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Dismer\Downloads\"/>
    </mc:Choice>
  </mc:AlternateContent>
  <xr:revisionPtr revIDLastSave="0" documentId="13_ncr:1_{F3CB342B-45CC-4AEB-9DD8-8D35CE6FED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İRİM SORUMLUSU KANAAT FORMU" sheetId="1" r:id="rId1"/>
    <sheet name="TEZ İŞLEMLERİ SÜRESİ (3 YIL)" sheetId="2" r:id="rId2"/>
    <sheet name="TEZ İŞLEMLERİ SÜRESİ (4 YIL)" sheetId="6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E18" i="6"/>
  <c r="E16" i="6"/>
  <c r="E14" i="6"/>
  <c r="E12" i="6"/>
  <c r="E10" i="6"/>
  <c r="E8" i="6"/>
  <c r="E6" i="6"/>
  <c r="E4" i="6"/>
  <c r="E16" i="2" l="1"/>
  <c r="E14" i="2"/>
  <c r="E12" i="2"/>
  <c r="E10" i="2"/>
  <c r="E8" i="2"/>
  <c r="E6" i="2"/>
  <c r="E4" i="2"/>
  <c r="E63" i="2"/>
  <c r="E57" i="2"/>
  <c r="E72" i="2" l="1"/>
  <c r="E67" i="6" l="1"/>
  <c r="E61" i="6"/>
  <c r="E22" i="6"/>
  <c r="E25" i="6" s="1"/>
  <c r="E28" i="6" s="1"/>
  <c r="E31" i="6" s="1"/>
  <c r="E34" i="6" s="1"/>
  <c r="E37" i="6" s="1"/>
  <c r="E40" i="6" s="1"/>
  <c r="E43" i="6" s="1"/>
  <c r="E46" i="6" s="1"/>
  <c r="E49" i="6" s="1"/>
  <c r="E52" i="6" s="1"/>
  <c r="E55" i="6" s="1"/>
  <c r="E58" i="6" s="1"/>
  <c r="E76" i="6" l="1"/>
  <c r="E85" i="6" s="1"/>
  <c r="E60" i="2"/>
  <c r="E64" i="6"/>
  <c r="E70" i="6" s="1"/>
  <c r="E79" i="6" s="1"/>
  <c r="E18" i="2"/>
  <c r="E88" i="6" l="1"/>
  <c r="E73" i="6"/>
  <c r="F6" i="1"/>
  <c r="F9" i="1" s="1"/>
  <c r="F12" i="1" s="1"/>
  <c r="F15" i="1" s="1"/>
  <c r="F18" i="1" s="1"/>
  <c r="F21" i="1" s="1"/>
  <c r="F24" i="1" s="1"/>
  <c r="F27" i="1" s="1"/>
  <c r="F30" i="1" s="1"/>
  <c r="F33" i="1" s="1"/>
  <c r="E66" i="2" l="1"/>
  <c r="E75" i="2" s="1"/>
  <c r="E81" i="2"/>
  <c r="E21" i="2"/>
  <c r="E24" i="2" s="1"/>
  <c r="E27" i="2" s="1"/>
  <c r="E30" i="2" s="1"/>
  <c r="E33" i="2" s="1"/>
  <c r="E36" i="2" s="1"/>
  <c r="E39" i="2" s="1"/>
  <c r="E42" i="2" s="1"/>
  <c r="E45" i="2" s="1"/>
  <c r="E48" i="2" s="1"/>
  <c r="E51" i="2" s="1"/>
  <c r="E54" i="2" s="1"/>
  <c r="E69" i="2" l="1"/>
  <c r="E84" i="2"/>
</calcChain>
</file>

<file path=xl/sharedStrings.xml><?xml version="1.0" encoding="utf-8"?>
<sst xmlns="http://schemas.openxmlformats.org/spreadsheetml/2006/main" count="107" uniqueCount="57">
  <si>
    <t>Uzmanlık Eğitimine Başlama Tarihi</t>
  </si>
  <si>
    <t>I. Dönem Birim Sorumlusu Kanaat Formu Tarihi</t>
  </si>
  <si>
    <t>II. Dönem Birim Sorumlusu Kanaat Formu Tarihi</t>
  </si>
  <si>
    <t>III. Dönem Birim Sorumlusu Kanaat Formu Tarihi</t>
  </si>
  <si>
    <t>IV. Dönem Birim Sorumlusu Kanaat Formu Tarihi</t>
  </si>
  <si>
    <t>V. Dönem Birim Sorumlusu Kanaat Formu Tarihi</t>
  </si>
  <si>
    <t>VI. Dönem Birim Sorumlusu Kanaat Formu Tarihi</t>
  </si>
  <si>
    <t>VII. Dönem Birim Sorumlusu Kanaat Formu Tarihi</t>
  </si>
  <si>
    <t>VIII. Dönem Birim Sorumlusu Kanaat Formu Tarihi</t>
  </si>
  <si>
    <t>IX. Dönem Birim Sorumlusu Kanaat Formu Tarihi</t>
  </si>
  <si>
    <t>X. Dönem Birim Sorumlusu Kanaat Formu Tarihi</t>
  </si>
  <si>
    <t>EĞİTİM SÜRESİ 3 YIL OLAN A.D. İÇİN</t>
  </si>
  <si>
    <t>EĞİTİM SÜRESİ 4 YIL OLAN A.D. İÇİN</t>
  </si>
  <si>
    <t>I. Dönem Uzmanlık Tez Geliştirme Raporu</t>
  </si>
  <si>
    <t>II. Dönem Uzmanlık Tez Geliştirme Raporu</t>
  </si>
  <si>
    <t>III. Dönem Uzmanlık Tez Geliştirme Raporu</t>
  </si>
  <si>
    <t>IV. Dönem Uzmanlık Tez Geliştirme Raporu</t>
  </si>
  <si>
    <t>V. Dönem Uzmanlık Tez Geliştirme Raporu</t>
  </si>
  <si>
    <t>VI. Dönem Uzmanlık Tez Geliştirme Raporu</t>
  </si>
  <si>
    <t>VII. Dönem Uzmanlık Tez Geliştirme Raporu</t>
  </si>
  <si>
    <t>VIII. Dönem Uzmanlık Tez Geliştirme Raporu</t>
  </si>
  <si>
    <t>İlk Tez Savunma Sınavında Başarılı olan Öğrenci için</t>
  </si>
  <si>
    <t>İkinci Tez Savunma Sınavında Başarılı olan Öğrenci için</t>
  </si>
  <si>
    <t>UZMANLIK EĞİTİM DÖNEMİ</t>
  </si>
  <si>
    <r>
      <t xml:space="preserve">Yeterli Bulunmayan Tezler için Tez Teslim Süresinin </t>
    </r>
    <r>
      <rPr>
        <b/>
        <u/>
        <sz val="11"/>
        <color theme="1"/>
        <rFont val="Calibri"/>
        <family val="2"/>
        <charset val="162"/>
        <scheme val="minor"/>
      </rPr>
      <t>Son Tarihi</t>
    </r>
    <r>
      <rPr>
        <sz val="11"/>
        <color theme="1"/>
        <rFont val="Calibri"/>
        <family val="2"/>
        <charset val="162"/>
        <scheme val="minor"/>
      </rPr>
      <t xml:space="preserve"> (Tez Savunma Tarihinden En Geç 1 Ay Önce)</t>
    </r>
  </si>
  <si>
    <r>
      <t xml:space="preserve">Tez Konusu ve Danışmanı Belirlemek İçin </t>
    </r>
    <r>
      <rPr>
        <b/>
        <u/>
        <sz val="11"/>
        <color theme="1"/>
        <rFont val="Calibri"/>
        <family val="2"/>
        <charset val="162"/>
        <scheme val="minor"/>
      </rPr>
      <t>Son Tarihi</t>
    </r>
    <r>
      <rPr>
        <sz val="11"/>
        <color theme="1"/>
        <rFont val="Calibri"/>
        <family val="2"/>
        <charset val="162"/>
        <scheme val="minor"/>
      </rPr>
      <t xml:space="preserve"> (Rapor ve Mazeret İzni Varsa Ekleyiniz)</t>
    </r>
  </si>
  <si>
    <t>Uzmanlık Eğitiminin Tamamlanma Tarihi (Rapor ve Mazeret İzni Varsa Ekleyiniz)</t>
  </si>
  <si>
    <t>*</t>
  </si>
  <si>
    <t>**</t>
  </si>
  <si>
    <t>Uzmanlık Eğitimine Başladıktan Sonraki İlk 18 Aylık Dönemde Alınan Rapor ve Mazeret İzni Sürelerini Ekleyiniz</t>
  </si>
  <si>
    <r>
      <t xml:space="preserve">İlk Tez Savunma Sınavında Başarılı olan Öğrenci için </t>
    </r>
    <r>
      <rPr>
        <sz val="11"/>
        <color theme="1"/>
        <rFont val="Comic Sans MS"/>
        <family val="4"/>
        <charset val="162"/>
      </rPr>
      <t>***</t>
    </r>
  </si>
  <si>
    <t>***</t>
  </si>
  <si>
    <t>Bitirme Sınavına Girmeye Hak Kazanan Öğrencinin Sınav Tarihi, Gerekli Evrakları da Eklenerek İvedilikle Dekanlığa Bildirilmelidir.</t>
  </si>
  <si>
    <t>Anabilim Dalınca Önerilen ve Dekanlık Tarafından Belirlenen Bitirme Sınavı Tarihi</t>
  </si>
  <si>
    <t>Anabilim Dalınca Önerilen ve Dekanlık Tarafından Belirlenen İkinci Bitirme Sınavı Tarihi</t>
  </si>
  <si>
    <t>Kırmızı Dolgu Renkli Hücreler, Uzmanlık Öğrencisinin Varsa Rapor ve Mazeret İzni Sürelerinin Ekleneceği Kısımlardır.</t>
  </si>
  <si>
    <r>
      <t xml:space="preserve">İkinci Tez Savunmasının Yapılabileceği </t>
    </r>
    <r>
      <rPr>
        <b/>
        <u/>
        <sz val="11"/>
        <color theme="1"/>
        <rFont val="Calibri"/>
        <family val="2"/>
        <charset val="162"/>
        <scheme val="minor"/>
      </rPr>
      <t>Son Tarih</t>
    </r>
  </si>
  <si>
    <r>
      <t xml:space="preserve">Bitirme Sınavında Başarısız Olan Öğrencinin Tekrar Sınava Girebileceği için </t>
    </r>
    <r>
      <rPr>
        <b/>
        <u/>
        <sz val="11"/>
        <color theme="1"/>
        <rFont val="Calibri"/>
        <family val="2"/>
        <charset val="162"/>
        <scheme val="minor"/>
      </rPr>
      <t>Son Tarih</t>
    </r>
    <r>
      <rPr>
        <sz val="11"/>
        <color theme="1"/>
        <rFont val="Calibri"/>
        <family val="2"/>
        <charset val="162"/>
        <scheme val="minor"/>
      </rPr>
      <t xml:space="preserve"> (Sınav Tarihinin en geç 15 gün önce Dekanlığa Bildirilmesi Gerekmektedir)</t>
    </r>
  </si>
  <si>
    <r>
      <t xml:space="preserve">Tez Teslim Süresinin </t>
    </r>
    <r>
      <rPr>
        <b/>
        <u/>
        <sz val="11"/>
        <color theme="1"/>
        <rFont val="Calibri"/>
        <family val="2"/>
        <charset val="162"/>
        <scheme val="minor"/>
      </rPr>
      <t>Son Tarihi</t>
    </r>
    <r>
      <rPr>
        <sz val="11"/>
        <color theme="1"/>
        <rFont val="Calibri"/>
        <family val="2"/>
        <charset val="162"/>
        <scheme val="minor"/>
      </rPr>
      <t xml:space="preserve"> (Rapor ve Mazeret İzni Varsa Ekleyiniz)</t>
    </r>
  </si>
  <si>
    <r>
      <t xml:space="preserve">Tez Savunmasının Yapılabileceği </t>
    </r>
    <r>
      <rPr>
        <b/>
        <u/>
        <sz val="11"/>
        <color theme="1"/>
        <rFont val="Calibri"/>
        <family val="2"/>
        <charset val="162"/>
        <scheme val="minor"/>
      </rPr>
      <t>Son Tarih</t>
    </r>
  </si>
  <si>
    <r>
      <t xml:space="preserve">Yeterli Bulunmayan Tezler İçin İkinci Tez Savunmasının Yapılabileceği </t>
    </r>
    <r>
      <rPr>
        <b/>
        <u/>
        <sz val="11"/>
        <color theme="1"/>
        <rFont val="Calibri"/>
        <family val="2"/>
        <charset val="162"/>
        <scheme val="minor"/>
      </rPr>
      <t>Son Tarih</t>
    </r>
  </si>
  <si>
    <r>
      <t xml:space="preserve">Yeterli Bulunmayan Tezler İçin Tez Teslim Süresinin </t>
    </r>
    <r>
      <rPr>
        <b/>
        <u/>
        <sz val="11"/>
        <color theme="1"/>
        <rFont val="Calibri"/>
        <family val="2"/>
        <charset val="162"/>
        <scheme val="minor"/>
      </rPr>
      <t>Son Tarihi</t>
    </r>
    <r>
      <rPr>
        <sz val="11"/>
        <color theme="1"/>
        <rFont val="Calibri"/>
        <family val="2"/>
        <charset val="162"/>
        <scheme val="minor"/>
      </rPr>
      <t xml:space="preserve"> (Tez Savunma Tarihinden En Geç 1 Ay Önce)</t>
    </r>
  </si>
  <si>
    <t>TARİH</t>
  </si>
  <si>
    <t>Uzmanlık Eğitimine Başladıktan Sonraki İlk 24 Aylık Dönemde Alınan Rapor ve Mazeret İzni Sürelerini Ekleyiniz</t>
  </si>
  <si>
    <r>
      <t xml:space="preserve">Bitirme Sınavına Girmeye Hak Kazanan Öğrencinin Dekanlığa Bildirilmesi için </t>
    </r>
    <r>
      <rPr>
        <b/>
        <u/>
        <sz val="11"/>
        <color theme="1"/>
        <rFont val="Calibri"/>
        <family val="2"/>
        <charset val="162"/>
        <scheme val="minor"/>
      </rPr>
      <t>Başlangıç Tarih</t>
    </r>
    <r>
      <rPr>
        <sz val="11"/>
        <color theme="1"/>
        <rFont val="Calibri"/>
        <family val="2"/>
        <charset val="162"/>
        <scheme val="minor"/>
      </rPr>
      <t xml:space="preserve"> (İşlemleri Tamamlananlar Sınava Alınır)</t>
    </r>
  </si>
  <si>
    <t>BİTİRME SINAVINDAN SONRA EN GEÇ 15 GÜN İÇİNDE BİTİRME SINAV EVRAKLARI, TESCİL İÇİN GEREKEN DİĞER EVRAKLARLA BİRLİKTE BAKANLIĞA GÖNDERİLİR</t>
  </si>
  <si>
    <t>1.KANAAT FORMU</t>
  </si>
  <si>
    <t>2.KANAAT FORMU</t>
  </si>
  <si>
    <t>3.KANAAT FORMU</t>
  </si>
  <si>
    <t>4.KANAAT FORMU</t>
  </si>
  <si>
    <t>5.KANAAT FORMU</t>
  </si>
  <si>
    <t>6.KANAAT FORMU</t>
  </si>
  <si>
    <t>7.KANAAT FORMU</t>
  </si>
  <si>
    <t>8.KANAAT FORMU</t>
  </si>
  <si>
    <t>9.KANAAT FORMU (UZATMA)</t>
  </si>
  <si>
    <t>7.KANAAT FORMU (UZATMA)</t>
  </si>
  <si>
    <t>Uzmanlık Eğitimi Süresince Alınan Tüm Rapor, 15 gün üzeri kongreler, Refakatçi izni, ücretsiz izin ve Mazeret İzni Sürelerini Ekleyiniz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</si>
</sst>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1"/>
      <color theme="1"/>
      <name val="Comic Sans MS"/>
      <family val="4"/>
      <charset val="162"/>
    </font>
    <font>
      <sz val="12"/>
      <color theme="1"/>
      <name val="Comic Sans MS"/>
      <family val="4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7" borderId="0" applyNumberFormat="0" applyBorder="0" applyAlignment="0" applyProtection="0"/>
    <xf numFmtId="0" fontId="6" fillId="8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6" fillId="8" borderId="0" xfId="2"/>
    <xf numFmtId="0" fontId="7" fillId="8" borderId="0" xfId="2" applyFont="1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4" borderId="0" xfId="0" applyFill="1"/>
    <xf numFmtId="14" fontId="0" fillId="2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 wrapText="1"/>
    </xf>
    <xf numFmtId="14" fontId="0" fillId="2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 wrapText="1"/>
    </xf>
    <xf numFmtId="14" fontId="5" fillId="7" borderId="0" xfId="1" applyNumberFormat="1" applyAlignment="1">
      <alignment horizontal="center"/>
    </xf>
    <xf numFmtId="0" fontId="0" fillId="4" borderId="0" xfId="0" applyFill="1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14" fontId="0" fillId="6" borderId="0" xfId="0" applyNumberFormat="1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vertical="top" wrapText="1"/>
    </xf>
    <xf numFmtId="14" fontId="0" fillId="6" borderId="0" xfId="0" applyNumberForma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/>
    </xf>
  </cellXfs>
  <cellStyles count="3">
    <cellStyle name="%20 - Vurgu4" xfId="1" builtinId="42"/>
    <cellStyle name="%60 - Vurgu4" xfId="2" builtinId="4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F1" sqref="F1:H2"/>
    </sheetView>
  </sheetViews>
  <sheetFormatPr defaultRowHeight="15" x14ac:dyDescent="0.25"/>
  <cols>
    <col min="8" max="8" width="10.140625" bestFit="1" customWidth="1"/>
  </cols>
  <sheetData>
    <row r="1" spans="1:8" x14ac:dyDescent="0.25">
      <c r="A1" s="15" t="s">
        <v>23</v>
      </c>
      <c r="B1" s="16"/>
      <c r="C1" s="16"/>
      <c r="D1" s="16"/>
      <c r="F1" s="15" t="s">
        <v>42</v>
      </c>
      <c r="G1" s="15"/>
      <c r="H1" s="15"/>
    </row>
    <row r="2" spans="1:8" x14ac:dyDescent="0.25">
      <c r="A2" s="16"/>
      <c r="B2" s="16"/>
      <c r="C2" s="16"/>
      <c r="D2" s="16"/>
      <c r="F2" s="15"/>
      <c r="G2" s="15"/>
      <c r="H2" s="15"/>
    </row>
    <row r="4" spans="1:8" x14ac:dyDescent="0.25">
      <c r="A4" s="17" t="s">
        <v>0</v>
      </c>
      <c r="B4" s="17"/>
      <c r="C4" s="17"/>
      <c r="D4" s="17"/>
      <c r="F4" s="18">
        <v>43082</v>
      </c>
      <c r="G4" s="18"/>
      <c r="H4" s="18"/>
    </row>
    <row r="5" spans="1:8" x14ac:dyDescent="0.25">
      <c r="F5" s="1"/>
      <c r="G5" s="1"/>
      <c r="H5" s="1"/>
    </row>
    <row r="6" spans="1:8" x14ac:dyDescent="0.25">
      <c r="A6" s="19" t="s">
        <v>1</v>
      </c>
      <c r="B6" s="19"/>
      <c r="C6" s="19"/>
      <c r="D6" s="19"/>
      <c r="F6" s="18">
        <f>DATE(YEAR(F4),MONTH(F4)+6,DAY(F4))</f>
        <v>43264</v>
      </c>
      <c r="G6" s="18"/>
      <c r="H6" s="18"/>
    </row>
    <row r="7" spans="1:8" x14ac:dyDescent="0.25">
      <c r="A7" s="19"/>
      <c r="B7" s="19"/>
      <c r="C7" s="19"/>
      <c r="D7" s="19"/>
      <c r="F7" s="1"/>
      <c r="G7" s="1"/>
      <c r="H7" s="1"/>
    </row>
    <row r="8" spans="1:8" x14ac:dyDescent="0.25">
      <c r="F8" s="1"/>
      <c r="G8" s="1"/>
      <c r="H8" s="1"/>
    </row>
    <row r="9" spans="1:8" x14ac:dyDescent="0.25">
      <c r="A9" s="19" t="s">
        <v>2</v>
      </c>
      <c r="B9" s="19"/>
      <c r="C9" s="19"/>
      <c r="D9" s="19"/>
      <c r="F9" s="18">
        <f>DATE(YEAR(F6),MONTH(F6)+6,DAY(F6))</f>
        <v>43447</v>
      </c>
      <c r="G9" s="22"/>
      <c r="H9" s="22"/>
    </row>
    <row r="10" spans="1:8" x14ac:dyDescent="0.25">
      <c r="A10" s="19"/>
      <c r="B10" s="19"/>
      <c r="C10" s="19"/>
      <c r="D10" s="19"/>
      <c r="F10" s="1"/>
      <c r="G10" s="1"/>
      <c r="H10" s="1"/>
    </row>
    <row r="11" spans="1:8" x14ac:dyDescent="0.25">
      <c r="F11" s="1"/>
      <c r="G11" s="1"/>
      <c r="H11" s="1"/>
    </row>
    <row r="12" spans="1:8" x14ac:dyDescent="0.25">
      <c r="A12" s="19" t="s">
        <v>3</v>
      </c>
      <c r="B12" s="19"/>
      <c r="C12" s="19"/>
      <c r="D12" s="19"/>
      <c r="F12" s="18">
        <f>DATE(YEAR(F9),MONTH(F9)+6,DAY(F9))</f>
        <v>43629</v>
      </c>
      <c r="G12" s="22"/>
      <c r="H12" s="22"/>
    </row>
    <row r="13" spans="1:8" x14ac:dyDescent="0.25">
      <c r="A13" s="19"/>
      <c r="B13" s="19"/>
      <c r="C13" s="19"/>
      <c r="D13" s="19"/>
      <c r="F13" s="1"/>
      <c r="G13" s="1"/>
      <c r="H13" s="1"/>
    </row>
    <row r="14" spans="1:8" x14ac:dyDescent="0.25">
      <c r="F14" s="1"/>
      <c r="G14" s="1"/>
      <c r="H14" s="1"/>
    </row>
    <row r="15" spans="1:8" x14ac:dyDescent="0.25">
      <c r="A15" s="19" t="s">
        <v>4</v>
      </c>
      <c r="B15" s="19"/>
      <c r="C15" s="19"/>
      <c r="D15" s="19"/>
      <c r="F15" s="18">
        <f>DATE(YEAR(F12),MONTH(F12)+6,DAY(F12))</f>
        <v>43812</v>
      </c>
      <c r="G15" s="22"/>
      <c r="H15" s="22"/>
    </row>
    <row r="16" spans="1:8" x14ac:dyDescent="0.25">
      <c r="A16" s="19"/>
      <c r="B16" s="19"/>
      <c r="C16" s="19"/>
      <c r="D16" s="19"/>
      <c r="F16" s="1"/>
      <c r="G16" s="1"/>
      <c r="H16" s="1"/>
    </row>
    <row r="17" spans="1:8" x14ac:dyDescent="0.25">
      <c r="F17" s="1"/>
      <c r="G17" s="1"/>
      <c r="H17" s="1"/>
    </row>
    <row r="18" spans="1:8" x14ac:dyDescent="0.25">
      <c r="A18" s="20" t="s">
        <v>5</v>
      </c>
      <c r="B18" s="20"/>
      <c r="C18" s="20"/>
      <c r="D18" s="20"/>
      <c r="F18" s="21">
        <f>DATE(YEAR(F15),MONTH(F15)+6,DAY(F15))</f>
        <v>43995</v>
      </c>
      <c r="G18" s="21"/>
      <c r="H18" s="21"/>
    </row>
    <row r="19" spans="1:8" x14ac:dyDescent="0.25">
      <c r="A19" s="20"/>
      <c r="B19" s="20"/>
      <c r="C19" s="20"/>
      <c r="D19" s="20"/>
      <c r="F19" s="1"/>
      <c r="G19" s="1"/>
      <c r="H19" s="1"/>
    </row>
    <row r="20" spans="1:8" x14ac:dyDescent="0.25">
      <c r="F20" s="1"/>
      <c r="G20" s="1"/>
      <c r="H20" s="1"/>
    </row>
    <row r="21" spans="1:8" x14ac:dyDescent="0.25">
      <c r="A21" s="20" t="s">
        <v>6</v>
      </c>
      <c r="B21" s="20"/>
      <c r="C21" s="20"/>
      <c r="D21" s="20"/>
      <c r="F21" s="21">
        <f>DATE(YEAR(F18),MONTH(F18)+6,DAY(F18))</f>
        <v>44178</v>
      </c>
      <c r="G21" s="21"/>
      <c r="H21" s="21"/>
    </row>
    <row r="22" spans="1:8" x14ac:dyDescent="0.25">
      <c r="A22" s="20"/>
      <c r="B22" s="20"/>
      <c r="C22" s="20"/>
      <c r="D22" s="20"/>
      <c r="F22" s="1"/>
      <c r="G22" s="1"/>
      <c r="H22" s="1"/>
    </row>
    <row r="23" spans="1:8" x14ac:dyDescent="0.25">
      <c r="F23" s="1"/>
      <c r="G23" s="1"/>
      <c r="H23" s="1"/>
    </row>
    <row r="24" spans="1:8" x14ac:dyDescent="0.25">
      <c r="A24" s="20" t="s">
        <v>7</v>
      </c>
      <c r="B24" s="20"/>
      <c r="C24" s="20"/>
      <c r="D24" s="20"/>
      <c r="F24" s="21">
        <f>DATE(YEAR(F21),MONTH(F21)+6,DAY(F21))</f>
        <v>44360</v>
      </c>
      <c r="G24" s="23"/>
      <c r="H24" s="23"/>
    </row>
    <row r="25" spans="1:8" x14ac:dyDescent="0.25">
      <c r="A25" s="20"/>
      <c r="B25" s="20"/>
      <c r="C25" s="20"/>
      <c r="D25" s="20"/>
      <c r="F25" s="1"/>
      <c r="G25" s="1"/>
      <c r="H25" s="1"/>
    </row>
    <row r="26" spans="1:8" x14ac:dyDescent="0.25">
      <c r="F26" s="1"/>
      <c r="G26" s="1"/>
      <c r="H26" s="1"/>
    </row>
    <row r="27" spans="1:8" x14ac:dyDescent="0.25">
      <c r="A27" s="20" t="s">
        <v>8</v>
      </c>
      <c r="B27" s="20"/>
      <c r="C27" s="20"/>
      <c r="D27" s="20"/>
      <c r="F27" s="21">
        <f>DATE(YEAR(F24),MONTH(F24)+6,DAY(F24))</f>
        <v>44543</v>
      </c>
      <c r="G27" s="23"/>
      <c r="H27" s="23"/>
    </row>
    <row r="28" spans="1:8" x14ac:dyDescent="0.25">
      <c r="A28" s="20"/>
      <c r="B28" s="20"/>
      <c r="C28" s="20"/>
      <c r="D28" s="20"/>
      <c r="F28" s="1"/>
      <c r="G28" s="1"/>
      <c r="H28" s="1"/>
    </row>
    <row r="29" spans="1:8" x14ac:dyDescent="0.25">
      <c r="F29" s="1"/>
      <c r="G29" s="1"/>
      <c r="H29" s="1"/>
    </row>
    <row r="30" spans="1:8" x14ac:dyDescent="0.25">
      <c r="A30" s="20" t="s">
        <v>9</v>
      </c>
      <c r="B30" s="20"/>
      <c r="C30" s="20"/>
      <c r="D30" s="20"/>
      <c r="F30" s="21">
        <f>DATE(YEAR(F27),MONTH(F27)+6,DAY(F27))</f>
        <v>44725</v>
      </c>
      <c r="G30" s="23"/>
      <c r="H30" s="23"/>
    </row>
    <row r="31" spans="1:8" x14ac:dyDescent="0.25">
      <c r="A31" s="20"/>
      <c r="B31" s="20"/>
      <c r="C31" s="20"/>
      <c r="D31" s="20"/>
      <c r="F31" s="1"/>
      <c r="G31" s="1"/>
      <c r="H31" s="1"/>
    </row>
    <row r="32" spans="1:8" x14ac:dyDescent="0.25">
      <c r="F32" s="1"/>
      <c r="G32" s="1"/>
      <c r="H32" s="1"/>
    </row>
    <row r="33" spans="1:8" x14ac:dyDescent="0.25">
      <c r="A33" s="20" t="s">
        <v>10</v>
      </c>
      <c r="B33" s="20"/>
      <c r="C33" s="20"/>
      <c r="D33" s="20"/>
      <c r="F33" s="21">
        <f>DATE(YEAR(F30),MONTH(F30)+6,DAY(F30))</f>
        <v>44908</v>
      </c>
      <c r="G33" s="23"/>
      <c r="H33" s="23"/>
    </row>
    <row r="34" spans="1:8" x14ac:dyDescent="0.25">
      <c r="A34" s="20"/>
      <c r="B34" s="20"/>
      <c r="C34" s="20"/>
      <c r="D34" s="20"/>
      <c r="F34" s="1"/>
      <c r="G34" s="1"/>
      <c r="H34" s="1"/>
    </row>
  </sheetData>
  <mergeCells count="24">
    <mergeCell ref="F21:H21"/>
    <mergeCell ref="F24:H24"/>
    <mergeCell ref="F27:H27"/>
    <mergeCell ref="F30:H30"/>
    <mergeCell ref="F33:H33"/>
    <mergeCell ref="A21:D22"/>
    <mergeCell ref="A24:D25"/>
    <mergeCell ref="A27:D28"/>
    <mergeCell ref="A30:D31"/>
    <mergeCell ref="A33:D34"/>
    <mergeCell ref="A18:D19"/>
    <mergeCell ref="F18:H18"/>
    <mergeCell ref="A9:D10"/>
    <mergeCell ref="F9:H9"/>
    <mergeCell ref="A12:D13"/>
    <mergeCell ref="F12:H12"/>
    <mergeCell ref="A15:D16"/>
    <mergeCell ref="F15:H15"/>
    <mergeCell ref="F1:H2"/>
    <mergeCell ref="A1:D2"/>
    <mergeCell ref="A4:D4"/>
    <mergeCell ref="F4:H4"/>
    <mergeCell ref="A6:D7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7"/>
  <sheetViews>
    <sheetView workbookViewId="0">
      <selection activeCell="P65" sqref="O65:P67"/>
    </sheetView>
  </sheetViews>
  <sheetFormatPr defaultRowHeight="15" x14ac:dyDescent="0.25"/>
  <cols>
    <col min="1" max="1" width="9.140625" customWidth="1"/>
    <col min="3" max="3" width="35.7109375" customWidth="1"/>
    <col min="4" max="4" width="28.7109375" customWidth="1"/>
    <col min="5" max="5" width="10.140625" bestFit="1" customWidth="1"/>
    <col min="6" max="6" width="9.140625" customWidth="1"/>
    <col min="8" max="10" width="10.140625" bestFit="1" customWidth="1"/>
  </cols>
  <sheetData>
    <row r="1" spans="1:6" ht="39.950000000000003" customHeight="1" x14ac:dyDescent="0.25">
      <c r="E1" s="31" t="s">
        <v>11</v>
      </c>
      <c r="F1" s="31"/>
    </row>
    <row r="2" spans="1:6" ht="27.95" customHeight="1" x14ac:dyDescent="0.25">
      <c r="A2" s="17" t="s">
        <v>0</v>
      </c>
      <c r="B2" s="17"/>
      <c r="C2" s="17"/>
      <c r="E2" s="18">
        <v>43839</v>
      </c>
      <c r="F2" s="18"/>
    </row>
    <row r="3" spans="1:6" ht="27.95" customHeight="1" x14ac:dyDescent="0.25"/>
    <row r="4" spans="1:6" ht="27.95" customHeight="1" x14ac:dyDescent="0.25">
      <c r="A4" s="14" t="s">
        <v>46</v>
      </c>
      <c r="B4" s="14"/>
      <c r="C4" s="13"/>
      <c r="E4" s="24">
        <f>DATE(YEAR(E2)+0,MONTH(E2)+6,DAY(E2)+0)</f>
        <v>44021</v>
      </c>
      <c r="F4" s="24"/>
    </row>
    <row r="5" spans="1:6" ht="27.95" customHeight="1" x14ac:dyDescent="0.25"/>
    <row r="6" spans="1:6" ht="27.95" customHeight="1" x14ac:dyDescent="0.25">
      <c r="A6" s="14" t="s">
        <v>47</v>
      </c>
      <c r="B6" s="14"/>
      <c r="C6" s="14"/>
      <c r="E6" s="24">
        <f>DATE(YEAR(E2)+0,MONTH(E2)+12,DAY(E2)+0)</f>
        <v>44205</v>
      </c>
      <c r="F6" s="24"/>
    </row>
    <row r="7" spans="1:6" ht="27.95" customHeight="1" x14ac:dyDescent="0.25"/>
    <row r="8" spans="1:6" ht="27.95" customHeight="1" x14ac:dyDescent="0.25">
      <c r="A8" s="14" t="s">
        <v>48</v>
      </c>
      <c r="B8" s="14"/>
      <c r="C8" s="14"/>
      <c r="E8" s="24">
        <f>DATE(YEAR(E2)+0,MONTH(E2)+18,DAY(E2)+0)</f>
        <v>44386</v>
      </c>
      <c r="F8" s="24"/>
    </row>
    <row r="9" spans="1:6" ht="27.95" customHeight="1" x14ac:dyDescent="0.25"/>
    <row r="10" spans="1:6" ht="27.95" customHeight="1" x14ac:dyDescent="0.25">
      <c r="A10" s="14" t="s">
        <v>49</v>
      </c>
      <c r="B10" s="14"/>
      <c r="C10" s="14"/>
      <c r="E10" s="24">
        <f>DATE(YEAR(E2)+0,MONTH(E2)+24,DAY(E2)+0)</f>
        <v>44570</v>
      </c>
      <c r="F10" s="24"/>
    </row>
    <row r="11" spans="1:6" ht="27.95" customHeight="1" x14ac:dyDescent="0.25"/>
    <row r="12" spans="1:6" ht="27.95" customHeight="1" x14ac:dyDescent="0.25">
      <c r="A12" s="14" t="s">
        <v>50</v>
      </c>
      <c r="B12" s="14"/>
      <c r="C12" s="13"/>
      <c r="E12" s="24">
        <f>DATE(YEAR(E2)+0,MONTH(E2)+30,DAY(E2)+0)</f>
        <v>44751</v>
      </c>
      <c r="F12" s="24"/>
    </row>
    <row r="13" spans="1:6" ht="27.95" customHeight="1" x14ac:dyDescent="0.25"/>
    <row r="14" spans="1:6" ht="27.95" customHeight="1" x14ac:dyDescent="0.25">
      <c r="A14" s="14" t="s">
        <v>51</v>
      </c>
      <c r="B14" s="13"/>
      <c r="C14" s="13"/>
      <c r="E14" s="24">
        <f>DATE(YEAR(E2)+0,MONTH(E2)+36,DAY(E2)+0)</f>
        <v>44935</v>
      </c>
      <c r="F14" s="24"/>
    </row>
    <row r="15" spans="1:6" ht="27.95" customHeight="1" x14ac:dyDescent="0.25"/>
    <row r="16" spans="1:6" ht="27.95" customHeight="1" x14ac:dyDescent="0.25">
      <c r="A16" s="14" t="s">
        <v>55</v>
      </c>
      <c r="B16" s="14"/>
      <c r="C16" s="14"/>
      <c r="E16" s="24">
        <f>DATE(YEAR(E2)+0,MONTH(E2)+42,DAY(E2)+0)</f>
        <v>45116</v>
      </c>
      <c r="F16" s="24"/>
    </row>
    <row r="17" spans="1:10" x14ac:dyDescent="0.25">
      <c r="E17" s="1"/>
      <c r="F17" s="1"/>
    </row>
    <row r="18" spans="1:10" ht="15" customHeight="1" x14ac:dyDescent="0.25">
      <c r="A18" s="32" t="s">
        <v>25</v>
      </c>
      <c r="B18" s="32"/>
      <c r="C18" s="32"/>
      <c r="D18" s="5" t="s">
        <v>27</v>
      </c>
      <c r="E18" s="33">
        <f>DATE(YEAR(E2)+0,MONTH(E2)+18+0,DAY(E2)+0)</f>
        <v>44386</v>
      </c>
      <c r="F18" s="33"/>
      <c r="J18" s="12"/>
    </row>
    <row r="19" spans="1:10" ht="15" customHeight="1" x14ac:dyDescent="0.25">
      <c r="A19" s="32"/>
      <c r="B19" s="32"/>
      <c r="C19" s="32"/>
      <c r="E19" s="1"/>
      <c r="F19" s="1"/>
    </row>
    <row r="20" spans="1:10" ht="15" customHeight="1" x14ac:dyDescent="0.25">
      <c r="A20" s="4"/>
      <c r="B20" s="4"/>
      <c r="C20" s="4"/>
      <c r="E20" s="1"/>
      <c r="F20" s="1"/>
    </row>
    <row r="21" spans="1:10" ht="15" customHeight="1" x14ac:dyDescent="0.25">
      <c r="A21" s="32" t="s">
        <v>13</v>
      </c>
      <c r="B21" s="32"/>
      <c r="C21" s="32"/>
      <c r="E21" s="18">
        <f>DATE(YEAR(E18),MONTH(E18)+3,DAY(E18))</f>
        <v>44478</v>
      </c>
      <c r="F21" s="22"/>
    </row>
    <row r="22" spans="1:10" ht="15" customHeight="1" x14ac:dyDescent="0.25">
      <c r="A22" s="32"/>
      <c r="B22" s="32"/>
      <c r="C22" s="32"/>
      <c r="E22" s="1"/>
      <c r="F22" s="1"/>
    </row>
    <row r="23" spans="1:10" ht="15" customHeight="1" x14ac:dyDescent="0.25">
      <c r="A23" s="4"/>
      <c r="B23" s="4"/>
      <c r="C23" s="4"/>
      <c r="E23" s="1"/>
      <c r="F23" s="1"/>
    </row>
    <row r="24" spans="1:10" ht="15" customHeight="1" x14ac:dyDescent="0.25">
      <c r="A24" s="32" t="s">
        <v>14</v>
      </c>
      <c r="B24" s="32"/>
      <c r="C24" s="32"/>
      <c r="E24" s="18">
        <f>DATE(YEAR(E21),MONTH(E21)+3,DAY(E21))</f>
        <v>44570</v>
      </c>
      <c r="F24" s="22"/>
    </row>
    <row r="25" spans="1:10" ht="15" customHeight="1" x14ac:dyDescent="0.25">
      <c r="A25" s="32"/>
      <c r="B25" s="32"/>
      <c r="C25" s="32"/>
      <c r="E25" s="1"/>
      <c r="F25" s="1"/>
    </row>
    <row r="26" spans="1:10" ht="15" customHeight="1" x14ac:dyDescent="0.25">
      <c r="A26" s="4"/>
      <c r="B26" s="4"/>
      <c r="C26" s="4"/>
      <c r="E26" s="1"/>
      <c r="F26" s="1"/>
    </row>
    <row r="27" spans="1:10" ht="15" customHeight="1" x14ac:dyDescent="0.25">
      <c r="A27" s="32" t="s">
        <v>15</v>
      </c>
      <c r="B27" s="32"/>
      <c r="C27" s="32"/>
      <c r="E27" s="18">
        <f>DATE(YEAR(E24),MONTH(E24)+3,DAY(E24))</f>
        <v>44660</v>
      </c>
      <c r="F27" s="22"/>
    </row>
    <row r="28" spans="1:10" ht="15" customHeight="1" x14ac:dyDescent="0.25">
      <c r="A28" s="32"/>
      <c r="B28" s="32"/>
      <c r="C28" s="32"/>
      <c r="E28" s="1"/>
      <c r="F28" s="1"/>
    </row>
    <row r="29" spans="1:10" ht="15" customHeight="1" x14ac:dyDescent="0.25">
      <c r="A29" s="4"/>
      <c r="B29" s="4"/>
      <c r="C29" s="4"/>
      <c r="E29" s="1"/>
      <c r="F29" s="1"/>
    </row>
    <row r="30" spans="1:10" ht="15" customHeight="1" x14ac:dyDescent="0.25">
      <c r="A30" s="25" t="s">
        <v>16</v>
      </c>
      <c r="B30" s="25"/>
      <c r="C30" s="25"/>
      <c r="E30" s="21">
        <f>DATE(YEAR(E27),MONTH(E27)+3,DAY(E27))</f>
        <v>44751</v>
      </c>
      <c r="F30" s="21"/>
    </row>
    <row r="31" spans="1:10" ht="15" customHeight="1" x14ac:dyDescent="0.25">
      <c r="A31" s="25"/>
      <c r="B31" s="25"/>
      <c r="C31" s="25"/>
      <c r="E31" s="1"/>
      <c r="F31" s="1"/>
    </row>
    <row r="32" spans="1:10" ht="15" customHeight="1" x14ac:dyDescent="0.25">
      <c r="A32" s="4"/>
      <c r="B32" s="4"/>
      <c r="C32" s="4"/>
      <c r="E32" s="1"/>
      <c r="F32" s="1"/>
    </row>
    <row r="33" spans="1:6" ht="15" customHeight="1" x14ac:dyDescent="0.25">
      <c r="A33" s="25" t="s">
        <v>17</v>
      </c>
      <c r="B33" s="25"/>
      <c r="C33" s="25"/>
      <c r="E33" s="21">
        <f>DATE(YEAR(E30),MONTH(E30)+3,DAY(E30))</f>
        <v>44843</v>
      </c>
      <c r="F33" s="21"/>
    </row>
    <row r="34" spans="1:6" ht="15" customHeight="1" x14ac:dyDescent="0.25">
      <c r="A34" s="25"/>
      <c r="B34" s="25"/>
      <c r="C34" s="25"/>
      <c r="E34" s="1"/>
      <c r="F34" s="1"/>
    </row>
    <row r="35" spans="1:6" ht="15" customHeight="1" x14ac:dyDescent="0.25">
      <c r="A35" s="4"/>
      <c r="B35" s="4"/>
      <c r="C35" s="4"/>
      <c r="E35" s="1"/>
      <c r="F35" s="1"/>
    </row>
    <row r="36" spans="1:6" ht="15" customHeight="1" x14ac:dyDescent="0.25">
      <c r="A36" s="25" t="s">
        <v>18</v>
      </c>
      <c r="B36" s="25"/>
      <c r="C36" s="25"/>
      <c r="E36" s="21">
        <f>DATE(YEAR(E33),MONTH(E33)+3,DAY(E33))</f>
        <v>44935</v>
      </c>
      <c r="F36" s="23"/>
    </row>
    <row r="37" spans="1:6" ht="15" customHeight="1" x14ac:dyDescent="0.25">
      <c r="A37" s="25"/>
      <c r="B37" s="25"/>
      <c r="C37" s="25"/>
      <c r="E37" s="1"/>
      <c r="F37" s="1"/>
    </row>
    <row r="38" spans="1:6" ht="15" customHeight="1" x14ac:dyDescent="0.25">
      <c r="A38" s="4"/>
      <c r="B38" s="4"/>
      <c r="C38" s="4"/>
      <c r="E38" s="1"/>
      <c r="F38" s="1"/>
    </row>
    <row r="39" spans="1:6" ht="15" customHeight="1" x14ac:dyDescent="0.25">
      <c r="A39" s="25" t="s">
        <v>19</v>
      </c>
      <c r="B39" s="25"/>
      <c r="C39" s="25"/>
      <c r="E39" s="21">
        <f>DATE(YEAR(E36),MONTH(E36)+3,DAY(E36))</f>
        <v>45025</v>
      </c>
      <c r="F39" s="23"/>
    </row>
    <row r="40" spans="1:6" ht="15" customHeight="1" x14ac:dyDescent="0.25">
      <c r="A40" s="25"/>
      <c r="B40" s="25"/>
      <c r="C40" s="25"/>
      <c r="E40" s="1"/>
      <c r="F40" s="1"/>
    </row>
    <row r="41" spans="1:6" ht="15" customHeight="1" x14ac:dyDescent="0.25">
      <c r="A41" s="4"/>
      <c r="B41" s="4"/>
      <c r="C41" s="4"/>
      <c r="E41" s="1"/>
      <c r="F41" s="1"/>
    </row>
    <row r="42" spans="1:6" ht="15" customHeight="1" x14ac:dyDescent="0.25">
      <c r="A42" s="25" t="s">
        <v>20</v>
      </c>
      <c r="B42" s="25"/>
      <c r="C42" s="25"/>
      <c r="E42" s="21">
        <f>DATE(YEAR(E39),MONTH(E39)+3,DAY(E39))</f>
        <v>45116</v>
      </c>
      <c r="F42" s="23"/>
    </row>
    <row r="43" spans="1:6" ht="15" customHeight="1" x14ac:dyDescent="0.25">
      <c r="A43" s="25"/>
      <c r="B43" s="25"/>
      <c r="C43" s="25"/>
      <c r="E43" s="1"/>
      <c r="F43" s="1"/>
    </row>
    <row r="44" spans="1:6" ht="15" customHeight="1" x14ac:dyDescent="0.25">
      <c r="A44" s="4"/>
      <c r="B44" s="4"/>
      <c r="C44" s="4"/>
      <c r="E44" s="1"/>
      <c r="F44" s="1"/>
    </row>
    <row r="45" spans="1:6" ht="15" customHeight="1" x14ac:dyDescent="0.25">
      <c r="A45" s="25" t="s">
        <v>17</v>
      </c>
      <c r="B45" s="25"/>
      <c r="C45" s="25"/>
      <c r="E45" s="21">
        <f>DATE(YEAR(E42),MONTH(E42)+3,DAY(E42))</f>
        <v>45208</v>
      </c>
      <c r="F45" s="21"/>
    </row>
    <row r="46" spans="1:6" ht="15" customHeight="1" x14ac:dyDescent="0.25">
      <c r="A46" s="25"/>
      <c r="B46" s="25"/>
      <c r="C46" s="25"/>
      <c r="E46" s="1"/>
      <c r="F46" s="1"/>
    </row>
    <row r="47" spans="1:6" ht="15" customHeight="1" x14ac:dyDescent="0.25">
      <c r="A47" s="4"/>
      <c r="B47" s="4"/>
      <c r="C47" s="4"/>
      <c r="E47" s="1"/>
      <c r="F47" s="1"/>
    </row>
    <row r="48" spans="1:6" ht="15" customHeight="1" x14ac:dyDescent="0.25">
      <c r="A48" s="25" t="s">
        <v>18</v>
      </c>
      <c r="B48" s="25"/>
      <c r="C48" s="25"/>
      <c r="E48" s="21">
        <f>DATE(YEAR(E45),MONTH(E45)+3,DAY(E45))</f>
        <v>45300</v>
      </c>
      <c r="F48" s="23"/>
    </row>
    <row r="49" spans="1:6" ht="15" customHeight="1" x14ac:dyDescent="0.25">
      <c r="A49" s="25"/>
      <c r="B49" s="25"/>
      <c r="C49" s="25"/>
      <c r="E49" s="1"/>
      <c r="F49" s="1"/>
    </row>
    <row r="50" spans="1:6" ht="15" customHeight="1" x14ac:dyDescent="0.25">
      <c r="A50" s="4"/>
      <c r="B50" s="4"/>
      <c r="C50" s="4"/>
      <c r="E50" s="1"/>
      <c r="F50" s="1"/>
    </row>
    <row r="51" spans="1:6" ht="15" customHeight="1" x14ac:dyDescent="0.25">
      <c r="A51" s="25" t="s">
        <v>19</v>
      </c>
      <c r="B51" s="25"/>
      <c r="C51" s="25"/>
      <c r="E51" s="21">
        <f>DATE(YEAR(E48),MONTH(E48)+3,DAY(E48))</f>
        <v>45391</v>
      </c>
      <c r="F51" s="23"/>
    </row>
    <row r="52" spans="1:6" ht="15" customHeight="1" x14ac:dyDescent="0.25">
      <c r="A52" s="25"/>
      <c r="B52" s="25"/>
      <c r="C52" s="25"/>
      <c r="E52" s="1"/>
      <c r="F52" s="1"/>
    </row>
    <row r="53" spans="1:6" ht="15" customHeight="1" x14ac:dyDescent="0.25">
      <c r="A53" s="4"/>
      <c r="B53" s="4"/>
      <c r="C53" s="4"/>
      <c r="E53" s="1"/>
      <c r="F53" s="1"/>
    </row>
    <row r="54" spans="1:6" ht="15" customHeight="1" x14ac:dyDescent="0.25">
      <c r="A54" s="25" t="s">
        <v>20</v>
      </c>
      <c r="B54" s="25"/>
      <c r="C54" s="25"/>
      <c r="E54" s="21">
        <f>DATE(YEAR(E51),MONTH(E51)+3,DAY(E51))</f>
        <v>45482</v>
      </c>
      <c r="F54" s="23"/>
    </row>
    <row r="55" spans="1:6" x14ac:dyDescent="0.25">
      <c r="A55" s="25"/>
      <c r="B55" s="25"/>
      <c r="C55" s="25"/>
      <c r="E55" s="1"/>
      <c r="F55" s="1"/>
    </row>
    <row r="56" spans="1:6" x14ac:dyDescent="0.25">
      <c r="E56" s="1"/>
      <c r="F56" s="1"/>
    </row>
    <row r="57" spans="1:6" ht="15" customHeight="1" x14ac:dyDescent="0.25">
      <c r="A57" s="25" t="s">
        <v>38</v>
      </c>
      <c r="B57" s="25"/>
      <c r="C57" s="25"/>
      <c r="D57" s="5" t="s">
        <v>28</v>
      </c>
      <c r="E57" s="29">
        <f>DATE(YEAR(E2)+2+0,MONTH(E2)+9+0,DAY(E2)+0)</f>
        <v>44843</v>
      </c>
      <c r="F57" s="29"/>
    </row>
    <row r="58" spans="1:6" ht="15" customHeight="1" x14ac:dyDescent="0.25">
      <c r="A58" s="25"/>
      <c r="B58" s="25"/>
      <c r="C58" s="25"/>
      <c r="E58" s="1"/>
      <c r="F58" s="1"/>
    </row>
    <row r="59" spans="1:6" ht="15" customHeight="1" x14ac:dyDescent="0.25">
      <c r="A59" s="2"/>
      <c r="B59" s="2"/>
      <c r="C59" s="2"/>
      <c r="E59" s="1"/>
      <c r="F59" s="1"/>
    </row>
    <row r="60" spans="1:6" x14ac:dyDescent="0.25">
      <c r="A60" s="25" t="s">
        <v>39</v>
      </c>
      <c r="B60" s="25"/>
      <c r="C60" s="25"/>
      <c r="E60" s="21">
        <f>DATE(YEAR(E57),MONTH(E57)+1,DAY(E57))</f>
        <v>44874</v>
      </c>
      <c r="F60" s="23"/>
    </row>
    <row r="61" spans="1:6" x14ac:dyDescent="0.25">
      <c r="A61" s="25"/>
      <c r="B61" s="25"/>
      <c r="C61" s="25"/>
    </row>
    <row r="62" spans="1:6" x14ac:dyDescent="0.25">
      <c r="A62" s="2"/>
      <c r="B62" s="2"/>
      <c r="C62" s="2"/>
    </row>
    <row r="63" spans="1:6" ht="19.5" x14ac:dyDescent="0.25">
      <c r="A63" s="25" t="s">
        <v>26</v>
      </c>
      <c r="B63" s="25"/>
      <c r="C63" s="25"/>
      <c r="D63" s="5" t="s">
        <v>28</v>
      </c>
      <c r="E63" s="29">
        <f>DATE(YEAR(E2)+3+0,MONTH(E2)+0,DAY(E2)+0)</f>
        <v>44935</v>
      </c>
      <c r="F63" s="30"/>
    </row>
    <row r="64" spans="1:6" x14ac:dyDescent="0.25">
      <c r="A64" s="25"/>
      <c r="B64" s="25"/>
      <c r="C64" s="25"/>
    </row>
    <row r="66" spans="1:6" x14ac:dyDescent="0.25">
      <c r="A66" s="20" t="s">
        <v>24</v>
      </c>
      <c r="B66" s="20"/>
      <c r="C66" s="20"/>
      <c r="E66" s="21">
        <f>DATE(YEAR(E60),MONTH(E60)+5,DAY(E60))</f>
        <v>45025</v>
      </c>
      <c r="F66" s="23"/>
    </row>
    <row r="67" spans="1:6" x14ac:dyDescent="0.25">
      <c r="A67" s="20"/>
      <c r="B67" s="20"/>
      <c r="C67" s="20"/>
    </row>
    <row r="68" spans="1:6" x14ac:dyDescent="0.25">
      <c r="A68" s="3"/>
      <c r="B68" s="3"/>
      <c r="C68" s="3"/>
    </row>
    <row r="69" spans="1:6" x14ac:dyDescent="0.25">
      <c r="A69" s="25" t="s">
        <v>36</v>
      </c>
      <c r="B69" s="25"/>
      <c r="C69" s="25"/>
      <c r="E69" s="18">
        <f>DATE(YEAR(E66),MONTH(E66)+1,DAY(E66))</f>
        <v>45055</v>
      </c>
      <c r="F69" s="26"/>
    </row>
    <row r="70" spans="1:6" x14ac:dyDescent="0.25">
      <c r="A70" s="25"/>
      <c r="B70" s="25"/>
      <c r="C70" s="25"/>
    </row>
    <row r="72" spans="1:6" ht="15" customHeight="1" x14ac:dyDescent="0.25">
      <c r="A72" s="28" t="s">
        <v>44</v>
      </c>
      <c r="B72" s="28"/>
      <c r="C72" s="28"/>
      <c r="D72" s="27" t="s">
        <v>30</v>
      </c>
      <c r="E72" s="21">
        <f>DATE(YEAR(E57)+0,MONTH(E57)+3,DAY(E57)+1)</f>
        <v>44936</v>
      </c>
      <c r="F72" s="23"/>
    </row>
    <row r="73" spans="1:6" x14ac:dyDescent="0.25">
      <c r="A73" s="28"/>
      <c r="B73" s="28"/>
      <c r="C73" s="28"/>
      <c r="D73" s="27"/>
    </row>
    <row r="74" spans="1:6" x14ac:dyDescent="0.25">
      <c r="A74" s="28"/>
      <c r="B74" s="28"/>
      <c r="C74" s="28"/>
    </row>
    <row r="75" spans="1:6" x14ac:dyDescent="0.25">
      <c r="A75" s="28"/>
      <c r="B75" s="28"/>
      <c r="C75" s="28"/>
      <c r="D75" s="27" t="s">
        <v>22</v>
      </c>
      <c r="E75" s="21">
        <f>DATE(YEAR(E66)+0,MONTH(E66)+1,DAY(E66)+1)</f>
        <v>45056</v>
      </c>
      <c r="F75" s="23"/>
    </row>
    <row r="76" spans="1:6" x14ac:dyDescent="0.25">
      <c r="A76" s="28"/>
      <c r="B76" s="28"/>
      <c r="C76" s="28"/>
      <c r="D76" s="27"/>
    </row>
    <row r="77" spans="1:6" x14ac:dyDescent="0.25">
      <c r="A77" s="6"/>
      <c r="B77" s="6"/>
      <c r="C77" s="6"/>
      <c r="D77" s="3"/>
    </row>
    <row r="78" spans="1:6" ht="19.5" x14ac:dyDescent="0.25">
      <c r="A78" s="28" t="s">
        <v>33</v>
      </c>
      <c r="B78" s="28"/>
      <c r="C78" s="28"/>
      <c r="D78" s="7"/>
      <c r="E78" s="23"/>
      <c r="F78" s="23"/>
    </row>
    <row r="79" spans="1:6" x14ac:dyDescent="0.25">
      <c r="A79" s="28"/>
      <c r="B79" s="28"/>
      <c r="C79" s="28"/>
      <c r="D79" s="3"/>
      <c r="E79" s="23"/>
      <c r="F79" s="23"/>
    </row>
    <row r="81" spans="1:7" ht="15" customHeight="1" x14ac:dyDescent="0.25">
      <c r="A81" s="28" t="s">
        <v>37</v>
      </c>
      <c r="B81" s="28"/>
      <c r="C81" s="28"/>
      <c r="D81" s="27" t="s">
        <v>21</v>
      </c>
      <c r="E81" s="21">
        <f>DATE(YEAR(E72),MONTH(E72)+6,DAY(E72))</f>
        <v>45117</v>
      </c>
      <c r="F81" s="23"/>
    </row>
    <row r="82" spans="1:7" x14ac:dyDescent="0.25">
      <c r="A82" s="28"/>
      <c r="B82" s="28"/>
      <c r="C82" s="28"/>
      <c r="D82" s="27"/>
    </row>
    <row r="83" spans="1:7" x14ac:dyDescent="0.25">
      <c r="A83" s="28"/>
      <c r="B83" s="28"/>
      <c r="C83" s="28"/>
    </row>
    <row r="84" spans="1:7" x14ac:dyDescent="0.25">
      <c r="A84" s="28"/>
      <c r="B84" s="28"/>
      <c r="C84" s="28"/>
      <c r="D84" s="27" t="s">
        <v>22</v>
      </c>
      <c r="E84" s="21">
        <f>DATE(YEAR(E75),MONTH(E75)+6,DAY(E75))</f>
        <v>45240</v>
      </c>
      <c r="F84" s="23"/>
    </row>
    <row r="85" spans="1:7" x14ac:dyDescent="0.25">
      <c r="A85" s="28"/>
      <c r="B85" s="28"/>
      <c r="C85" s="28"/>
      <c r="D85" s="27"/>
    </row>
    <row r="86" spans="1:7" x14ac:dyDescent="0.25">
      <c r="A86" s="6"/>
      <c r="B86" s="6"/>
      <c r="C86" s="6"/>
      <c r="D86" s="3"/>
    </row>
    <row r="87" spans="1:7" ht="19.5" x14ac:dyDescent="0.25">
      <c r="A87" s="28" t="s">
        <v>34</v>
      </c>
      <c r="B87" s="28"/>
      <c r="C87" s="28"/>
      <c r="D87" s="7"/>
      <c r="E87" s="23"/>
      <c r="F87" s="23"/>
    </row>
    <row r="88" spans="1:7" x14ac:dyDescent="0.25">
      <c r="A88" s="28"/>
      <c r="B88" s="28"/>
      <c r="C88" s="28"/>
      <c r="D88" s="3"/>
      <c r="E88" s="23"/>
      <c r="F88" s="23"/>
    </row>
    <row r="89" spans="1:7" x14ac:dyDescent="0.25">
      <c r="A89" s="6"/>
      <c r="B89" s="6"/>
      <c r="C89" s="6"/>
      <c r="D89" s="3"/>
      <c r="E89" s="11"/>
      <c r="F89" s="11"/>
    </row>
    <row r="90" spans="1:7" x14ac:dyDescent="0.25">
      <c r="A90" s="6"/>
      <c r="B90" s="6"/>
      <c r="C90" s="6"/>
      <c r="D90" s="3"/>
      <c r="E90" s="11"/>
      <c r="F90" s="11"/>
    </row>
    <row r="91" spans="1:7" x14ac:dyDescent="0.25">
      <c r="A91" s="35" t="s">
        <v>35</v>
      </c>
      <c r="B91" s="35"/>
      <c r="C91" s="35"/>
      <c r="D91" s="35"/>
      <c r="E91" s="35"/>
      <c r="F91" s="35"/>
      <c r="G91" s="35"/>
    </row>
    <row r="92" spans="1:7" ht="16.5" customHeight="1" x14ac:dyDescent="0.25">
      <c r="A92" s="8" t="s">
        <v>27</v>
      </c>
      <c r="B92" s="34" t="s">
        <v>29</v>
      </c>
      <c r="C92" s="34"/>
      <c r="D92" s="34"/>
      <c r="E92" s="34"/>
      <c r="F92" s="34"/>
      <c r="G92" s="34"/>
    </row>
    <row r="93" spans="1:7" ht="30" customHeight="1" x14ac:dyDescent="0.25">
      <c r="A93" s="8" t="s">
        <v>28</v>
      </c>
      <c r="B93" s="34" t="s">
        <v>56</v>
      </c>
      <c r="C93" s="34"/>
      <c r="D93" s="34"/>
      <c r="E93" s="34"/>
      <c r="F93" s="34"/>
      <c r="G93" s="10"/>
    </row>
    <row r="94" spans="1:7" ht="16.5" customHeight="1" x14ac:dyDescent="0.25">
      <c r="A94" s="36" t="s">
        <v>31</v>
      </c>
      <c r="B94" s="34" t="s">
        <v>32</v>
      </c>
      <c r="C94" s="34"/>
      <c r="D94" s="34"/>
      <c r="E94" s="34"/>
      <c r="F94" s="34"/>
      <c r="G94" s="34"/>
    </row>
    <row r="95" spans="1:7" x14ac:dyDescent="0.25">
      <c r="A95" s="36"/>
      <c r="B95" s="34"/>
      <c r="C95" s="34"/>
      <c r="D95" s="34"/>
      <c r="E95" s="34"/>
      <c r="F95" s="34"/>
      <c r="G95" s="34"/>
    </row>
    <row r="96" spans="1:7" ht="19.5" x14ac:dyDescent="0.25">
      <c r="A96" s="9"/>
      <c r="B96" s="34"/>
      <c r="C96" s="34"/>
      <c r="D96" s="34"/>
      <c r="E96" s="34"/>
      <c r="F96" s="34"/>
      <c r="G96" s="34"/>
    </row>
    <row r="97" spans="2:2" x14ac:dyDescent="0.25">
      <c r="B97" t="s">
        <v>45</v>
      </c>
    </row>
  </sheetData>
  <mergeCells count="66">
    <mergeCell ref="B96:G96"/>
    <mergeCell ref="A91:G91"/>
    <mergeCell ref="A94:A95"/>
    <mergeCell ref="A78:C79"/>
    <mergeCell ref="E78:F79"/>
    <mergeCell ref="E87:F88"/>
    <mergeCell ref="A87:C88"/>
    <mergeCell ref="B92:G92"/>
    <mergeCell ref="B93:F93"/>
    <mergeCell ref="B94:G95"/>
    <mergeCell ref="E51:F51"/>
    <mergeCell ref="A51:C52"/>
    <mergeCell ref="A57:C58"/>
    <mergeCell ref="E54:F54"/>
    <mergeCell ref="A54:C55"/>
    <mergeCell ref="E1:F1"/>
    <mergeCell ref="A33:C34"/>
    <mergeCell ref="E33:F33"/>
    <mergeCell ref="A36:C37"/>
    <mergeCell ref="E36:F36"/>
    <mergeCell ref="A24:C25"/>
    <mergeCell ref="E24:F24"/>
    <mergeCell ref="A27:C28"/>
    <mergeCell ref="E27:F27"/>
    <mergeCell ref="A30:C31"/>
    <mergeCell ref="E30:F30"/>
    <mergeCell ref="A2:C2"/>
    <mergeCell ref="E2:F2"/>
    <mergeCell ref="A18:C19"/>
    <mergeCell ref="E18:F18"/>
    <mergeCell ref="A21:C22"/>
    <mergeCell ref="E21:F21"/>
    <mergeCell ref="A60:C61"/>
    <mergeCell ref="A66:C67"/>
    <mergeCell ref="E60:F60"/>
    <mergeCell ref="E57:F57"/>
    <mergeCell ref="A63:C64"/>
    <mergeCell ref="E63:F63"/>
    <mergeCell ref="E66:F66"/>
    <mergeCell ref="A39:C40"/>
    <mergeCell ref="E39:F39"/>
    <mergeCell ref="E48:F48"/>
    <mergeCell ref="A48:C49"/>
    <mergeCell ref="A42:C43"/>
    <mergeCell ref="E42:F42"/>
    <mergeCell ref="A45:C46"/>
    <mergeCell ref="E45:F45"/>
    <mergeCell ref="A69:C70"/>
    <mergeCell ref="E69:F69"/>
    <mergeCell ref="E81:F81"/>
    <mergeCell ref="E84:F84"/>
    <mergeCell ref="E75:F75"/>
    <mergeCell ref="E72:F72"/>
    <mergeCell ref="D72:D73"/>
    <mergeCell ref="A72:C76"/>
    <mergeCell ref="D75:D76"/>
    <mergeCell ref="A81:C85"/>
    <mergeCell ref="D81:D82"/>
    <mergeCell ref="D84:D85"/>
    <mergeCell ref="E10:F10"/>
    <mergeCell ref="E12:F12"/>
    <mergeCell ref="E14:F14"/>
    <mergeCell ref="E16:F16"/>
    <mergeCell ref="E4:F4"/>
    <mergeCell ref="E6:F6"/>
    <mergeCell ref="E8:F8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1"/>
  <sheetViews>
    <sheetView workbookViewId="0">
      <selection activeCell="A97" sqref="A97:XFD97"/>
    </sheetView>
  </sheetViews>
  <sheetFormatPr defaultRowHeight="15" x14ac:dyDescent="0.25"/>
  <cols>
    <col min="1" max="1" width="9.140625" customWidth="1"/>
    <col min="3" max="3" width="35.7109375" customWidth="1"/>
    <col min="4" max="4" width="28.7109375" customWidth="1"/>
    <col min="5" max="5" width="10.140625" bestFit="1" customWidth="1"/>
    <col min="6" max="6" width="9.140625" customWidth="1"/>
    <col min="8" max="9" width="10.140625" bestFit="1" customWidth="1"/>
  </cols>
  <sheetData>
    <row r="1" spans="1:6" ht="39.950000000000003" customHeight="1" x14ac:dyDescent="0.25">
      <c r="E1" s="31" t="s">
        <v>12</v>
      </c>
      <c r="F1" s="31"/>
    </row>
    <row r="2" spans="1:6" ht="27.95" customHeight="1" x14ac:dyDescent="0.25">
      <c r="A2" s="17" t="s">
        <v>0</v>
      </c>
      <c r="B2" s="17"/>
      <c r="C2" s="17"/>
      <c r="E2" s="18">
        <v>43844</v>
      </c>
      <c r="F2" s="18"/>
    </row>
    <row r="3" spans="1:6" ht="27.95" customHeight="1" x14ac:dyDescent="0.25"/>
    <row r="4" spans="1:6" ht="27.95" customHeight="1" x14ac:dyDescent="0.25">
      <c r="A4" s="14" t="s">
        <v>46</v>
      </c>
      <c r="B4" s="14"/>
      <c r="C4" s="14"/>
      <c r="E4" s="24">
        <f>DATE(YEAR(E2)+0,MONTH(E2)+6,DAY(E2)+0)</f>
        <v>44026</v>
      </c>
      <c r="F4" s="24"/>
    </row>
    <row r="5" spans="1:6" ht="27.95" customHeight="1" x14ac:dyDescent="0.25"/>
    <row r="6" spans="1:6" ht="27.95" customHeight="1" x14ac:dyDescent="0.25">
      <c r="A6" s="14" t="s">
        <v>47</v>
      </c>
      <c r="B6" s="14"/>
      <c r="C6" s="14"/>
      <c r="E6" s="24">
        <f>DATE(YEAR(E2)+0,MONTH(E2)+12,DAY(E2)+0)</f>
        <v>44210</v>
      </c>
      <c r="F6" s="24"/>
    </row>
    <row r="7" spans="1:6" ht="27.95" customHeight="1" x14ac:dyDescent="0.25"/>
    <row r="8" spans="1:6" ht="27.95" customHeight="1" x14ac:dyDescent="0.25">
      <c r="A8" s="14" t="s">
        <v>48</v>
      </c>
      <c r="B8" s="14"/>
      <c r="C8" s="14"/>
      <c r="E8" s="24">
        <f>DATE(YEAR(E2)+0,MONTH(E2)+18,DAY(E2)+0)</f>
        <v>44391</v>
      </c>
      <c r="F8" s="24"/>
    </row>
    <row r="9" spans="1:6" ht="27.95" customHeight="1" x14ac:dyDescent="0.25"/>
    <row r="10" spans="1:6" ht="27.95" customHeight="1" x14ac:dyDescent="0.25">
      <c r="A10" s="14" t="s">
        <v>49</v>
      </c>
      <c r="B10" s="14"/>
      <c r="C10" s="14"/>
      <c r="E10" s="24">
        <f>DATE(YEAR(E2)+0,MONTH(E2)+24,DAY(E2)+0)</f>
        <v>44575</v>
      </c>
      <c r="F10" s="24"/>
    </row>
    <row r="11" spans="1:6" ht="27.95" customHeight="1" x14ac:dyDescent="0.25"/>
    <row r="12" spans="1:6" ht="27.95" customHeight="1" x14ac:dyDescent="0.25">
      <c r="A12" s="14" t="s">
        <v>50</v>
      </c>
      <c r="B12" s="14"/>
      <c r="C12" s="14"/>
      <c r="E12" s="24">
        <f>DATE(YEAR(E2)+0,MONTH(E2)+30,DAY(E2)+0)</f>
        <v>44756</v>
      </c>
      <c r="F12" s="24"/>
    </row>
    <row r="13" spans="1:6" ht="27.95" customHeight="1" x14ac:dyDescent="0.25"/>
    <row r="14" spans="1:6" ht="27.95" customHeight="1" x14ac:dyDescent="0.25">
      <c r="A14" s="14" t="s">
        <v>51</v>
      </c>
      <c r="B14" s="14"/>
      <c r="C14" s="14"/>
      <c r="E14" s="24">
        <f>DATE(YEAR(E2)+0,MONTH(E2)+36,DAY(E2)+0)</f>
        <v>44940</v>
      </c>
      <c r="F14" s="24"/>
    </row>
    <row r="15" spans="1:6" ht="27.95" customHeight="1" x14ac:dyDescent="0.25"/>
    <row r="16" spans="1:6" ht="27.95" customHeight="1" x14ac:dyDescent="0.25">
      <c r="A16" s="14" t="s">
        <v>52</v>
      </c>
      <c r="B16" s="14"/>
      <c r="C16" s="14"/>
      <c r="E16" s="24">
        <f>DATE(YEAR(E2)+0,MONTH(E2)+42,DAY(E2)+0)</f>
        <v>45121</v>
      </c>
      <c r="F16" s="24"/>
    </row>
    <row r="17" spans="1:6" ht="27.95" customHeight="1" x14ac:dyDescent="0.25"/>
    <row r="18" spans="1:6" ht="27.95" customHeight="1" x14ac:dyDescent="0.25">
      <c r="A18" s="14" t="s">
        <v>53</v>
      </c>
      <c r="B18" s="14"/>
      <c r="C18" s="14"/>
      <c r="E18" s="24">
        <f>DATE(YEAR(E2)+0,MONTH(E2)+48,DAY(E2)+0)</f>
        <v>45305</v>
      </c>
      <c r="F18" s="24"/>
    </row>
    <row r="19" spans="1:6" ht="27.95" customHeight="1" x14ac:dyDescent="0.25"/>
    <row r="20" spans="1:6" ht="27.95" customHeight="1" x14ac:dyDescent="0.25">
      <c r="A20" s="14" t="s">
        <v>54</v>
      </c>
      <c r="B20" s="14"/>
      <c r="C20" s="14"/>
      <c r="E20" s="24">
        <f>DATE(YEAR(E2)+0,MONTH(E2)+54,DAY(E2)+0)</f>
        <v>45487</v>
      </c>
      <c r="F20" s="24"/>
    </row>
    <row r="21" spans="1:6" x14ac:dyDescent="0.25">
      <c r="E21" s="1"/>
      <c r="F21" s="1"/>
    </row>
    <row r="22" spans="1:6" ht="15" customHeight="1" x14ac:dyDescent="0.25">
      <c r="A22" s="32" t="s">
        <v>25</v>
      </c>
      <c r="B22" s="32"/>
      <c r="C22" s="32"/>
      <c r="D22" s="5" t="s">
        <v>27</v>
      </c>
      <c r="E22" s="33">
        <f>DATE(YEAR(E2)+0,MONTH(E2)+24+0,DAY(E2)+0)</f>
        <v>44575</v>
      </c>
      <c r="F22" s="33"/>
    </row>
    <row r="23" spans="1:6" ht="15" customHeight="1" x14ac:dyDescent="0.25">
      <c r="A23" s="32"/>
      <c r="B23" s="32"/>
      <c r="C23" s="32"/>
      <c r="E23" s="1"/>
      <c r="F23" s="1"/>
    </row>
    <row r="24" spans="1:6" ht="15" customHeight="1" x14ac:dyDescent="0.25">
      <c r="A24" s="4"/>
      <c r="B24" s="4"/>
      <c r="C24" s="4"/>
      <c r="E24" s="1"/>
      <c r="F24" s="1"/>
    </row>
    <row r="25" spans="1:6" ht="15" customHeight="1" x14ac:dyDescent="0.25">
      <c r="A25" s="32" t="s">
        <v>13</v>
      </c>
      <c r="B25" s="32"/>
      <c r="C25" s="32"/>
      <c r="E25" s="18">
        <f>DATE(YEAR(E22),MONTH(E22)+3,DAY(E22))</f>
        <v>44665</v>
      </c>
      <c r="F25" s="22"/>
    </row>
    <row r="26" spans="1:6" ht="15" customHeight="1" x14ac:dyDescent="0.25">
      <c r="A26" s="32"/>
      <c r="B26" s="32"/>
      <c r="C26" s="32"/>
      <c r="E26" s="1"/>
      <c r="F26" s="1"/>
    </row>
    <row r="27" spans="1:6" ht="15" customHeight="1" x14ac:dyDescent="0.25">
      <c r="A27" s="4"/>
      <c r="B27" s="4"/>
      <c r="C27" s="4"/>
      <c r="E27" s="1"/>
      <c r="F27" s="1"/>
    </row>
    <row r="28" spans="1:6" ht="15" customHeight="1" x14ac:dyDescent="0.25">
      <c r="A28" s="32" t="s">
        <v>14</v>
      </c>
      <c r="B28" s="32"/>
      <c r="C28" s="32"/>
      <c r="E28" s="18">
        <f>DATE(YEAR(E25),MONTH(E25)+3,DAY(E25))</f>
        <v>44756</v>
      </c>
      <c r="F28" s="22"/>
    </row>
    <row r="29" spans="1:6" ht="15" customHeight="1" x14ac:dyDescent="0.25">
      <c r="A29" s="32"/>
      <c r="B29" s="32"/>
      <c r="C29" s="32"/>
      <c r="E29" s="1"/>
      <c r="F29" s="1"/>
    </row>
    <row r="30" spans="1:6" ht="15" customHeight="1" x14ac:dyDescent="0.25">
      <c r="A30" s="4"/>
      <c r="B30" s="4"/>
      <c r="C30" s="4"/>
      <c r="E30" s="1"/>
      <c r="F30" s="1"/>
    </row>
    <row r="31" spans="1:6" ht="15" customHeight="1" x14ac:dyDescent="0.25">
      <c r="A31" s="32" t="s">
        <v>15</v>
      </c>
      <c r="B31" s="32"/>
      <c r="C31" s="32"/>
      <c r="E31" s="18">
        <f>DATE(YEAR(E28),MONTH(E28)+3,DAY(E28))</f>
        <v>44848</v>
      </c>
      <c r="F31" s="22"/>
    </row>
    <row r="32" spans="1:6" ht="15" customHeight="1" x14ac:dyDescent="0.25">
      <c r="A32" s="32"/>
      <c r="B32" s="32"/>
      <c r="C32" s="32"/>
      <c r="E32" s="1"/>
      <c r="F32" s="1"/>
    </row>
    <row r="33" spans="1:6" ht="15" customHeight="1" x14ac:dyDescent="0.25">
      <c r="A33" s="4"/>
      <c r="B33" s="4"/>
      <c r="C33" s="4"/>
      <c r="E33" s="1"/>
      <c r="F33" s="1"/>
    </row>
    <row r="34" spans="1:6" ht="15" customHeight="1" x14ac:dyDescent="0.25">
      <c r="A34" s="25" t="s">
        <v>16</v>
      </c>
      <c r="B34" s="25"/>
      <c r="C34" s="25"/>
      <c r="E34" s="21">
        <f>DATE(YEAR(E31),MONTH(E31)+3,DAY(E31))</f>
        <v>44940</v>
      </c>
      <c r="F34" s="21"/>
    </row>
    <row r="35" spans="1:6" ht="15" customHeight="1" x14ac:dyDescent="0.25">
      <c r="A35" s="25"/>
      <c r="B35" s="25"/>
      <c r="C35" s="25"/>
      <c r="E35" s="1"/>
      <c r="F35" s="1"/>
    </row>
    <row r="36" spans="1:6" ht="15" customHeight="1" x14ac:dyDescent="0.25">
      <c r="A36" s="4"/>
      <c r="B36" s="4"/>
      <c r="C36" s="4"/>
      <c r="E36" s="1"/>
      <c r="F36" s="1"/>
    </row>
    <row r="37" spans="1:6" ht="15" customHeight="1" x14ac:dyDescent="0.25">
      <c r="A37" s="25" t="s">
        <v>17</v>
      </c>
      <c r="B37" s="25"/>
      <c r="C37" s="25"/>
      <c r="E37" s="21">
        <f>DATE(YEAR(E34),MONTH(E34)+3,DAY(E34))</f>
        <v>45030</v>
      </c>
      <c r="F37" s="21"/>
    </row>
    <row r="38" spans="1:6" ht="15" customHeight="1" x14ac:dyDescent="0.25">
      <c r="A38" s="25"/>
      <c r="B38" s="25"/>
      <c r="C38" s="25"/>
      <c r="E38" s="1"/>
      <c r="F38" s="1"/>
    </row>
    <row r="39" spans="1:6" ht="15" customHeight="1" x14ac:dyDescent="0.25">
      <c r="A39" s="4"/>
      <c r="B39" s="4"/>
      <c r="C39" s="4"/>
      <c r="E39" s="1"/>
      <c r="F39" s="1"/>
    </row>
    <row r="40" spans="1:6" ht="15" customHeight="1" x14ac:dyDescent="0.25">
      <c r="A40" s="25" t="s">
        <v>18</v>
      </c>
      <c r="B40" s="25"/>
      <c r="C40" s="25"/>
      <c r="E40" s="21">
        <f>DATE(YEAR(E37),MONTH(E37)+3,DAY(E37))</f>
        <v>45121</v>
      </c>
      <c r="F40" s="23"/>
    </row>
    <row r="41" spans="1:6" ht="15" customHeight="1" x14ac:dyDescent="0.25">
      <c r="A41" s="25"/>
      <c r="B41" s="25"/>
      <c r="C41" s="25"/>
      <c r="E41" s="1"/>
      <c r="F41" s="1"/>
    </row>
    <row r="42" spans="1:6" ht="15" customHeight="1" x14ac:dyDescent="0.25">
      <c r="A42" s="4"/>
      <c r="B42" s="4"/>
      <c r="C42" s="4"/>
      <c r="E42" s="1"/>
      <c r="F42" s="1"/>
    </row>
    <row r="43" spans="1:6" ht="15" customHeight="1" x14ac:dyDescent="0.25">
      <c r="A43" s="25" t="s">
        <v>19</v>
      </c>
      <c r="B43" s="25"/>
      <c r="C43" s="25"/>
      <c r="E43" s="21">
        <f>DATE(YEAR(E40),MONTH(E40)+3,DAY(E40))</f>
        <v>45213</v>
      </c>
      <c r="F43" s="23"/>
    </row>
    <row r="44" spans="1:6" ht="15" customHeight="1" x14ac:dyDescent="0.25">
      <c r="A44" s="25"/>
      <c r="B44" s="25"/>
      <c r="C44" s="25"/>
      <c r="E44" s="1"/>
      <c r="F44" s="1"/>
    </row>
    <row r="45" spans="1:6" ht="15" customHeight="1" x14ac:dyDescent="0.25">
      <c r="A45" s="4"/>
      <c r="B45" s="4"/>
      <c r="C45" s="4"/>
      <c r="E45" s="1"/>
      <c r="F45" s="1"/>
    </row>
    <row r="46" spans="1:6" ht="15" customHeight="1" x14ac:dyDescent="0.25">
      <c r="A46" s="25" t="s">
        <v>20</v>
      </c>
      <c r="B46" s="25"/>
      <c r="C46" s="25"/>
      <c r="E46" s="21">
        <f>DATE(YEAR(E43),MONTH(E43)+3,DAY(E43))</f>
        <v>45305</v>
      </c>
      <c r="F46" s="23"/>
    </row>
    <row r="47" spans="1:6" ht="15" customHeight="1" x14ac:dyDescent="0.25">
      <c r="A47" s="25"/>
      <c r="B47" s="25"/>
      <c r="C47" s="25"/>
      <c r="E47" s="1"/>
      <c r="F47" s="1"/>
    </row>
    <row r="48" spans="1:6" ht="15" customHeight="1" x14ac:dyDescent="0.25">
      <c r="A48" s="4"/>
      <c r="B48" s="4"/>
      <c r="C48" s="4"/>
      <c r="E48" s="1"/>
      <c r="F48" s="1"/>
    </row>
    <row r="49" spans="1:6" ht="15" customHeight="1" x14ac:dyDescent="0.25">
      <c r="A49" s="25" t="s">
        <v>17</v>
      </c>
      <c r="B49" s="25"/>
      <c r="C49" s="25"/>
      <c r="E49" s="21">
        <f>DATE(YEAR(E46),MONTH(E46)+3,DAY(E46))</f>
        <v>45396</v>
      </c>
      <c r="F49" s="21"/>
    </row>
    <row r="50" spans="1:6" ht="15" customHeight="1" x14ac:dyDescent="0.25">
      <c r="A50" s="25"/>
      <c r="B50" s="25"/>
      <c r="C50" s="25"/>
      <c r="E50" s="1"/>
      <c r="F50" s="1"/>
    </row>
    <row r="51" spans="1:6" ht="15" customHeight="1" x14ac:dyDescent="0.25">
      <c r="A51" s="4"/>
      <c r="B51" s="4"/>
      <c r="C51" s="4"/>
      <c r="E51" s="1"/>
      <c r="F51" s="1"/>
    </row>
    <row r="52" spans="1:6" ht="15" customHeight="1" x14ac:dyDescent="0.25">
      <c r="A52" s="25" t="s">
        <v>18</v>
      </c>
      <c r="B52" s="25"/>
      <c r="C52" s="25"/>
      <c r="E52" s="21">
        <f>DATE(YEAR(E49),MONTH(E49)+3,DAY(E49))</f>
        <v>45487</v>
      </c>
      <c r="F52" s="23"/>
    </row>
    <row r="53" spans="1:6" ht="15" customHeight="1" x14ac:dyDescent="0.25">
      <c r="A53" s="25"/>
      <c r="B53" s="25"/>
      <c r="C53" s="25"/>
      <c r="E53" s="1"/>
      <c r="F53" s="1"/>
    </row>
    <row r="54" spans="1:6" ht="15" customHeight="1" x14ac:dyDescent="0.25">
      <c r="A54" s="4"/>
      <c r="B54" s="4"/>
      <c r="C54" s="4"/>
      <c r="E54" s="1"/>
      <c r="F54" s="1"/>
    </row>
    <row r="55" spans="1:6" ht="15" customHeight="1" x14ac:dyDescent="0.25">
      <c r="A55" s="25" t="s">
        <v>19</v>
      </c>
      <c r="B55" s="25"/>
      <c r="C55" s="25"/>
      <c r="E55" s="21">
        <f>DATE(YEAR(E52),MONTH(E52)+3,DAY(E52))</f>
        <v>45579</v>
      </c>
      <c r="F55" s="23"/>
    </row>
    <row r="56" spans="1:6" ht="15" customHeight="1" x14ac:dyDescent="0.25">
      <c r="A56" s="25"/>
      <c r="B56" s="25"/>
      <c r="C56" s="25"/>
      <c r="E56" s="1"/>
      <c r="F56" s="1"/>
    </row>
    <row r="57" spans="1:6" ht="15" customHeight="1" x14ac:dyDescent="0.25">
      <c r="A57" s="4"/>
      <c r="B57" s="4"/>
      <c r="C57" s="4"/>
      <c r="E57" s="1"/>
      <c r="F57" s="1"/>
    </row>
    <row r="58" spans="1:6" ht="15" customHeight="1" x14ac:dyDescent="0.25">
      <c r="A58" s="25" t="s">
        <v>20</v>
      </c>
      <c r="B58" s="25"/>
      <c r="C58" s="25"/>
      <c r="E58" s="21">
        <f>DATE(YEAR(E55),MONTH(E55)+3,DAY(E55))</f>
        <v>45671</v>
      </c>
      <c r="F58" s="23"/>
    </row>
    <row r="59" spans="1:6" x14ac:dyDescent="0.25">
      <c r="A59" s="25"/>
      <c r="B59" s="25"/>
      <c r="C59" s="25"/>
      <c r="E59" s="1"/>
      <c r="F59" s="1"/>
    </row>
    <row r="60" spans="1:6" x14ac:dyDescent="0.25">
      <c r="E60" s="1"/>
      <c r="F60" s="1"/>
    </row>
    <row r="61" spans="1:6" ht="15" customHeight="1" x14ac:dyDescent="0.25">
      <c r="A61" s="25" t="s">
        <v>38</v>
      </c>
      <c r="B61" s="25"/>
      <c r="C61" s="25"/>
      <c r="D61" s="5" t="s">
        <v>28</v>
      </c>
      <c r="E61" s="29">
        <f>DATE(YEAR(E2)+3+0,MONTH(E2)+9+0,DAY(E2)+0)</f>
        <v>45213</v>
      </c>
      <c r="F61" s="29"/>
    </row>
    <row r="62" spans="1:6" ht="15" customHeight="1" x14ac:dyDescent="0.25">
      <c r="A62" s="25"/>
      <c r="B62" s="25"/>
      <c r="C62" s="25"/>
      <c r="E62" s="1"/>
      <c r="F62" s="1"/>
    </row>
    <row r="63" spans="1:6" ht="15" customHeight="1" x14ac:dyDescent="0.25">
      <c r="A63" s="2"/>
      <c r="B63" s="2"/>
      <c r="C63" s="2"/>
      <c r="E63" s="1"/>
      <c r="F63" s="1"/>
    </row>
    <row r="64" spans="1:6" x14ac:dyDescent="0.25">
      <c r="A64" s="25" t="s">
        <v>39</v>
      </c>
      <c r="B64" s="25"/>
      <c r="C64" s="25"/>
      <c r="E64" s="21">
        <f>DATE(YEAR(E61),MONTH(E61)+1,DAY(E61))</f>
        <v>45244</v>
      </c>
      <c r="F64" s="23"/>
    </row>
    <row r="65" spans="1:6" x14ac:dyDescent="0.25">
      <c r="A65" s="25"/>
      <c r="B65" s="25"/>
      <c r="C65" s="25"/>
    </row>
    <row r="66" spans="1:6" x14ac:dyDescent="0.25">
      <c r="A66" s="2"/>
      <c r="B66" s="2"/>
      <c r="C66" s="2"/>
    </row>
    <row r="67" spans="1:6" ht="19.5" x14ac:dyDescent="0.25">
      <c r="A67" s="25" t="s">
        <v>26</v>
      </c>
      <c r="B67" s="25"/>
      <c r="C67" s="25"/>
      <c r="D67" s="5" t="s">
        <v>28</v>
      </c>
      <c r="E67" s="29">
        <f>DATE(YEAR(E2)+4+0,MONTH(E2)+0,DAY(E2)+0)</f>
        <v>45305</v>
      </c>
      <c r="F67" s="30"/>
    </row>
    <row r="68" spans="1:6" x14ac:dyDescent="0.25">
      <c r="A68" s="25"/>
      <c r="B68" s="25"/>
      <c r="C68" s="25"/>
    </row>
    <row r="70" spans="1:6" x14ac:dyDescent="0.25">
      <c r="A70" s="20" t="s">
        <v>41</v>
      </c>
      <c r="B70" s="20"/>
      <c r="C70" s="20"/>
      <c r="E70" s="21">
        <f>DATE(YEAR(E64),MONTH(E64)+5,DAY(E64))</f>
        <v>45396</v>
      </c>
      <c r="F70" s="23"/>
    </row>
    <row r="71" spans="1:6" x14ac:dyDescent="0.25">
      <c r="A71" s="20"/>
      <c r="B71" s="20"/>
      <c r="C71" s="20"/>
    </row>
    <row r="72" spans="1:6" x14ac:dyDescent="0.25">
      <c r="A72" s="3"/>
      <c r="B72" s="3"/>
      <c r="C72" s="3"/>
    </row>
    <row r="73" spans="1:6" x14ac:dyDescent="0.25">
      <c r="A73" s="25" t="s">
        <v>40</v>
      </c>
      <c r="B73" s="25"/>
      <c r="C73" s="25"/>
      <c r="E73" s="18">
        <f>DATE(YEAR(E70),MONTH(E70)+1,DAY(E70))</f>
        <v>45426</v>
      </c>
      <c r="F73" s="26"/>
    </row>
    <row r="74" spans="1:6" x14ac:dyDescent="0.25">
      <c r="A74" s="25"/>
      <c r="B74" s="25"/>
      <c r="C74" s="25"/>
    </row>
    <row r="76" spans="1:6" ht="15" customHeight="1" x14ac:dyDescent="0.25">
      <c r="A76" s="28" t="s">
        <v>44</v>
      </c>
      <c r="B76" s="28"/>
      <c r="C76" s="28"/>
      <c r="D76" s="27" t="s">
        <v>30</v>
      </c>
      <c r="E76" s="21">
        <f>DATE(YEAR(E61)+0,MONTH(E61)+3,DAY(E61)+1)</f>
        <v>45306</v>
      </c>
      <c r="F76" s="23"/>
    </row>
    <row r="77" spans="1:6" x14ac:dyDescent="0.25">
      <c r="A77" s="28"/>
      <c r="B77" s="28"/>
      <c r="C77" s="28"/>
      <c r="D77" s="27"/>
    </row>
    <row r="78" spans="1:6" x14ac:dyDescent="0.25">
      <c r="A78" s="28"/>
      <c r="B78" s="28"/>
      <c r="C78" s="28"/>
    </row>
    <row r="79" spans="1:6" x14ac:dyDescent="0.25">
      <c r="A79" s="28"/>
      <c r="B79" s="28"/>
      <c r="C79" s="28"/>
      <c r="D79" s="27" t="s">
        <v>22</v>
      </c>
      <c r="E79" s="21">
        <f>DATE(YEAR(E70)+0,MONTH(E70)+1,DAY(E70)+1)</f>
        <v>45427</v>
      </c>
      <c r="F79" s="23"/>
    </row>
    <row r="80" spans="1:6" x14ac:dyDescent="0.25">
      <c r="A80" s="28"/>
      <c r="B80" s="28"/>
      <c r="C80" s="28"/>
      <c r="D80" s="27"/>
    </row>
    <row r="81" spans="1:7" x14ac:dyDescent="0.25">
      <c r="A81" s="6"/>
      <c r="B81" s="6"/>
      <c r="C81" s="6"/>
      <c r="D81" s="3"/>
    </row>
    <row r="82" spans="1:7" ht="19.5" x14ac:dyDescent="0.25">
      <c r="A82" s="28" t="s">
        <v>33</v>
      </c>
      <c r="B82" s="28"/>
      <c r="C82" s="28"/>
      <c r="D82" s="7"/>
      <c r="E82" s="23"/>
      <c r="F82" s="23"/>
    </row>
    <row r="83" spans="1:7" x14ac:dyDescent="0.25">
      <c r="A83" s="28"/>
      <c r="B83" s="28"/>
      <c r="C83" s="28"/>
      <c r="D83" s="3"/>
      <c r="E83" s="23"/>
      <c r="F83" s="23"/>
    </row>
    <row r="85" spans="1:7" ht="15" customHeight="1" x14ac:dyDescent="0.25">
      <c r="A85" s="28" t="s">
        <v>37</v>
      </c>
      <c r="B85" s="28"/>
      <c r="C85" s="28"/>
      <c r="D85" s="27" t="s">
        <v>21</v>
      </c>
      <c r="E85" s="21">
        <f>DATE(YEAR(E76),MONTH(E76)+6,DAY(E76))</f>
        <v>45488</v>
      </c>
      <c r="F85" s="23"/>
    </row>
    <row r="86" spans="1:7" x14ac:dyDescent="0.25">
      <c r="A86" s="28"/>
      <c r="B86" s="28"/>
      <c r="C86" s="28"/>
      <c r="D86" s="27"/>
    </row>
    <row r="87" spans="1:7" x14ac:dyDescent="0.25">
      <c r="A87" s="28"/>
      <c r="B87" s="28"/>
      <c r="C87" s="28"/>
    </row>
    <row r="88" spans="1:7" x14ac:dyDescent="0.25">
      <c r="A88" s="28"/>
      <c r="B88" s="28"/>
      <c r="C88" s="28"/>
      <c r="D88" s="27" t="s">
        <v>22</v>
      </c>
      <c r="E88" s="21">
        <f>DATE(YEAR(E79),MONTH(E79)+6,DAY(E79))</f>
        <v>45611</v>
      </c>
      <c r="F88" s="23"/>
    </row>
    <row r="89" spans="1:7" x14ac:dyDescent="0.25">
      <c r="A89" s="28"/>
      <c r="B89" s="28"/>
      <c r="C89" s="28"/>
      <c r="D89" s="27"/>
    </row>
    <row r="90" spans="1:7" x14ac:dyDescent="0.25">
      <c r="A90" s="6"/>
      <c r="B90" s="6"/>
      <c r="C90" s="6"/>
      <c r="D90" s="3"/>
    </row>
    <row r="91" spans="1:7" ht="19.5" x14ac:dyDescent="0.25">
      <c r="A91" s="28" t="s">
        <v>34</v>
      </c>
      <c r="B91" s="28"/>
      <c r="C91" s="28"/>
      <c r="D91" s="7"/>
      <c r="E91" s="23"/>
      <c r="F91" s="23"/>
    </row>
    <row r="92" spans="1:7" x14ac:dyDescent="0.25">
      <c r="A92" s="28"/>
      <c r="B92" s="28"/>
      <c r="C92" s="28"/>
      <c r="D92" s="3"/>
      <c r="E92" s="23"/>
      <c r="F92" s="23"/>
    </row>
    <row r="93" spans="1:7" x14ac:dyDescent="0.25">
      <c r="A93" s="6"/>
      <c r="B93" s="6"/>
      <c r="C93" s="6"/>
      <c r="D93" s="3"/>
      <c r="E93" s="11"/>
      <c r="F93" s="11"/>
    </row>
    <row r="94" spans="1:7" x14ac:dyDescent="0.25">
      <c r="A94" s="6"/>
      <c r="B94" s="6"/>
      <c r="C94" s="6"/>
      <c r="D94" s="3"/>
      <c r="E94" s="11"/>
      <c r="F94" s="11"/>
    </row>
    <row r="95" spans="1:7" x14ac:dyDescent="0.25">
      <c r="A95" s="35" t="s">
        <v>35</v>
      </c>
      <c r="B95" s="35"/>
      <c r="C95" s="35"/>
      <c r="D95" s="35"/>
      <c r="E95" s="35"/>
      <c r="F95" s="35"/>
      <c r="G95" s="35"/>
    </row>
    <row r="96" spans="1:7" ht="16.5" customHeight="1" x14ac:dyDescent="0.25">
      <c r="A96" s="8" t="s">
        <v>27</v>
      </c>
      <c r="B96" s="34" t="s">
        <v>43</v>
      </c>
      <c r="C96" s="34"/>
      <c r="D96" s="34"/>
      <c r="E96" s="34"/>
      <c r="F96" s="34"/>
      <c r="G96" s="34"/>
    </row>
    <row r="97" spans="1:7" ht="30" customHeight="1" x14ac:dyDescent="0.25">
      <c r="A97" s="8" t="s">
        <v>28</v>
      </c>
      <c r="B97" s="34" t="s">
        <v>56</v>
      </c>
      <c r="C97" s="34"/>
      <c r="D97" s="34"/>
      <c r="E97" s="34"/>
      <c r="F97" s="34"/>
      <c r="G97" s="10"/>
    </row>
    <row r="98" spans="1:7" ht="16.5" customHeight="1" x14ac:dyDescent="0.25">
      <c r="A98" s="36" t="s">
        <v>31</v>
      </c>
      <c r="B98" s="34" t="s">
        <v>32</v>
      </c>
      <c r="C98" s="34"/>
      <c r="D98" s="34"/>
      <c r="E98" s="34"/>
      <c r="F98" s="34"/>
      <c r="G98" s="34"/>
    </row>
    <row r="99" spans="1:7" x14ac:dyDescent="0.25">
      <c r="A99" s="36"/>
      <c r="B99" s="34"/>
      <c r="C99" s="34"/>
      <c r="D99" s="34"/>
      <c r="E99" s="34"/>
      <c r="F99" s="34"/>
      <c r="G99" s="34"/>
    </row>
    <row r="100" spans="1:7" ht="19.5" x14ac:dyDescent="0.25">
      <c r="A100" s="9"/>
      <c r="B100" s="34"/>
      <c r="C100" s="34"/>
      <c r="D100" s="34"/>
      <c r="E100" s="34"/>
      <c r="F100" s="34"/>
      <c r="G100" s="34"/>
    </row>
    <row r="101" spans="1:7" x14ac:dyDescent="0.25">
      <c r="B101" t="s">
        <v>45</v>
      </c>
    </row>
  </sheetData>
  <mergeCells count="68">
    <mergeCell ref="B100:G100"/>
    <mergeCell ref="A91:C92"/>
    <mergeCell ref="E91:F92"/>
    <mergeCell ref="A95:G95"/>
    <mergeCell ref="B96:G96"/>
    <mergeCell ref="B97:F97"/>
    <mergeCell ref="A98:A99"/>
    <mergeCell ref="B98:G99"/>
    <mergeCell ref="A82:C83"/>
    <mergeCell ref="E82:F83"/>
    <mergeCell ref="A85:C89"/>
    <mergeCell ref="D85:D86"/>
    <mergeCell ref="E85:F85"/>
    <mergeCell ref="D88:D89"/>
    <mergeCell ref="E88:F88"/>
    <mergeCell ref="A73:C74"/>
    <mergeCell ref="E73:F73"/>
    <mergeCell ref="A76:C80"/>
    <mergeCell ref="D76:D77"/>
    <mergeCell ref="E76:F76"/>
    <mergeCell ref="D79:D80"/>
    <mergeCell ref="E79:F79"/>
    <mergeCell ref="A64:C65"/>
    <mergeCell ref="E64:F64"/>
    <mergeCell ref="A67:C68"/>
    <mergeCell ref="E67:F67"/>
    <mergeCell ref="A70:C71"/>
    <mergeCell ref="E70:F70"/>
    <mergeCell ref="A55:C56"/>
    <mergeCell ref="E55:F55"/>
    <mergeCell ref="A58:C59"/>
    <mergeCell ref="E58:F58"/>
    <mergeCell ref="A61:C62"/>
    <mergeCell ref="E61:F61"/>
    <mergeCell ref="A46:C47"/>
    <mergeCell ref="E46:F46"/>
    <mergeCell ref="A49:C50"/>
    <mergeCell ref="E49:F49"/>
    <mergeCell ref="A52:C53"/>
    <mergeCell ref="E52:F52"/>
    <mergeCell ref="A37:C38"/>
    <mergeCell ref="E37:F37"/>
    <mergeCell ref="A40:C41"/>
    <mergeCell ref="E40:F40"/>
    <mergeCell ref="A43:C44"/>
    <mergeCell ref="E43:F43"/>
    <mergeCell ref="A28:C29"/>
    <mergeCell ref="E28:F28"/>
    <mergeCell ref="A31:C32"/>
    <mergeCell ref="E31:F31"/>
    <mergeCell ref="A34:C35"/>
    <mergeCell ref="E34:F34"/>
    <mergeCell ref="A25:C26"/>
    <mergeCell ref="E25:F25"/>
    <mergeCell ref="E1:F1"/>
    <mergeCell ref="A2:C2"/>
    <mergeCell ref="E2:F2"/>
    <mergeCell ref="A22:C23"/>
    <mergeCell ref="E22:F22"/>
    <mergeCell ref="E4:F4"/>
    <mergeCell ref="E6:F6"/>
    <mergeCell ref="E8:F8"/>
    <mergeCell ref="E10:F10"/>
    <mergeCell ref="E12:F12"/>
    <mergeCell ref="E14:F14"/>
    <mergeCell ref="E16:F16"/>
    <mergeCell ref="E18:F18"/>
    <mergeCell ref="E20:F20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BİRİM SORUMLUSU KANAAT FORMU</vt:lpstr>
      <vt:lpstr>TEZ İŞLEMLERİ SÜRESİ (3 YIL)</vt:lpstr>
      <vt:lpstr>TEZ İŞLEMLERİ SÜRESİ (4 YIL)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hasan gül</cp:lastModifiedBy>
  <cp:lastPrinted>2017-12-13T08:35:09Z</cp:lastPrinted>
  <dcterms:created xsi:type="dcterms:W3CDTF">2017-12-04T05:53:22Z</dcterms:created>
  <dcterms:modified xsi:type="dcterms:W3CDTF">2024-05-16T13:46:08Z</dcterms:modified>
</cp:coreProperties>
</file>