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CFF21C56-2D68-4318-A1C2-168F1AB87B5C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Liste" sheetId="4" r:id="rId1"/>
  </sheets>
  <definedNames>
    <definedName name="_xlnm._FilterDatabase" localSheetId="0" hidden="1">Liste!$A$1:$W$1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4" i="4" l="1"/>
  <c r="O24" i="4"/>
  <c r="N24" i="4"/>
  <c r="M24" i="4"/>
  <c r="L24" i="4"/>
  <c r="R24" i="4" s="1"/>
  <c r="P23" i="4"/>
  <c r="O23" i="4"/>
  <c r="N23" i="4"/>
  <c r="M23" i="4"/>
  <c r="L23" i="4"/>
  <c r="P22" i="4"/>
  <c r="O22" i="4"/>
  <c r="N22" i="4"/>
  <c r="M22" i="4"/>
  <c r="L22" i="4"/>
  <c r="R23" i="4" l="1"/>
  <c r="R22" i="4"/>
</calcChain>
</file>

<file path=xl/sharedStrings.xml><?xml version="1.0" encoding="utf-8"?>
<sst xmlns="http://schemas.openxmlformats.org/spreadsheetml/2006/main" count="259" uniqueCount="89">
  <si>
    <t>Birim</t>
  </si>
  <si>
    <t>Daha Önce Erasmus</t>
  </si>
  <si>
    <t>Kabul Mektubu</t>
  </si>
  <si>
    <t>Öğrenim Seviyesi</t>
  </si>
  <si>
    <t>Yabancı Dil</t>
  </si>
  <si>
    <t>Toplam Puan</t>
  </si>
  <si>
    <t>Sıra</t>
  </si>
  <si>
    <t>Kıdem 
(Yıl)</t>
  </si>
  <si>
    <t>Daha Önce Erasmus Puanı</t>
  </si>
  <si>
    <t>Kabul Mektubu Puanı</t>
  </si>
  <si>
    <t>Kıdem Puanı</t>
  </si>
  <si>
    <t>Öğrenim Seviyesi Puanı</t>
  </si>
  <si>
    <t>Yabancı Dil Puanı</t>
  </si>
  <si>
    <t>Durum</t>
  </si>
  <si>
    <t>e</t>
  </si>
  <si>
    <t>h</t>
  </si>
  <si>
    <t>Genel Sekreterlik</t>
  </si>
  <si>
    <t>Silesian University in Opava</t>
  </si>
  <si>
    <t>İtalya</t>
  </si>
  <si>
    <t>Daha Önce Erasmus 2021-2022</t>
  </si>
  <si>
    <t>Daha Önce Erasmus 2020-2021</t>
  </si>
  <si>
    <t>Romanya</t>
  </si>
  <si>
    <t>Güzel Sanatlar Fakültesi</t>
  </si>
  <si>
    <t>Dış İlişkiler Koordinatörlüğü</t>
  </si>
  <si>
    <t>Lisansüstü Eğitim Enstitüsü</t>
  </si>
  <si>
    <t>Personel Daire Başkanlığı</t>
  </si>
  <si>
    <t>İspanya</t>
  </si>
  <si>
    <t>Polonya</t>
  </si>
  <si>
    <t>University of Craiova</t>
  </si>
  <si>
    <t>Öğrenci İşleri Daire Başkanlığı</t>
  </si>
  <si>
    <t>Devlet Konservatuarı</t>
  </si>
  <si>
    <t>Ovidius University of Constanta</t>
  </si>
  <si>
    <t>Escuela de Arte de Sevilla</t>
  </si>
  <si>
    <t>Hırvatistan</t>
  </si>
  <si>
    <t>Doktora</t>
  </si>
  <si>
    <t>Yapı İşleri Teknik Daire Başkanlığı</t>
  </si>
  <si>
    <t>University of Tetova</t>
  </si>
  <si>
    <t>Makedonya</t>
  </si>
  <si>
    <t>Araştırma Uygulama Hastanesi</t>
  </si>
  <si>
    <t>Tercih Ülke</t>
  </si>
  <si>
    <t>Tercih Üniversite</t>
  </si>
  <si>
    <t>Gidiş Tarihi</t>
  </si>
  <si>
    <t>Dönüş Tarihi</t>
  </si>
  <si>
    <t>Università degli Studi "G. d'Annunzio" Chieti - Pescara</t>
  </si>
  <si>
    <t>Daha Önce Erasmus 2022-2023</t>
  </si>
  <si>
    <t>Lisans</t>
  </si>
  <si>
    <t>Çek Cumhuriyeti</t>
  </si>
  <si>
    <t>Y. Lisans</t>
  </si>
  <si>
    <t>Bulgaristan</t>
  </si>
  <si>
    <t>Trakia University</t>
  </si>
  <si>
    <t>Çobiltum</t>
  </si>
  <si>
    <t>Adam Mickiewicz University</t>
  </si>
  <si>
    <t>Escuela de Arte La Palma</t>
  </si>
  <si>
    <t>Mühendislik Fakültesi</t>
  </si>
  <si>
    <t>Sağlık Kültür ve Spor Daire Başkanlığı</t>
  </si>
  <si>
    <t>University of Rijeka</t>
  </si>
  <si>
    <t>Strateji Geliştirme Daire Başkanlığı</t>
  </si>
  <si>
    <t>National University of Political Studies and Public Adm.</t>
  </si>
  <si>
    <t>Eğitim Fakültesi</t>
  </si>
  <si>
    <t>Kütüphane Dök. Daire Başkanlığı</t>
  </si>
  <si>
    <t>Sağlık Bilimler Fakültesi</t>
  </si>
  <si>
    <t>İdari Personel ya da idari pozisyonlarda tam zamanlı görev alan Akademik Personel Olmak</t>
  </si>
  <si>
    <t>Powislanski University</t>
  </si>
  <si>
    <t>1. Yedek</t>
  </si>
  <si>
    <t>2. Yedek</t>
  </si>
  <si>
    <t>Kazandı</t>
  </si>
  <si>
    <t>Geçersiz Başvuru</t>
  </si>
  <si>
    <t>Ka*****az</t>
  </si>
  <si>
    <t>Üm*****li</t>
  </si>
  <si>
    <t>Ha*****ün</t>
  </si>
  <si>
    <t>Sa*****al</t>
  </si>
  <si>
    <t>Se*****lu</t>
  </si>
  <si>
    <t>Fa*****ir</t>
  </si>
  <si>
    <t>Se*****ul</t>
  </si>
  <si>
    <t>Ay*****an</t>
  </si>
  <si>
    <t>Me*****üz</t>
  </si>
  <si>
    <t>Bü*****az</t>
  </si>
  <si>
    <t>Be*****üş</t>
  </si>
  <si>
    <t>Vi*****du</t>
  </si>
  <si>
    <t>Ay*****ir</t>
  </si>
  <si>
    <t>Tu*****cı</t>
  </si>
  <si>
    <t>Mu*****an</t>
  </si>
  <si>
    <t>Ah*****ım</t>
  </si>
  <si>
    <t>Cu*****er</t>
  </si>
  <si>
    <t>İb*****ir</t>
  </si>
  <si>
    <t>Ev*****ya</t>
  </si>
  <si>
    <t>Gü*****ya</t>
  </si>
  <si>
    <t>Gü*****di</t>
  </si>
  <si>
    <t>Me*****oy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</si>
</sst>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0"/>
  </numFmts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F96A4-4DF1-4CF4-8922-C125279203B7}">
  <dimension ref="A1:W24"/>
  <sheetViews>
    <sheetView tabSelected="1" topLeftCell="A5" workbookViewId="0">
      <selection activeCell="L26" sqref="L26"/>
    </sheetView>
  </sheetViews>
  <sheetFormatPr defaultRowHeight="14.4" x14ac:dyDescent="0.3"/>
  <cols>
    <col min="1" max="1" width="4.6640625" customWidth="1"/>
    <col min="2" max="2" width="14.33203125" customWidth="1"/>
    <col min="3" max="3" width="20.88671875" customWidth="1"/>
    <col min="4" max="5" width="6.21875" customWidth="1"/>
    <col min="6" max="6" width="7.5546875" customWidth="1"/>
    <col min="7" max="7" width="7.77734375" customWidth="1"/>
    <col min="8" max="8" width="4.21875" customWidth="1"/>
    <col min="9" max="9" width="5.109375" customWidth="1"/>
    <col min="10" max="10" width="6.6640625" customWidth="1"/>
    <col min="11" max="11" width="6.33203125" customWidth="1"/>
    <col min="12" max="12" width="6.6640625" customWidth="1"/>
    <col min="13" max="13" width="7.21875" customWidth="1"/>
    <col min="14" max="14" width="5.109375" customWidth="1"/>
    <col min="15" max="15" width="7.109375" customWidth="1"/>
    <col min="16" max="16" width="6.21875" customWidth="1"/>
    <col min="17" max="17" width="11.77734375" customWidth="1"/>
    <col min="18" max="18" width="7.6640625" customWidth="1"/>
    <col min="19" max="19" width="6.6640625" customWidth="1"/>
    <col min="20" max="20" width="10.88671875" customWidth="1"/>
    <col min="21" max="21" width="9.44140625" customWidth="1"/>
  </cols>
  <sheetData>
    <row r="1" spans="1:23" ht="87.6" customHeight="1" x14ac:dyDescent="0.3">
      <c r="A1" s="1" t="s">
        <v>6</v>
      </c>
      <c r="B1" s="1"/>
      <c r="C1" s="1" t="s">
        <v>0</v>
      </c>
      <c r="D1" s="1" t="s">
        <v>1</v>
      </c>
      <c r="E1" s="1" t="s">
        <v>44</v>
      </c>
      <c r="F1" s="1" t="s">
        <v>19</v>
      </c>
      <c r="G1" s="1" t="s">
        <v>20</v>
      </c>
      <c r="H1" s="1" t="s">
        <v>2</v>
      </c>
      <c r="I1" s="1" t="s">
        <v>7</v>
      </c>
      <c r="J1" s="1" t="s">
        <v>3</v>
      </c>
      <c r="K1" s="1" t="s">
        <v>4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61</v>
      </c>
      <c r="R1" s="1" t="s">
        <v>5</v>
      </c>
      <c r="S1" s="1" t="s">
        <v>39</v>
      </c>
      <c r="T1" s="1" t="s">
        <v>40</v>
      </c>
      <c r="U1" s="1" t="s">
        <v>41</v>
      </c>
      <c r="V1" s="1" t="s">
        <v>42</v>
      </c>
      <c r="W1" s="1" t="s">
        <v>13</v>
      </c>
    </row>
    <row r="2" spans="1:23" ht="30.6" x14ac:dyDescent="0.3">
      <c r="A2" s="6">
        <v>1</v>
      </c>
      <c r="B2" s="2" t="s">
        <v>67</v>
      </c>
      <c r="C2" s="12" t="s">
        <v>50</v>
      </c>
      <c r="D2" s="2" t="s">
        <v>15</v>
      </c>
      <c r="E2" s="2" t="s">
        <v>15</v>
      </c>
      <c r="F2" s="2" t="s">
        <v>15</v>
      </c>
      <c r="G2" s="2" t="s">
        <v>15</v>
      </c>
      <c r="H2" s="2" t="s">
        <v>14</v>
      </c>
      <c r="I2" s="2">
        <v>3</v>
      </c>
      <c r="J2" s="2" t="s">
        <v>47</v>
      </c>
      <c r="K2" s="3">
        <v>82.5</v>
      </c>
      <c r="L2" s="2">
        <v>10</v>
      </c>
      <c r="M2" s="2">
        <v>10</v>
      </c>
      <c r="N2" s="4">
        <v>0</v>
      </c>
      <c r="O2" s="4">
        <v>4</v>
      </c>
      <c r="P2" s="5">
        <v>24.75</v>
      </c>
      <c r="Q2" s="2">
        <v>40</v>
      </c>
      <c r="R2" s="5">
        <v>88.75</v>
      </c>
      <c r="S2" s="2" t="s">
        <v>46</v>
      </c>
      <c r="T2" s="2" t="s">
        <v>17</v>
      </c>
      <c r="U2" s="11">
        <v>45117</v>
      </c>
      <c r="V2" s="11">
        <v>45121</v>
      </c>
      <c r="W2" s="2" t="s">
        <v>65</v>
      </c>
    </row>
    <row r="3" spans="1:23" ht="24" x14ac:dyDescent="0.3">
      <c r="A3" s="6">
        <v>2</v>
      </c>
      <c r="B3" s="12" t="s">
        <v>68</v>
      </c>
      <c r="C3" s="7" t="s">
        <v>38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14</v>
      </c>
      <c r="I3" s="6">
        <v>10</v>
      </c>
      <c r="J3" s="6" t="s">
        <v>47</v>
      </c>
      <c r="K3" s="8">
        <v>60</v>
      </c>
      <c r="L3" s="6">
        <v>10</v>
      </c>
      <c r="M3" s="6">
        <v>10</v>
      </c>
      <c r="N3" s="9">
        <v>5</v>
      </c>
      <c r="O3" s="9">
        <v>4</v>
      </c>
      <c r="P3" s="10">
        <v>18</v>
      </c>
      <c r="Q3" s="6">
        <v>40</v>
      </c>
      <c r="R3" s="10">
        <v>87</v>
      </c>
      <c r="S3" s="2" t="s">
        <v>48</v>
      </c>
      <c r="T3" s="2" t="s">
        <v>49</v>
      </c>
      <c r="U3" s="11">
        <v>45187</v>
      </c>
      <c r="V3" s="11">
        <v>45191</v>
      </c>
      <c r="W3" s="2" t="s">
        <v>65</v>
      </c>
    </row>
    <row r="4" spans="1:23" ht="20.399999999999999" x14ac:dyDescent="0.3">
      <c r="A4" s="6">
        <v>3</v>
      </c>
      <c r="B4" s="7" t="s">
        <v>69</v>
      </c>
      <c r="C4" s="2" t="s">
        <v>53</v>
      </c>
      <c r="D4" s="2" t="s">
        <v>15</v>
      </c>
      <c r="E4" s="2" t="s">
        <v>15</v>
      </c>
      <c r="F4" s="2" t="s">
        <v>15</v>
      </c>
      <c r="G4" s="2" t="s">
        <v>15</v>
      </c>
      <c r="H4" s="2" t="s">
        <v>14</v>
      </c>
      <c r="I4" s="2">
        <v>10</v>
      </c>
      <c r="J4" s="2" t="s">
        <v>47</v>
      </c>
      <c r="K4" s="3">
        <v>57.5</v>
      </c>
      <c r="L4" s="2">
        <v>10</v>
      </c>
      <c r="M4" s="2">
        <v>10</v>
      </c>
      <c r="N4" s="4">
        <v>5</v>
      </c>
      <c r="O4" s="4">
        <v>4</v>
      </c>
      <c r="P4" s="5">
        <v>17.25</v>
      </c>
      <c r="Q4" s="2">
        <v>40</v>
      </c>
      <c r="R4" s="5">
        <v>86.25</v>
      </c>
      <c r="S4" s="2" t="s">
        <v>37</v>
      </c>
      <c r="T4" s="2" t="s">
        <v>36</v>
      </c>
      <c r="U4" s="11">
        <v>45173</v>
      </c>
      <c r="V4" s="11">
        <v>45180</v>
      </c>
      <c r="W4" s="2" t="s">
        <v>65</v>
      </c>
    </row>
    <row r="5" spans="1:23" ht="30.6" x14ac:dyDescent="0.3">
      <c r="A5" s="6">
        <v>4</v>
      </c>
      <c r="B5" s="12" t="s">
        <v>70</v>
      </c>
      <c r="C5" s="12" t="s">
        <v>50</v>
      </c>
      <c r="D5" s="2" t="s">
        <v>15</v>
      </c>
      <c r="E5" s="2" t="s">
        <v>15</v>
      </c>
      <c r="F5" s="2" t="s">
        <v>15</v>
      </c>
      <c r="G5" s="2" t="s">
        <v>15</v>
      </c>
      <c r="H5" s="2" t="s">
        <v>14</v>
      </c>
      <c r="I5" s="2">
        <v>2</v>
      </c>
      <c r="J5" s="2" t="s">
        <v>34</v>
      </c>
      <c r="K5" s="3">
        <v>65</v>
      </c>
      <c r="L5" s="2">
        <v>10</v>
      </c>
      <c r="M5" s="2">
        <v>10</v>
      </c>
      <c r="N5" s="4">
        <v>0</v>
      </c>
      <c r="O5" s="4">
        <v>5</v>
      </c>
      <c r="P5" s="5">
        <v>19.5</v>
      </c>
      <c r="Q5" s="2">
        <v>40</v>
      </c>
      <c r="R5" s="5">
        <v>84.5</v>
      </c>
      <c r="S5" s="2" t="s">
        <v>46</v>
      </c>
      <c r="T5" s="2" t="s">
        <v>17</v>
      </c>
      <c r="U5" s="11">
        <v>45117</v>
      </c>
      <c r="V5" s="11">
        <v>45121</v>
      </c>
      <c r="W5" s="2" t="s">
        <v>65</v>
      </c>
    </row>
    <row r="6" spans="1:23" ht="20.399999999999999" x14ac:dyDescent="0.3">
      <c r="A6" s="6">
        <v>5</v>
      </c>
      <c r="B6" s="2" t="s">
        <v>71</v>
      </c>
      <c r="C6" s="2" t="s">
        <v>35</v>
      </c>
      <c r="D6" s="2" t="s">
        <v>15</v>
      </c>
      <c r="E6" s="2" t="s">
        <v>15</v>
      </c>
      <c r="F6" s="2" t="s">
        <v>15</v>
      </c>
      <c r="G6" s="2" t="s">
        <v>15</v>
      </c>
      <c r="H6" s="2" t="s">
        <v>14</v>
      </c>
      <c r="I6" s="2">
        <v>10</v>
      </c>
      <c r="J6" s="2" t="s">
        <v>47</v>
      </c>
      <c r="K6" s="3">
        <v>37.5</v>
      </c>
      <c r="L6" s="2">
        <v>10</v>
      </c>
      <c r="M6" s="2">
        <v>10</v>
      </c>
      <c r="N6" s="4">
        <v>5</v>
      </c>
      <c r="O6" s="4">
        <v>4</v>
      </c>
      <c r="P6" s="5">
        <v>11.25</v>
      </c>
      <c r="Q6" s="2">
        <v>40</v>
      </c>
      <c r="R6" s="5">
        <v>80.25</v>
      </c>
      <c r="S6" s="2" t="s">
        <v>37</v>
      </c>
      <c r="T6" s="2" t="s">
        <v>36</v>
      </c>
      <c r="U6" s="11">
        <v>45159</v>
      </c>
      <c r="V6" s="11">
        <v>45163</v>
      </c>
      <c r="W6" s="2" t="s">
        <v>65</v>
      </c>
    </row>
    <row r="7" spans="1:23" ht="40.799999999999997" x14ac:dyDescent="0.3">
      <c r="A7" s="6">
        <v>6</v>
      </c>
      <c r="B7" s="2" t="s">
        <v>72</v>
      </c>
      <c r="C7" s="2" t="s">
        <v>56</v>
      </c>
      <c r="D7" s="2" t="s">
        <v>14</v>
      </c>
      <c r="E7" s="2" t="s">
        <v>15</v>
      </c>
      <c r="F7" s="2" t="s">
        <v>15</v>
      </c>
      <c r="G7" s="2" t="s">
        <v>15</v>
      </c>
      <c r="H7" s="2" t="s">
        <v>14</v>
      </c>
      <c r="I7" s="2">
        <v>13</v>
      </c>
      <c r="J7" s="2" t="s">
        <v>47</v>
      </c>
      <c r="K7" s="3">
        <v>70</v>
      </c>
      <c r="L7" s="2">
        <v>0</v>
      </c>
      <c r="M7" s="2">
        <v>10</v>
      </c>
      <c r="N7" s="4">
        <v>5</v>
      </c>
      <c r="O7" s="4">
        <v>4</v>
      </c>
      <c r="P7" s="5">
        <v>21</v>
      </c>
      <c r="Q7" s="2">
        <v>40</v>
      </c>
      <c r="R7" s="5">
        <v>80</v>
      </c>
      <c r="S7" s="2" t="s">
        <v>21</v>
      </c>
      <c r="T7" s="2" t="s">
        <v>57</v>
      </c>
      <c r="U7" s="11">
        <v>45187</v>
      </c>
      <c r="V7" s="11">
        <v>45191</v>
      </c>
      <c r="W7" s="2" t="s">
        <v>65</v>
      </c>
    </row>
    <row r="8" spans="1:23" ht="20.399999999999999" x14ac:dyDescent="0.3">
      <c r="A8" s="6">
        <v>7</v>
      </c>
      <c r="B8" s="6" t="s">
        <v>73</v>
      </c>
      <c r="C8" s="2" t="s">
        <v>35</v>
      </c>
      <c r="D8" s="2" t="s">
        <v>15</v>
      </c>
      <c r="E8" s="2" t="s">
        <v>15</v>
      </c>
      <c r="F8" s="2" t="s">
        <v>15</v>
      </c>
      <c r="G8" s="2" t="s">
        <v>15</v>
      </c>
      <c r="H8" s="2" t="s">
        <v>14</v>
      </c>
      <c r="I8" s="2">
        <v>11</v>
      </c>
      <c r="J8" s="2" t="s">
        <v>45</v>
      </c>
      <c r="K8" s="3">
        <v>38.75</v>
      </c>
      <c r="L8" s="2">
        <v>10</v>
      </c>
      <c r="M8" s="2">
        <v>10</v>
      </c>
      <c r="N8" s="4">
        <v>5</v>
      </c>
      <c r="O8" s="4">
        <v>3</v>
      </c>
      <c r="P8" s="5">
        <v>11.625</v>
      </c>
      <c r="Q8" s="2">
        <v>40</v>
      </c>
      <c r="R8" s="5">
        <v>79.625</v>
      </c>
      <c r="S8" s="2" t="s">
        <v>37</v>
      </c>
      <c r="T8" s="2" t="s">
        <v>36</v>
      </c>
      <c r="U8" s="11">
        <v>45159</v>
      </c>
      <c r="V8" s="11">
        <v>45163</v>
      </c>
      <c r="W8" s="2" t="s">
        <v>65</v>
      </c>
    </row>
    <row r="9" spans="1:23" ht="30.6" x14ac:dyDescent="0.3">
      <c r="A9" s="6">
        <v>8</v>
      </c>
      <c r="B9" s="12" t="s">
        <v>74</v>
      </c>
      <c r="C9" s="12" t="s">
        <v>24</v>
      </c>
      <c r="D9" s="2" t="s">
        <v>15</v>
      </c>
      <c r="E9" s="2" t="s">
        <v>15</v>
      </c>
      <c r="F9" s="2" t="s">
        <v>15</v>
      </c>
      <c r="G9" s="2" t="s">
        <v>15</v>
      </c>
      <c r="H9" s="2" t="s">
        <v>14</v>
      </c>
      <c r="I9" s="2">
        <v>10</v>
      </c>
      <c r="J9" s="2" t="s">
        <v>47</v>
      </c>
      <c r="K9" s="3">
        <v>32.5</v>
      </c>
      <c r="L9" s="2">
        <v>10</v>
      </c>
      <c r="M9" s="2">
        <v>10</v>
      </c>
      <c r="N9" s="4">
        <v>5</v>
      </c>
      <c r="O9" s="4">
        <v>4</v>
      </c>
      <c r="P9" s="5">
        <v>9.75</v>
      </c>
      <c r="Q9" s="2">
        <v>40</v>
      </c>
      <c r="R9" s="5">
        <v>78.75</v>
      </c>
      <c r="S9" s="2" t="s">
        <v>46</v>
      </c>
      <c r="T9" s="2" t="s">
        <v>17</v>
      </c>
      <c r="U9" s="11">
        <v>45173</v>
      </c>
      <c r="V9" s="11">
        <v>45177</v>
      </c>
      <c r="W9" s="2" t="s">
        <v>65</v>
      </c>
    </row>
    <row r="10" spans="1:23" ht="30.6" x14ac:dyDescent="0.3">
      <c r="A10" s="6">
        <v>9</v>
      </c>
      <c r="B10" s="12" t="s">
        <v>75</v>
      </c>
      <c r="C10" s="12" t="s">
        <v>30</v>
      </c>
      <c r="D10" s="2" t="s">
        <v>15</v>
      </c>
      <c r="E10" s="2" t="s">
        <v>15</v>
      </c>
      <c r="F10" s="2" t="s">
        <v>15</v>
      </c>
      <c r="G10" s="2" t="s">
        <v>15</v>
      </c>
      <c r="H10" s="2" t="s">
        <v>14</v>
      </c>
      <c r="I10" s="2">
        <v>26</v>
      </c>
      <c r="J10" s="2" t="s">
        <v>47</v>
      </c>
      <c r="K10" s="3">
        <v>28.75</v>
      </c>
      <c r="L10" s="2">
        <v>10</v>
      </c>
      <c r="M10" s="2">
        <v>10</v>
      </c>
      <c r="N10" s="4">
        <v>5</v>
      </c>
      <c r="O10" s="4">
        <v>4</v>
      </c>
      <c r="P10" s="5">
        <v>8.625</v>
      </c>
      <c r="Q10" s="2">
        <v>40</v>
      </c>
      <c r="R10" s="5">
        <v>77.625</v>
      </c>
      <c r="S10" s="2" t="s">
        <v>21</v>
      </c>
      <c r="T10" s="2" t="s">
        <v>31</v>
      </c>
      <c r="U10" s="11">
        <v>45117</v>
      </c>
      <c r="V10" s="11">
        <v>45121</v>
      </c>
      <c r="W10" s="2" t="s">
        <v>65</v>
      </c>
    </row>
    <row r="11" spans="1:23" ht="20.399999999999999" x14ac:dyDescent="0.3">
      <c r="A11" s="6">
        <v>10</v>
      </c>
      <c r="B11" s="6" t="s">
        <v>76</v>
      </c>
      <c r="C11" s="6" t="s">
        <v>16</v>
      </c>
      <c r="D11" s="6" t="s">
        <v>15</v>
      </c>
      <c r="E11" s="6" t="s">
        <v>15</v>
      </c>
      <c r="F11" s="6" t="s">
        <v>15</v>
      </c>
      <c r="G11" s="6" t="s">
        <v>15</v>
      </c>
      <c r="H11" s="6" t="s">
        <v>14</v>
      </c>
      <c r="I11" s="6">
        <v>5</v>
      </c>
      <c r="J11" s="6" t="s">
        <v>47</v>
      </c>
      <c r="K11" s="3">
        <v>35</v>
      </c>
      <c r="L11" s="2">
        <v>10</v>
      </c>
      <c r="M11" s="2">
        <v>10</v>
      </c>
      <c r="N11" s="4">
        <v>3</v>
      </c>
      <c r="O11" s="4">
        <v>4</v>
      </c>
      <c r="P11" s="5">
        <v>10.5</v>
      </c>
      <c r="Q11" s="2">
        <v>40</v>
      </c>
      <c r="R11" s="5">
        <v>77.5</v>
      </c>
      <c r="S11" s="2" t="s">
        <v>26</v>
      </c>
      <c r="T11" s="2" t="s">
        <v>52</v>
      </c>
      <c r="U11" s="11">
        <v>45187</v>
      </c>
      <c r="V11" s="11">
        <v>45191</v>
      </c>
      <c r="W11" s="2" t="s">
        <v>65</v>
      </c>
    </row>
    <row r="12" spans="1:23" ht="40.799999999999997" x14ac:dyDescent="0.3">
      <c r="A12" s="6">
        <v>11</v>
      </c>
      <c r="B12" s="12" t="s">
        <v>75</v>
      </c>
      <c r="C12" s="12" t="s">
        <v>38</v>
      </c>
      <c r="D12" s="2" t="s">
        <v>15</v>
      </c>
      <c r="E12" s="2" t="s">
        <v>15</v>
      </c>
      <c r="F12" s="2" t="s">
        <v>15</v>
      </c>
      <c r="G12" s="2" t="s">
        <v>15</v>
      </c>
      <c r="H12" s="2" t="s">
        <v>14</v>
      </c>
      <c r="I12" s="2">
        <v>4</v>
      </c>
      <c r="J12" s="2" t="s">
        <v>34</v>
      </c>
      <c r="K12" s="3">
        <v>41.25</v>
      </c>
      <c r="L12" s="2">
        <v>10</v>
      </c>
      <c r="M12" s="2">
        <v>10</v>
      </c>
      <c r="N12" s="4">
        <v>0</v>
      </c>
      <c r="O12" s="4">
        <v>5</v>
      </c>
      <c r="P12" s="5">
        <v>12.375</v>
      </c>
      <c r="Q12" s="2">
        <v>40</v>
      </c>
      <c r="R12" s="5">
        <v>77.375</v>
      </c>
      <c r="S12" s="2" t="s">
        <v>18</v>
      </c>
      <c r="T12" s="2" t="s">
        <v>43</v>
      </c>
      <c r="U12" s="11">
        <v>45194</v>
      </c>
      <c r="V12" s="11">
        <v>45198</v>
      </c>
      <c r="W12" s="2" t="s">
        <v>65</v>
      </c>
    </row>
    <row r="13" spans="1:23" ht="27" customHeight="1" x14ac:dyDescent="0.3">
      <c r="A13" s="6">
        <v>12</v>
      </c>
      <c r="B13" s="2" t="s">
        <v>77</v>
      </c>
      <c r="C13" s="2" t="s">
        <v>54</v>
      </c>
      <c r="D13" s="2" t="s">
        <v>15</v>
      </c>
      <c r="E13" s="2" t="s">
        <v>15</v>
      </c>
      <c r="F13" s="2" t="s">
        <v>15</v>
      </c>
      <c r="G13" s="2" t="s">
        <v>15</v>
      </c>
      <c r="H13" s="2" t="s">
        <v>14</v>
      </c>
      <c r="I13" s="2">
        <v>5</v>
      </c>
      <c r="J13" s="2" t="s">
        <v>45</v>
      </c>
      <c r="K13" s="3">
        <v>37.5</v>
      </c>
      <c r="L13" s="2">
        <v>10</v>
      </c>
      <c r="M13" s="2">
        <v>10</v>
      </c>
      <c r="N13" s="4">
        <v>3</v>
      </c>
      <c r="O13" s="4">
        <v>3</v>
      </c>
      <c r="P13" s="5">
        <v>11.25</v>
      </c>
      <c r="Q13" s="2">
        <v>40</v>
      </c>
      <c r="R13" s="5">
        <v>77.25</v>
      </c>
      <c r="S13" s="2" t="s">
        <v>33</v>
      </c>
      <c r="T13" s="2" t="s">
        <v>55</v>
      </c>
      <c r="U13" s="11">
        <v>45172</v>
      </c>
      <c r="V13" s="11">
        <v>45176</v>
      </c>
      <c r="W13" s="2" t="s">
        <v>65</v>
      </c>
    </row>
    <row r="14" spans="1:23" ht="20.399999999999999" x14ac:dyDescent="0.3">
      <c r="A14" s="6">
        <v>13</v>
      </c>
      <c r="B14" s="12" t="s">
        <v>78</v>
      </c>
      <c r="C14" s="12" t="s">
        <v>25</v>
      </c>
      <c r="D14" s="2" t="s">
        <v>15</v>
      </c>
      <c r="E14" s="2" t="s">
        <v>15</v>
      </c>
      <c r="F14" s="2" t="s">
        <v>15</v>
      </c>
      <c r="G14" s="2" t="s">
        <v>15</v>
      </c>
      <c r="H14" s="2" t="s">
        <v>14</v>
      </c>
      <c r="I14" s="2">
        <v>20</v>
      </c>
      <c r="J14" s="2" t="s">
        <v>45</v>
      </c>
      <c r="K14" s="3">
        <v>23.75</v>
      </c>
      <c r="L14" s="2">
        <v>10</v>
      </c>
      <c r="M14" s="2">
        <v>10</v>
      </c>
      <c r="N14" s="4">
        <v>5</v>
      </c>
      <c r="O14" s="4">
        <v>3</v>
      </c>
      <c r="P14" s="5">
        <v>7.125</v>
      </c>
      <c r="Q14" s="2">
        <v>40</v>
      </c>
      <c r="R14" s="5">
        <v>75.125</v>
      </c>
      <c r="S14" s="2" t="s">
        <v>21</v>
      </c>
      <c r="T14" s="2" t="s">
        <v>28</v>
      </c>
      <c r="U14" s="11">
        <v>45187</v>
      </c>
      <c r="V14" s="11">
        <v>45191</v>
      </c>
      <c r="W14" s="2" t="s">
        <v>65</v>
      </c>
    </row>
    <row r="15" spans="1:23" ht="30.6" x14ac:dyDescent="0.3">
      <c r="A15" s="6">
        <v>14</v>
      </c>
      <c r="B15" s="6" t="s">
        <v>79</v>
      </c>
      <c r="C15" s="6" t="s">
        <v>58</v>
      </c>
      <c r="D15" s="2" t="s">
        <v>15</v>
      </c>
      <c r="E15" s="2" t="s">
        <v>15</v>
      </c>
      <c r="F15" s="2" t="s">
        <v>15</v>
      </c>
      <c r="G15" s="2" t="s">
        <v>15</v>
      </c>
      <c r="H15" s="2" t="s">
        <v>14</v>
      </c>
      <c r="I15" s="2">
        <v>20</v>
      </c>
      <c r="J15" s="2" t="s">
        <v>45</v>
      </c>
      <c r="K15" s="3">
        <v>23.75</v>
      </c>
      <c r="L15" s="2">
        <v>10</v>
      </c>
      <c r="M15" s="2">
        <v>10</v>
      </c>
      <c r="N15" s="4">
        <v>5</v>
      </c>
      <c r="O15" s="4">
        <v>3</v>
      </c>
      <c r="P15" s="5">
        <v>7.125</v>
      </c>
      <c r="Q15" s="2">
        <v>40</v>
      </c>
      <c r="R15" s="5">
        <v>75.125</v>
      </c>
      <c r="S15" s="2" t="s">
        <v>46</v>
      </c>
      <c r="T15" s="2" t="s">
        <v>17</v>
      </c>
      <c r="U15" s="11">
        <v>45173</v>
      </c>
      <c r="V15" s="11">
        <v>45177</v>
      </c>
      <c r="W15" s="2" t="s">
        <v>65</v>
      </c>
    </row>
    <row r="16" spans="1:23" ht="20.399999999999999" x14ac:dyDescent="0.3">
      <c r="A16" s="6">
        <v>15</v>
      </c>
      <c r="B16" s="12" t="s">
        <v>80</v>
      </c>
      <c r="C16" s="12" t="s">
        <v>16</v>
      </c>
      <c r="D16" s="2" t="s">
        <v>15</v>
      </c>
      <c r="E16" s="2" t="s">
        <v>15</v>
      </c>
      <c r="F16" s="2" t="s">
        <v>15</v>
      </c>
      <c r="G16" s="2" t="s">
        <v>15</v>
      </c>
      <c r="H16" s="2" t="s">
        <v>14</v>
      </c>
      <c r="I16" s="2">
        <v>5</v>
      </c>
      <c r="J16" s="2" t="s">
        <v>47</v>
      </c>
      <c r="K16" s="3">
        <v>25</v>
      </c>
      <c r="L16" s="2">
        <v>10</v>
      </c>
      <c r="M16" s="2">
        <v>10</v>
      </c>
      <c r="N16" s="4">
        <v>3</v>
      </c>
      <c r="O16" s="4">
        <v>4</v>
      </c>
      <c r="P16" s="5">
        <v>7.5</v>
      </c>
      <c r="Q16" s="2">
        <v>40</v>
      </c>
      <c r="R16" s="5">
        <v>74.5</v>
      </c>
      <c r="S16" s="2" t="s">
        <v>26</v>
      </c>
      <c r="T16" s="2" t="s">
        <v>32</v>
      </c>
      <c r="U16" s="11">
        <v>45187</v>
      </c>
      <c r="V16" s="11">
        <v>45191</v>
      </c>
      <c r="W16" s="2" t="s">
        <v>65</v>
      </c>
    </row>
    <row r="17" spans="1:23" ht="30.6" x14ac:dyDescent="0.3">
      <c r="A17" s="6">
        <v>16</v>
      </c>
      <c r="B17" s="12" t="s">
        <v>81</v>
      </c>
      <c r="C17" s="12" t="s">
        <v>23</v>
      </c>
      <c r="D17" s="2" t="s">
        <v>15</v>
      </c>
      <c r="E17" s="2" t="s">
        <v>15</v>
      </c>
      <c r="F17" s="2" t="s">
        <v>15</v>
      </c>
      <c r="G17" s="2" t="s">
        <v>15</v>
      </c>
      <c r="H17" s="2" t="s">
        <v>14</v>
      </c>
      <c r="I17" s="2">
        <v>5</v>
      </c>
      <c r="J17" s="6" t="s">
        <v>45</v>
      </c>
      <c r="K17" s="3">
        <v>20</v>
      </c>
      <c r="L17" s="2">
        <v>10</v>
      </c>
      <c r="M17" s="2">
        <v>10</v>
      </c>
      <c r="N17" s="4">
        <v>3</v>
      </c>
      <c r="O17" s="4">
        <v>3</v>
      </c>
      <c r="P17" s="5">
        <v>6</v>
      </c>
      <c r="Q17" s="2">
        <v>40</v>
      </c>
      <c r="R17" s="5">
        <v>72</v>
      </c>
      <c r="S17" s="2" t="s">
        <v>46</v>
      </c>
      <c r="T17" s="2" t="s">
        <v>17</v>
      </c>
      <c r="U17" s="11">
        <v>45173</v>
      </c>
      <c r="V17" s="11">
        <v>45177</v>
      </c>
      <c r="W17" s="2" t="s">
        <v>65</v>
      </c>
    </row>
    <row r="18" spans="1:23" ht="20.399999999999999" x14ac:dyDescent="0.3">
      <c r="A18" s="6">
        <v>17</v>
      </c>
      <c r="B18" s="2" t="s">
        <v>82</v>
      </c>
      <c r="C18" s="2" t="s">
        <v>59</v>
      </c>
      <c r="D18" s="2" t="s">
        <v>15</v>
      </c>
      <c r="E18" s="2" t="s">
        <v>15</v>
      </c>
      <c r="F18" s="2" t="s">
        <v>15</v>
      </c>
      <c r="G18" s="2" t="s">
        <v>15</v>
      </c>
      <c r="H18" s="2" t="s">
        <v>14</v>
      </c>
      <c r="I18" s="2">
        <v>20</v>
      </c>
      <c r="J18" s="2" t="s">
        <v>45</v>
      </c>
      <c r="K18" s="3">
        <v>0</v>
      </c>
      <c r="L18" s="2">
        <v>10</v>
      </c>
      <c r="M18" s="2">
        <v>10</v>
      </c>
      <c r="N18" s="4">
        <v>5</v>
      </c>
      <c r="O18" s="4">
        <v>3</v>
      </c>
      <c r="P18" s="5">
        <v>0</v>
      </c>
      <c r="Q18" s="2">
        <v>40</v>
      </c>
      <c r="R18" s="5">
        <v>68</v>
      </c>
      <c r="S18" s="2" t="s">
        <v>21</v>
      </c>
      <c r="T18" s="2" t="s">
        <v>28</v>
      </c>
      <c r="U18" s="11">
        <v>45145</v>
      </c>
      <c r="V18" s="11">
        <v>45149</v>
      </c>
      <c r="W18" s="2" t="s">
        <v>65</v>
      </c>
    </row>
    <row r="19" spans="1:23" ht="20.399999999999999" x14ac:dyDescent="0.3">
      <c r="A19" s="6">
        <v>18</v>
      </c>
      <c r="B19" s="2" t="s">
        <v>83</v>
      </c>
      <c r="C19" s="2" t="s">
        <v>29</v>
      </c>
      <c r="D19" s="2" t="s">
        <v>14</v>
      </c>
      <c r="E19" s="2" t="s">
        <v>15</v>
      </c>
      <c r="F19" s="2" t="s">
        <v>15</v>
      </c>
      <c r="G19" s="2" t="s">
        <v>15</v>
      </c>
      <c r="H19" s="2" t="s">
        <v>14</v>
      </c>
      <c r="I19" s="2">
        <v>10</v>
      </c>
      <c r="J19" s="2" t="s">
        <v>47</v>
      </c>
      <c r="K19" s="3">
        <v>29</v>
      </c>
      <c r="L19" s="2">
        <v>0</v>
      </c>
      <c r="M19" s="2">
        <v>10</v>
      </c>
      <c r="N19" s="4">
        <v>5</v>
      </c>
      <c r="O19" s="4">
        <v>4</v>
      </c>
      <c r="P19" s="5">
        <v>8.6999999999999993</v>
      </c>
      <c r="Q19" s="2">
        <v>40</v>
      </c>
      <c r="R19" s="5">
        <v>67.7</v>
      </c>
      <c r="S19" s="2" t="s">
        <v>21</v>
      </c>
      <c r="T19" s="2" t="s">
        <v>28</v>
      </c>
      <c r="U19" s="11">
        <v>45145</v>
      </c>
      <c r="V19" s="11">
        <v>45149</v>
      </c>
      <c r="W19" s="2" t="s">
        <v>65</v>
      </c>
    </row>
    <row r="20" spans="1:23" ht="20.399999999999999" x14ac:dyDescent="0.3">
      <c r="A20" s="6">
        <v>19</v>
      </c>
      <c r="B20" s="2" t="s">
        <v>84</v>
      </c>
      <c r="C20" s="2" t="s">
        <v>38</v>
      </c>
      <c r="D20" s="2" t="s">
        <v>15</v>
      </c>
      <c r="E20" s="2" t="s">
        <v>15</v>
      </c>
      <c r="F20" s="2" t="s">
        <v>15</v>
      </c>
      <c r="G20" s="2" t="s">
        <v>15</v>
      </c>
      <c r="H20" s="2" t="s">
        <v>14</v>
      </c>
      <c r="I20" s="2">
        <v>8</v>
      </c>
      <c r="J20" s="2" t="s">
        <v>47</v>
      </c>
      <c r="K20" s="3">
        <v>0</v>
      </c>
      <c r="L20" s="2">
        <v>10</v>
      </c>
      <c r="M20" s="2">
        <v>10</v>
      </c>
      <c r="N20" s="4">
        <v>3</v>
      </c>
      <c r="O20" s="4">
        <v>4</v>
      </c>
      <c r="P20" s="5">
        <v>0</v>
      </c>
      <c r="Q20" s="2">
        <v>40</v>
      </c>
      <c r="R20" s="5">
        <v>67</v>
      </c>
      <c r="S20" s="2" t="s">
        <v>37</v>
      </c>
      <c r="T20" s="2" t="s">
        <v>36</v>
      </c>
      <c r="U20" s="11">
        <v>45166</v>
      </c>
      <c r="V20" s="11">
        <v>45170</v>
      </c>
      <c r="W20" s="2" t="s">
        <v>65</v>
      </c>
    </row>
    <row r="21" spans="1:23" ht="30.6" x14ac:dyDescent="0.3">
      <c r="A21" s="6">
        <v>20</v>
      </c>
      <c r="B21" s="12" t="s">
        <v>85</v>
      </c>
      <c r="C21" s="12" t="s">
        <v>22</v>
      </c>
      <c r="D21" s="2" t="s">
        <v>15</v>
      </c>
      <c r="E21" s="2" t="s">
        <v>15</v>
      </c>
      <c r="F21" s="2" t="s">
        <v>15</v>
      </c>
      <c r="G21" s="2" t="s">
        <v>15</v>
      </c>
      <c r="H21" s="2" t="s">
        <v>14</v>
      </c>
      <c r="I21" s="2">
        <v>22</v>
      </c>
      <c r="J21" s="2" t="s">
        <v>34</v>
      </c>
      <c r="K21" s="3">
        <v>0</v>
      </c>
      <c r="L21" s="2">
        <v>10</v>
      </c>
      <c r="M21" s="2">
        <v>10</v>
      </c>
      <c r="N21" s="4">
        <v>5</v>
      </c>
      <c r="O21" s="4">
        <v>5</v>
      </c>
      <c r="P21" s="5">
        <v>0</v>
      </c>
      <c r="Q21" s="2">
        <v>0</v>
      </c>
      <c r="R21" s="5">
        <v>30</v>
      </c>
      <c r="S21" s="2" t="s">
        <v>27</v>
      </c>
      <c r="T21" s="2" t="s">
        <v>51</v>
      </c>
      <c r="U21" s="11">
        <v>45173</v>
      </c>
      <c r="V21" s="11">
        <v>45180</v>
      </c>
      <c r="W21" s="2" t="s">
        <v>63</v>
      </c>
    </row>
    <row r="22" spans="1:23" ht="20.399999999999999" x14ac:dyDescent="0.3">
      <c r="A22" s="6">
        <v>21</v>
      </c>
      <c r="B22" s="7" t="s">
        <v>86</v>
      </c>
      <c r="C22" s="6" t="s">
        <v>60</v>
      </c>
      <c r="D22" s="6" t="s">
        <v>15</v>
      </c>
      <c r="E22" s="6" t="s">
        <v>15</v>
      </c>
      <c r="F22" s="6" t="s">
        <v>15</v>
      </c>
      <c r="G22" s="6" t="s">
        <v>15</v>
      </c>
      <c r="H22" s="6" t="s">
        <v>14</v>
      </c>
      <c r="I22" s="6">
        <v>10</v>
      </c>
      <c r="J22" s="6" t="s">
        <v>34</v>
      </c>
      <c r="K22" s="3">
        <v>0</v>
      </c>
      <c r="L22" s="2">
        <f t="shared" ref="L22:L24" si="0">IF(D22="H",10, IF(E22="e",-25, IF(F22="e",-20, IF(G22="e",-15,0))))</f>
        <v>10</v>
      </c>
      <c r="M22" s="2">
        <f t="shared" ref="M22:M24" si="1">IF(H22="E",10,0)</f>
        <v>10</v>
      </c>
      <c r="N22" s="4">
        <f t="shared" ref="N22:N24" si="2">IF(I22&lt;5,0,IF(I22&lt;10,3,IF(I22&gt;9,5)))</f>
        <v>5</v>
      </c>
      <c r="O22" s="4">
        <f t="shared" ref="O22:O24" si="3">IF(J22="Lisans",3,IF(J22="Y. Lisans",4,IF(J22="Doktora",5,0)))</f>
        <v>5</v>
      </c>
      <c r="P22" s="5">
        <f t="shared" ref="P22:P24" si="4">K22*0.3</f>
        <v>0</v>
      </c>
      <c r="Q22" s="2">
        <v>0</v>
      </c>
      <c r="R22" s="5">
        <f t="shared" ref="R22:R24" si="5">SUM(L22:Q22)</f>
        <v>30</v>
      </c>
      <c r="S22" s="2" t="s">
        <v>27</v>
      </c>
      <c r="T22" s="2" t="s">
        <v>62</v>
      </c>
      <c r="U22" s="11">
        <v>45131</v>
      </c>
      <c r="V22" s="11">
        <v>45135</v>
      </c>
      <c r="W22" s="2" t="s">
        <v>64</v>
      </c>
    </row>
    <row r="23" spans="1:23" ht="20.399999999999999" x14ac:dyDescent="0.3">
      <c r="A23" s="6">
        <v>22</v>
      </c>
      <c r="B23" s="7" t="s">
        <v>87</v>
      </c>
      <c r="C23" s="6" t="s">
        <v>60</v>
      </c>
      <c r="D23" s="2"/>
      <c r="E23" s="2"/>
      <c r="F23" s="2"/>
      <c r="G23" s="2"/>
      <c r="H23" s="2"/>
      <c r="I23" s="2"/>
      <c r="J23" s="6"/>
      <c r="K23" s="3"/>
      <c r="L23" s="2">
        <f t="shared" si="0"/>
        <v>0</v>
      </c>
      <c r="M23" s="2">
        <f t="shared" si="1"/>
        <v>0</v>
      </c>
      <c r="N23" s="4">
        <f t="shared" si="2"/>
        <v>0</v>
      </c>
      <c r="O23" s="4">
        <f t="shared" si="3"/>
        <v>0</v>
      </c>
      <c r="P23" s="5">
        <f t="shared" si="4"/>
        <v>0</v>
      </c>
      <c r="Q23" s="2">
        <v>40</v>
      </c>
      <c r="R23" s="5">
        <f t="shared" si="5"/>
        <v>40</v>
      </c>
      <c r="S23" s="2"/>
      <c r="T23" s="2"/>
      <c r="U23" s="2"/>
      <c r="V23" s="2"/>
      <c r="W23" s="2" t="s">
        <v>66</v>
      </c>
    </row>
    <row r="24" spans="1:23" ht="20.399999999999999" x14ac:dyDescent="0.3">
      <c r="A24" s="6">
        <v>23</v>
      </c>
      <c r="B24" s="6" t="s">
        <v>88</v>
      </c>
      <c r="C24" s="6" t="s">
        <v>60</v>
      </c>
      <c r="D24" s="2"/>
      <c r="E24" s="2"/>
      <c r="F24" s="2"/>
      <c r="G24" s="2"/>
      <c r="H24" s="2"/>
      <c r="I24" s="2"/>
      <c r="J24" s="2"/>
      <c r="K24" s="3"/>
      <c r="L24" s="2">
        <f t="shared" si="0"/>
        <v>0</v>
      </c>
      <c r="M24" s="2">
        <f t="shared" si="1"/>
        <v>0</v>
      </c>
      <c r="N24" s="4">
        <f t="shared" si="2"/>
        <v>0</v>
      </c>
      <c r="O24" s="4">
        <f t="shared" si="3"/>
        <v>0</v>
      </c>
      <c r="P24" s="5">
        <f t="shared" si="4"/>
        <v>0</v>
      </c>
      <c r="Q24" s="2">
        <v>40</v>
      </c>
      <c r="R24" s="5">
        <f t="shared" si="5"/>
        <v>40</v>
      </c>
      <c r="S24" s="2"/>
      <c r="T24" s="2"/>
      <c r="U24" s="2"/>
      <c r="V24" s="2"/>
      <c r="W24" s="2" t="s">
        <v>66</v>
      </c>
    </row>
  </sheetData>
  <autoFilter ref="A1:W1" xr:uid="{8E7F96A4-4DF1-4CF4-8922-C125279203B7}">
    <sortState xmlns:xlrd2="http://schemas.microsoft.com/office/spreadsheetml/2017/richdata2" ref="A2:W21">
      <sortCondition descending="1" ref="R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2023-06-05T12:51:06Z</dcterms:modified>
</cp:coreProperties>
</file>