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275863B0-BDFB-4647-B1D4-1A224407D09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1" sheetId="8" r:id="rId1"/>
    <sheet name="2022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8" l="1"/>
  <c r="E25" i="8"/>
  <c r="E26" i="8"/>
  <c r="E27" i="8"/>
  <c r="E28" i="8"/>
  <c r="E29" i="8"/>
  <c r="E30" i="8"/>
  <c r="E31" i="8"/>
  <c r="E32" i="8"/>
  <c r="E33" i="8"/>
  <c r="E34" i="8"/>
  <c r="E35" i="8"/>
  <c r="E36" i="8"/>
  <c r="E23" i="8"/>
  <c r="J24" i="8" l="1"/>
  <c r="J25" i="8"/>
  <c r="J26" i="8"/>
  <c r="J27" i="8"/>
  <c r="J28" i="8"/>
  <c r="J29" i="8"/>
  <c r="J30" i="8"/>
  <c r="J31" i="8"/>
  <c r="J32" i="8"/>
  <c r="J33" i="8"/>
  <c r="J34" i="8"/>
  <c r="J35" i="8"/>
  <c r="J36" i="8"/>
  <c r="J23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4" i="8"/>
  <c r="J37" i="8" l="1"/>
  <c r="J18" i="8"/>
  <c r="M37" i="8" l="1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E37" i="8"/>
  <c r="I23" i="8"/>
  <c r="H23" i="8"/>
  <c r="I17" i="8"/>
  <c r="H17" i="8"/>
  <c r="E17" i="8"/>
  <c r="I16" i="8"/>
  <c r="H16" i="8"/>
  <c r="E16" i="8"/>
  <c r="I15" i="8"/>
  <c r="H15" i="8"/>
  <c r="E15" i="8"/>
  <c r="I14" i="8"/>
  <c r="H14" i="8"/>
  <c r="E14" i="8"/>
  <c r="I13" i="8"/>
  <c r="H13" i="8"/>
  <c r="E13" i="8"/>
  <c r="I12" i="8"/>
  <c r="H12" i="8"/>
  <c r="E12" i="8"/>
  <c r="I11" i="8"/>
  <c r="H11" i="8"/>
  <c r="E11" i="8"/>
  <c r="I10" i="8"/>
  <c r="H10" i="8"/>
  <c r="E10" i="8"/>
  <c r="I9" i="8"/>
  <c r="H9" i="8"/>
  <c r="E9" i="8"/>
  <c r="I8" i="8"/>
  <c r="H8" i="8"/>
  <c r="E8" i="8"/>
  <c r="I7" i="8"/>
  <c r="H7" i="8"/>
  <c r="E7" i="8"/>
  <c r="I6" i="8"/>
  <c r="H6" i="8"/>
  <c r="E6" i="8"/>
  <c r="I5" i="8"/>
  <c r="H5" i="8"/>
  <c r="E5" i="8"/>
  <c r="I4" i="8"/>
  <c r="H4" i="8"/>
  <c r="E4" i="8"/>
  <c r="K12" i="8" l="1"/>
  <c r="K16" i="8"/>
  <c r="K7" i="8"/>
  <c r="N7" i="8" s="1"/>
  <c r="K8" i="8"/>
  <c r="N8" i="8" s="1"/>
  <c r="K23" i="8"/>
  <c r="K24" i="8"/>
  <c r="N24" i="8" s="1"/>
  <c r="K4" i="8"/>
  <c r="N4" i="8" s="1"/>
  <c r="I18" i="8"/>
  <c r="K11" i="8"/>
  <c r="N11" i="8" s="1"/>
  <c r="K29" i="8"/>
  <c r="N29" i="8" s="1"/>
  <c r="K15" i="8"/>
  <c r="K36" i="8"/>
  <c r="N36" i="8" s="1"/>
  <c r="K27" i="8"/>
  <c r="N27" i="8" s="1"/>
  <c r="K28" i="8"/>
  <c r="N28" i="8" s="1"/>
  <c r="K34" i="8"/>
  <c r="N34" i="8" s="1"/>
  <c r="K35" i="8"/>
  <c r="N35" i="8" s="1"/>
  <c r="K25" i="8"/>
  <c r="N25" i="8" s="1"/>
  <c r="K26" i="8"/>
  <c r="N26" i="8" s="1"/>
  <c r="K33" i="8"/>
  <c r="N33" i="8" s="1"/>
  <c r="K14" i="8"/>
  <c r="N14" i="8" s="1"/>
  <c r="K10" i="8"/>
  <c r="N10" i="8" s="1"/>
  <c r="K6" i="8"/>
  <c r="N6" i="8" s="1"/>
  <c r="N15" i="8"/>
  <c r="K30" i="8"/>
  <c r="N30" i="8" s="1"/>
  <c r="K31" i="8"/>
  <c r="N31" i="8" s="1"/>
  <c r="K32" i="8"/>
  <c r="N32" i="8" s="1"/>
  <c r="K17" i="8"/>
  <c r="N17" i="8" s="1"/>
  <c r="K13" i="8"/>
  <c r="N13" i="8" s="1"/>
  <c r="K9" i="8"/>
  <c r="K5" i="8"/>
  <c r="N5" i="8" s="1"/>
  <c r="N12" i="8"/>
  <c r="N16" i="8"/>
  <c r="H18" i="8"/>
  <c r="H37" i="8"/>
  <c r="E18" i="8"/>
  <c r="I37" i="8"/>
  <c r="K18" i="8" l="1"/>
  <c r="N9" i="8"/>
  <c r="N23" i="8"/>
  <c r="K37" i="8"/>
  <c r="N18" i="8" l="1"/>
  <c r="N37" i="8"/>
</calcChain>
</file>

<file path=xl/sharedStrings.xml><?xml version="1.0" encoding="utf-8"?>
<sst xmlns="http://schemas.openxmlformats.org/spreadsheetml/2006/main" count="46" uniqueCount="23">
  <si>
    <t>TEP</t>
  </si>
  <si>
    <t>toplam</t>
  </si>
  <si>
    <t>elektrik tüketimi
(kWh)</t>
  </si>
  <si>
    <t>doğal gaz tüketimi
(kWh)</t>
  </si>
  <si>
    <t>toplam 
(kWh)</t>
  </si>
  <si>
    <t>toplam tüketim
(Terajoule)</t>
  </si>
  <si>
    <t>Aylar</t>
  </si>
  <si>
    <t>yakıt tüketimi
(litre)</t>
  </si>
  <si>
    <t>yakıt tüketimi
(kwh)</t>
  </si>
  <si>
    <t xml:space="preserve">………….. TESİSİ </t>
  </si>
  <si>
    <t xml:space="preserve">………….. HİZMET BİNASI </t>
  </si>
  <si>
    <t xml:space="preserve">ENERJİ TÜKETİM İZLEME FORMU </t>
  </si>
  <si>
    <t>doğal gaz tüketimi
(Sm³)</t>
  </si>
  <si>
    <t>Hazırlayan</t>
  </si>
  <si>
    <t>Onaylayan</t>
  </si>
  <si>
    <t>Rev: 00 Rev Tar:</t>
  </si>
  <si>
    <t>TS EN ISO 50001 ENERJİ YÖNETİM SİSTEMİ</t>
  </si>
  <si>
    <t>Sayfa 1 / 1</t>
  </si>
  <si>
    <t>Rektör Yardımcısı</t>
  </si>
  <si>
    <t>Kontrol Eden</t>
  </si>
  <si>
    <t xml:space="preserve">Rektör </t>
  </si>
  <si>
    <t>Kalite Güvence Ofisi Sorumlusu</t>
  </si>
  <si>
    <t>FR-0115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</si>
</sst>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i/>
      <sz val="9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/>
    <xf numFmtId="0" fontId="3" fillId="0" borderId="0" xfId="0" applyFont="1"/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3" fillId="0" borderId="0" xfId="0" applyNumberFormat="1" applyFont="1" applyFill="1"/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2" fontId="3" fillId="0" borderId="15" xfId="0" applyNumberFormat="1" applyFont="1" applyFill="1" applyBorder="1" applyAlignment="1">
      <alignment horizontal="center" vertical="center" wrapText="1"/>
    </xf>
    <xf numFmtId="17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6" xfId="0" applyFont="1" applyFill="1" applyBorder="1"/>
    <xf numFmtId="2" fontId="3" fillId="0" borderId="17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14" fontId="3" fillId="0" borderId="0" xfId="0" applyNumberFormat="1" applyFont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3" fillId="0" borderId="17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0" xfId="0" applyFont="1" applyFill="1"/>
    <xf numFmtId="2" fontId="3" fillId="0" borderId="0" xfId="0" applyNumberFormat="1" applyFont="1"/>
    <xf numFmtId="0" fontId="4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ATIK SU ARITMA TESİSİ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20135892388451443"/>
          <c:y val="0.17171296296296296"/>
          <c:w val="0.73594773816999992"/>
          <c:h val="0.685037643320900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'2021'!$H$3</c:f>
              <c:strCache>
                <c:ptCount val="1"/>
                <c:pt idx="0">
                  <c:v>doğal gaz tüketimi
(kWh)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'2021'!$G$4:$G$17</c:f>
              <c:numCache>
                <c:formatCode>mmm\-yy</c:formatCode>
                <c:ptCount val="14"/>
              </c:numCache>
            </c:numRef>
          </c:xVal>
          <c:yVal>
            <c:numRef>
              <c:f>'2021'!$H$4:$H$17</c:f>
              <c:numCache>
                <c:formatCode>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75-415D-A396-C9F88F622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313824"/>
        <c:axId val="472316176"/>
      </c:scatterChart>
      <c:valAx>
        <c:axId val="472313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Aylar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316176"/>
        <c:crosses val="autoZero"/>
        <c:crossBetween val="midCat"/>
      </c:valAx>
      <c:valAx>
        <c:axId val="47231617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Doğalgaz</a:t>
                </a:r>
                <a:r>
                  <a:rPr lang="tr-TR" baseline="0"/>
                  <a:t> Tüketimi (kWh)</a:t>
                </a:r>
                <a:endParaRPr lang="tr-TR"/>
              </a:p>
            </c:rich>
          </c:tx>
          <c:layout>
            <c:manualLayout>
              <c:xMode val="edge"/>
              <c:yMode val="edge"/>
              <c:x val="3.2096010892179533E-2"/>
              <c:y val="0.27845317032739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31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ATIK SU ARITMA TESİSİ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20135892388451443"/>
          <c:y val="0.17171296296296296"/>
          <c:w val="0.73594773816999992"/>
          <c:h val="0.685037643320900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'2021'!$I$3</c:f>
              <c:strCache>
                <c:ptCount val="1"/>
                <c:pt idx="0">
                  <c:v>elektrik tüketimi
(kWh)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'2021'!$G$4:$G$17</c:f>
              <c:numCache>
                <c:formatCode>mmm\-yy</c:formatCode>
                <c:ptCount val="14"/>
              </c:numCache>
            </c:numRef>
          </c:xVal>
          <c:yVal>
            <c:numRef>
              <c:f>'2021'!$I$4:$I$17</c:f>
              <c:numCache>
                <c:formatCode>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C4-47D6-AABA-AEE12DC81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318528"/>
        <c:axId val="472314608"/>
      </c:scatterChart>
      <c:valAx>
        <c:axId val="47231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Aylar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314608"/>
        <c:crosses val="autoZero"/>
        <c:crossBetween val="midCat"/>
      </c:valAx>
      <c:valAx>
        <c:axId val="47231460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Elektrik</a:t>
                </a:r>
                <a:r>
                  <a:rPr lang="tr-TR" baseline="0"/>
                  <a:t> Tüketimi (kWh)</a:t>
                </a:r>
                <a:endParaRPr lang="tr-TR"/>
              </a:p>
            </c:rich>
          </c:tx>
          <c:layout>
            <c:manualLayout>
              <c:xMode val="edge"/>
              <c:yMode val="edge"/>
              <c:x val="3.2096010892179533E-2"/>
              <c:y val="0.27845317032739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31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ATIK SU ARITMA TESİSİ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20135892388451443"/>
          <c:y val="0.17171296296296296"/>
          <c:w val="0.73594773816999992"/>
          <c:h val="0.685037643320900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'2021'!$J$3</c:f>
              <c:strCache>
                <c:ptCount val="1"/>
                <c:pt idx="0">
                  <c:v>yakıt tüketimi
(kwh)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'2021'!$G$4:$G$17</c:f>
              <c:numCache>
                <c:formatCode>mmm\-yy</c:formatCode>
                <c:ptCount val="14"/>
              </c:numCache>
            </c:numRef>
          </c:xVal>
          <c:yVal>
            <c:numRef>
              <c:f>'2021'!$J$4:$J$17</c:f>
              <c:numCache>
                <c:formatCode>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18-46B6-9F3F-2819B7C09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317352"/>
        <c:axId val="472316960"/>
      </c:scatterChart>
      <c:valAx>
        <c:axId val="472317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Aylar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316960"/>
        <c:crosses val="autoZero"/>
        <c:crossBetween val="midCat"/>
      </c:valAx>
      <c:valAx>
        <c:axId val="47231696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Yakıt</a:t>
                </a:r>
                <a:r>
                  <a:rPr lang="tr-TR" baseline="0"/>
                  <a:t> Tüketimi (kWh)</a:t>
                </a:r>
                <a:endParaRPr lang="tr-TR"/>
              </a:p>
            </c:rich>
          </c:tx>
          <c:layout>
            <c:manualLayout>
              <c:xMode val="edge"/>
              <c:yMode val="edge"/>
              <c:x val="3.2096010892179533E-2"/>
              <c:y val="0.27845317032739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317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ATIK SU ARITMA TESİSİ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20135892388451443"/>
          <c:y val="0.17171296296296296"/>
          <c:w val="0.73594773816999992"/>
          <c:h val="0.685037643320900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'2021'!$K$3</c:f>
              <c:strCache>
                <c:ptCount val="1"/>
                <c:pt idx="0">
                  <c:v>toplam 
(kWh)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'2021'!$G$4:$G$17</c:f>
              <c:numCache>
                <c:formatCode>mmm\-yy</c:formatCode>
                <c:ptCount val="14"/>
              </c:numCache>
            </c:numRef>
          </c:xVal>
          <c:yVal>
            <c:numRef>
              <c:f>'2021'!$K$4:$K$17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D7-45DB-9560-34EFB183D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314216"/>
        <c:axId val="472315000"/>
      </c:scatterChart>
      <c:valAx>
        <c:axId val="472314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Aylar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315000"/>
        <c:crosses val="autoZero"/>
        <c:crossBetween val="midCat"/>
      </c:valAx>
      <c:valAx>
        <c:axId val="47231500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Toplam</a:t>
                </a:r>
                <a:r>
                  <a:rPr lang="tr-TR" baseline="0"/>
                  <a:t> Tüketim (kWh)</a:t>
                </a:r>
                <a:endParaRPr lang="tr-TR"/>
              </a:p>
            </c:rich>
          </c:tx>
          <c:layout>
            <c:manualLayout>
              <c:xMode val="edge"/>
              <c:yMode val="edge"/>
              <c:x val="3.2096010892179533E-2"/>
              <c:y val="0.27845317032739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314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İDARİ BİNA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20135892388451443"/>
          <c:y val="0.17171296296296296"/>
          <c:w val="0.73594773816999992"/>
          <c:h val="0.685037643320900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'2021'!$H$22</c:f>
              <c:strCache>
                <c:ptCount val="1"/>
                <c:pt idx="0">
                  <c:v>doğal gaz tüketimi
(kWh)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'2021'!$G$23:$G$36</c:f>
              <c:numCache>
                <c:formatCode>mmm\-yy</c:formatCode>
                <c:ptCount val="14"/>
              </c:numCache>
            </c:numRef>
          </c:xVal>
          <c:yVal>
            <c:numRef>
              <c:f>'2021'!$H$23:$H$36</c:f>
              <c:numCache>
                <c:formatCode>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51-4273-9785-1C0A6D1D0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318136"/>
        <c:axId val="472319704"/>
      </c:scatterChart>
      <c:valAx>
        <c:axId val="472318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Aylar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319704"/>
        <c:crosses val="autoZero"/>
        <c:crossBetween val="midCat"/>
      </c:valAx>
      <c:valAx>
        <c:axId val="47231970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Doğalgaz</a:t>
                </a:r>
                <a:r>
                  <a:rPr lang="tr-TR" baseline="0"/>
                  <a:t> Tüketimi (kWh)</a:t>
                </a:r>
                <a:endParaRPr lang="tr-TR"/>
              </a:p>
            </c:rich>
          </c:tx>
          <c:layout>
            <c:manualLayout>
              <c:xMode val="edge"/>
              <c:yMode val="edge"/>
              <c:x val="3.2096010892179533E-2"/>
              <c:y val="0.27845317032739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318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İDARİ BİNA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20135892388451443"/>
          <c:y val="0.17171296296296296"/>
          <c:w val="0.73594773816999992"/>
          <c:h val="0.685037643320900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'2021'!$I$22</c:f>
              <c:strCache>
                <c:ptCount val="1"/>
                <c:pt idx="0">
                  <c:v>elektrik tüketimi
(kWh)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'2021'!$G$23:$G$36</c:f>
              <c:numCache>
                <c:formatCode>mmm\-yy</c:formatCode>
                <c:ptCount val="14"/>
              </c:numCache>
            </c:numRef>
          </c:xVal>
          <c:yVal>
            <c:numRef>
              <c:f>'2021'!$I$23:$I$36</c:f>
              <c:numCache>
                <c:formatCode>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C5-49C8-9819-9D7D32EE7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66232"/>
        <c:axId val="472472112"/>
      </c:scatterChart>
      <c:valAx>
        <c:axId val="47246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Aylar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472112"/>
        <c:crosses val="autoZero"/>
        <c:crossBetween val="midCat"/>
      </c:valAx>
      <c:valAx>
        <c:axId val="47247211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Elektrik</a:t>
                </a:r>
                <a:r>
                  <a:rPr lang="tr-TR" baseline="0"/>
                  <a:t> Tüketimi (kWh)</a:t>
                </a:r>
                <a:endParaRPr lang="tr-TR"/>
              </a:p>
            </c:rich>
          </c:tx>
          <c:layout>
            <c:manualLayout>
              <c:xMode val="edge"/>
              <c:yMode val="edge"/>
              <c:x val="3.2096010892179533E-2"/>
              <c:y val="0.27845317032739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466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İDARİ BİNA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20135892388451443"/>
          <c:y val="0.17171296296296296"/>
          <c:w val="0.73594773816999992"/>
          <c:h val="0.685037643320900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'2021'!$J$22</c:f>
              <c:strCache>
                <c:ptCount val="1"/>
                <c:pt idx="0">
                  <c:v>yakıt tüketimi
(kwh)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'2021'!$G$23:$G$36</c:f>
              <c:numCache>
                <c:formatCode>mmm\-yy</c:formatCode>
                <c:ptCount val="14"/>
              </c:numCache>
            </c:numRef>
          </c:xVal>
          <c:yVal>
            <c:numRef>
              <c:f>'2021'!$J$23:$J$36</c:f>
              <c:numCache>
                <c:formatCode>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9D-40CB-94ED-3BCF83944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69760"/>
        <c:axId val="472467016"/>
      </c:scatterChart>
      <c:valAx>
        <c:axId val="472469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Aylar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467016"/>
        <c:crosses val="autoZero"/>
        <c:crossBetween val="midCat"/>
      </c:valAx>
      <c:valAx>
        <c:axId val="47246701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Yakıt</a:t>
                </a:r>
                <a:r>
                  <a:rPr lang="tr-TR" baseline="0"/>
                  <a:t> Tüketimi (kWh)</a:t>
                </a:r>
                <a:endParaRPr lang="tr-TR"/>
              </a:p>
            </c:rich>
          </c:tx>
          <c:layout>
            <c:manualLayout>
              <c:xMode val="edge"/>
              <c:yMode val="edge"/>
              <c:x val="3.2096010892179533E-2"/>
              <c:y val="0.27845317032739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46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İDARİ BİNA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20135892388451443"/>
          <c:y val="0.17171296296296296"/>
          <c:w val="0.73594773816999992"/>
          <c:h val="0.685037643320900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'2021'!$K$22</c:f>
              <c:strCache>
                <c:ptCount val="1"/>
                <c:pt idx="0">
                  <c:v>toplam 
(kWh)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'2021'!$G$23:$G$36</c:f>
              <c:numCache>
                <c:formatCode>mmm\-yy</c:formatCode>
                <c:ptCount val="14"/>
              </c:numCache>
            </c:numRef>
          </c:xVal>
          <c:yVal>
            <c:numRef>
              <c:f>'2021'!$K$23:$K$36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E6-4C98-AE87-DE4ECC735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68976"/>
        <c:axId val="472470936"/>
      </c:scatterChart>
      <c:valAx>
        <c:axId val="47246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Aylar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470936"/>
        <c:crosses val="autoZero"/>
        <c:crossBetween val="midCat"/>
      </c:valAx>
      <c:valAx>
        <c:axId val="47247093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Toplam</a:t>
                </a:r>
                <a:r>
                  <a:rPr lang="tr-TR" baseline="0"/>
                  <a:t> Tüketim (kWh)</a:t>
                </a:r>
                <a:endParaRPr lang="tr-TR"/>
              </a:p>
            </c:rich>
          </c:tx>
          <c:layout>
            <c:manualLayout>
              <c:xMode val="edge"/>
              <c:yMode val="edge"/>
              <c:x val="3.2096010892179533E-2"/>
              <c:y val="0.27845317032739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246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390523</xdr:colOff>
      <xdr:row>1</xdr:row>
      <xdr:rowOff>28575</xdr:rowOff>
    </xdr:from>
    <xdr:to>
      <xdr:col>21</xdr:col>
      <xdr:colOff>400049</xdr:colOff>
      <xdr:row>9</xdr:row>
      <xdr:rowOff>200025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542925</xdr:colOff>
      <xdr:row>1</xdr:row>
      <xdr:rowOff>19050</xdr:rowOff>
    </xdr:from>
    <xdr:to>
      <xdr:col>29</xdr:col>
      <xdr:colOff>504826</xdr:colOff>
      <xdr:row>9</xdr:row>
      <xdr:rowOff>190500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352425</xdr:colOff>
      <xdr:row>10</xdr:row>
      <xdr:rowOff>9525</xdr:rowOff>
    </xdr:from>
    <xdr:to>
      <xdr:col>21</xdr:col>
      <xdr:colOff>361951</xdr:colOff>
      <xdr:row>18</xdr:row>
      <xdr:rowOff>161925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552450</xdr:colOff>
      <xdr:row>10</xdr:row>
      <xdr:rowOff>0</xdr:rowOff>
    </xdr:from>
    <xdr:to>
      <xdr:col>29</xdr:col>
      <xdr:colOff>514351</xdr:colOff>
      <xdr:row>18</xdr:row>
      <xdr:rowOff>152400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352423</xdr:colOff>
      <xdr:row>20</xdr:row>
      <xdr:rowOff>285750</xdr:rowOff>
    </xdr:from>
    <xdr:to>
      <xdr:col>21</xdr:col>
      <xdr:colOff>361949</xdr:colOff>
      <xdr:row>29</xdr:row>
      <xdr:rowOff>95250</xdr:rowOff>
    </xdr:to>
    <xdr:graphicFrame macro="">
      <xdr:nvGraphicFramePr>
        <xdr:cNvPr id="22" name="Grafi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38100</xdr:colOff>
      <xdr:row>20</xdr:row>
      <xdr:rowOff>276225</xdr:rowOff>
    </xdr:from>
    <xdr:to>
      <xdr:col>30</xdr:col>
      <xdr:colOff>1</xdr:colOff>
      <xdr:row>29</xdr:row>
      <xdr:rowOff>85725</xdr:rowOff>
    </xdr:to>
    <xdr:graphicFrame macro="">
      <xdr:nvGraphicFramePr>
        <xdr:cNvPr id="23" name="Grafi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371475</xdr:colOff>
      <xdr:row>29</xdr:row>
      <xdr:rowOff>304800</xdr:rowOff>
    </xdr:from>
    <xdr:to>
      <xdr:col>21</xdr:col>
      <xdr:colOff>381001</xdr:colOff>
      <xdr:row>39</xdr:row>
      <xdr:rowOff>76200</xdr:rowOff>
    </xdr:to>
    <xdr:graphicFrame macro="">
      <xdr:nvGraphicFramePr>
        <xdr:cNvPr id="24" name="Grafi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66675</xdr:colOff>
      <xdr:row>29</xdr:row>
      <xdr:rowOff>333375</xdr:rowOff>
    </xdr:from>
    <xdr:to>
      <xdr:col>30</xdr:col>
      <xdr:colOff>28576</xdr:colOff>
      <xdr:row>39</xdr:row>
      <xdr:rowOff>104775</xdr:rowOff>
    </xdr:to>
    <xdr:graphicFrame macro="">
      <xdr:nvGraphicFramePr>
        <xdr:cNvPr id="25" name="Grafi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809625</xdr:colOff>
      <xdr:row>1</xdr:row>
      <xdr:rowOff>95250</xdr:rowOff>
    </xdr:to>
    <xdr:pic>
      <xdr:nvPicPr>
        <xdr:cNvPr id="12" name="Picture 1015" descr="comu">
          <a:extLst>
            <a:ext uri="{FF2B5EF4-FFF2-40B4-BE49-F238E27FC236}">
              <a16:creationId xmlns:a16="http://schemas.microsoft.com/office/drawing/2014/main" id="{BABC8F3C-090B-4A96-A595-388A7012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3350" y="0"/>
          <a:ext cx="6762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8"/>
  <sheetViews>
    <sheetView tabSelected="1" zoomScaleNormal="100" zoomScaleSheetLayoutView="100" workbookViewId="0">
      <selection activeCell="B5" sqref="B5"/>
    </sheetView>
  </sheetViews>
  <sheetFormatPr defaultColWidth="9.140625" defaultRowHeight="15" x14ac:dyDescent="0.25"/>
  <cols>
    <col min="1" max="1" width="15.28515625" style="9" bestFit="1" customWidth="1"/>
    <col min="2" max="2" width="10.7109375" style="9" customWidth="1"/>
    <col min="3" max="3" width="17.5703125" style="9" bestFit="1" customWidth="1"/>
    <col min="4" max="4" width="21.7109375" style="9" bestFit="1" customWidth="1"/>
    <col min="5" max="5" width="21.7109375" style="9" customWidth="1"/>
    <col min="6" max="6" width="14" style="9" customWidth="1"/>
    <col min="7" max="7" width="7.28515625" style="9" customWidth="1"/>
    <col min="8" max="8" width="10.7109375" style="9" customWidth="1"/>
    <col min="9" max="9" width="17.5703125" style="9" bestFit="1" customWidth="1"/>
    <col min="10" max="10" width="21.7109375" style="9" bestFit="1" customWidth="1"/>
    <col min="11" max="11" width="21.7109375" style="9" customWidth="1"/>
    <col min="12" max="12" width="14" style="9" customWidth="1"/>
    <col min="13" max="13" width="9.140625" style="9"/>
    <col min="14" max="14" width="17.5703125" style="9" customWidth="1"/>
    <col min="15" max="15" width="17.5703125" style="50" bestFit="1" customWidth="1"/>
    <col min="16" max="16" width="9.140625" style="9" customWidth="1"/>
    <col min="17" max="16384" width="9.140625" style="9"/>
  </cols>
  <sheetData>
    <row r="1" spans="1:32" ht="45.75" customHeight="1" thickBot="1" x14ac:dyDescent="0.3">
      <c r="A1" s="1"/>
      <c r="B1" s="2" t="s">
        <v>11</v>
      </c>
      <c r="C1" s="3"/>
      <c r="D1" s="3"/>
      <c r="E1" s="3"/>
      <c r="F1" s="3"/>
      <c r="G1" s="3"/>
      <c r="H1" s="3"/>
      <c r="I1" s="3"/>
      <c r="J1" s="3"/>
      <c r="K1" s="3"/>
      <c r="L1" s="4"/>
      <c r="M1" s="5" t="s">
        <v>16</v>
      </c>
      <c r="N1" s="6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4.75" customHeight="1" x14ac:dyDescent="0.25">
      <c r="A2" s="10" t="s">
        <v>9</v>
      </c>
      <c r="B2" s="11"/>
      <c r="C2" s="11"/>
      <c r="D2" s="11"/>
      <c r="E2" s="12"/>
      <c r="F2" s="13"/>
      <c r="G2" s="14" t="s">
        <v>9</v>
      </c>
      <c r="H2" s="11"/>
      <c r="I2" s="11"/>
      <c r="J2" s="11"/>
      <c r="K2" s="12"/>
      <c r="L2" s="13"/>
      <c r="M2" s="14" t="s">
        <v>9</v>
      </c>
      <c r="N2" s="15"/>
      <c r="O2" s="16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7.75" customHeight="1" x14ac:dyDescent="0.25">
      <c r="A3" s="17" t="s">
        <v>6</v>
      </c>
      <c r="B3" s="18" t="s">
        <v>12</v>
      </c>
      <c r="C3" s="18" t="s">
        <v>2</v>
      </c>
      <c r="D3" s="18" t="s">
        <v>7</v>
      </c>
      <c r="E3" s="19" t="s">
        <v>0</v>
      </c>
      <c r="F3" s="20"/>
      <c r="G3" s="19" t="s">
        <v>6</v>
      </c>
      <c r="H3" s="18" t="s">
        <v>3</v>
      </c>
      <c r="I3" s="18" t="s">
        <v>2</v>
      </c>
      <c r="J3" s="18" t="s">
        <v>8</v>
      </c>
      <c r="K3" s="18" t="s">
        <v>4</v>
      </c>
      <c r="L3" s="20"/>
      <c r="M3" s="19" t="s">
        <v>6</v>
      </c>
      <c r="N3" s="21" t="s">
        <v>5</v>
      </c>
      <c r="O3" s="16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7" customHeight="1" x14ac:dyDescent="0.25">
      <c r="A4" s="22"/>
      <c r="B4" s="23"/>
      <c r="C4" s="23"/>
      <c r="D4" s="23"/>
      <c r="E4" s="24">
        <f>((B4*0.825+C4*0.086+D4*0.846599))/1000</f>
        <v>0</v>
      </c>
      <c r="F4" s="20"/>
      <c r="G4" s="25"/>
      <c r="H4" s="23">
        <f>B4*10.64</f>
        <v>0</v>
      </c>
      <c r="I4" s="23">
        <f>C4</f>
        <v>0</v>
      </c>
      <c r="J4" s="23">
        <f>(D4*0.83)*11.86</f>
        <v>0</v>
      </c>
      <c r="K4" s="24">
        <f>H4+I4+J4</f>
        <v>0</v>
      </c>
      <c r="L4" s="20"/>
      <c r="M4" s="25"/>
      <c r="N4" s="26">
        <f>K4*0.0000036</f>
        <v>0</v>
      </c>
      <c r="O4" s="16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27" customHeight="1" x14ac:dyDescent="0.25">
      <c r="A5" s="22"/>
      <c r="B5" s="23"/>
      <c r="C5" s="23"/>
      <c r="D5" s="23"/>
      <c r="E5" s="24">
        <f t="shared" ref="E5:E17" si="0">((B5*0.825+C5*0.086+D5*0.846599))/1000</f>
        <v>0</v>
      </c>
      <c r="F5" s="20"/>
      <c r="G5" s="25"/>
      <c r="H5" s="23">
        <f t="shared" ref="H5:H17" si="1">B5*10.64</f>
        <v>0</v>
      </c>
      <c r="I5" s="23">
        <f t="shared" ref="I5:I17" si="2">C5</f>
        <v>0</v>
      </c>
      <c r="J5" s="23">
        <f t="shared" ref="J5:J17" si="3">(D5*0.83)*11.86</f>
        <v>0</v>
      </c>
      <c r="K5" s="24">
        <f t="shared" ref="K5:K17" si="4">H5+I5+J5</f>
        <v>0</v>
      </c>
      <c r="L5" s="20"/>
      <c r="M5" s="25"/>
      <c r="N5" s="26">
        <f t="shared" ref="N5:N17" si="5">K5*0.0000036</f>
        <v>0</v>
      </c>
      <c r="O5" s="16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7" customHeight="1" x14ac:dyDescent="0.25">
      <c r="A6" s="22"/>
      <c r="B6" s="23"/>
      <c r="C6" s="23"/>
      <c r="D6" s="23"/>
      <c r="E6" s="24">
        <f t="shared" si="0"/>
        <v>0</v>
      </c>
      <c r="F6" s="20"/>
      <c r="G6" s="25"/>
      <c r="H6" s="23">
        <f t="shared" si="1"/>
        <v>0</v>
      </c>
      <c r="I6" s="23">
        <f t="shared" si="2"/>
        <v>0</v>
      </c>
      <c r="J6" s="23">
        <f t="shared" si="3"/>
        <v>0</v>
      </c>
      <c r="K6" s="24">
        <f t="shared" si="4"/>
        <v>0</v>
      </c>
      <c r="L6" s="20"/>
      <c r="M6" s="25"/>
      <c r="N6" s="26">
        <f t="shared" si="5"/>
        <v>0</v>
      </c>
      <c r="O6" s="16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7" customHeight="1" x14ac:dyDescent="0.25">
      <c r="A7" s="22"/>
      <c r="B7" s="23"/>
      <c r="C7" s="23"/>
      <c r="D7" s="23"/>
      <c r="E7" s="24">
        <f t="shared" si="0"/>
        <v>0</v>
      </c>
      <c r="F7" s="20"/>
      <c r="G7" s="25"/>
      <c r="H7" s="23">
        <f t="shared" si="1"/>
        <v>0</v>
      </c>
      <c r="I7" s="23">
        <f t="shared" si="2"/>
        <v>0</v>
      </c>
      <c r="J7" s="23">
        <f t="shared" si="3"/>
        <v>0</v>
      </c>
      <c r="K7" s="24">
        <f t="shared" si="4"/>
        <v>0</v>
      </c>
      <c r="L7" s="20"/>
      <c r="M7" s="25"/>
      <c r="N7" s="26">
        <f t="shared" si="5"/>
        <v>0</v>
      </c>
      <c r="O7" s="16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7" customHeight="1" x14ac:dyDescent="0.25">
      <c r="A8" s="22"/>
      <c r="B8" s="23"/>
      <c r="C8" s="23"/>
      <c r="D8" s="23"/>
      <c r="E8" s="24">
        <f t="shared" si="0"/>
        <v>0</v>
      </c>
      <c r="F8" s="20"/>
      <c r="G8" s="25"/>
      <c r="H8" s="23">
        <f t="shared" si="1"/>
        <v>0</v>
      </c>
      <c r="I8" s="23">
        <f t="shared" si="2"/>
        <v>0</v>
      </c>
      <c r="J8" s="23">
        <f t="shared" si="3"/>
        <v>0</v>
      </c>
      <c r="K8" s="24">
        <f t="shared" si="4"/>
        <v>0</v>
      </c>
      <c r="L8" s="20"/>
      <c r="M8" s="25"/>
      <c r="N8" s="26">
        <f t="shared" si="5"/>
        <v>0</v>
      </c>
      <c r="O8" s="1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7" customHeight="1" x14ac:dyDescent="0.25">
      <c r="A9" s="22"/>
      <c r="B9" s="23"/>
      <c r="C9" s="23"/>
      <c r="D9" s="23"/>
      <c r="E9" s="24">
        <f t="shared" si="0"/>
        <v>0</v>
      </c>
      <c r="F9" s="20"/>
      <c r="G9" s="25"/>
      <c r="H9" s="23">
        <f t="shared" si="1"/>
        <v>0</v>
      </c>
      <c r="I9" s="23">
        <f t="shared" si="2"/>
        <v>0</v>
      </c>
      <c r="J9" s="23">
        <f t="shared" si="3"/>
        <v>0</v>
      </c>
      <c r="K9" s="24">
        <f t="shared" si="4"/>
        <v>0</v>
      </c>
      <c r="L9" s="20"/>
      <c r="M9" s="25"/>
      <c r="N9" s="26">
        <f t="shared" si="5"/>
        <v>0</v>
      </c>
      <c r="O9" s="16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7" customHeight="1" x14ac:dyDescent="0.25">
      <c r="A10" s="22"/>
      <c r="B10" s="23"/>
      <c r="C10" s="23"/>
      <c r="D10" s="23"/>
      <c r="E10" s="24">
        <f t="shared" si="0"/>
        <v>0</v>
      </c>
      <c r="F10" s="20"/>
      <c r="G10" s="25"/>
      <c r="H10" s="23">
        <f t="shared" si="1"/>
        <v>0</v>
      </c>
      <c r="I10" s="23">
        <f t="shared" si="2"/>
        <v>0</v>
      </c>
      <c r="J10" s="23">
        <f t="shared" si="3"/>
        <v>0</v>
      </c>
      <c r="K10" s="24">
        <f t="shared" si="4"/>
        <v>0</v>
      </c>
      <c r="L10" s="20"/>
      <c r="M10" s="25"/>
      <c r="N10" s="26">
        <f t="shared" si="5"/>
        <v>0</v>
      </c>
      <c r="O10" s="16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7" customHeight="1" x14ac:dyDescent="0.25">
      <c r="A11" s="22"/>
      <c r="B11" s="23"/>
      <c r="C11" s="23"/>
      <c r="D11" s="23"/>
      <c r="E11" s="24">
        <f t="shared" si="0"/>
        <v>0</v>
      </c>
      <c r="F11" s="20"/>
      <c r="G11" s="25"/>
      <c r="H11" s="23">
        <f t="shared" si="1"/>
        <v>0</v>
      </c>
      <c r="I11" s="23">
        <f t="shared" si="2"/>
        <v>0</v>
      </c>
      <c r="J11" s="23">
        <f t="shared" si="3"/>
        <v>0</v>
      </c>
      <c r="K11" s="24">
        <f t="shared" si="4"/>
        <v>0</v>
      </c>
      <c r="L11" s="20"/>
      <c r="M11" s="25"/>
      <c r="N11" s="26">
        <f t="shared" si="5"/>
        <v>0</v>
      </c>
      <c r="O11" s="16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7" customHeight="1" x14ac:dyDescent="0.25">
      <c r="A12" s="22"/>
      <c r="B12" s="23"/>
      <c r="C12" s="23"/>
      <c r="D12" s="23"/>
      <c r="E12" s="24">
        <f t="shared" si="0"/>
        <v>0</v>
      </c>
      <c r="F12" s="20"/>
      <c r="G12" s="25"/>
      <c r="H12" s="23">
        <f t="shared" si="1"/>
        <v>0</v>
      </c>
      <c r="I12" s="23">
        <f t="shared" si="2"/>
        <v>0</v>
      </c>
      <c r="J12" s="23">
        <f t="shared" si="3"/>
        <v>0</v>
      </c>
      <c r="K12" s="24">
        <f t="shared" si="4"/>
        <v>0</v>
      </c>
      <c r="L12" s="20"/>
      <c r="M12" s="25"/>
      <c r="N12" s="26">
        <f t="shared" si="5"/>
        <v>0</v>
      </c>
      <c r="O12" s="16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7" customHeight="1" x14ac:dyDescent="0.25">
      <c r="A13" s="22"/>
      <c r="B13" s="23"/>
      <c r="C13" s="23"/>
      <c r="D13" s="23"/>
      <c r="E13" s="24">
        <f t="shared" si="0"/>
        <v>0</v>
      </c>
      <c r="F13" s="20"/>
      <c r="G13" s="25"/>
      <c r="H13" s="23">
        <f t="shared" si="1"/>
        <v>0</v>
      </c>
      <c r="I13" s="23">
        <f t="shared" si="2"/>
        <v>0</v>
      </c>
      <c r="J13" s="23">
        <f t="shared" si="3"/>
        <v>0</v>
      </c>
      <c r="K13" s="24">
        <f t="shared" si="4"/>
        <v>0</v>
      </c>
      <c r="L13" s="20"/>
      <c r="M13" s="25"/>
      <c r="N13" s="26">
        <f t="shared" si="5"/>
        <v>0</v>
      </c>
      <c r="O13" s="1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7" customHeight="1" x14ac:dyDescent="0.25">
      <c r="A14" s="22"/>
      <c r="B14" s="23"/>
      <c r="C14" s="23"/>
      <c r="D14" s="23"/>
      <c r="E14" s="24">
        <f t="shared" si="0"/>
        <v>0</v>
      </c>
      <c r="F14" s="20"/>
      <c r="G14" s="25"/>
      <c r="H14" s="23">
        <f t="shared" si="1"/>
        <v>0</v>
      </c>
      <c r="I14" s="23">
        <f t="shared" si="2"/>
        <v>0</v>
      </c>
      <c r="J14" s="23">
        <f t="shared" si="3"/>
        <v>0</v>
      </c>
      <c r="K14" s="24">
        <f t="shared" si="4"/>
        <v>0</v>
      </c>
      <c r="L14" s="20"/>
      <c r="M14" s="25"/>
      <c r="N14" s="26">
        <f t="shared" si="5"/>
        <v>0</v>
      </c>
      <c r="O14" s="16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27" customHeight="1" x14ac:dyDescent="0.25">
      <c r="A15" s="22"/>
      <c r="B15" s="23"/>
      <c r="C15" s="23"/>
      <c r="D15" s="23"/>
      <c r="E15" s="24">
        <f t="shared" si="0"/>
        <v>0</v>
      </c>
      <c r="F15" s="20"/>
      <c r="G15" s="25"/>
      <c r="H15" s="23">
        <f t="shared" si="1"/>
        <v>0</v>
      </c>
      <c r="I15" s="23">
        <f t="shared" si="2"/>
        <v>0</v>
      </c>
      <c r="J15" s="23">
        <f t="shared" si="3"/>
        <v>0</v>
      </c>
      <c r="K15" s="24">
        <f t="shared" si="4"/>
        <v>0</v>
      </c>
      <c r="L15" s="20"/>
      <c r="M15" s="25"/>
      <c r="N15" s="26">
        <f t="shared" si="5"/>
        <v>0</v>
      </c>
      <c r="O15" s="16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27" customHeight="1" x14ac:dyDescent="0.25">
      <c r="A16" s="22"/>
      <c r="B16" s="23"/>
      <c r="C16" s="23"/>
      <c r="D16" s="23"/>
      <c r="E16" s="24">
        <f t="shared" si="0"/>
        <v>0</v>
      </c>
      <c r="F16" s="20"/>
      <c r="G16" s="25"/>
      <c r="H16" s="23">
        <f t="shared" si="1"/>
        <v>0</v>
      </c>
      <c r="I16" s="23">
        <f t="shared" si="2"/>
        <v>0</v>
      </c>
      <c r="J16" s="23">
        <f t="shared" si="3"/>
        <v>0</v>
      </c>
      <c r="K16" s="24">
        <f t="shared" si="4"/>
        <v>0</v>
      </c>
      <c r="L16" s="20"/>
      <c r="M16" s="25"/>
      <c r="N16" s="26">
        <f t="shared" si="5"/>
        <v>0</v>
      </c>
      <c r="O16" s="16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7" customHeight="1" x14ac:dyDescent="0.25">
      <c r="A17" s="22"/>
      <c r="B17" s="23"/>
      <c r="C17" s="23"/>
      <c r="D17" s="23"/>
      <c r="E17" s="24">
        <f t="shared" si="0"/>
        <v>0</v>
      </c>
      <c r="F17" s="20"/>
      <c r="G17" s="25"/>
      <c r="H17" s="23">
        <f t="shared" si="1"/>
        <v>0</v>
      </c>
      <c r="I17" s="23">
        <f t="shared" si="2"/>
        <v>0</v>
      </c>
      <c r="J17" s="23">
        <f t="shared" si="3"/>
        <v>0</v>
      </c>
      <c r="K17" s="24">
        <f t="shared" si="4"/>
        <v>0</v>
      </c>
      <c r="L17" s="20"/>
      <c r="M17" s="25"/>
      <c r="N17" s="26">
        <f t="shared" si="5"/>
        <v>0</v>
      </c>
      <c r="O17" s="16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7" customHeight="1" x14ac:dyDescent="0.25">
      <c r="A18" s="27" t="s">
        <v>1</v>
      </c>
      <c r="B18" s="23"/>
      <c r="C18" s="23"/>
      <c r="D18" s="23"/>
      <c r="E18" s="24">
        <f>SUM(E4:E17)</f>
        <v>0</v>
      </c>
      <c r="F18" s="20"/>
      <c r="G18" s="28" t="s">
        <v>1</v>
      </c>
      <c r="H18" s="23">
        <f>SUM(H4:H17)</f>
        <v>0</v>
      </c>
      <c r="I18" s="23">
        <f>SUM(I4:I17)</f>
        <v>0</v>
      </c>
      <c r="J18" s="23">
        <f>SUM(J4:J17)</f>
        <v>0</v>
      </c>
      <c r="K18" s="24">
        <f>SUM(K4:K17)</f>
        <v>0</v>
      </c>
      <c r="L18" s="20"/>
      <c r="M18" s="28" t="s">
        <v>1</v>
      </c>
      <c r="N18" s="26">
        <f>SUM(N4:N17)</f>
        <v>0</v>
      </c>
      <c r="O18" s="16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x14ac:dyDescent="0.25">
      <c r="A19" s="2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0"/>
      <c r="O19" s="16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x14ac:dyDescent="0.25">
      <c r="A20" s="2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0"/>
      <c r="O20" s="16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7" customHeight="1" x14ac:dyDescent="0.25">
      <c r="A21" s="31" t="s">
        <v>10</v>
      </c>
      <c r="B21" s="32"/>
      <c r="C21" s="32"/>
      <c r="D21" s="32"/>
      <c r="E21" s="33"/>
      <c r="F21" s="20"/>
      <c r="G21" s="34" t="s">
        <v>10</v>
      </c>
      <c r="H21" s="32"/>
      <c r="I21" s="32"/>
      <c r="J21" s="32"/>
      <c r="K21" s="33"/>
      <c r="L21" s="20"/>
      <c r="M21" s="34" t="s">
        <v>10</v>
      </c>
      <c r="N21" s="35"/>
      <c r="O21" s="16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7" customHeight="1" x14ac:dyDescent="0.25">
      <c r="A22" s="17" t="s">
        <v>6</v>
      </c>
      <c r="B22" s="18" t="s">
        <v>12</v>
      </c>
      <c r="C22" s="18" t="s">
        <v>2</v>
      </c>
      <c r="D22" s="18" t="s">
        <v>7</v>
      </c>
      <c r="E22" s="19" t="s">
        <v>0</v>
      </c>
      <c r="F22" s="20"/>
      <c r="G22" s="19" t="s">
        <v>6</v>
      </c>
      <c r="H22" s="18" t="s">
        <v>3</v>
      </c>
      <c r="I22" s="18" t="s">
        <v>2</v>
      </c>
      <c r="J22" s="18" t="s">
        <v>8</v>
      </c>
      <c r="K22" s="18" t="s">
        <v>4</v>
      </c>
      <c r="L22" s="20"/>
      <c r="M22" s="19" t="s">
        <v>6</v>
      </c>
      <c r="N22" s="21" t="s">
        <v>5</v>
      </c>
      <c r="O22" s="16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7" customHeight="1" x14ac:dyDescent="0.25">
      <c r="A23" s="22"/>
      <c r="B23" s="23"/>
      <c r="C23" s="23"/>
      <c r="D23" s="23"/>
      <c r="E23" s="24">
        <f>((B23*0.086+C23*0.825+D23*0.846599))/1000</f>
        <v>0</v>
      </c>
      <c r="F23" s="20"/>
      <c r="G23" s="25"/>
      <c r="H23" s="23">
        <f t="shared" ref="H23:H36" si="6">B23*10.64</f>
        <v>0</v>
      </c>
      <c r="I23" s="23">
        <f>C23</f>
        <v>0</v>
      </c>
      <c r="J23" s="23">
        <f>(D23*0.83)*11.86</f>
        <v>0</v>
      </c>
      <c r="K23" s="24">
        <f>H23+I23+J23</f>
        <v>0</v>
      </c>
      <c r="L23" s="20"/>
      <c r="M23" s="25"/>
      <c r="N23" s="26">
        <f t="shared" ref="N23:N36" si="7">K23*0.0000036</f>
        <v>0</v>
      </c>
      <c r="O23" s="16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7" customHeight="1" x14ac:dyDescent="0.25">
      <c r="A24" s="22"/>
      <c r="B24" s="23"/>
      <c r="C24" s="23"/>
      <c r="D24" s="23"/>
      <c r="E24" s="24">
        <f t="shared" ref="E24:E36" si="8">((B24*0.086+C24*0.825+D24*0.846599))/1000</f>
        <v>0</v>
      </c>
      <c r="F24" s="20"/>
      <c r="G24" s="25"/>
      <c r="H24" s="23">
        <f t="shared" si="6"/>
        <v>0</v>
      </c>
      <c r="I24" s="23">
        <f t="shared" ref="I24:I36" si="9">C24</f>
        <v>0</v>
      </c>
      <c r="J24" s="23">
        <f t="shared" ref="J24:J36" si="10">(D24*0.83)*11.86</f>
        <v>0</v>
      </c>
      <c r="K24" s="24">
        <f t="shared" ref="K24:K36" si="11">H24+I24+J24</f>
        <v>0</v>
      </c>
      <c r="L24" s="20"/>
      <c r="M24" s="25"/>
      <c r="N24" s="26">
        <f t="shared" si="7"/>
        <v>0</v>
      </c>
      <c r="O24" s="16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7" customHeight="1" x14ac:dyDescent="0.25">
      <c r="A25" s="22"/>
      <c r="B25" s="23"/>
      <c r="C25" s="23"/>
      <c r="D25" s="23"/>
      <c r="E25" s="24">
        <f t="shared" si="8"/>
        <v>0</v>
      </c>
      <c r="F25" s="20"/>
      <c r="G25" s="25"/>
      <c r="H25" s="23">
        <f t="shared" si="6"/>
        <v>0</v>
      </c>
      <c r="I25" s="23">
        <f t="shared" si="9"/>
        <v>0</v>
      </c>
      <c r="J25" s="23">
        <f t="shared" si="10"/>
        <v>0</v>
      </c>
      <c r="K25" s="24">
        <f t="shared" si="11"/>
        <v>0</v>
      </c>
      <c r="L25" s="20"/>
      <c r="M25" s="25"/>
      <c r="N25" s="26">
        <f t="shared" si="7"/>
        <v>0</v>
      </c>
      <c r="O25" s="16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7" customHeight="1" x14ac:dyDescent="0.25">
      <c r="A26" s="22"/>
      <c r="B26" s="23"/>
      <c r="C26" s="23"/>
      <c r="D26" s="23"/>
      <c r="E26" s="24">
        <f t="shared" si="8"/>
        <v>0</v>
      </c>
      <c r="F26" s="20"/>
      <c r="G26" s="25"/>
      <c r="H26" s="23">
        <f t="shared" si="6"/>
        <v>0</v>
      </c>
      <c r="I26" s="23">
        <f t="shared" si="9"/>
        <v>0</v>
      </c>
      <c r="J26" s="23">
        <f t="shared" si="10"/>
        <v>0</v>
      </c>
      <c r="K26" s="24">
        <f t="shared" si="11"/>
        <v>0</v>
      </c>
      <c r="L26" s="20"/>
      <c r="M26" s="25"/>
      <c r="N26" s="26">
        <f t="shared" si="7"/>
        <v>0</v>
      </c>
      <c r="O26" s="16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7" customHeight="1" x14ac:dyDescent="0.25">
      <c r="A27" s="22"/>
      <c r="B27" s="23"/>
      <c r="C27" s="23"/>
      <c r="D27" s="23"/>
      <c r="E27" s="24">
        <f t="shared" si="8"/>
        <v>0</v>
      </c>
      <c r="F27" s="20"/>
      <c r="G27" s="25"/>
      <c r="H27" s="23">
        <f t="shared" si="6"/>
        <v>0</v>
      </c>
      <c r="I27" s="23">
        <f t="shared" si="9"/>
        <v>0</v>
      </c>
      <c r="J27" s="23">
        <f t="shared" si="10"/>
        <v>0</v>
      </c>
      <c r="K27" s="24">
        <f t="shared" si="11"/>
        <v>0</v>
      </c>
      <c r="L27" s="20"/>
      <c r="M27" s="25"/>
      <c r="N27" s="26">
        <f t="shared" si="7"/>
        <v>0</v>
      </c>
      <c r="O27" s="16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27" customHeight="1" x14ac:dyDescent="0.25">
      <c r="A28" s="22"/>
      <c r="B28" s="23"/>
      <c r="C28" s="23"/>
      <c r="D28" s="23"/>
      <c r="E28" s="24">
        <f t="shared" si="8"/>
        <v>0</v>
      </c>
      <c r="F28" s="20"/>
      <c r="G28" s="25"/>
      <c r="H28" s="23">
        <f t="shared" si="6"/>
        <v>0</v>
      </c>
      <c r="I28" s="23">
        <f t="shared" si="9"/>
        <v>0</v>
      </c>
      <c r="J28" s="23">
        <f t="shared" si="10"/>
        <v>0</v>
      </c>
      <c r="K28" s="24">
        <f t="shared" si="11"/>
        <v>0</v>
      </c>
      <c r="L28" s="20"/>
      <c r="M28" s="25"/>
      <c r="N28" s="26">
        <f t="shared" si="7"/>
        <v>0</v>
      </c>
      <c r="O28" s="16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7" customHeight="1" x14ac:dyDescent="0.25">
      <c r="A29" s="22"/>
      <c r="B29" s="23"/>
      <c r="C29" s="23"/>
      <c r="D29" s="23"/>
      <c r="E29" s="24">
        <f t="shared" si="8"/>
        <v>0</v>
      </c>
      <c r="F29" s="20"/>
      <c r="G29" s="25"/>
      <c r="H29" s="23">
        <f t="shared" si="6"/>
        <v>0</v>
      </c>
      <c r="I29" s="23">
        <f t="shared" si="9"/>
        <v>0</v>
      </c>
      <c r="J29" s="23">
        <f t="shared" si="10"/>
        <v>0</v>
      </c>
      <c r="K29" s="24">
        <f t="shared" si="11"/>
        <v>0</v>
      </c>
      <c r="L29" s="20"/>
      <c r="M29" s="25"/>
      <c r="N29" s="26">
        <f t="shared" si="7"/>
        <v>0</v>
      </c>
      <c r="O29" s="16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7" customHeight="1" x14ac:dyDescent="0.25">
      <c r="A30" s="22"/>
      <c r="B30" s="23"/>
      <c r="C30" s="23"/>
      <c r="D30" s="23"/>
      <c r="E30" s="24">
        <f t="shared" si="8"/>
        <v>0</v>
      </c>
      <c r="F30" s="20"/>
      <c r="G30" s="25"/>
      <c r="H30" s="23">
        <f t="shared" si="6"/>
        <v>0</v>
      </c>
      <c r="I30" s="23">
        <f t="shared" si="9"/>
        <v>0</v>
      </c>
      <c r="J30" s="23">
        <f t="shared" si="10"/>
        <v>0</v>
      </c>
      <c r="K30" s="24">
        <f t="shared" si="11"/>
        <v>0</v>
      </c>
      <c r="L30" s="20"/>
      <c r="M30" s="25"/>
      <c r="N30" s="26">
        <f t="shared" si="7"/>
        <v>0</v>
      </c>
      <c r="O30" s="1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27" customHeight="1" x14ac:dyDescent="0.25">
      <c r="A31" s="22"/>
      <c r="B31" s="23"/>
      <c r="C31" s="23"/>
      <c r="D31" s="23"/>
      <c r="E31" s="24">
        <f t="shared" si="8"/>
        <v>0</v>
      </c>
      <c r="F31" s="20"/>
      <c r="G31" s="25"/>
      <c r="H31" s="23">
        <f t="shared" si="6"/>
        <v>0</v>
      </c>
      <c r="I31" s="23">
        <f t="shared" si="9"/>
        <v>0</v>
      </c>
      <c r="J31" s="23">
        <f t="shared" si="10"/>
        <v>0</v>
      </c>
      <c r="K31" s="24">
        <f t="shared" si="11"/>
        <v>0</v>
      </c>
      <c r="L31" s="20"/>
      <c r="M31" s="25"/>
      <c r="N31" s="26">
        <f t="shared" si="7"/>
        <v>0</v>
      </c>
      <c r="O31" s="16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7" customHeight="1" x14ac:dyDescent="0.25">
      <c r="A32" s="22"/>
      <c r="B32" s="23"/>
      <c r="C32" s="23"/>
      <c r="D32" s="23"/>
      <c r="E32" s="24">
        <f t="shared" si="8"/>
        <v>0</v>
      </c>
      <c r="F32" s="20"/>
      <c r="G32" s="25"/>
      <c r="H32" s="23">
        <f t="shared" si="6"/>
        <v>0</v>
      </c>
      <c r="I32" s="23">
        <f t="shared" si="9"/>
        <v>0</v>
      </c>
      <c r="J32" s="23">
        <f t="shared" si="10"/>
        <v>0</v>
      </c>
      <c r="K32" s="24">
        <f t="shared" si="11"/>
        <v>0</v>
      </c>
      <c r="L32" s="20"/>
      <c r="M32" s="25"/>
      <c r="N32" s="26">
        <f t="shared" si="7"/>
        <v>0</v>
      </c>
      <c r="O32" s="1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7" customHeight="1" x14ac:dyDescent="0.25">
      <c r="A33" s="22"/>
      <c r="B33" s="23"/>
      <c r="C33" s="23"/>
      <c r="D33" s="23"/>
      <c r="E33" s="24">
        <f t="shared" si="8"/>
        <v>0</v>
      </c>
      <c r="F33" s="20"/>
      <c r="G33" s="25"/>
      <c r="H33" s="23">
        <f t="shared" si="6"/>
        <v>0</v>
      </c>
      <c r="I33" s="23">
        <f t="shared" si="9"/>
        <v>0</v>
      </c>
      <c r="J33" s="23">
        <f t="shared" si="10"/>
        <v>0</v>
      </c>
      <c r="K33" s="24">
        <f t="shared" si="11"/>
        <v>0</v>
      </c>
      <c r="L33" s="20"/>
      <c r="M33" s="25"/>
      <c r="N33" s="26">
        <f t="shared" si="7"/>
        <v>0</v>
      </c>
      <c r="O33" s="1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7" customHeight="1" x14ac:dyDescent="0.25">
      <c r="A34" s="22"/>
      <c r="B34" s="23"/>
      <c r="C34" s="23"/>
      <c r="D34" s="23"/>
      <c r="E34" s="24">
        <f t="shared" si="8"/>
        <v>0</v>
      </c>
      <c r="F34" s="20"/>
      <c r="G34" s="25"/>
      <c r="H34" s="23">
        <f t="shared" si="6"/>
        <v>0</v>
      </c>
      <c r="I34" s="23">
        <f t="shared" si="9"/>
        <v>0</v>
      </c>
      <c r="J34" s="23">
        <f t="shared" si="10"/>
        <v>0</v>
      </c>
      <c r="K34" s="24">
        <f t="shared" si="11"/>
        <v>0</v>
      </c>
      <c r="L34" s="20"/>
      <c r="M34" s="25"/>
      <c r="N34" s="26">
        <f t="shared" si="7"/>
        <v>0</v>
      </c>
      <c r="O34" s="16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7" customHeight="1" x14ac:dyDescent="0.25">
      <c r="A35" s="22"/>
      <c r="B35" s="23"/>
      <c r="C35" s="23"/>
      <c r="D35" s="23"/>
      <c r="E35" s="24">
        <f t="shared" si="8"/>
        <v>0</v>
      </c>
      <c r="F35" s="20"/>
      <c r="G35" s="25"/>
      <c r="H35" s="23">
        <f t="shared" si="6"/>
        <v>0</v>
      </c>
      <c r="I35" s="23">
        <f t="shared" si="9"/>
        <v>0</v>
      </c>
      <c r="J35" s="23">
        <f t="shared" si="10"/>
        <v>0</v>
      </c>
      <c r="K35" s="24">
        <f t="shared" si="11"/>
        <v>0</v>
      </c>
      <c r="L35" s="20"/>
      <c r="M35" s="25"/>
      <c r="N35" s="26">
        <f t="shared" si="7"/>
        <v>0</v>
      </c>
      <c r="O35" s="16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7" customHeight="1" x14ac:dyDescent="0.25">
      <c r="A36" s="22"/>
      <c r="B36" s="23"/>
      <c r="C36" s="23"/>
      <c r="D36" s="23"/>
      <c r="E36" s="24">
        <f t="shared" si="8"/>
        <v>0</v>
      </c>
      <c r="F36" s="20"/>
      <c r="G36" s="25"/>
      <c r="H36" s="23">
        <f t="shared" si="6"/>
        <v>0</v>
      </c>
      <c r="I36" s="23">
        <f t="shared" si="9"/>
        <v>0</v>
      </c>
      <c r="J36" s="23">
        <f t="shared" si="10"/>
        <v>0</v>
      </c>
      <c r="K36" s="24">
        <f t="shared" si="11"/>
        <v>0</v>
      </c>
      <c r="L36" s="20"/>
      <c r="M36" s="25"/>
      <c r="N36" s="26">
        <f t="shared" si="7"/>
        <v>0</v>
      </c>
      <c r="O36" s="1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7" customHeight="1" x14ac:dyDescent="0.25">
      <c r="A37" s="27" t="s">
        <v>1</v>
      </c>
      <c r="B37" s="23"/>
      <c r="C37" s="23"/>
      <c r="D37" s="23"/>
      <c r="E37" s="24">
        <f>SUM(E23:E36)</f>
        <v>0</v>
      </c>
      <c r="F37" s="20"/>
      <c r="G37" s="28" t="s">
        <v>1</v>
      </c>
      <c r="H37" s="23">
        <f>SUM(H23:H36)</f>
        <v>0</v>
      </c>
      <c r="I37" s="23">
        <f>SUM(I23:I36)</f>
        <v>0</v>
      </c>
      <c r="J37" s="23">
        <f>SUM(J23:J36)</f>
        <v>0</v>
      </c>
      <c r="K37" s="24">
        <f>SUM(K23:K36)</f>
        <v>0</v>
      </c>
      <c r="L37" s="20"/>
      <c r="M37" s="25" t="str">
        <f t="shared" ref="M37" si="12">G37</f>
        <v>toplam</v>
      </c>
      <c r="N37" s="26">
        <f>SUM(N23:N36)</f>
        <v>0</v>
      </c>
      <c r="O37" s="16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x14ac:dyDescent="0.25">
      <c r="A38" s="2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30"/>
      <c r="O38" s="16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x14ac:dyDescent="0.25">
      <c r="A39" s="2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30"/>
      <c r="O39" s="1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x14ac:dyDescent="0.25">
      <c r="A40" s="2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30"/>
      <c r="O40" s="16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x14ac:dyDescent="0.25">
      <c r="A41" s="29"/>
      <c r="B41" s="36" t="s">
        <v>13</v>
      </c>
      <c r="C41" s="36"/>
      <c r="D41" s="36"/>
      <c r="E41" s="36" t="s">
        <v>19</v>
      </c>
      <c r="F41" s="36"/>
      <c r="G41" s="36"/>
      <c r="H41" s="36" t="s">
        <v>14</v>
      </c>
      <c r="I41" s="36"/>
      <c r="J41" s="36"/>
      <c r="L41" s="16"/>
      <c r="N41" s="3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32" x14ac:dyDescent="0.25">
      <c r="A42" s="29"/>
      <c r="B42" s="37" t="s">
        <v>21</v>
      </c>
      <c r="C42" s="37"/>
      <c r="D42" s="37"/>
      <c r="E42" s="38" t="s">
        <v>18</v>
      </c>
      <c r="F42" s="39"/>
      <c r="G42" s="39"/>
      <c r="H42" s="38" t="s">
        <v>20</v>
      </c>
      <c r="I42" s="39"/>
      <c r="J42" s="39"/>
      <c r="L42" s="16"/>
      <c r="N42" s="3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32" x14ac:dyDescent="0.25">
      <c r="A43" s="29"/>
      <c r="B43" s="37"/>
      <c r="C43" s="37"/>
      <c r="D43" s="37"/>
      <c r="E43" s="39"/>
      <c r="F43" s="39"/>
      <c r="G43" s="39"/>
      <c r="H43" s="39"/>
      <c r="I43" s="39"/>
      <c r="J43" s="39"/>
      <c r="L43" s="16"/>
      <c r="N43" s="30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32" x14ac:dyDescent="0.25">
      <c r="A44" s="29"/>
      <c r="B44" s="51" t="s">
        <v>22</v>
      </c>
      <c r="C44" s="40"/>
      <c r="D44" s="40"/>
      <c r="E44" s="41">
        <v>44655</v>
      </c>
      <c r="F44" s="42"/>
      <c r="G44" s="42"/>
      <c r="H44" s="43" t="s">
        <v>15</v>
      </c>
      <c r="I44" s="40"/>
      <c r="J44" s="44" t="s">
        <v>17</v>
      </c>
      <c r="K44" s="20"/>
      <c r="L44" s="20"/>
      <c r="M44" s="20"/>
      <c r="N44" s="30"/>
      <c r="O44" s="16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x14ac:dyDescent="0.25">
      <c r="A45" s="2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45"/>
      <c r="O45" s="16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x14ac:dyDescent="0.25">
      <c r="A46" s="2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45"/>
      <c r="O46" s="16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x14ac:dyDescent="0.25">
      <c r="A47" s="2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45"/>
      <c r="O47" s="16"/>
    </row>
    <row r="48" spans="1:32" ht="15.75" thickBot="1" x14ac:dyDescent="0.3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8"/>
      <c r="O48" s="16"/>
    </row>
    <row r="49" spans="1:15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16"/>
    </row>
    <row r="50" spans="1:15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16"/>
    </row>
    <row r="51" spans="1:15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16"/>
    </row>
    <row r="52" spans="1:15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16"/>
    </row>
    <row r="53" spans="1:15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16"/>
    </row>
    <row r="54" spans="1:15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6"/>
    </row>
    <row r="55" spans="1:15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16"/>
    </row>
    <row r="56" spans="1:15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16"/>
    </row>
    <row r="57" spans="1:15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16"/>
    </row>
    <row r="58" spans="1:15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16"/>
    </row>
    <row r="59" spans="1:15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16"/>
    </row>
    <row r="60" spans="1:15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16"/>
    </row>
    <row r="61" spans="1:15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16"/>
    </row>
    <row r="62" spans="1:15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16"/>
    </row>
    <row r="63" spans="1:15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16"/>
    </row>
    <row r="64" spans="1:15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16"/>
    </row>
    <row r="65" spans="1:15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16"/>
    </row>
    <row r="66" spans="1:15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16"/>
    </row>
    <row r="67" spans="1:15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16"/>
    </row>
    <row r="68" spans="1:15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16"/>
    </row>
    <row r="69" spans="1:15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16"/>
    </row>
    <row r="70" spans="1:15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16"/>
    </row>
    <row r="71" spans="1:15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16"/>
    </row>
    <row r="72" spans="1:15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16"/>
    </row>
    <row r="73" spans="1:15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16"/>
    </row>
    <row r="74" spans="1:15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16"/>
    </row>
    <row r="75" spans="1:15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16"/>
    </row>
    <row r="76" spans="1:15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16"/>
    </row>
    <row r="77" spans="1:15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16"/>
    </row>
    <row r="78" spans="1:15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16"/>
    </row>
  </sheetData>
  <mergeCells count="14">
    <mergeCell ref="B41:D41"/>
    <mergeCell ref="H41:J41"/>
    <mergeCell ref="B42:D43"/>
    <mergeCell ref="H42:J43"/>
    <mergeCell ref="A21:E21"/>
    <mergeCell ref="G21:K21"/>
    <mergeCell ref="E41:G41"/>
    <mergeCell ref="E42:G43"/>
    <mergeCell ref="M21:N21"/>
    <mergeCell ref="M1:N1"/>
    <mergeCell ref="B1:L1"/>
    <mergeCell ref="A2:E2"/>
    <mergeCell ref="G2:K2"/>
    <mergeCell ref="M2:N2"/>
  </mergeCells>
  <pageMargins left="0.19685039370078741" right="0.19685039370078741" top="0.43307086614173229" bottom="0.47244094488188981" header="0.31496062992125984" footer="0.19685039370078741"/>
  <pageSetup paperSize="9" scale="53" orientation="landscape" verticalDpi="30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A009-05BC-4CC8-9E00-4A1074EE318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2022-10-29T19:34:24Z</dcterms:modified>
</cp:coreProperties>
</file>