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8370" firstSheet="1" activeTab="1"/>
  </bookViews>
  <sheets>
    <sheet name="Boş Sınıf" sheetId="1" state="hidden" r:id="rId1"/>
    <sheet name="Liste" sheetId="2" r:id="rId2"/>
  </sheets>
  <externalReferences>
    <externalReference r:id="rId5"/>
  </externalReferences>
  <definedNames>
    <definedName name="_xlnm._FilterDatabase" localSheetId="1" hidden="1">'Liste'!$A$4:$J$303</definedName>
    <definedName name="Bölüm">#REF!</definedName>
    <definedName name="_xlnm.Print_Area" localSheetId="0">'Boş Sınıf'!$B$1:$AV$32</definedName>
    <definedName name="_xlnm.Print_Titles" localSheetId="1">'Liste'!$4:$4</definedName>
  </definedNames>
  <calcPr fullCalcOnLoad="1"/>
</workbook>
</file>

<file path=xl/sharedStrings.xml><?xml version="1.0" encoding="utf-8"?>
<sst xmlns="http://schemas.openxmlformats.org/spreadsheetml/2006/main" count="1500" uniqueCount="447">
  <si>
    <t>ZF-01</t>
  </si>
  <si>
    <t>ZF-02</t>
  </si>
  <si>
    <t>ZF-03</t>
  </si>
  <si>
    <t>ZF-04</t>
  </si>
  <si>
    <t>ZF-05</t>
  </si>
  <si>
    <t>ZF-06</t>
  </si>
  <si>
    <t>ZF-101</t>
  </si>
  <si>
    <t>ZF-102</t>
  </si>
  <si>
    <t>ZF-103</t>
  </si>
  <si>
    <t>ZF-104</t>
  </si>
  <si>
    <t>ZF-105</t>
  </si>
  <si>
    <t>ZF-106</t>
  </si>
  <si>
    <t>ZF-201</t>
  </si>
  <si>
    <t>ZF-202</t>
  </si>
  <si>
    <t>ZF-203</t>
  </si>
  <si>
    <t>ZF-204</t>
  </si>
  <si>
    <t>ZF-205</t>
  </si>
  <si>
    <t>ZF-206</t>
  </si>
  <si>
    <t>Dersin Adı</t>
  </si>
  <si>
    <t>SINIF</t>
  </si>
  <si>
    <t>Bölüm</t>
  </si>
  <si>
    <t>Sınıf</t>
  </si>
  <si>
    <t>Amfi</t>
  </si>
  <si>
    <t>Sıra</t>
  </si>
  <si>
    <t>Dersi Veren Öğretim Üyesi</t>
  </si>
  <si>
    <t>13:50</t>
  </si>
  <si>
    <t>14:40</t>
  </si>
  <si>
    <t>15:30</t>
  </si>
  <si>
    <t>16:20</t>
  </si>
  <si>
    <t>BB</t>
  </si>
  <si>
    <t>BK</t>
  </si>
  <si>
    <t>TE</t>
  </si>
  <si>
    <t>TB</t>
  </si>
  <si>
    <t>TM</t>
  </si>
  <si>
    <t>TYS</t>
  </si>
  <si>
    <t>ZO</t>
  </si>
  <si>
    <t>TBT</t>
  </si>
  <si>
    <t>Zooloji</t>
  </si>
  <si>
    <t>Ölçme Bilgisi</t>
  </si>
  <si>
    <t>Biyokimya</t>
  </si>
  <si>
    <t>Tarımsal Ekoloji</t>
  </si>
  <si>
    <t>Mikrobiyoloji</t>
  </si>
  <si>
    <t>Atatürk İlk.ve İnk.Tarihi II</t>
  </si>
  <si>
    <t>Türk Dili II</t>
  </si>
  <si>
    <t>İstatistik</t>
  </si>
  <si>
    <t>Tarla Bitkileri Yetiştiriciliği</t>
  </si>
  <si>
    <t>Bitki Besleme</t>
  </si>
  <si>
    <t>Entomoloji</t>
  </si>
  <si>
    <t>Fitopatoloji</t>
  </si>
  <si>
    <t>Genel Meyvecilik</t>
  </si>
  <si>
    <t>Bahçe Bitkileri Fizyolojisi</t>
  </si>
  <si>
    <t>Bahçe Bit. Biyoteknoloji</t>
  </si>
  <si>
    <t>Bahçe Bitk.Yetiştirme Tek.</t>
  </si>
  <si>
    <t>Örtüaltı Sebzeciliği</t>
  </si>
  <si>
    <t>Bahçe Bit Yetiş.İyi tarım Uyg.</t>
  </si>
  <si>
    <t>Asma Fidanı yetiştirme Tek.</t>
  </si>
  <si>
    <t>Bahçe Bit.Bilg.Kullanımı</t>
  </si>
  <si>
    <t>Ilıman İklim Meyve Türleri II</t>
  </si>
  <si>
    <t>Kültür sebzeleri II</t>
  </si>
  <si>
    <t>Bahçe Bitkileri Islahı</t>
  </si>
  <si>
    <t>Sebze Tohum Teknolojisi</t>
  </si>
  <si>
    <t>Budama Tekniği ve Fiz.</t>
  </si>
  <si>
    <t>Araştırma Deneme Yöntem.</t>
  </si>
  <si>
    <t>Bitki has.Epidemiyolojisi</t>
  </si>
  <si>
    <t>Bitki Mikolojisi</t>
  </si>
  <si>
    <t>Nematoloji</t>
  </si>
  <si>
    <t>Akaroloji</t>
  </si>
  <si>
    <t>Tarımsal Savaşım II</t>
  </si>
  <si>
    <t xml:space="preserve">Meyve ve Bağ Hastalıkları </t>
  </si>
  <si>
    <t>Tahıl ve Baklagil Zararlıları</t>
  </si>
  <si>
    <t>Endüstri Bitkileri Zararlıları</t>
  </si>
  <si>
    <t>Matematik II</t>
  </si>
  <si>
    <t>Ekonomi</t>
  </si>
  <si>
    <t>Toprak Bilgisi</t>
  </si>
  <si>
    <t>Bitki Koruma</t>
  </si>
  <si>
    <t>Tarla Bitkileri</t>
  </si>
  <si>
    <t>Bahçe Bitkileri</t>
  </si>
  <si>
    <t>Makroekonomi</t>
  </si>
  <si>
    <t>Tarımsal Örgüt.ve Kooperatif</t>
  </si>
  <si>
    <t>Tarımsal Yayım ve Haberl.</t>
  </si>
  <si>
    <t>Kıymet takdiri ve Bilirkişi</t>
  </si>
  <si>
    <t>Tarımsal Proje haz.Tek. I</t>
  </si>
  <si>
    <t>Kırsal Kalkınma</t>
  </si>
  <si>
    <t xml:space="preserve">Tarım Hukuku </t>
  </si>
  <si>
    <t>Tarımsal İşletmelerin Plan.</t>
  </si>
  <si>
    <t>Tarım Politikası</t>
  </si>
  <si>
    <t>Tarımsal Finansman</t>
  </si>
  <si>
    <t>Tarımsal Ürünlerin Maaliyeti</t>
  </si>
  <si>
    <t>Tarım sigortaları</t>
  </si>
  <si>
    <t>Hayvansal Üretim Sistemleri</t>
  </si>
  <si>
    <t>İngilizce II</t>
  </si>
  <si>
    <t>Peyzaj Mimarlığı</t>
  </si>
  <si>
    <t>Hayvan Besleme Ekolojisi</t>
  </si>
  <si>
    <t>Endüstri Bitkileri II</t>
  </si>
  <si>
    <t>Bitki Islahı</t>
  </si>
  <si>
    <t>Mesleki Uygulama II</t>
  </si>
  <si>
    <t>Tarımsal Üretim Sistemleri</t>
  </si>
  <si>
    <t>Organik Tarım</t>
  </si>
  <si>
    <t>Bitki Doku Kültürleri</t>
  </si>
  <si>
    <t>Ürün Standart.ve Depolama</t>
  </si>
  <si>
    <t>Balarısı ve Flora</t>
  </si>
  <si>
    <t>Çevresel Etki Değerlendirmesi</t>
  </si>
  <si>
    <t>Fizik II</t>
  </si>
  <si>
    <t>Dinamik</t>
  </si>
  <si>
    <t>Sayısal Analiz</t>
  </si>
  <si>
    <t>Elektrik ve Elektro.Tem.İlk.</t>
  </si>
  <si>
    <t xml:space="preserve">Bilgisayar Programlama </t>
  </si>
  <si>
    <t>Tarım Traktörleri</t>
  </si>
  <si>
    <t>Ekim Bakım ve Güb.Mak.</t>
  </si>
  <si>
    <t>İmalat Yön.ve Takım Tezg.</t>
  </si>
  <si>
    <t>İleri Matematik</t>
  </si>
  <si>
    <t>Akışkanlar Mekaniği</t>
  </si>
  <si>
    <t>Statik</t>
  </si>
  <si>
    <t>Mesleki İngilizce II</t>
  </si>
  <si>
    <t xml:space="preserve">Drenaj Mühendisliği </t>
  </si>
  <si>
    <t>Betonarme</t>
  </si>
  <si>
    <t>Bilgisayar Destekli Tasarım</t>
  </si>
  <si>
    <t>Havza Su Yöntemi</t>
  </si>
  <si>
    <t>Uzaktan Algılama</t>
  </si>
  <si>
    <t>Toprak Su Yapıları</t>
  </si>
  <si>
    <t>Tarımsal Yapıların Tasarımı</t>
  </si>
  <si>
    <t>Sera Yapım Tekniği</t>
  </si>
  <si>
    <t>Su Kaynak.Planlanması</t>
  </si>
  <si>
    <t>Kimya II</t>
  </si>
  <si>
    <t>Jeoloji</t>
  </si>
  <si>
    <t>Toprak Mekaniği ve Tek.</t>
  </si>
  <si>
    <t>Toprak Minerolojisi</t>
  </si>
  <si>
    <t>Toprak ve Su Kirliliği</t>
  </si>
  <si>
    <t>Toprak Islahı ve Düzenleyici.</t>
  </si>
  <si>
    <t>Toprak Etüd ve Haritalama</t>
  </si>
  <si>
    <t>Gübreler ve Gübr.Teknik.</t>
  </si>
  <si>
    <t>Analitik Kimya</t>
  </si>
  <si>
    <t>Çayır Mera Yönet.ve Islahı</t>
  </si>
  <si>
    <t>Tarımsal Biyoteknoloji</t>
  </si>
  <si>
    <t>Üretim Fizyolojisi</t>
  </si>
  <si>
    <t>Üreme ve Yapay Tohumlama</t>
  </si>
  <si>
    <t>Hayvan Sağlığı ve Hijyen</t>
  </si>
  <si>
    <t>Yem Mikrobiyolojisi</t>
  </si>
  <si>
    <t>Hayvan Barınakları</t>
  </si>
  <si>
    <t>Koyun Yetiştirme</t>
  </si>
  <si>
    <t>Hayvan Islahı</t>
  </si>
  <si>
    <t>Sağlık Koruma Yöntemi</t>
  </si>
  <si>
    <t>Rasyon Hazırlama</t>
  </si>
  <si>
    <t>Genel Mikrobiyoloji</t>
  </si>
  <si>
    <t>Genel Kimya II</t>
  </si>
  <si>
    <t>Biyolojik Sistematik</t>
  </si>
  <si>
    <t>Gıda Bilimi ve Teknolojisi</t>
  </si>
  <si>
    <t>Bilimsel Araştırma ve Yazım</t>
  </si>
  <si>
    <t>Tarım Ekonomisi</t>
  </si>
  <si>
    <t>Laboratuvar tek.ve Kullanımı</t>
  </si>
  <si>
    <t>Tarımsal Yapılar ve Sulama</t>
  </si>
  <si>
    <t>Genetik kaynak ve Muhaf.</t>
  </si>
  <si>
    <t>Moleküler Genetik</t>
  </si>
  <si>
    <t>Tıbbi Biyoteknoloji</t>
  </si>
  <si>
    <t>İlker KARAÖNDER</t>
  </si>
  <si>
    <t>M.Yetiş YAVUZ</t>
  </si>
  <si>
    <t>Kenan KAYNAŞ</t>
  </si>
  <si>
    <t>Mevlüt AKÇURA</t>
  </si>
  <si>
    <t>Altıngül Ö.PARLAK</t>
  </si>
  <si>
    <t>Yasemin KAVDIR</t>
  </si>
  <si>
    <t>Ahmet GÖKKUŞ</t>
  </si>
  <si>
    <t>Nilüfer KALECİ</t>
  </si>
  <si>
    <t>İsmail KASAP</t>
  </si>
  <si>
    <t>Hamit ALTAY</t>
  </si>
  <si>
    <t>Hakan ENGİN</t>
  </si>
  <si>
    <t>Alper DARDENİZ</t>
  </si>
  <si>
    <t>Harun BAYTEKİN</t>
  </si>
  <si>
    <t>Aynur KONYALI</t>
  </si>
  <si>
    <t>Ali ÖZPINAR</t>
  </si>
  <si>
    <t>Savaş KORKMAZ</t>
  </si>
  <si>
    <t>F. Cem KUZUCU</t>
  </si>
  <si>
    <t>Uğur GÖZEL</t>
  </si>
  <si>
    <t>Duygu AKTÜRK</t>
  </si>
  <si>
    <t>Cafer TÜRKMEN</t>
  </si>
  <si>
    <t>Hüseyin EKİNCİ</t>
  </si>
  <si>
    <t>Murat TEKİNER</t>
  </si>
  <si>
    <t>Ali SÜMER</t>
  </si>
  <si>
    <t>Taner KUMUK</t>
  </si>
  <si>
    <t>Selma KAYALAK</t>
  </si>
  <si>
    <t>Hasan ÖZCAN</t>
  </si>
  <si>
    <t>İsmail TAŞ</t>
  </si>
  <si>
    <t>Cemil TÖLÜ</t>
  </si>
  <si>
    <t>Osman TİRYAKİ</t>
  </si>
  <si>
    <t>Kemal ÇELİK</t>
  </si>
  <si>
    <t>Bahri İZCİ</t>
  </si>
  <si>
    <t>İskender TİRYAKİ</t>
  </si>
  <si>
    <t>Sarp Korkut SÜMER</t>
  </si>
  <si>
    <t>İsmail KAVDIR</t>
  </si>
  <si>
    <t>Habip KOCABIYIK</t>
  </si>
  <si>
    <t>Gıyasettin ÇİÇEK</t>
  </si>
  <si>
    <t>Sakine ÖZPINAR</t>
  </si>
  <si>
    <t>Murat YILDIRIM</t>
  </si>
  <si>
    <t>Ünal KIZIL</t>
  </si>
  <si>
    <t>Levent GENÇ</t>
  </si>
  <si>
    <t>Hanife GENÇ</t>
  </si>
  <si>
    <t>Cem Ömer EGESEL</t>
  </si>
  <si>
    <t>Türker SAVAŞ</t>
  </si>
  <si>
    <t>Ali KARABAYIR</t>
  </si>
  <si>
    <t>Pazartesi</t>
  </si>
  <si>
    <t>Çarşamba</t>
  </si>
  <si>
    <t>Perşembe</t>
  </si>
  <si>
    <t>Salı</t>
  </si>
  <si>
    <t xml:space="preserve">İstatistik </t>
  </si>
  <si>
    <t>Erdoğan ÜNLÜ</t>
  </si>
  <si>
    <t>Cuma</t>
  </si>
  <si>
    <t>N.Mücella MÜFTÜOĞLU</t>
  </si>
  <si>
    <t>Evren ALTINOK</t>
  </si>
  <si>
    <t>Sığır Yetiştirme</t>
  </si>
  <si>
    <t>Yavuz Emre ARSLAN</t>
  </si>
  <si>
    <t>Topraksız Tarım</t>
  </si>
  <si>
    <t>Mey. Ve Seb. Soğ. Muh. İlk.</t>
  </si>
  <si>
    <t>Tohum ve Fide Yet. Tek.</t>
  </si>
  <si>
    <t>Hobi Amaçlı Süs bit. Yet.</t>
  </si>
  <si>
    <t>Entegre Mücadele</t>
  </si>
  <si>
    <t>Moleküler Genetiğe Giriş</t>
  </si>
  <si>
    <t>Tıbbi ve Aromatik Bit.</t>
  </si>
  <si>
    <t>Permakültür</t>
  </si>
  <si>
    <t>Yenilenebilir Enerji Kayn.</t>
  </si>
  <si>
    <t>Basınçlı Sul. Sis.Tasarımı</t>
  </si>
  <si>
    <t>Bitkilerde Bes. Boz.</t>
  </si>
  <si>
    <t>Bitki Besleme ve Güb.</t>
  </si>
  <si>
    <t>Türkiye Topraklarının Öz.</t>
  </si>
  <si>
    <t>FİS</t>
  </si>
  <si>
    <t>salı</t>
  </si>
  <si>
    <t>Mehmet MENDEŞ</t>
  </si>
  <si>
    <t>pazartesi</t>
  </si>
  <si>
    <t>çarşamba</t>
  </si>
  <si>
    <t>perşembe</t>
  </si>
  <si>
    <t>cuma</t>
  </si>
  <si>
    <t>...:30</t>
  </si>
  <si>
    <t>TO</t>
  </si>
  <si>
    <t>Gökhan ÇAMOĞLU</t>
  </si>
  <si>
    <t>Proje ve Bilimsel Eser Haz.Tekn.</t>
  </si>
  <si>
    <t>Türkiye Toprakları</t>
  </si>
  <si>
    <t>Org. Tarımda Toprak ve Çevr.</t>
  </si>
  <si>
    <t>Minör Sebzeler</t>
  </si>
  <si>
    <t>Birkilerde Hastalık ve Zararlılara Dayanıklılık</t>
  </si>
  <si>
    <t>Filogenetik</t>
  </si>
  <si>
    <t>Hayvan Biyoteknolojisi</t>
  </si>
  <si>
    <t>Genetiği Değiştirilmiş Organizmalar</t>
  </si>
  <si>
    <t>Tarımsal Web Tasarım</t>
  </si>
  <si>
    <t>Biriç</t>
  </si>
  <si>
    <t>Hasan Özcan</t>
  </si>
  <si>
    <t>Genel Sanat Tarihi</t>
  </si>
  <si>
    <t>Ö</t>
  </si>
  <si>
    <t>Kentsel Entomoloji</t>
  </si>
  <si>
    <t>SKS</t>
  </si>
  <si>
    <t>Çiz.Sln.</t>
  </si>
  <si>
    <t>Sebze Zararlıları</t>
  </si>
  <si>
    <t>Sebze Hastalıları</t>
  </si>
  <si>
    <t>Zf-201</t>
  </si>
  <si>
    <t>Zf-203</t>
  </si>
  <si>
    <t>Zf-104</t>
  </si>
  <si>
    <t>Zf-102</t>
  </si>
  <si>
    <t>Zf-05</t>
  </si>
  <si>
    <t>Zf-101</t>
  </si>
  <si>
    <t>Zf-103</t>
  </si>
  <si>
    <t>Zf-106</t>
  </si>
  <si>
    <t>Zf-105</t>
  </si>
  <si>
    <t>Takım Sporları (SKS)</t>
  </si>
  <si>
    <t>Zf-206</t>
  </si>
  <si>
    <t>SIRA NO</t>
  </si>
  <si>
    <t>Baboo Ali</t>
  </si>
  <si>
    <t>Mühendisliğe Giriş</t>
  </si>
  <si>
    <t xml:space="preserve"> </t>
  </si>
  <si>
    <t>Zf-02</t>
  </si>
  <si>
    <t>Zf-01</t>
  </si>
  <si>
    <t>Zf-202</t>
  </si>
  <si>
    <t>Zf-205</t>
  </si>
  <si>
    <t>Zf-03</t>
  </si>
  <si>
    <t>Zf-204</t>
  </si>
  <si>
    <t>Bahçe Bitk.Topraksız Tarım</t>
  </si>
  <si>
    <t>Zf-06</t>
  </si>
  <si>
    <t>Arda AKÇAL</t>
  </si>
  <si>
    <t>Fatih KAHRIMAN</t>
  </si>
  <si>
    <t>Bengü EVEREST</t>
  </si>
  <si>
    <t>Yem Bitkileri</t>
  </si>
  <si>
    <t>Anıl ÇAY</t>
  </si>
  <si>
    <t>Mühendislik Resimi - Teknik Resim</t>
  </si>
  <si>
    <t>Mühendislik Matematiği - Matematik II</t>
  </si>
  <si>
    <t>Toprak Bilmi ve Bitki Besleme - Toprak Bilgisi</t>
  </si>
  <si>
    <t>Ürün İşleme Tekniği - Teknolojileri</t>
  </si>
  <si>
    <t>Hasat ve Harman Mak. - Teknolojileri</t>
  </si>
  <si>
    <t>Ali SUNGUR</t>
  </si>
  <si>
    <t>Böl.Lab.</t>
  </si>
  <si>
    <t>Böceklerin Dünyası</t>
  </si>
  <si>
    <t>Yabancı Otlarla Bütünleşik Mücadele</t>
  </si>
  <si>
    <t>Genel Ekonomi</t>
  </si>
  <si>
    <t>Dergi Od.</t>
  </si>
  <si>
    <t>ZO.Blm.Snf</t>
  </si>
  <si>
    <t>Levent EFİL</t>
  </si>
  <si>
    <t>Bölüm Snf.</t>
  </si>
  <si>
    <t>Mim.Tas.Fak.</t>
  </si>
  <si>
    <t>Saati</t>
  </si>
  <si>
    <t>EK SINIF</t>
  </si>
  <si>
    <t>ZİRAAT FAKÜLTESİ 2017-2018 EĞİTİM ÖĞRETİM YILI BAHAR YARIYILI DERS PROGRAMI</t>
  </si>
  <si>
    <t>İş Sağlığı ve Güvenliği</t>
  </si>
  <si>
    <t>Genel Sebzecilik</t>
  </si>
  <si>
    <t>Zeliha GÖKBAYRAK - Murat ŞEKER</t>
  </si>
  <si>
    <t>Nilüfer KALECİ - Engin GÜR</t>
  </si>
  <si>
    <t>Seçkin KAYA</t>
  </si>
  <si>
    <t>Murat ŞEKER</t>
  </si>
  <si>
    <t>Neslihan EKİNCİ</t>
  </si>
  <si>
    <t>Ramazan ÇAKMAKÇI</t>
  </si>
  <si>
    <t>Onur Sinan TÜRKMEN</t>
  </si>
  <si>
    <t>Şemun TAYYAR</t>
  </si>
  <si>
    <t>Uğur SARI</t>
  </si>
  <si>
    <t>Ahmet ULUDAĞ</t>
  </si>
  <si>
    <t>Sibel TAN</t>
  </si>
  <si>
    <t>Ahmet ULUDAĞ - Çiğdem GÖZEL</t>
  </si>
  <si>
    <t>Arda AYDIN</t>
  </si>
  <si>
    <t>Burak BÜYÜKCAN</t>
  </si>
  <si>
    <t>Sarp Korkut Sümer</t>
  </si>
  <si>
    <t>Bitki Fizyolojisi</t>
  </si>
  <si>
    <t>Hidrolik</t>
  </si>
  <si>
    <t>Mukavemet</t>
  </si>
  <si>
    <t>Sulama Mühendisliği</t>
  </si>
  <si>
    <t>Tarımda Coğrafi Bilgi Sistemleri</t>
  </si>
  <si>
    <t>Engin GÜR</t>
  </si>
  <si>
    <t>Hayvan Etolojisi</t>
  </si>
  <si>
    <t>Baver ÇOŞKUN</t>
  </si>
  <si>
    <t>Kümes Hayvanları Yetiştirme ( Tavuk Yetiştirme)</t>
  </si>
  <si>
    <t>Feyzi UĞUR</t>
  </si>
  <si>
    <t>Ahmet ULUDAĞ - Burak POLAT</t>
  </si>
  <si>
    <t>Burak POLAT - Çiğdem GÖZEL</t>
  </si>
  <si>
    <t>Bitki Koruma Makinaları ve Teknolojileri</t>
  </si>
  <si>
    <t>Yavuz ALKAN</t>
  </si>
  <si>
    <t>Çayır Mera  Islahı</t>
  </si>
  <si>
    <t>Bilgisayar Destekli  Tasarım 2 - Çizim</t>
  </si>
  <si>
    <t xml:space="preserve">Ölçme Kontrol Otomasyon </t>
  </si>
  <si>
    <t>Tarım Ekonomisi(Sadece Sınav)</t>
  </si>
  <si>
    <t>Bitki Besleme(Sadece Sınav)</t>
  </si>
  <si>
    <t>Genetik</t>
  </si>
  <si>
    <t>Özgür ÜSTÜN</t>
  </si>
  <si>
    <t>Zf-04</t>
  </si>
  <si>
    <t>Ali BİLİCİ</t>
  </si>
  <si>
    <t>Hava ÖZAY</t>
  </si>
  <si>
    <t>Serhat KAYA</t>
  </si>
  <si>
    <t>Mert GÜRKAN</t>
  </si>
  <si>
    <t>Murat TOSUNOĞLU</t>
  </si>
  <si>
    <t>Çiğdem GÜL</t>
  </si>
  <si>
    <t>Cemal Varol TOK</t>
  </si>
  <si>
    <t>Ersin KARABACAK</t>
  </si>
  <si>
    <t>Saniye CAN</t>
  </si>
  <si>
    <t>Tarımsal Biyoteknoloji (Sadece Sınav)</t>
  </si>
  <si>
    <t>Genetik ve Islaha Giriş</t>
  </si>
  <si>
    <t xml:space="preserve"> Ünal KIZIL</t>
  </si>
  <si>
    <t>Prof.Dr. Hakan TURHAN Drsl.</t>
  </si>
  <si>
    <t>Zişan ÇÖLGEÇEN</t>
  </si>
  <si>
    <t>Peyzaj Tasarımında Kullanılan Bitkisel Materyaller</t>
  </si>
  <si>
    <t>Figen MERT</t>
  </si>
  <si>
    <t>Nilüfer KALECİ - M.Ali GÜNDOĞDU</t>
  </si>
  <si>
    <t>Seçkin Kaya - Tolga SARIYER</t>
  </si>
  <si>
    <t>Hakan ENGİN, Murat ŞEKER</t>
  </si>
  <si>
    <t>Ali ÖZPINAR - Burak POLAT</t>
  </si>
  <si>
    <t>Arif SEMERCİ</t>
  </si>
  <si>
    <t>Özge NİYAZ</t>
  </si>
  <si>
    <t>Yakup ÇIKILI</t>
  </si>
  <si>
    <t>Biyoenerji Bitkileri</t>
  </si>
  <si>
    <t>Harun BAYTEKİN - Türker SAVAŞ</t>
  </si>
  <si>
    <t>Tahıl Bak. ve Yem.Bit.Zarar.</t>
  </si>
  <si>
    <t>Fırat ALATÜRK</t>
  </si>
  <si>
    <t>Tarımsal Yapılar - İnşaat</t>
  </si>
  <si>
    <t>M.Ali GÜNDOĞDU</t>
  </si>
  <si>
    <t>Engin GÜR - Fadime ATEŞ</t>
  </si>
  <si>
    <t>Türker SAVAŞ - Cemil TÖLÜ</t>
  </si>
  <si>
    <t xml:space="preserve">Ruminant Besleme </t>
  </si>
  <si>
    <t>İ.Yaman YURTMAN - H.Işıl AKBAĞ</t>
  </si>
  <si>
    <t>Nükhet ZORBA</t>
  </si>
  <si>
    <t>Ekoloji</t>
  </si>
  <si>
    <t>Hüseyin AYVAZ</t>
  </si>
  <si>
    <t>Hücre Biyolojisine Giriş</t>
  </si>
  <si>
    <t>Yonca S. ACAR</t>
  </si>
  <si>
    <t>Burcu Mestav</t>
  </si>
  <si>
    <t>Hayvan Islahı (3 ten Geldi)</t>
  </si>
  <si>
    <t>Araştırma Deneme Yöntemleri (4 ten Geldi)</t>
  </si>
  <si>
    <t>Canan Ö. KUZUCU - Seçkin KAYA - Tolga SARIYER</t>
  </si>
  <si>
    <t>Bitki Klinikleri II (Mesleki Uyg.)</t>
  </si>
  <si>
    <t>Eğitim Fak. Spor  Sln.</t>
  </si>
  <si>
    <t>Güner GÜNAY</t>
  </si>
  <si>
    <t>Bahçe Makina ve Teknolojileri</t>
  </si>
  <si>
    <t>Hüseyin TÜRKSEVEN</t>
  </si>
  <si>
    <t>Tülay BİCAN SÜERDEM</t>
  </si>
  <si>
    <t>Bilgisayar Lab.</t>
  </si>
  <si>
    <t>Mürüvvet HARMAN</t>
  </si>
  <si>
    <t>Kaba Yemlerde Kalite ve Değ.</t>
  </si>
  <si>
    <t>Hande IŞIL AKBAĞ</t>
  </si>
  <si>
    <t>Ev ve Lab. Hayvanları Yet.</t>
  </si>
  <si>
    <t>Türker SAVAŞ-Cemil TÖLÜ</t>
  </si>
  <si>
    <t>Meyve Yetiştirme İlkeleri</t>
  </si>
  <si>
    <t>Pestisitlerin Uyg. Sonraki Akıbetleri</t>
  </si>
  <si>
    <t>Ekonomi Snf.</t>
  </si>
  <si>
    <t>Seminer Sln.</t>
  </si>
  <si>
    <t>Tarım Makinaları Planlama ve İşletmeciliği</t>
  </si>
  <si>
    <t>Fatma AYDIN</t>
  </si>
  <si>
    <t>Esin SOYDUGAN</t>
  </si>
  <si>
    <t>Mevlüt</t>
  </si>
  <si>
    <t>Seçkin ÖZCAN</t>
  </si>
  <si>
    <t>Sulama Sist.Tasarımı</t>
  </si>
  <si>
    <t>Sul. Suyu Kalitesi ve Tuzl.</t>
  </si>
  <si>
    <t>Malzeme Bilgisi</t>
  </si>
  <si>
    <t>Sul.İzleme ve Değr.</t>
  </si>
  <si>
    <t>FEF-313</t>
  </si>
  <si>
    <t>Berrin GÜLTAY</t>
  </si>
  <si>
    <t>Alternatif Tarım ve Bitki yet. Tekn.</t>
  </si>
  <si>
    <t>Tekn. Bilm. MYO</t>
  </si>
  <si>
    <t>28 Hanife</t>
  </si>
  <si>
    <t>Hanife 28</t>
  </si>
  <si>
    <t>İsmail TAŞ - Ünal KIZIL</t>
  </si>
  <si>
    <t>Sulama Şebekelerfi Yönetimi</t>
  </si>
  <si>
    <t>TıpÖğ</t>
  </si>
  <si>
    <t>mendeş</t>
  </si>
  <si>
    <t>11 mart deniz</t>
  </si>
  <si>
    <t>Yaman Hoca</t>
  </si>
  <si>
    <t>Yaman hoca</t>
  </si>
  <si>
    <t>FEF</t>
  </si>
  <si>
    <t xml:space="preserve">Yavuz </t>
  </si>
  <si>
    <t>Yavuz</t>
  </si>
  <si>
    <t>18 nisan akademay -4 -6 nisan</t>
  </si>
  <si>
    <t>Vize Tarihi</t>
  </si>
  <si>
    <t>8-</t>
  </si>
  <si>
    <t>9-</t>
  </si>
  <si>
    <t>10-</t>
  </si>
  <si>
    <t>16-</t>
  </si>
  <si>
    <t>11-</t>
  </si>
  <si>
    <t>12-</t>
  </si>
  <si>
    <t>22-</t>
  </si>
  <si>
    <t>15-</t>
  </si>
  <si>
    <t>18-</t>
  </si>
  <si>
    <t>24-</t>
  </si>
  <si>
    <t>9-16-</t>
  </si>
  <si>
    <t>17-</t>
  </si>
  <si>
    <t>11-18-</t>
  </si>
  <si>
    <t>15-22-</t>
  </si>
  <si>
    <t>10-24-</t>
  </si>
  <si>
    <t>11-18-25-</t>
  </si>
  <si>
    <t>26-</t>
  </si>
  <si>
    <t>8-15-</t>
  </si>
  <si>
    <t>10-17-</t>
  </si>
  <si>
    <t>19-</t>
  </si>
  <si>
    <t>8-22-</t>
  </si>
  <si>
    <t>8-15-22</t>
  </si>
  <si>
    <t>D1</t>
  </si>
  <si>
    <t>DEĞİŞİKLİK</t>
  </si>
  <si>
    <t>D2</t>
  </si>
  <si>
    <t>D3</t>
  </si>
  <si>
    <t>D4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</si>
</sst>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[$-F800]dddd\,\ mmmm\ dd\,\ yyyy"/>
    <numFmt numFmtId="174" formatCode="[$-41F]dd\ mmmm\ yyyy\ dddd"/>
    <numFmt numFmtId="175" formatCode="[$-41F]dd\ mmmm\ yy;@"/>
    <numFmt numFmtId="176" formatCode="[$-41F]d\ mmmm\ yyyy;@"/>
    <numFmt numFmtId="177" formatCode="mmm/yyyy"/>
    <numFmt numFmtId="178" formatCode="0.000"/>
    <numFmt numFmtId="179" formatCode="0.0"/>
    <numFmt numFmtId="180" formatCode="[$-41F]d\ mmmm\ yy;@"/>
    <numFmt numFmtId="181" formatCode="d/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\ mmmm;@"/>
    <numFmt numFmtId="186" formatCode="dd/mm/yyyy\ ddd"/>
    <numFmt numFmtId="187" formatCode="[$-41F]d\ mmmm\ yyyy\ dddd"/>
    <numFmt numFmtId="188" formatCode="[$¥€-2]\ #,##0.00_);[Red]\([$€-2]\ #,##0.00\)"/>
  </numFmts>
  <fonts count="76">
    <font>
      <sz val="10"/>
      <name val="Arial Tu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b/>
      <sz val="10"/>
      <color indexed="8"/>
      <name val="Arial Narrow"/>
      <family val="2"/>
    </font>
    <font>
      <u val="single"/>
      <sz val="7"/>
      <color indexed="55"/>
      <name val="Arial Narrow"/>
      <family val="2"/>
    </font>
    <font>
      <b/>
      <sz val="9"/>
      <color indexed="9"/>
      <name val="Arial"/>
      <family val="2"/>
    </font>
    <font>
      <sz val="10"/>
      <color indexed="55"/>
      <name val="Arial Narrow"/>
      <family val="2"/>
    </font>
    <font>
      <b/>
      <sz val="8"/>
      <color indexed="44"/>
      <name val="Arial Narrow"/>
      <family val="2"/>
    </font>
    <font>
      <sz val="10"/>
      <color indexed="44"/>
      <name val="Arial Narrow"/>
      <family val="2"/>
    </font>
    <font>
      <b/>
      <sz val="11"/>
      <color indexed="9"/>
      <name val="Arial Narrow"/>
      <family val="2"/>
    </font>
    <font>
      <sz val="7"/>
      <color indexed="55"/>
      <name val="Arial Narrow"/>
      <family val="2"/>
    </font>
    <font>
      <b/>
      <sz val="10"/>
      <color indexed="41"/>
      <name val="Arial Narrow"/>
      <family val="2"/>
    </font>
    <font>
      <b/>
      <sz val="7"/>
      <color indexed="41"/>
      <name val="Times New Roman"/>
      <family val="1"/>
    </font>
    <font>
      <b/>
      <sz val="9"/>
      <color indexed="4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Bertram"/>
      <family val="1"/>
    </font>
    <font>
      <b/>
      <sz val="12"/>
      <name val="Arial Narrow"/>
      <family val="2"/>
    </font>
    <font>
      <b/>
      <sz val="10"/>
      <name val="Arial Tur"/>
      <family val="0"/>
    </font>
    <font>
      <b/>
      <sz val="8"/>
      <color indexed="9"/>
      <name val="Arial Narrow"/>
      <family val="2"/>
    </font>
    <font>
      <sz val="8"/>
      <color indexed="44"/>
      <name val="Arial Narrow"/>
      <family val="2"/>
    </font>
    <font>
      <b/>
      <sz val="9"/>
      <color indexed="55"/>
      <name val="Arial Black"/>
      <family val="2"/>
    </font>
    <font>
      <b/>
      <sz val="9"/>
      <color indexed="44"/>
      <name val="Arial Black"/>
      <family val="2"/>
    </font>
    <font>
      <b/>
      <sz val="9"/>
      <name val="Arial Black"/>
      <family val="2"/>
    </font>
    <font>
      <b/>
      <sz val="9"/>
      <name val="Arial Narrow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16"/>
      <color indexed="9"/>
      <name val="Times New Roman"/>
      <family val="1"/>
    </font>
    <font>
      <b/>
      <sz val="16"/>
      <name val="Times New Roman"/>
      <family val="1"/>
    </font>
    <font>
      <b/>
      <sz val="20"/>
      <name val="Arial Tur"/>
      <family val="0"/>
    </font>
    <font>
      <sz val="8"/>
      <name val="Segoe UI"/>
      <family val="2"/>
    </font>
    <font>
      <b/>
      <i/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2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43A1"/>
        <bgColor indexed="64"/>
      </patternFill>
    </fill>
    <fill>
      <patternFill patternType="solid">
        <fgColor rgb="FFED550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5" fillId="19" borderId="5" applyNumberFormat="0" applyAlignment="0" applyProtection="0"/>
    <xf numFmtId="0" fontId="66" fillId="20" borderId="6" applyNumberFormat="0" applyAlignment="0" applyProtection="0"/>
    <xf numFmtId="0" fontId="67" fillId="19" borderId="6" applyNumberFormat="0" applyAlignment="0" applyProtection="0"/>
    <xf numFmtId="0" fontId="68" fillId="21" borderId="7" applyNumberFormat="0" applyAlignment="0" applyProtection="0"/>
    <xf numFmtId="0" fontId="6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24" borderId="8" applyNumberFormat="0" applyFont="0" applyAlignment="0" applyProtection="0"/>
    <xf numFmtId="0" fontId="7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32" borderId="1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33" borderId="12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173" fontId="12" fillId="0" borderId="0" xfId="0" applyNumberFormat="1" applyFont="1" applyFill="1" applyAlignment="1" applyProtection="1">
      <alignment vertical="center"/>
      <protection hidden="1"/>
    </xf>
    <xf numFmtId="0" fontId="13" fillId="32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hidden="1"/>
    </xf>
    <xf numFmtId="14" fontId="12" fillId="0" borderId="0" xfId="0" applyNumberFormat="1" applyFont="1" applyFill="1" applyAlignment="1" applyProtection="1">
      <alignment vertical="center"/>
      <protection hidden="1"/>
    </xf>
    <xf numFmtId="0" fontId="14" fillId="32" borderId="11" xfId="0" applyFont="1" applyFill="1" applyBorder="1" applyAlignment="1" applyProtection="1">
      <alignment horizontal="center" vertical="center"/>
      <protection hidden="1"/>
    </xf>
    <xf numFmtId="0" fontId="15" fillId="32" borderId="10" xfId="0" applyFont="1" applyFill="1" applyBorder="1" applyAlignment="1" applyProtection="1">
      <alignment horizontal="center" vertical="center"/>
      <protection hidden="1"/>
    </xf>
    <xf numFmtId="0" fontId="16" fillId="32" borderId="13" xfId="0" applyFont="1" applyFill="1" applyBorder="1" applyAlignment="1" applyProtection="1">
      <alignment horizontal="center" vertical="center" wrapText="1"/>
      <protection hidden="1"/>
    </xf>
    <xf numFmtId="0" fontId="17" fillId="32" borderId="13" xfId="0" applyFont="1" applyFill="1" applyBorder="1" applyAlignment="1" applyProtection="1">
      <alignment horizontal="center" vertical="center" wrapText="1"/>
      <protection hidden="1"/>
    </xf>
    <xf numFmtId="0" fontId="17" fillId="32" borderId="14" xfId="0" applyFont="1" applyFill="1" applyBorder="1" applyAlignment="1" applyProtection="1">
      <alignment horizontal="center" vertical="center" wrapText="1"/>
      <protection hidden="1"/>
    </xf>
    <xf numFmtId="0" fontId="17" fillId="32" borderId="15" xfId="0" applyFont="1" applyFill="1" applyBorder="1" applyAlignment="1" applyProtection="1">
      <alignment horizontal="center" vertical="center" wrapText="1"/>
      <protection hidden="1"/>
    </xf>
    <xf numFmtId="0" fontId="17" fillId="32" borderId="16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20" fontId="23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20" fontId="23" fillId="34" borderId="13" xfId="0" applyNumberFormat="1" applyFont="1" applyFill="1" applyBorder="1" applyAlignment="1">
      <alignment horizontal="center" vertical="center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20" fontId="23" fillId="34" borderId="17" xfId="0" applyNumberFormat="1" applyFont="1" applyFill="1" applyBorder="1" applyAlignment="1">
      <alignment horizontal="center" vertical="center" wrapText="1"/>
    </xf>
    <xf numFmtId="20" fontId="23" fillId="34" borderId="18" xfId="0" applyNumberFormat="1" applyFont="1" applyFill="1" applyBorder="1" applyAlignment="1">
      <alignment horizontal="center" vertical="center" wrapText="1"/>
    </xf>
    <xf numFmtId="20" fontId="23" fillId="34" borderId="19" xfId="0" applyNumberFormat="1" applyFont="1" applyFill="1" applyBorder="1" applyAlignment="1">
      <alignment horizontal="center" vertical="center" wrapText="1"/>
    </xf>
    <xf numFmtId="49" fontId="23" fillId="34" borderId="20" xfId="0" applyNumberFormat="1" applyFont="1" applyFill="1" applyBorder="1" applyAlignment="1">
      <alignment horizontal="center" vertical="center" wrapText="1"/>
    </xf>
    <xf numFmtId="49" fontId="23" fillId="34" borderId="18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" fillId="32" borderId="10" xfId="0" applyFont="1" applyFill="1" applyBorder="1" applyAlignment="1" applyProtection="1">
      <alignment vertical="center"/>
      <protection hidden="1"/>
    </xf>
    <xf numFmtId="20" fontId="23" fillId="35" borderId="10" xfId="0" applyNumberFormat="1" applyFont="1" applyFill="1" applyBorder="1" applyAlignment="1">
      <alignment horizontal="center" vertical="center" wrapText="1"/>
    </xf>
    <xf numFmtId="20" fontId="23" fillId="35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 applyProtection="1">
      <alignment horizontal="right" vertical="center"/>
      <protection hidden="1"/>
    </xf>
    <xf numFmtId="0" fontId="26" fillId="0" borderId="0" xfId="0" applyFont="1" applyFill="1" applyAlignment="1" applyProtection="1">
      <alignment horizontal="righ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30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0" fillId="35" borderId="10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30" fillId="35" borderId="22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1" fillId="36" borderId="10" xfId="0" applyFont="1" applyFill="1" applyBorder="1" applyAlignment="1" applyProtection="1">
      <alignment horizontal="center" vertical="center" wrapText="1"/>
      <protection locked="0"/>
    </xf>
    <xf numFmtId="0" fontId="32" fillId="37" borderId="10" xfId="0" applyFont="1" applyFill="1" applyBorder="1" applyAlignment="1" applyProtection="1">
      <alignment horizontal="center" vertical="center" wrapText="1"/>
      <protection locked="0"/>
    </xf>
    <xf numFmtId="0" fontId="74" fillId="38" borderId="24" xfId="0" applyFont="1" applyFill="1" applyBorder="1" applyAlignment="1">
      <alignment horizontal="center" vertical="center" wrapText="1"/>
    </xf>
    <xf numFmtId="16" fontId="30" fillId="0" borderId="10" xfId="0" applyNumberFormat="1" applyFont="1" applyFill="1" applyBorder="1" applyAlignment="1" applyProtection="1">
      <alignment horizontal="center" vertical="center" shrinkToFit="1"/>
      <protection hidden="1"/>
    </xf>
    <xf numFmtId="16" fontId="30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 vertical="center" wrapText="1"/>
    </xf>
    <xf numFmtId="0" fontId="30" fillId="39" borderId="17" xfId="0" applyNumberFormat="1" applyFont="1" applyFill="1" applyBorder="1" applyAlignment="1" applyProtection="1">
      <alignment horizontal="center" vertical="center" shrinkToFit="1"/>
      <protection hidden="1"/>
    </xf>
    <xf numFmtId="0" fontId="30" fillId="39" borderId="10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3" fontId="21" fillId="40" borderId="0" xfId="0" applyNumberFormat="1" applyFont="1" applyFill="1" applyBorder="1" applyAlignment="1">
      <alignment horizontal="center" vertical="center" wrapText="1"/>
    </xf>
    <xf numFmtId="173" fontId="21" fillId="40" borderId="10" xfId="0" applyNumberFormat="1" applyFont="1" applyFill="1" applyBorder="1" applyAlignment="1">
      <alignment horizontal="center" vertical="center" wrapText="1"/>
    </xf>
    <xf numFmtId="173" fontId="37" fillId="40" borderId="10" xfId="0" applyNumberFormat="1" applyFont="1" applyFill="1" applyBorder="1" applyAlignment="1">
      <alignment horizontal="center" vertical="center"/>
    </xf>
    <xf numFmtId="173" fontId="37" fillId="40" borderId="10" xfId="0" applyNumberFormat="1" applyFont="1" applyFill="1" applyBorder="1" applyAlignment="1" quotePrefix="1">
      <alignment horizontal="center" vertical="center"/>
    </xf>
    <xf numFmtId="173" fontId="75" fillId="40" borderId="10" xfId="0" applyNumberFormat="1" applyFont="1" applyFill="1" applyBorder="1" applyAlignment="1">
      <alignment horizontal="center" vertical="center"/>
    </xf>
    <xf numFmtId="0" fontId="21" fillId="41" borderId="0" xfId="0" applyNumberFormat="1" applyFont="1" applyFill="1" applyBorder="1" applyAlignment="1">
      <alignment horizontal="center" vertical="center"/>
    </xf>
    <xf numFmtId="173" fontId="21" fillId="41" borderId="10" xfId="0" applyNumberFormat="1" applyFont="1" applyFill="1" applyBorder="1" applyAlignment="1">
      <alignment horizontal="center" vertical="center" wrapText="1"/>
    </xf>
    <xf numFmtId="172" fontId="21" fillId="41" borderId="10" xfId="0" applyNumberFormat="1" applyFont="1" applyFill="1" applyBorder="1" applyAlignment="1">
      <alignment horizontal="center" vertical="center" wrapText="1"/>
    </xf>
    <xf numFmtId="0" fontId="21" fillId="41" borderId="1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/>
    </xf>
    <xf numFmtId="172" fontId="21" fillId="7" borderId="10" xfId="0" applyNumberFormat="1" applyFont="1" applyFill="1" applyBorder="1" applyAlignment="1">
      <alignment horizontal="center" vertical="center" wrapText="1"/>
    </xf>
    <xf numFmtId="172" fontId="21" fillId="7" borderId="10" xfId="0" applyNumberFormat="1" applyFont="1" applyFill="1" applyBorder="1" applyAlignment="1">
      <alignment horizontal="center" vertical="center"/>
    </xf>
    <xf numFmtId="172" fontId="37" fillId="7" borderId="10" xfId="0" applyNumberFormat="1" applyFont="1" applyFill="1" applyBorder="1" applyAlignment="1">
      <alignment horizontal="center" vertical="center"/>
    </xf>
    <xf numFmtId="172" fontId="75" fillId="7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/>
    </xf>
    <xf numFmtId="0" fontId="21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173" fontId="12" fillId="0" borderId="0" xfId="0" applyNumberFormat="1" applyFont="1" applyFill="1" applyAlignment="1" applyProtection="1">
      <alignment vertical="center"/>
      <protection hidden="1"/>
    </xf>
    <xf numFmtId="185" fontId="9" fillId="32" borderId="26" xfId="0" applyNumberFormat="1" applyFont="1" applyFill="1" applyBorder="1" applyAlignment="1" applyProtection="1">
      <alignment horizontal="center" wrapText="1"/>
      <protection locked="0"/>
    </xf>
    <xf numFmtId="185" fontId="9" fillId="32" borderId="27" xfId="0" applyNumberFormat="1" applyFont="1" applyFill="1" applyBorder="1" applyAlignment="1" applyProtection="1">
      <alignment horizontal="center" wrapText="1"/>
      <protection locked="0"/>
    </xf>
    <xf numFmtId="185" fontId="9" fillId="32" borderId="28" xfId="0" applyNumberFormat="1" applyFont="1" applyFill="1" applyBorder="1" applyAlignment="1" applyProtection="1">
      <alignment horizontal="center" wrapText="1"/>
      <protection locked="0"/>
    </xf>
    <xf numFmtId="185" fontId="9" fillId="32" borderId="29" xfId="0" applyNumberFormat="1" applyFont="1" applyFill="1" applyBorder="1" applyAlignment="1" applyProtection="1">
      <alignment horizontal="center" wrapText="1"/>
      <protection locked="0"/>
    </xf>
    <xf numFmtId="185" fontId="9" fillId="32" borderId="30" xfId="0" applyNumberFormat="1" applyFont="1" applyFill="1" applyBorder="1" applyAlignment="1" applyProtection="1">
      <alignment horizontal="center" wrapText="1"/>
      <protection locked="0"/>
    </xf>
    <xf numFmtId="185" fontId="9" fillId="32" borderId="31" xfId="0" applyNumberFormat="1" applyFont="1" applyFill="1" applyBorder="1" applyAlignment="1" applyProtection="1">
      <alignment horizontal="center" wrapText="1"/>
      <protection locked="0"/>
    </xf>
    <xf numFmtId="0" fontId="27" fillId="42" borderId="32" xfId="0" applyFont="1" applyFill="1" applyBorder="1" applyAlignment="1" applyProtection="1">
      <alignment horizontal="right" vertical="center" textRotation="90"/>
      <protection hidden="1"/>
    </xf>
    <xf numFmtId="0" fontId="18" fillId="0" borderId="12" xfId="0" applyFont="1" applyFill="1" applyBorder="1" applyAlignment="1" applyProtection="1">
      <alignment horizontal="center" vertical="center" wrapText="1"/>
      <protection hidden="1"/>
    </xf>
    <xf numFmtId="0" fontId="18" fillId="0" borderId="33" xfId="0" applyFont="1" applyFill="1" applyBorder="1" applyAlignment="1" applyProtection="1">
      <alignment horizontal="center" vertical="center" wrapText="1"/>
      <protection hidden="1"/>
    </xf>
    <xf numFmtId="0" fontId="18" fillId="0" borderId="34" xfId="0" applyFont="1" applyFill="1" applyBorder="1" applyAlignment="1" applyProtection="1">
      <alignment horizontal="center" vertical="center" wrapText="1"/>
      <protection hidden="1"/>
    </xf>
    <xf numFmtId="185" fontId="18" fillId="0" borderId="12" xfId="0" applyNumberFormat="1" applyFont="1" applyFill="1" applyBorder="1" applyAlignment="1" applyProtection="1">
      <alignment horizontal="center" vertical="center" wrapText="1"/>
      <protection hidden="1"/>
    </xf>
    <xf numFmtId="185" fontId="18" fillId="0" borderId="33" xfId="0" applyNumberFormat="1" applyFont="1" applyFill="1" applyBorder="1" applyAlignment="1" applyProtection="1">
      <alignment horizontal="center" vertical="center" wrapText="1"/>
      <protection hidden="1"/>
    </xf>
    <xf numFmtId="185" fontId="18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2" xfId="0" applyFont="1" applyFill="1" applyBorder="1" applyAlignment="1" applyProtection="1">
      <alignment horizontal="center" vertical="center" wrapText="1"/>
      <protection hidden="1"/>
    </xf>
    <xf numFmtId="0" fontId="19" fillId="0" borderId="33" xfId="0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 applyProtection="1">
      <alignment horizontal="center" vertical="center" wrapText="1"/>
      <protection hidden="1"/>
    </xf>
    <xf numFmtId="0" fontId="29" fillId="0" borderId="12" xfId="0" applyFont="1" applyFill="1" applyBorder="1" applyAlignment="1" applyProtection="1">
      <alignment horizontal="center" vertical="center" wrapText="1"/>
      <protection hidden="1"/>
    </xf>
    <xf numFmtId="0" fontId="29" fillId="0" borderId="33" xfId="0" applyFont="1" applyFill="1" applyBorder="1" applyAlignment="1" applyProtection="1">
      <alignment horizontal="center" vertical="center" wrapText="1"/>
      <protection hidden="1"/>
    </xf>
    <xf numFmtId="0" fontId="29" fillId="0" borderId="34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35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48"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9"/>
      </font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17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auto="1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indexed="17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7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7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7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7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800000"/>
        </patternFill>
      </fill>
      <border/>
    </dxf>
    <dxf>
      <font>
        <color rgb="FFFFFFFF"/>
      </font>
      <border/>
    </dxf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12</xdr:col>
      <xdr:colOff>133350</xdr:colOff>
      <xdr:row>2</xdr:row>
      <xdr:rowOff>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1591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definedNames>
      <definedName name="BB"/>
      <definedName name="BİR"/>
      <definedName name="BK"/>
      <definedName name="DÖRT"/>
      <definedName name="FİS"/>
      <definedName name="İKİ"/>
      <definedName name="SEÇTEMİZLE"/>
      <definedName name="SKS"/>
      <definedName name="TB"/>
      <definedName name="TBT"/>
      <definedName name="TE"/>
      <definedName name="TM"/>
      <definedName name="TOP"/>
      <definedName name="TYS"/>
      <definedName name="ÜÇ"/>
      <definedName name="Z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BC252"/>
  <sheetViews>
    <sheetView zoomScale="130" zoomScaleNormal="130" zoomScalePageLayoutView="0" workbookViewId="0" topLeftCell="A1">
      <selection activeCell="AT21" sqref="AT21"/>
    </sheetView>
  </sheetViews>
  <sheetFormatPr defaultColWidth="4.875" defaultRowHeight="10.5" customHeight="1"/>
  <cols>
    <col min="1" max="1" width="4.125" style="40" customWidth="1"/>
    <col min="2" max="2" width="12.625" style="19" customWidth="1"/>
    <col min="3" max="7" width="3.75390625" style="19" customWidth="1"/>
    <col min="8" max="8" width="3.875" style="19" customWidth="1"/>
    <col min="9" max="13" width="3.75390625" style="19" customWidth="1"/>
    <col min="14" max="14" width="4.125" style="19" customWidth="1"/>
    <col min="15" max="24" width="3.75390625" style="19" customWidth="1"/>
    <col min="25" max="25" width="3.875" style="19" customWidth="1"/>
    <col min="26" max="50" width="3.75390625" style="19" customWidth="1"/>
    <col min="51" max="61" width="3.75390625" style="9" customWidth="1"/>
    <col min="62" max="62" width="4.875" style="9" customWidth="1"/>
    <col min="63" max="63" width="24.25390625" style="9" customWidth="1"/>
    <col min="64" max="16384" width="4.875" style="9" customWidth="1"/>
  </cols>
  <sheetData>
    <row r="1" spans="1:52" s="4" customFormat="1" ht="9.75" customHeight="1" thickTop="1">
      <c r="A1" s="38"/>
      <c r="B1" s="3">
        <v>130</v>
      </c>
      <c r="C1" s="101" t="s">
        <v>198</v>
      </c>
      <c r="D1" s="102"/>
      <c r="E1" s="102"/>
      <c r="F1" s="102"/>
      <c r="G1" s="102"/>
      <c r="H1" s="102"/>
      <c r="I1" s="102"/>
      <c r="J1" s="102"/>
      <c r="K1" s="102"/>
      <c r="L1" s="103"/>
      <c r="M1" s="104" t="s">
        <v>201</v>
      </c>
      <c r="N1" s="105"/>
      <c r="O1" s="105"/>
      <c r="P1" s="105"/>
      <c r="Q1" s="105"/>
      <c r="R1" s="105"/>
      <c r="S1" s="105"/>
      <c r="T1" s="105"/>
      <c r="U1" s="105"/>
      <c r="V1" s="106"/>
      <c r="W1" s="104" t="s">
        <v>199</v>
      </c>
      <c r="X1" s="105"/>
      <c r="Y1" s="105"/>
      <c r="Z1" s="105"/>
      <c r="AA1" s="105"/>
      <c r="AB1" s="105"/>
      <c r="AC1" s="105"/>
      <c r="AD1" s="105"/>
      <c r="AE1" s="105"/>
      <c r="AF1" s="106"/>
      <c r="AG1" s="104" t="s">
        <v>200</v>
      </c>
      <c r="AH1" s="105"/>
      <c r="AI1" s="105"/>
      <c r="AJ1" s="105"/>
      <c r="AK1" s="105"/>
      <c r="AL1" s="105"/>
      <c r="AM1" s="105"/>
      <c r="AN1" s="105"/>
      <c r="AO1" s="105"/>
      <c r="AP1" s="106"/>
      <c r="AQ1" s="104" t="s">
        <v>204</v>
      </c>
      <c r="AR1" s="105"/>
      <c r="AS1" s="105"/>
      <c r="AT1" s="105"/>
      <c r="AU1" s="105"/>
      <c r="AV1" s="105"/>
      <c r="AW1" s="105"/>
      <c r="AX1" s="105"/>
      <c r="AY1" s="105"/>
      <c r="AZ1" s="106"/>
    </row>
    <row r="2" spans="1:52" s="6" customFormat="1" ht="10.5" customHeight="1">
      <c r="A2" s="39"/>
      <c r="B2" s="5" t="s">
        <v>229</v>
      </c>
      <c r="C2" s="29">
        <v>0.3680555555555556</v>
      </c>
      <c r="D2" s="23">
        <v>0.40277777777777773</v>
      </c>
      <c r="E2" s="23">
        <v>0.4375</v>
      </c>
      <c r="F2" s="23">
        <v>0.47222222222222227</v>
      </c>
      <c r="G2" s="36">
        <v>0.5</v>
      </c>
      <c r="H2" s="23">
        <v>0.5416666666666666</v>
      </c>
      <c r="I2" s="23">
        <v>0.576388888888889</v>
      </c>
      <c r="J2" s="23">
        <v>0.611111111111111</v>
      </c>
      <c r="K2" s="23">
        <v>0.6458333333333334</v>
      </c>
      <c r="L2" s="30">
        <v>0.6805555555555555</v>
      </c>
      <c r="M2" s="29">
        <v>0.3680555555555556</v>
      </c>
      <c r="N2" s="23">
        <v>0.40277777777777773</v>
      </c>
      <c r="O2" s="23">
        <v>0.4375</v>
      </c>
      <c r="P2" s="23">
        <v>0.47222222222222227</v>
      </c>
      <c r="Q2" s="36">
        <v>0.5</v>
      </c>
      <c r="R2" s="23">
        <v>0.5416666666666666</v>
      </c>
      <c r="S2" s="23">
        <v>0.576388888888889</v>
      </c>
      <c r="T2" s="23">
        <v>0.611111111111111</v>
      </c>
      <c r="U2" s="23">
        <v>0.6458333333333334</v>
      </c>
      <c r="V2" s="30">
        <v>0.6805555555555555</v>
      </c>
      <c r="W2" s="29">
        <v>0.3680555555555556</v>
      </c>
      <c r="X2" s="23">
        <v>0.40277777777777773</v>
      </c>
      <c r="Y2" s="23">
        <v>0.4375</v>
      </c>
      <c r="Z2" s="23">
        <v>0.47222222222222227</v>
      </c>
      <c r="AA2" s="36">
        <v>0.5</v>
      </c>
      <c r="AB2" s="23">
        <v>0.5416666666666666</v>
      </c>
      <c r="AC2" s="23">
        <v>0.576388888888889</v>
      </c>
      <c r="AD2" s="23">
        <v>0.611111111111111</v>
      </c>
      <c r="AE2" s="23">
        <v>0.6458333333333334</v>
      </c>
      <c r="AF2" s="30">
        <v>0.6805555555555555</v>
      </c>
      <c r="AG2" s="29">
        <v>0.3680555555555556</v>
      </c>
      <c r="AH2" s="23">
        <v>0.40277777777777773</v>
      </c>
      <c r="AI2" s="23">
        <v>0.4375</v>
      </c>
      <c r="AJ2" s="23">
        <v>0.47222222222222227</v>
      </c>
      <c r="AK2" s="36">
        <v>0.5</v>
      </c>
      <c r="AL2" s="23">
        <v>0.5416666666666666</v>
      </c>
      <c r="AM2" s="23">
        <v>0.576388888888889</v>
      </c>
      <c r="AN2" s="23">
        <v>0.611111111111111</v>
      </c>
      <c r="AO2" s="23">
        <v>0.6458333333333334</v>
      </c>
      <c r="AP2" s="30">
        <v>0.6805555555555555</v>
      </c>
      <c r="AQ2" s="29">
        <v>0.3680555555555556</v>
      </c>
      <c r="AR2" s="23">
        <v>0.40277777777777773</v>
      </c>
      <c r="AS2" s="23">
        <v>0.4375</v>
      </c>
      <c r="AT2" s="23">
        <v>0.47222222222222227</v>
      </c>
      <c r="AU2" s="36">
        <v>0.5</v>
      </c>
      <c r="AV2" s="23">
        <v>0.5416666666666666</v>
      </c>
      <c r="AW2" s="23">
        <v>0.576388888888889</v>
      </c>
      <c r="AX2" s="23">
        <v>0.611111111111111</v>
      </c>
      <c r="AY2" s="23">
        <v>0.6458333333333334</v>
      </c>
      <c r="AZ2" s="30">
        <v>0.6805555555555555</v>
      </c>
    </row>
    <row r="3" spans="2:54" ht="10.5" customHeight="1">
      <c r="B3" s="8" t="s">
        <v>0</v>
      </c>
      <c r="C3" s="42">
        <v>101</v>
      </c>
      <c r="D3" s="43">
        <v>101</v>
      </c>
      <c r="E3" s="43">
        <v>101</v>
      </c>
      <c r="F3" s="43">
        <v>101</v>
      </c>
      <c r="G3" s="69" t="s">
        <v>427</v>
      </c>
      <c r="H3" s="43">
        <v>244</v>
      </c>
      <c r="I3" s="43">
        <v>244</v>
      </c>
      <c r="J3" s="43">
        <v>244</v>
      </c>
      <c r="K3" s="69" t="s">
        <v>427</v>
      </c>
      <c r="L3" s="45"/>
      <c r="M3" s="42">
        <v>104</v>
      </c>
      <c r="N3" s="43">
        <v>104</v>
      </c>
      <c r="O3" s="43">
        <v>138</v>
      </c>
      <c r="P3" s="43">
        <v>138</v>
      </c>
      <c r="Q3" s="69" t="s">
        <v>430</v>
      </c>
      <c r="R3" s="43">
        <v>79</v>
      </c>
      <c r="S3" s="43">
        <v>79</v>
      </c>
      <c r="T3" s="43">
        <v>79</v>
      </c>
      <c r="U3" s="43">
        <v>79</v>
      </c>
      <c r="V3" s="45"/>
      <c r="W3" s="42">
        <v>102</v>
      </c>
      <c r="X3" s="43">
        <v>102</v>
      </c>
      <c r="Y3" s="43">
        <v>102</v>
      </c>
      <c r="Z3" s="43">
        <v>102</v>
      </c>
      <c r="AA3" s="69" t="s">
        <v>422</v>
      </c>
      <c r="AB3" s="69" t="s">
        <v>431</v>
      </c>
      <c r="AC3" s="69" t="s">
        <v>422</v>
      </c>
      <c r="AD3" s="43">
        <v>107</v>
      </c>
      <c r="AE3" s="43">
        <v>107</v>
      </c>
      <c r="AF3" s="45"/>
      <c r="AG3" s="68" t="s">
        <v>424</v>
      </c>
      <c r="AH3" s="43">
        <v>103</v>
      </c>
      <c r="AI3" s="43">
        <v>103</v>
      </c>
      <c r="AJ3" s="43">
        <v>103</v>
      </c>
      <c r="AK3" s="69" t="s">
        <v>428</v>
      </c>
      <c r="AL3" s="43">
        <v>70</v>
      </c>
      <c r="AM3" s="43">
        <v>70</v>
      </c>
      <c r="AN3" s="43">
        <v>70</v>
      </c>
      <c r="AO3" s="43">
        <v>70</v>
      </c>
      <c r="AP3" s="45"/>
      <c r="AQ3" s="68" t="s">
        <v>439</v>
      </c>
      <c r="AR3" s="43">
        <v>106</v>
      </c>
      <c r="AS3" s="43">
        <v>106</v>
      </c>
      <c r="AT3" s="43">
        <v>106</v>
      </c>
      <c r="AU3" s="69" t="s">
        <v>436</v>
      </c>
      <c r="AV3" s="43"/>
      <c r="AW3" s="43"/>
      <c r="AX3" s="43"/>
      <c r="AY3" s="43"/>
      <c r="AZ3" s="45"/>
      <c r="BA3" s="25"/>
      <c r="BB3" s="7" t="s">
        <v>198</v>
      </c>
    </row>
    <row r="4" spans="2:55" ht="10.5" customHeight="1">
      <c r="B4" s="8" t="s">
        <v>1</v>
      </c>
      <c r="C4" s="42">
        <v>357</v>
      </c>
      <c r="D4" s="43">
        <v>357</v>
      </c>
      <c r="E4" s="43">
        <v>357</v>
      </c>
      <c r="F4" s="43">
        <v>357</v>
      </c>
      <c r="G4" s="69" t="s">
        <v>427</v>
      </c>
      <c r="H4" s="69" t="s">
        <v>433</v>
      </c>
      <c r="I4" s="43"/>
      <c r="J4" s="43">
        <v>290</v>
      </c>
      <c r="K4" s="43">
        <v>290</v>
      </c>
      <c r="L4" s="45"/>
      <c r="M4" s="42">
        <v>29</v>
      </c>
      <c r="N4" s="43">
        <v>29</v>
      </c>
      <c r="O4" s="43">
        <v>75</v>
      </c>
      <c r="P4" s="43">
        <v>75</v>
      </c>
      <c r="Q4" s="69" t="s">
        <v>430</v>
      </c>
      <c r="R4" s="43">
        <v>110</v>
      </c>
      <c r="S4" s="43">
        <v>110</v>
      </c>
      <c r="T4" s="43">
        <v>211</v>
      </c>
      <c r="U4" s="43">
        <v>211</v>
      </c>
      <c r="V4" s="45"/>
      <c r="W4" s="42">
        <v>68</v>
      </c>
      <c r="X4" s="43">
        <v>68</v>
      </c>
      <c r="Y4" s="43">
        <v>242</v>
      </c>
      <c r="Z4" s="43">
        <v>242</v>
      </c>
      <c r="AA4" s="69" t="s">
        <v>422</v>
      </c>
      <c r="AB4" s="43">
        <v>239</v>
      </c>
      <c r="AC4" s="43">
        <v>239</v>
      </c>
      <c r="AD4" s="43">
        <v>239</v>
      </c>
      <c r="AE4" s="43"/>
      <c r="AF4" s="45"/>
      <c r="AG4" s="42">
        <v>67</v>
      </c>
      <c r="AH4" s="43">
        <v>67</v>
      </c>
      <c r="AI4" s="43">
        <v>67</v>
      </c>
      <c r="AJ4" s="43"/>
      <c r="AK4" s="69" t="s">
        <v>428</v>
      </c>
      <c r="AL4" s="43">
        <v>278</v>
      </c>
      <c r="AM4" s="43">
        <v>278</v>
      </c>
      <c r="AN4" s="43"/>
      <c r="AO4" s="43"/>
      <c r="AP4" s="45"/>
      <c r="AQ4" s="42"/>
      <c r="AR4" s="43"/>
      <c r="AS4" s="43">
        <v>91</v>
      </c>
      <c r="AT4" s="43">
        <v>370</v>
      </c>
      <c r="AU4" s="69">
        <v>26</v>
      </c>
      <c r="AV4" s="43">
        <v>90</v>
      </c>
      <c r="AW4" s="43">
        <v>360</v>
      </c>
      <c r="AX4" s="43">
        <v>36</v>
      </c>
      <c r="AY4" s="43">
        <v>369</v>
      </c>
      <c r="AZ4" s="45"/>
      <c r="BA4" s="25"/>
      <c r="BB4" s="7" t="s">
        <v>201</v>
      </c>
      <c r="BC4" s="6"/>
    </row>
    <row r="5" spans="2:54" ht="10.5" customHeight="1">
      <c r="B5" s="8" t="s">
        <v>2</v>
      </c>
      <c r="C5" s="42"/>
      <c r="D5" s="43">
        <v>80</v>
      </c>
      <c r="E5" s="43">
        <v>80</v>
      </c>
      <c r="F5" s="43">
        <v>80</v>
      </c>
      <c r="G5" s="44"/>
      <c r="H5" s="43" t="s">
        <v>413</v>
      </c>
      <c r="I5" s="43" t="s">
        <v>414</v>
      </c>
      <c r="J5" s="43" t="s">
        <v>413</v>
      </c>
      <c r="K5" s="43" t="s">
        <v>413</v>
      </c>
      <c r="L5" s="45"/>
      <c r="M5" s="42">
        <v>221</v>
      </c>
      <c r="N5" s="43">
        <v>221</v>
      </c>
      <c r="O5" s="43">
        <v>221</v>
      </c>
      <c r="P5" s="43"/>
      <c r="Q5" s="44"/>
      <c r="R5" s="43">
        <v>131</v>
      </c>
      <c r="S5" s="43">
        <v>131</v>
      </c>
      <c r="T5" s="43">
        <v>45</v>
      </c>
      <c r="U5" s="43">
        <v>45</v>
      </c>
      <c r="V5" s="45"/>
      <c r="W5" s="42">
        <v>78</v>
      </c>
      <c r="X5" s="43">
        <v>78</v>
      </c>
      <c r="Y5" s="43">
        <v>78</v>
      </c>
      <c r="Z5" s="43">
        <v>78</v>
      </c>
      <c r="AA5" s="44"/>
      <c r="AB5" s="43"/>
      <c r="AC5" s="69" t="s">
        <v>422</v>
      </c>
      <c r="AD5" s="43"/>
      <c r="AE5" s="43"/>
      <c r="AF5" s="43"/>
      <c r="AG5" s="42">
        <v>347</v>
      </c>
      <c r="AH5" s="43">
        <v>347</v>
      </c>
      <c r="AI5" s="43">
        <v>347</v>
      </c>
      <c r="AJ5" s="43">
        <v>347</v>
      </c>
      <c r="AK5" s="44"/>
      <c r="AL5" s="43">
        <v>144</v>
      </c>
      <c r="AM5" s="43">
        <v>144</v>
      </c>
      <c r="AN5" s="43">
        <v>355</v>
      </c>
      <c r="AO5" s="43">
        <v>355</v>
      </c>
      <c r="AP5" s="45"/>
      <c r="AQ5" s="42">
        <v>26</v>
      </c>
      <c r="AR5" s="43">
        <v>26</v>
      </c>
      <c r="AS5" s="43">
        <v>26</v>
      </c>
      <c r="AT5" s="43"/>
      <c r="AU5" s="44"/>
      <c r="AV5" s="43"/>
      <c r="AW5" s="43">
        <v>59</v>
      </c>
      <c r="AX5" s="43">
        <v>59</v>
      </c>
      <c r="AY5" s="43">
        <v>59</v>
      </c>
      <c r="AZ5" s="45"/>
      <c r="BA5" s="25"/>
      <c r="BB5" s="7" t="s">
        <v>199</v>
      </c>
    </row>
    <row r="6" spans="2:55" ht="10.5" customHeight="1">
      <c r="B6" s="8" t="s">
        <v>3</v>
      </c>
      <c r="C6" s="42"/>
      <c r="D6" s="43"/>
      <c r="E6" s="43">
        <v>270</v>
      </c>
      <c r="F6" s="43">
        <v>270</v>
      </c>
      <c r="G6" s="44">
        <v>270</v>
      </c>
      <c r="H6" s="43">
        <v>7</v>
      </c>
      <c r="I6" s="43">
        <v>7</v>
      </c>
      <c r="J6" s="43"/>
      <c r="K6" s="43">
        <v>21</v>
      </c>
      <c r="L6" s="45">
        <v>21</v>
      </c>
      <c r="M6" s="42">
        <v>260</v>
      </c>
      <c r="N6" s="43">
        <v>260</v>
      </c>
      <c r="O6" s="43">
        <v>267</v>
      </c>
      <c r="P6" s="43">
        <v>267</v>
      </c>
      <c r="Q6" s="44"/>
      <c r="R6" s="43">
        <v>72</v>
      </c>
      <c r="S6" s="43">
        <v>72</v>
      </c>
      <c r="T6" s="43">
        <v>72</v>
      </c>
      <c r="U6" s="43"/>
      <c r="V6" s="45"/>
      <c r="W6" s="42">
        <v>218</v>
      </c>
      <c r="X6" s="43">
        <v>218</v>
      </c>
      <c r="Y6" s="43">
        <v>69</v>
      </c>
      <c r="Z6" s="43">
        <v>69</v>
      </c>
      <c r="AA6" s="44"/>
      <c r="AB6" s="43">
        <v>76</v>
      </c>
      <c r="AC6" s="43">
        <v>76</v>
      </c>
      <c r="AD6" s="43">
        <v>76</v>
      </c>
      <c r="AE6" s="43">
        <v>76</v>
      </c>
      <c r="AF6" s="45"/>
      <c r="AG6" s="42">
        <v>18</v>
      </c>
      <c r="AH6" s="43">
        <v>18</v>
      </c>
      <c r="AI6" s="43">
        <v>230</v>
      </c>
      <c r="AJ6" s="43">
        <v>230</v>
      </c>
      <c r="AK6" s="44"/>
      <c r="AL6" s="43">
        <v>286</v>
      </c>
      <c r="AM6" s="43">
        <v>286</v>
      </c>
      <c r="AN6" s="43"/>
      <c r="AO6" s="43"/>
      <c r="AP6" s="45"/>
      <c r="AQ6" s="42">
        <v>179</v>
      </c>
      <c r="AR6" s="43">
        <v>179</v>
      </c>
      <c r="AS6" s="43">
        <v>179</v>
      </c>
      <c r="AT6" s="43">
        <v>293</v>
      </c>
      <c r="AU6" s="44">
        <v>293</v>
      </c>
      <c r="AV6" s="43">
        <v>293</v>
      </c>
      <c r="AW6" s="43">
        <v>125</v>
      </c>
      <c r="AX6" s="43">
        <v>125</v>
      </c>
      <c r="AY6" s="43">
        <v>125</v>
      </c>
      <c r="AZ6" s="45"/>
      <c r="BA6" s="25"/>
      <c r="BB6" s="7" t="s">
        <v>200</v>
      </c>
      <c r="BC6" s="6"/>
    </row>
    <row r="7" spans="2:54" ht="10.5" customHeight="1">
      <c r="B7" s="8" t="s">
        <v>4</v>
      </c>
      <c r="C7" s="42">
        <v>180</v>
      </c>
      <c r="D7" s="43">
        <v>180</v>
      </c>
      <c r="E7" s="43">
        <v>180</v>
      </c>
      <c r="F7" s="43">
        <v>180</v>
      </c>
      <c r="G7" s="44"/>
      <c r="H7" s="43">
        <v>146</v>
      </c>
      <c r="I7" s="43">
        <v>146</v>
      </c>
      <c r="J7" s="43">
        <v>146</v>
      </c>
      <c r="K7" s="43">
        <v>146</v>
      </c>
      <c r="L7" s="45"/>
      <c r="M7" s="42">
        <v>330</v>
      </c>
      <c r="N7" s="43">
        <v>330</v>
      </c>
      <c r="O7" s="43">
        <v>330</v>
      </c>
      <c r="P7" s="43">
        <v>330</v>
      </c>
      <c r="Q7" s="44"/>
      <c r="R7" s="69" t="s">
        <v>430</v>
      </c>
      <c r="S7" s="69" t="s">
        <v>421</v>
      </c>
      <c r="T7" s="43">
        <v>379</v>
      </c>
      <c r="U7" s="43">
        <v>379</v>
      </c>
      <c r="V7" s="45">
        <v>379</v>
      </c>
      <c r="W7" s="42"/>
      <c r="X7" s="43">
        <v>214</v>
      </c>
      <c r="Y7" s="43">
        <v>214</v>
      </c>
      <c r="Z7" s="43">
        <v>214</v>
      </c>
      <c r="AA7" s="44"/>
      <c r="AB7" s="43">
        <v>71</v>
      </c>
      <c r="AC7" s="43">
        <v>71</v>
      </c>
      <c r="AD7" s="43">
        <v>71</v>
      </c>
      <c r="AE7" s="43"/>
      <c r="AF7" s="45"/>
      <c r="AG7" s="68" t="s">
        <v>424</v>
      </c>
      <c r="AH7" s="43"/>
      <c r="AI7" s="69" t="s">
        <v>432</v>
      </c>
      <c r="AJ7" s="43"/>
      <c r="AK7" s="44"/>
      <c r="AL7" s="43">
        <v>220</v>
      </c>
      <c r="AM7" s="43">
        <v>220</v>
      </c>
      <c r="AN7" s="43">
        <v>215</v>
      </c>
      <c r="AO7" s="43">
        <v>215</v>
      </c>
      <c r="AP7" s="45">
        <v>215</v>
      </c>
      <c r="AQ7" s="68" t="s">
        <v>436</v>
      </c>
      <c r="AR7" s="43"/>
      <c r="AS7" s="43"/>
      <c r="AT7" s="43">
        <v>319</v>
      </c>
      <c r="AU7" s="44">
        <v>319</v>
      </c>
      <c r="AV7" s="43">
        <v>319</v>
      </c>
      <c r="AW7" s="43"/>
      <c r="AX7" s="43"/>
      <c r="AY7" s="43"/>
      <c r="AZ7" s="45"/>
      <c r="BA7" s="25"/>
      <c r="BB7" s="7" t="s">
        <v>204</v>
      </c>
    </row>
    <row r="8" spans="2:55" ht="10.5" customHeight="1">
      <c r="B8" s="8" t="s">
        <v>5</v>
      </c>
      <c r="C8" s="42">
        <v>361</v>
      </c>
      <c r="D8" s="43">
        <v>361</v>
      </c>
      <c r="E8" s="43">
        <v>361</v>
      </c>
      <c r="F8" s="43">
        <v>361</v>
      </c>
      <c r="G8" s="44">
        <v>183</v>
      </c>
      <c r="H8" s="43">
        <v>183</v>
      </c>
      <c r="I8" s="43">
        <v>183</v>
      </c>
      <c r="J8" s="43">
        <v>372</v>
      </c>
      <c r="K8" s="43">
        <v>372</v>
      </c>
      <c r="L8" s="45"/>
      <c r="M8" s="42">
        <v>225</v>
      </c>
      <c r="N8" s="43">
        <v>225</v>
      </c>
      <c r="O8" s="43">
        <v>225</v>
      </c>
      <c r="P8" s="43">
        <v>225</v>
      </c>
      <c r="Q8" s="69" t="s">
        <v>421</v>
      </c>
      <c r="R8" s="43">
        <v>232</v>
      </c>
      <c r="S8" s="43">
        <v>232</v>
      </c>
      <c r="T8" s="43">
        <v>109</v>
      </c>
      <c r="U8" s="43">
        <v>109</v>
      </c>
      <c r="V8" s="45"/>
      <c r="W8" s="42"/>
      <c r="X8" s="43">
        <v>192</v>
      </c>
      <c r="Y8" s="43">
        <v>192</v>
      </c>
      <c r="Z8" s="43">
        <v>192</v>
      </c>
      <c r="AA8" s="44"/>
      <c r="AB8" s="43">
        <v>38</v>
      </c>
      <c r="AC8" s="43">
        <v>38</v>
      </c>
      <c r="AD8" s="43">
        <v>231</v>
      </c>
      <c r="AE8" s="43">
        <v>231</v>
      </c>
      <c r="AF8" s="45"/>
      <c r="AG8" s="42">
        <v>233</v>
      </c>
      <c r="AH8" s="43">
        <v>233</v>
      </c>
      <c r="AI8" s="69" t="s">
        <v>424</v>
      </c>
      <c r="AJ8" s="43"/>
      <c r="AK8" s="44"/>
      <c r="AL8" s="43">
        <v>113</v>
      </c>
      <c r="AM8" s="43">
        <v>113</v>
      </c>
      <c r="AN8" s="43"/>
      <c r="AO8" s="43"/>
      <c r="AP8" s="45"/>
      <c r="AQ8" s="42">
        <v>294</v>
      </c>
      <c r="AR8" s="43">
        <v>294</v>
      </c>
      <c r="AS8" s="43">
        <v>294</v>
      </c>
      <c r="AT8" s="43">
        <v>222</v>
      </c>
      <c r="AU8" s="44">
        <v>222</v>
      </c>
      <c r="AV8" s="43">
        <v>222</v>
      </c>
      <c r="AW8" s="43">
        <v>219</v>
      </c>
      <c r="AX8" s="43">
        <v>219</v>
      </c>
      <c r="AY8" s="43">
        <v>219</v>
      </c>
      <c r="AZ8" s="45">
        <v>219</v>
      </c>
      <c r="BA8" s="25"/>
      <c r="BB8" s="7"/>
      <c r="BC8" s="6"/>
    </row>
    <row r="9" spans="2:55" ht="10.5" customHeight="1">
      <c r="B9" s="8" t="s">
        <v>6</v>
      </c>
      <c r="C9" s="42">
        <v>277</v>
      </c>
      <c r="D9" s="43">
        <v>277</v>
      </c>
      <c r="E9" s="69" t="s">
        <v>441</v>
      </c>
      <c r="F9" s="69" t="s">
        <v>420</v>
      </c>
      <c r="G9" s="69" t="s">
        <v>433</v>
      </c>
      <c r="H9" s="43">
        <v>280</v>
      </c>
      <c r="I9" s="43">
        <v>280</v>
      </c>
      <c r="J9" s="43">
        <v>280</v>
      </c>
      <c r="K9" s="43">
        <v>280</v>
      </c>
      <c r="L9" s="45"/>
      <c r="M9" s="42">
        <v>12</v>
      </c>
      <c r="N9" s="43">
        <v>12</v>
      </c>
      <c r="O9" s="43">
        <v>12</v>
      </c>
      <c r="P9" s="43">
        <v>12</v>
      </c>
      <c r="Q9" s="69" t="s">
        <v>430</v>
      </c>
      <c r="R9" s="43">
        <v>282</v>
      </c>
      <c r="S9" s="43">
        <v>282</v>
      </c>
      <c r="T9" s="43">
        <v>238</v>
      </c>
      <c r="U9" s="43">
        <v>238</v>
      </c>
      <c r="V9" s="45">
        <v>238</v>
      </c>
      <c r="W9" s="42">
        <v>251</v>
      </c>
      <c r="X9" s="43">
        <v>251</v>
      </c>
      <c r="Y9" s="43">
        <v>251</v>
      </c>
      <c r="Z9" s="43">
        <v>251</v>
      </c>
      <c r="AA9" s="69" t="s">
        <v>422</v>
      </c>
      <c r="AB9" s="43">
        <v>279</v>
      </c>
      <c r="AC9" s="43">
        <v>279</v>
      </c>
      <c r="AD9" s="43">
        <v>279</v>
      </c>
      <c r="AE9" s="43">
        <v>279</v>
      </c>
      <c r="AF9" s="45"/>
      <c r="AG9" s="42">
        <v>81</v>
      </c>
      <c r="AH9" s="43">
        <v>81</v>
      </c>
      <c r="AI9" s="43">
        <v>81</v>
      </c>
      <c r="AJ9" s="43">
        <v>81</v>
      </c>
      <c r="AK9" s="69" t="s">
        <v>435</v>
      </c>
      <c r="AL9" s="43">
        <v>77</v>
      </c>
      <c r="AM9" s="43">
        <v>77</v>
      </c>
      <c r="AN9" s="43">
        <v>77</v>
      </c>
      <c r="AO9" s="43">
        <v>77</v>
      </c>
      <c r="AP9" s="45"/>
      <c r="AQ9" s="42">
        <v>234</v>
      </c>
      <c r="AR9" s="43">
        <v>234</v>
      </c>
      <c r="AS9" s="43">
        <v>234</v>
      </c>
      <c r="AT9" s="43"/>
      <c r="AU9" s="44"/>
      <c r="AV9" s="43"/>
      <c r="AW9" s="43"/>
      <c r="AX9" s="43"/>
      <c r="AY9" s="43"/>
      <c r="AZ9" s="45"/>
      <c r="BA9" s="25"/>
      <c r="BB9" s="100" t="b">
        <v>1</v>
      </c>
      <c r="BC9" s="100"/>
    </row>
    <row r="10" spans="2:55" ht="10.5" customHeight="1">
      <c r="B10" s="8" t="s">
        <v>7</v>
      </c>
      <c r="C10" s="42">
        <v>246</v>
      </c>
      <c r="D10" s="43">
        <v>246</v>
      </c>
      <c r="E10" s="43">
        <v>246</v>
      </c>
      <c r="F10" s="43">
        <v>246</v>
      </c>
      <c r="G10" s="69" t="s">
        <v>433</v>
      </c>
      <c r="H10" s="43">
        <v>114</v>
      </c>
      <c r="I10" s="43">
        <v>114</v>
      </c>
      <c r="J10" s="43">
        <v>114</v>
      </c>
      <c r="K10" s="43">
        <v>114</v>
      </c>
      <c r="L10" s="45"/>
      <c r="M10" s="42">
        <v>283</v>
      </c>
      <c r="N10" s="43">
        <v>283</v>
      </c>
      <c r="O10" s="43">
        <v>281</v>
      </c>
      <c r="P10" s="43">
        <v>281</v>
      </c>
      <c r="Q10" s="69" t="s">
        <v>430</v>
      </c>
      <c r="R10" s="43">
        <v>275</v>
      </c>
      <c r="S10" s="43">
        <v>275</v>
      </c>
      <c r="T10" s="43"/>
      <c r="U10" s="69" t="s">
        <v>421</v>
      </c>
      <c r="V10" s="45"/>
      <c r="W10" s="42">
        <v>287</v>
      </c>
      <c r="X10" s="43">
        <v>287</v>
      </c>
      <c r="Y10" s="43">
        <v>287</v>
      </c>
      <c r="Z10" s="43">
        <v>287</v>
      </c>
      <c r="AA10" s="69" t="s">
        <v>422</v>
      </c>
      <c r="AB10" s="43">
        <v>117</v>
      </c>
      <c r="AC10" s="43">
        <v>117</v>
      </c>
      <c r="AD10" s="43">
        <v>117</v>
      </c>
      <c r="AE10" s="43"/>
      <c r="AF10" s="45"/>
      <c r="AG10" s="42">
        <v>111</v>
      </c>
      <c r="AH10" s="43">
        <v>111</v>
      </c>
      <c r="AI10" s="43">
        <v>329</v>
      </c>
      <c r="AJ10" s="43">
        <v>329</v>
      </c>
      <c r="AK10" s="69" t="s">
        <v>435</v>
      </c>
      <c r="AL10" s="43">
        <v>105</v>
      </c>
      <c r="AM10" s="43">
        <v>105</v>
      </c>
      <c r="AN10" s="43"/>
      <c r="AO10" s="43"/>
      <c r="AP10" s="45"/>
      <c r="AQ10" s="42">
        <v>15</v>
      </c>
      <c r="AR10" s="43">
        <v>15</v>
      </c>
      <c r="AS10" s="43">
        <v>15</v>
      </c>
      <c r="AT10" s="43">
        <v>15</v>
      </c>
      <c r="AU10" s="44"/>
      <c r="AV10" s="43"/>
      <c r="AW10" s="43"/>
      <c r="AX10" s="43"/>
      <c r="AY10" s="43"/>
      <c r="AZ10" s="45"/>
      <c r="BA10" s="25"/>
      <c r="BB10" s="100" t="b">
        <v>0</v>
      </c>
      <c r="BC10" s="100"/>
    </row>
    <row r="11" spans="2:54" ht="10.5" customHeight="1">
      <c r="B11" s="8" t="s">
        <v>8</v>
      </c>
      <c r="C11" s="42">
        <v>112</v>
      </c>
      <c r="D11" s="43">
        <v>112</v>
      </c>
      <c r="E11" s="43">
        <v>112</v>
      </c>
      <c r="F11" s="43">
        <v>112</v>
      </c>
      <c r="G11" s="69" t="s">
        <v>426</v>
      </c>
      <c r="H11" s="43">
        <v>320</v>
      </c>
      <c r="I11" s="43">
        <v>320</v>
      </c>
      <c r="J11" s="43">
        <v>320</v>
      </c>
      <c r="K11" s="43">
        <v>320</v>
      </c>
      <c r="L11" s="45"/>
      <c r="M11" s="68" t="s">
        <v>421</v>
      </c>
      <c r="N11" s="69" t="s">
        <v>421</v>
      </c>
      <c r="O11" s="43">
        <v>289</v>
      </c>
      <c r="P11" s="43">
        <v>289</v>
      </c>
      <c r="Q11" s="44"/>
      <c r="R11" s="43">
        <v>334</v>
      </c>
      <c r="S11" s="43">
        <v>334</v>
      </c>
      <c r="T11" s="69" t="s">
        <v>423</v>
      </c>
      <c r="U11" s="69" t="s">
        <v>421</v>
      </c>
      <c r="V11" s="45"/>
      <c r="W11" s="42">
        <v>128</v>
      </c>
      <c r="X11" s="43">
        <v>128</v>
      </c>
      <c r="Y11" s="43">
        <v>48</v>
      </c>
      <c r="Z11" s="43">
        <v>48</v>
      </c>
      <c r="AA11" s="44"/>
      <c r="AB11" s="43">
        <v>140</v>
      </c>
      <c r="AC11" s="43">
        <v>140</v>
      </c>
      <c r="AD11" s="43">
        <v>140</v>
      </c>
      <c r="AE11" s="43"/>
      <c r="AF11" s="45"/>
      <c r="AG11" s="42">
        <v>352</v>
      </c>
      <c r="AH11" s="43">
        <v>352</v>
      </c>
      <c r="AI11" s="43">
        <v>284</v>
      </c>
      <c r="AJ11" s="43">
        <v>284</v>
      </c>
      <c r="AK11" s="69" t="s">
        <v>428</v>
      </c>
      <c r="AL11" s="69" t="s">
        <v>432</v>
      </c>
      <c r="AM11" s="43"/>
      <c r="AN11" s="43"/>
      <c r="AO11" s="43"/>
      <c r="AP11" s="45"/>
      <c r="AQ11" s="42">
        <v>3</v>
      </c>
      <c r="AR11" s="43">
        <v>3</v>
      </c>
      <c r="AS11" s="43"/>
      <c r="AT11" s="43"/>
      <c r="AU11" s="44"/>
      <c r="AV11" s="43"/>
      <c r="AW11" s="43"/>
      <c r="AX11" s="43">
        <v>178</v>
      </c>
      <c r="AY11" s="43">
        <v>178</v>
      </c>
      <c r="AZ11" s="45">
        <v>178</v>
      </c>
      <c r="BA11" s="25"/>
      <c r="BB11" s="7"/>
    </row>
    <row r="12" spans="2:55" ht="10.5" customHeight="1">
      <c r="B12" s="8" t="s">
        <v>9</v>
      </c>
      <c r="C12" s="42">
        <v>43</v>
      </c>
      <c r="D12" s="43">
        <v>43</v>
      </c>
      <c r="E12" s="43">
        <v>73</v>
      </c>
      <c r="F12" s="43">
        <v>73</v>
      </c>
      <c r="G12" s="44"/>
      <c r="H12" s="43">
        <v>126</v>
      </c>
      <c r="I12" s="43">
        <v>126</v>
      </c>
      <c r="J12" s="43">
        <v>126</v>
      </c>
      <c r="K12" s="43">
        <v>126</v>
      </c>
      <c r="L12" s="45"/>
      <c r="M12" s="42">
        <v>83</v>
      </c>
      <c r="N12" s="43">
        <v>83</v>
      </c>
      <c r="O12" s="43">
        <v>130</v>
      </c>
      <c r="P12" s="43">
        <v>130</v>
      </c>
      <c r="Q12" s="44"/>
      <c r="R12" s="43">
        <v>265</v>
      </c>
      <c r="S12" s="43">
        <v>265</v>
      </c>
      <c r="T12" s="43">
        <v>265</v>
      </c>
      <c r="U12" s="43">
        <v>265</v>
      </c>
      <c r="V12" s="45"/>
      <c r="W12" s="42">
        <v>120</v>
      </c>
      <c r="X12" s="43">
        <v>120</v>
      </c>
      <c r="Y12" s="43">
        <v>120</v>
      </c>
      <c r="Z12" s="43"/>
      <c r="AA12" s="44"/>
      <c r="AB12" s="43">
        <v>129</v>
      </c>
      <c r="AC12" s="43">
        <v>129</v>
      </c>
      <c r="AD12" s="43">
        <v>132</v>
      </c>
      <c r="AE12" s="43">
        <v>266</v>
      </c>
      <c r="AF12" s="45"/>
      <c r="AG12" s="42">
        <v>51</v>
      </c>
      <c r="AH12" s="43">
        <v>51</v>
      </c>
      <c r="AI12" s="43">
        <v>51</v>
      </c>
      <c r="AJ12" s="43">
        <v>51</v>
      </c>
      <c r="AK12" s="44">
        <v>263</v>
      </c>
      <c r="AL12" s="43">
        <v>263</v>
      </c>
      <c r="AM12" s="43"/>
      <c r="AN12" s="43"/>
      <c r="AO12" s="43">
        <v>122</v>
      </c>
      <c r="AP12" s="45">
        <v>122</v>
      </c>
      <c r="AQ12" s="42">
        <v>300</v>
      </c>
      <c r="AR12" s="43">
        <v>300</v>
      </c>
      <c r="AS12" s="43">
        <v>300</v>
      </c>
      <c r="AT12" s="43"/>
      <c r="AU12" s="44"/>
      <c r="AV12" s="43"/>
      <c r="AW12" s="43">
        <v>245</v>
      </c>
      <c r="AX12" s="43">
        <v>245</v>
      </c>
      <c r="AY12" s="43">
        <v>245</v>
      </c>
      <c r="AZ12" s="45"/>
      <c r="BA12" s="25"/>
      <c r="BB12" s="7"/>
      <c r="BC12" s="6"/>
    </row>
    <row r="13" spans="2:54" ht="10.5" customHeight="1">
      <c r="B13" s="8" t="s">
        <v>10</v>
      </c>
      <c r="C13" s="68" t="s">
        <v>427</v>
      </c>
      <c r="D13" s="43">
        <v>198</v>
      </c>
      <c r="E13" s="43">
        <v>198</v>
      </c>
      <c r="F13" s="43">
        <v>198</v>
      </c>
      <c r="G13" s="44"/>
      <c r="H13" s="43" t="s">
        <v>416</v>
      </c>
      <c r="I13" s="43" t="s">
        <v>417</v>
      </c>
      <c r="J13" s="43">
        <v>200</v>
      </c>
      <c r="K13" s="43">
        <v>200</v>
      </c>
      <c r="L13" s="45">
        <v>200</v>
      </c>
      <c r="M13" s="42">
        <v>115</v>
      </c>
      <c r="N13" s="43">
        <v>115</v>
      </c>
      <c r="O13" s="43">
        <v>115</v>
      </c>
      <c r="P13" s="43">
        <v>115</v>
      </c>
      <c r="Q13" s="44"/>
      <c r="R13" s="43">
        <v>147</v>
      </c>
      <c r="S13" s="43">
        <v>147</v>
      </c>
      <c r="T13" s="43">
        <v>147</v>
      </c>
      <c r="U13" s="43">
        <v>147</v>
      </c>
      <c r="V13" s="45"/>
      <c r="W13" s="42">
        <v>116</v>
      </c>
      <c r="X13" s="43">
        <v>116</v>
      </c>
      <c r="Y13" s="43">
        <v>149</v>
      </c>
      <c r="Z13" s="43">
        <v>149</v>
      </c>
      <c r="AA13" s="44"/>
      <c r="AB13" s="69" t="s">
        <v>438</v>
      </c>
      <c r="AC13" s="43"/>
      <c r="AD13" s="43">
        <v>199</v>
      </c>
      <c r="AE13" s="43">
        <v>199</v>
      </c>
      <c r="AF13" s="45">
        <v>199</v>
      </c>
      <c r="AG13" s="42"/>
      <c r="AH13" s="43"/>
      <c r="AI13" s="43">
        <v>256</v>
      </c>
      <c r="AJ13" s="43">
        <v>256</v>
      </c>
      <c r="AK13" s="44"/>
      <c r="AL13" s="43">
        <v>227</v>
      </c>
      <c r="AM13" s="43">
        <v>227</v>
      </c>
      <c r="AN13" s="43"/>
      <c r="AO13" s="43"/>
      <c r="AP13" s="45"/>
      <c r="AQ13" s="42"/>
      <c r="AR13" s="43">
        <v>235</v>
      </c>
      <c r="AS13" s="43">
        <v>235</v>
      </c>
      <c r="AT13" s="43">
        <v>235</v>
      </c>
      <c r="AU13" s="44"/>
      <c r="AV13" s="43"/>
      <c r="AW13" s="43"/>
      <c r="AX13" s="43"/>
      <c r="AY13" s="43"/>
      <c r="AZ13" s="45"/>
      <c r="BA13" s="25"/>
      <c r="BB13" s="7"/>
    </row>
    <row r="14" spans="2:55" ht="10.5" customHeight="1">
      <c r="B14" s="8" t="s">
        <v>11</v>
      </c>
      <c r="C14" s="42">
        <v>11</v>
      </c>
      <c r="D14" s="43">
        <v>11</v>
      </c>
      <c r="E14" s="43">
        <v>11</v>
      </c>
      <c r="F14" s="43">
        <v>11</v>
      </c>
      <c r="G14" s="44"/>
      <c r="H14" s="43">
        <v>136</v>
      </c>
      <c r="I14" s="43">
        <v>136</v>
      </c>
      <c r="J14" s="43">
        <v>136</v>
      </c>
      <c r="K14" s="43"/>
      <c r="L14" s="45"/>
      <c r="M14" s="42"/>
      <c r="N14" s="43">
        <v>118</v>
      </c>
      <c r="O14" s="43">
        <v>118</v>
      </c>
      <c r="P14" s="43">
        <v>118</v>
      </c>
      <c r="Q14" s="44"/>
      <c r="R14" s="43">
        <v>216</v>
      </c>
      <c r="S14" s="43">
        <v>216</v>
      </c>
      <c r="T14" s="43">
        <v>216</v>
      </c>
      <c r="U14" s="43"/>
      <c r="V14" s="45"/>
      <c r="W14" s="68" t="s">
        <v>422</v>
      </c>
      <c r="X14" s="69" t="s">
        <v>438</v>
      </c>
      <c r="Y14" s="43">
        <v>359</v>
      </c>
      <c r="Z14" s="43">
        <v>359</v>
      </c>
      <c r="AA14" s="44"/>
      <c r="AB14" s="43">
        <v>98</v>
      </c>
      <c r="AC14" s="43">
        <v>98</v>
      </c>
      <c r="AD14" s="43">
        <v>98</v>
      </c>
      <c r="AE14" s="43">
        <v>19</v>
      </c>
      <c r="AF14" s="45">
        <v>19</v>
      </c>
      <c r="AG14" s="42"/>
      <c r="AH14" s="43">
        <v>188</v>
      </c>
      <c r="AI14" s="43">
        <v>188</v>
      </c>
      <c r="AJ14" s="43">
        <v>188</v>
      </c>
      <c r="AK14" s="44"/>
      <c r="AL14" s="43">
        <v>349</v>
      </c>
      <c r="AM14" s="43">
        <v>349</v>
      </c>
      <c r="AN14" s="43">
        <v>349</v>
      </c>
      <c r="AO14" s="43">
        <v>349</v>
      </c>
      <c r="AP14" s="45"/>
      <c r="AQ14" s="42">
        <v>236</v>
      </c>
      <c r="AR14" s="43">
        <v>236</v>
      </c>
      <c r="AS14" s="43">
        <v>236</v>
      </c>
      <c r="AT14" s="43"/>
      <c r="AU14" s="44"/>
      <c r="AV14" s="43"/>
      <c r="AW14" s="43"/>
      <c r="AX14" s="43"/>
      <c r="AY14" s="43"/>
      <c r="AZ14" s="45"/>
      <c r="BA14" s="25"/>
      <c r="BB14" s="7"/>
      <c r="BC14" s="6"/>
    </row>
    <row r="15" spans="2:54" ht="10.5" customHeight="1">
      <c r="B15" s="8" t="s">
        <v>12</v>
      </c>
      <c r="C15" s="42">
        <v>271</v>
      </c>
      <c r="D15" s="43">
        <v>271</v>
      </c>
      <c r="E15" s="43">
        <v>41</v>
      </c>
      <c r="F15" s="43">
        <v>41</v>
      </c>
      <c r="G15" s="69" t="s">
        <v>427</v>
      </c>
      <c r="H15" s="43">
        <v>291</v>
      </c>
      <c r="I15" s="43">
        <v>291</v>
      </c>
      <c r="J15" s="43">
        <v>82</v>
      </c>
      <c r="K15" s="43">
        <v>82</v>
      </c>
      <c r="L15" s="45"/>
      <c r="M15" s="42">
        <v>65</v>
      </c>
      <c r="N15" s="43">
        <v>65</v>
      </c>
      <c r="O15" s="43">
        <v>66</v>
      </c>
      <c r="P15" s="43">
        <v>66</v>
      </c>
      <c r="Q15" s="44"/>
      <c r="R15" s="43">
        <v>250</v>
      </c>
      <c r="S15" s="43">
        <v>250</v>
      </c>
      <c r="T15" s="43">
        <v>250</v>
      </c>
      <c r="U15" s="43">
        <v>250</v>
      </c>
      <c r="V15" s="45"/>
      <c r="W15" s="42">
        <v>211</v>
      </c>
      <c r="X15" s="43">
        <v>211</v>
      </c>
      <c r="Y15" s="43">
        <v>13</v>
      </c>
      <c r="Z15" s="43">
        <v>13</v>
      </c>
      <c r="AA15" s="69" t="s">
        <v>434</v>
      </c>
      <c r="AB15" s="43">
        <v>16</v>
      </c>
      <c r="AC15" s="43">
        <v>16</v>
      </c>
      <c r="AD15" s="43">
        <v>16</v>
      </c>
      <c r="AE15" s="43"/>
      <c r="AF15" s="45"/>
      <c r="AG15" s="68" t="s">
        <v>424</v>
      </c>
      <c r="AH15" s="43"/>
      <c r="AI15" s="43">
        <v>9</v>
      </c>
      <c r="AJ15" s="43">
        <v>9</v>
      </c>
      <c r="AK15" s="69" t="s">
        <v>428</v>
      </c>
      <c r="AL15" s="69" t="s">
        <v>432</v>
      </c>
      <c r="AM15" s="43">
        <v>14</v>
      </c>
      <c r="AN15" s="43">
        <v>14</v>
      </c>
      <c r="AO15" s="43">
        <v>14</v>
      </c>
      <c r="AP15" s="45">
        <v>14</v>
      </c>
      <c r="AQ15" s="42"/>
      <c r="AR15" s="43"/>
      <c r="AS15" s="43">
        <v>6</v>
      </c>
      <c r="AT15" s="43">
        <v>6</v>
      </c>
      <c r="AU15" s="44"/>
      <c r="AV15" s="43">
        <v>276</v>
      </c>
      <c r="AW15" s="43">
        <v>276</v>
      </c>
      <c r="AX15" s="43"/>
      <c r="AY15" s="43"/>
      <c r="AZ15" s="45"/>
      <c r="BA15" s="25"/>
      <c r="BB15" s="7"/>
    </row>
    <row r="16" spans="2:55" ht="11.25" customHeight="1">
      <c r="B16" s="8" t="s">
        <v>13</v>
      </c>
      <c r="C16" s="42">
        <v>60</v>
      </c>
      <c r="D16" s="43">
        <v>60</v>
      </c>
      <c r="E16" s="43">
        <v>56</v>
      </c>
      <c r="F16" s="43">
        <v>56</v>
      </c>
      <c r="G16" s="69" t="s">
        <v>427</v>
      </c>
      <c r="H16" s="43">
        <v>50</v>
      </c>
      <c r="I16" s="43">
        <v>50</v>
      </c>
      <c r="J16" s="43">
        <v>50</v>
      </c>
      <c r="K16" s="43">
        <v>50</v>
      </c>
      <c r="L16" s="45"/>
      <c r="M16" s="42">
        <v>49</v>
      </c>
      <c r="N16" s="43">
        <v>49</v>
      </c>
      <c r="O16" s="43">
        <v>49</v>
      </c>
      <c r="P16" s="43">
        <v>49</v>
      </c>
      <c r="Q16" s="69" t="s">
        <v>421</v>
      </c>
      <c r="R16" s="43">
        <v>46</v>
      </c>
      <c r="S16" s="43">
        <v>46</v>
      </c>
      <c r="T16" s="43">
        <v>46</v>
      </c>
      <c r="U16" s="43">
        <v>46</v>
      </c>
      <c r="V16" s="45"/>
      <c r="W16" s="68" t="s">
        <v>434</v>
      </c>
      <c r="X16" s="43"/>
      <c r="Y16" s="69" t="s">
        <v>431</v>
      </c>
      <c r="Z16" s="69" t="s">
        <v>429</v>
      </c>
      <c r="AA16" s="69" t="s">
        <v>434</v>
      </c>
      <c r="AB16" s="43">
        <v>273</v>
      </c>
      <c r="AC16" s="43">
        <v>273</v>
      </c>
      <c r="AD16" s="43">
        <v>314</v>
      </c>
      <c r="AE16" s="43">
        <v>314</v>
      </c>
      <c r="AF16" s="45"/>
      <c r="AG16" s="42"/>
      <c r="AH16" s="43"/>
      <c r="AI16" s="43">
        <v>39</v>
      </c>
      <c r="AJ16" s="43">
        <v>39</v>
      </c>
      <c r="AK16" s="69" t="s">
        <v>428</v>
      </c>
      <c r="AL16" s="43">
        <v>47</v>
      </c>
      <c r="AM16" s="43">
        <v>47</v>
      </c>
      <c r="AN16" s="43"/>
      <c r="AO16" s="43"/>
      <c r="AP16" s="45"/>
      <c r="AQ16" s="42">
        <v>288</v>
      </c>
      <c r="AR16" s="43">
        <v>288</v>
      </c>
      <c r="AS16" s="43">
        <v>288</v>
      </c>
      <c r="AT16" s="43">
        <v>300</v>
      </c>
      <c r="AU16" s="44">
        <v>300</v>
      </c>
      <c r="AV16" s="43">
        <v>300</v>
      </c>
      <c r="AW16" s="43"/>
      <c r="AX16" s="43"/>
      <c r="AY16" s="43"/>
      <c r="AZ16" s="45"/>
      <c r="BA16" s="25"/>
      <c r="BB16" s="7"/>
      <c r="BC16" s="6"/>
    </row>
    <row r="17" spans="2:54" ht="10.5" customHeight="1">
      <c r="B17" s="8" t="s">
        <v>14</v>
      </c>
      <c r="C17" s="68" t="s">
        <v>427</v>
      </c>
      <c r="D17" s="43"/>
      <c r="E17" s="43">
        <v>86</v>
      </c>
      <c r="F17" s="43">
        <v>86</v>
      </c>
      <c r="G17" s="44">
        <v>86</v>
      </c>
      <c r="H17" s="43">
        <v>27</v>
      </c>
      <c r="I17" s="43">
        <v>27</v>
      </c>
      <c r="J17" s="43">
        <v>55</v>
      </c>
      <c r="K17" s="43">
        <v>55</v>
      </c>
      <c r="L17" s="45"/>
      <c r="M17" s="42" t="s">
        <v>396</v>
      </c>
      <c r="N17" s="68" t="s">
        <v>430</v>
      </c>
      <c r="O17" s="43">
        <v>28</v>
      </c>
      <c r="P17" s="43">
        <v>28</v>
      </c>
      <c r="Q17" s="69" t="s">
        <v>421</v>
      </c>
      <c r="R17" s="43">
        <v>30</v>
      </c>
      <c r="S17" s="43">
        <v>30</v>
      </c>
      <c r="T17" s="43">
        <v>30</v>
      </c>
      <c r="U17" s="43"/>
      <c r="V17" s="45"/>
      <c r="W17" s="42"/>
      <c r="X17" s="43">
        <v>32</v>
      </c>
      <c r="Y17" s="43">
        <v>32</v>
      </c>
      <c r="Z17" s="43">
        <v>32</v>
      </c>
      <c r="AA17" s="44"/>
      <c r="AB17" s="43">
        <v>108</v>
      </c>
      <c r="AC17" s="43">
        <v>108</v>
      </c>
      <c r="AD17" s="43">
        <v>249</v>
      </c>
      <c r="AE17" s="43">
        <v>249</v>
      </c>
      <c r="AF17" s="45"/>
      <c r="AG17" s="42"/>
      <c r="AH17" s="43">
        <v>31</v>
      </c>
      <c r="AI17" s="43">
        <v>31</v>
      </c>
      <c r="AJ17" s="43">
        <v>31</v>
      </c>
      <c r="AK17" s="44"/>
      <c r="AL17" s="43">
        <v>33</v>
      </c>
      <c r="AM17" s="43">
        <v>33</v>
      </c>
      <c r="AN17" s="43"/>
      <c r="AO17" s="43"/>
      <c r="AP17" s="45"/>
      <c r="AQ17" s="42">
        <v>299</v>
      </c>
      <c r="AR17" s="43">
        <v>299</v>
      </c>
      <c r="AS17" s="43">
        <v>299</v>
      </c>
      <c r="AT17" s="43">
        <v>311</v>
      </c>
      <c r="AU17" s="44">
        <v>311</v>
      </c>
      <c r="AV17" s="43">
        <v>311</v>
      </c>
      <c r="AW17" s="43">
        <v>367</v>
      </c>
      <c r="AX17" s="43">
        <v>367</v>
      </c>
      <c r="AY17" s="43">
        <v>367</v>
      </c>
      <c r="AZ17" s="45"/>
      <c r="BA17" s="25"/>
      <c r="BB17" s="10"/>
    </row>
    <row r="18" spans="2:54" ht="10.5" customHeight="1">
      <c r="B18" s="8" t="s">
        <v>15</v>
      </c>
      <c r="C18" s="42">
        <v>264</v>
      </c>
      <c r="D18" s="43">
        <v>264</v>
      </c>
      <c r="E18" s="69" t="s">
        <v>420</v>
      </c>
      <c r="F18" s="43"/>
      <c r="G18" s="44"/>
      <c r="H18" s="43">
        <v>63</v>
      </c>
      <c r="I18" s="43">
        <v>63</v>
      </c>
      <c r="J18" s="43">
        <v>53</v>
      </c>
      <c r="K18" s="43">
        <v>53</v>
      </c>
      <c r="L18" s="45"/>
      <c r="M18" s="42"/>
      <c r="N18" s="69" t="s">
        <v>430</v>
      </c>
      <c r="O18" s="43">
        <v>17</v>
      </c>
      <c r="P18" s="43">
        <v>17</v>
      </c>
      <c r="Q18" s="69" t="s">
        <v>421</v>
      </c>
      <c r="R18" s="43">
        <v>23</v>
      </c>
      <c r="S18" s="43">
        <v>23</v>
      </c>
      <c r="T18" s="43"/>
      <c r="U18" s="43"/>
      <c r="V18" s="45"/>
      <c r="W18" s="42">
        <v>143</v>
      </c>
      <c r="X18" s="43">
        <v>143</v>
      </c>
      <c r="Y18" s="43">
        <v>54</v>
      </c>
      <c r="Z18" s="43">
        <v>54</v>
      </c>
      <c r="AA18" s="44"/>
      <c r="AB18" s="43">
        <v>313</v>
      </c>
      <c r="AC18" s="43">
        <v>313</v>
      </c>
      <c r="AD18" s="43"/>
      <c r="AE18" s="43"/>
      <c r="AF18" s="45"/>
      <c r="AG18" s="42">
        <v>141</v>
      </c>
      <c r="AH18" s="43">
        <v>141</v>
      </c>
      <c r="AI18" s="43">
        <v>257</v>
      </c>
      <c r="AJ18" s="43">
        <v>257</v>
      </c>
      <c r="AK18" s="44"/>
      <c r="AL18" s="69" t="s">
        <v>432</v>
      </c>
      <c r="AM18" s="43"/>
      <c r="AN18" s="43"/>
      <c r="AO18" s="43"/>
      <c r="AP18" s="45"/>
      <c r="AQ18" s="42">
        <v>308</v>
      </c>
      <c r="AR18" s="43">
        <v>308</v>
      </c>
      <c r="AS18" s="43">
        <v>308</v>
      </c>
      <c r="AT18" s="43"/>
      <c r="AU18" s="44"/>
      <c r="AV18" s="43"/>
      <c r="AW18" s="43"/>
      <c r="AX18" s="43"/>
      <c r="AY18" s="43"/>
      <c r="AZ18" s="45"/>
      <c r="BA18" s="25"/>
      <c r="BB18" s="10"/>
    </row>
    <row r="19" spans="2:54" ht="10.5" customHeight="1">
      <c r="B19" s="8" t="s">
        <v>16</v>
      </c>
      <c r="C19" s="42"/>
      <c r="D19" s="43"/>
      <c r="E19" s="43">
        <v>133</v>
      </c>
      <c r="F19" s="43">
        <v>133</v>
      </c>
      <c r="G19" s="44"/>
      <c r="H19" s="43">
        <v>22</v>
      </c>
      <c r="I19" s="43">
        <v>22</v>
      </c>
      <c r="J19" s="43">
        <v>22</v>
      </c>
      <c r="K19" s="43">
        <v>356</v>
      </c>
      <c r="L19" s="45">
        <v>356</v>
      </c>
      <c r="M19" s="42">
        <v>333</v>
      </c>
      <c r="N19" s="43">
        <v>333</v>
      </c>
      <c r="O19" s="43">
        <v>240</v>
      </c>
      <c r="P19" s="43">
        <v>240</v>
      </c>
      <c r="Q19" s="44"/>
      <c r="R19" s="43">
        <v>64</v>
      </c>
      <c r="S19" s="43">
        <v>64</v>
      </c>
      <c r="T19" s="43"/>
      <c r="U19" s="69" t="s">
        <v>423</v>
      </c>
      <c r="V19" s="45"/>
      <c r="W19" s="42">
        <v>285</v>
      </c>
      <c r="X19" s="43">
        <v>285</v>
      </c>
      <c r="Y19" s="43">
        <v>285</v>
      </c>
      <c r="Z19" s="43">
        <v>269</v>
      </c>
      <c r="AA19" s="44">
        <v>269</v>
      </c>
      <c r="AB19" s="43">
        <v>154</v>
      </c>
      <c r="AC19" s="43">
        <v>154</v>
      </c>
      <c r="AD19" s="43">
        <v>154</v>
      </c>
      <c r="AE19" s="43"/>
      <c r="AF19" s="45"/>
      <c r="AG19" s="42">
        <v>237</v>
      </c>
      <c r="AH19" s="43">
        <v>237</v>
      </c>
      <c r="AI19" s="43">
        <v>237</v>
      </c>
      <c r="AJ19" s="43">
        <v>237</v>
      </c>
      <c r="AK19" s="44"/>
      <c r="AL19" s="43">
        <v>261</v>
      </c>
      <c r="AM19" s="43">
        <v>261</v>
      </c>
      <c r="AN19" s="43">
        <v>261</v>
      </c>
      <c r="AO19" s="43">
        <v>261</v>
      </c>
      <c r="AP19" s="45"/>
      <c r="AQ19" s="42"/>
      <c r="AR19" s="43"/>
      <c r="AS19" s="43"/>
      <c r="AT19" s="43">
        <v>310</v>
      </c>
      <c r="AU19" s="44">
        <v>310</v>
      </c>
      <c r="AV19" s="43">
        <v>310</v>
      </c>
      <c r="AW19" s="43"/>
      <c r="AX19" s="43"/>
      <c r="AY19" s="43"/>
      <c r="AZ19" s="45"/>
      <c r="BA19" s="25"/>
      <c r="BB19" s="10"/>
    </row>
    <row r="20" spans="2:54" ht="10.5" customHeight="1">
      <c r="B20" s="8" t="s">
        <v>17</v>
      </c>
      <c r="C20" s="42">
        <v>89</v>
      </c>
      <c r="D20" s="43">
        <v>89</v>
      </c>
      <c r="E20" s="43"/>
      <c r="F20" s="43"/>
      <c r="G20" s="44"/>
      <c r="H20" s="43">
        <v>164</v>
      </c>
      <c r="I20" s="43">
        <v>164</v>
      </c>
      <c r="J20" s="43">
        <v>164</v>
      </c>
      <c r="K20" s="43">
        <v>164</v>
      </c>
      <c r="L20" s="45"/>
      <c r="M20" s="42"/>
      <c r="N20" s="43">
        <v>155</v>
      </c>
      <c r="O20" s="43">
        <v>155</v>
      </c>
      <c r="P20" s="43">
        <v>155</v>
      </c>
      <c r="Q20" s="44"/>
      <c r="R20" s="69" t="s">
        <v>430</v>
      </c>
      <c r="S20" s="43">
        <v>52</v>
      </c>
      <c r="T20" s="43">
        <v>52</v>
      </c>
      <c r="U20" s="43">
        <v>57</v>
      </c>
      <c r="V20" s="45">
        <v>57</v>
      </c>
      <c r="W20" s="42"/>
      <c r="X20" s="43"/>
      <c r="Y20" s="43">
        <v>4</v>
      </c>
      <c r="Z20" s="43">
        <v>4</v>
      </c>
      <c r="AA20" s="44"/>
      <c r="AB20" s="43">
        <v>148</v>
      </c>
      <c r="AC20" s="43">
        <v>148</v>
      </c>
      <c r="AD20" s="43">
        <v>148</v>
      </c>
      <c r="AE20" s="43">
        <v>148</v>
      </c>
      <c r="AF20" s="45"/>
      <c r="AG20" s="42">
        <v>363</v>
      </c>
      <c r="AH20" s="43">
        <v>363</v>
      </c>
      <c r="AI20" s="43">
        <v>363</v>
      </c>
      <c r="AJ20" s="43">
        <v>363</v>
      </c>
      <c r="AK20" s="44"/>
      <c r="AL20" s="43">
        <v>42</v>
      </c>
      <c r="AM20" s="43">
        <v>42</v>
      </c>
      <c r="AN20" s="43">
        <v>42</v>
      </c>
      <c r="AO20" s="43"/>
      <c r="AP20" s="45"/>
      <c r="AQ20" s="42"/>
      <c r="AR20" s="43"/>
      <c r="AS20" s="43">
        <v>348</v>
      </c>
      <c r="AT20" s="43">
        <v>348</v>
      </c>
      <c r="AU20" s="44"/>
      <c r="AV20" s="43">
        <v>179</v>
      </c>
      <c r="AW20" s="43">
        <v>179</v>
      </c>
      <c r="AX20" s="43">
        <v>179</v>
      </c>
      <c r="AY20" s="43"/>
      <c r="AZ20" s="45"/>
      <c r="BA20" s="25"/>
      <c r="BB20" s="10"/>
    </row>
    <row r="21" spans="2:54" ht="10.5" customHeight="1">
      <c r="B21" s="59" t="s">
        <v>347</v>
      </c>
      <c r="C21" s="68" t="s">
        <v>420</v>
      </c>
      <c r="D21" s="69" t="s">
        <v>440</v>
      </c>
      <c r="E21" s="43">
        <v>1</v>
      </c>
      <c r="F21" s="43">
        <v>1</v>
      </c>
      <c r="G21" s="69" t="s">
        <v>426</v>
      </c>
      <c r="H21" s="43">
        <v>25</v>
      </c>
      <c r="I21" s="43">
        <v>25</v>
      </c>
      <c r="J21" s="69" t="s">
        <v>440</v>
      </c>
      <c r="K21" s="69" t="s">
        <v>427</v>
      </c>
      <c r="L21" s="45"/>
      <c r="M21" s="42">
        <v>74</v>
      </c>
      <c r="N21" s="43">
        <v>74</v>
      </c>
      <c r="O21" s="43">
        <v>44</v>
      </c>
      <c r="P21" s="43">
        <v>44</v>
      </c>
      <c r="Q21" s="44"/>
      <c r="R21" s="43">
        <v>2</v>
      </c>
      <c r="S21" s="43">
        <v>2</v>
      </c>
      <c r="T21" s="43">
        <v>2</v>
      </c>
      <c r="U21" s="43"/>
      <c r="V21" s="45"/>
      <c r="W21" s="42">
        <v>241</v>
      </c>
      <c r="X21" s="43">
        <v>241</v>
      </c>
      <c r="Y21" s="43">
        <v>142</v>
      </c>
      <c r="Z21" s="43">
        <v>142</v>
      </c>
      <c r="AA21" s="69" t="s">
        <v>422</v>
      </c>
      <c r="AB21" s="43">
        <v>8</v>
      </c>
      <c r="AC21" s="69" t="s">
        <v>422</v>
      </c>
      <c r="AD21" s="43">
        <v>274</v>
      </c>
      <c r="AE21" s="43">
        <v>274</v>
      </c>
      <c r="AF21" s="45"/>
      <c r="AG21" s="42">
        <v>272</v>
      </c>
      <c r="AH21" s="43">
        <v>272</v>
      </c>
      <c r="AI21" s="43">
        <v>20</v>
      </c>
      <c r="AJ21" s="43">
        <v>20</v>
      </c>
      <c r="AK21" s="69" t="s">
        <v>432</v>
      </c>
      <c r="AL21" s="69" t="s">
        <v>428</v>
      </c>
      <c r="AM21" s="43"/>
      <c r="AN21" s="43"/>
      <c r="AO21" s="43"/>
      <c r="AP21" s="43"/>
      <c r="AQ21" s="42"/>
      <c r="AR21" s="43"/>
      <c r="AS21" s="69" t="s">
        <v>436</v>
      </c>
      <c r="AT21" s="43"/>
      <c r="AU21" s="44" t="s">
        <v>411</v>
      </c>
      <c r="AV21" s="43" t="s">
        <v>411</v>
      </c>
      <c r="AW21" s="43"/>
      <c r="AX21" s="43"/>
      <c r="AY21" s="43"/>
      <c r="AZ21" s="45"/>
      <c r="BA21" s="25"/>
      <c r="BB21" s="10"/>
    </row>
    <row r="22" spans="2:53" ht="10.5" customHeight="1">
      <c r="B22" s="8" t="s">
        <v>22</v>
      </c>
      <c r="C22" s="68" t="s">
        <v>427</v>
      </c>
      <c r="D22" s="69" t="s">
        <v>420</v>
      </c>
      <c r="E22" s="69" t="s">
        <v>437</v>
      </c>
      <c r="F22" s="69" t="s">
        <v>420</v>
      </c>
      <c r="G22" s="69" t="s">
        <v>426</v>
      </c>
      <c r="H22" s="69" t="s">
        <v>427</v>
      </c>
      <c r="I22" s="43"/>
      <c r="J22" s="43"/>
      <c r="K22" s="43"/>
      <c r="L22" s="45"/>
      <c r="M22" s="42">
        <v>177</v>
      </c>
      <c r="N22" s="43">
        <v>177</v>
      </c>
      <c r="O22" s="43">
        <v>177</v>
      </c>
      <c r="P22" s="43">
        <v>177</v>
      </c>
      <c r="Q22" s="69" t="s">
        <v>430</v>
      </c>
      <c r="R22" s="43">
        <v>10</v>
      </c>
      <c r="S22" s="43">
        <v>10</v>
      </c>
      <c r="T22" s="43"/>
      <c r="U22" s="43"/>
      <c r="V22" s="45"/>
      <c r="W22" s="42">
        <v>37</v>
      </c>
      <c r="X22" s="43">
        <v>37</v>
      </c>
      <c r="Y22" s="43">
        <v>37</v>
      </c>
      <c r="Z22" s="43">
        <v>37</v>
      </c>
      <c r="AA22" s="69" t="s">
        <v>429</v>
      </c>
      <c r="AB22" s="43"/>
      <c r="AC22" s="69" t="s">
        <v>422</v>
      </c>
      <c r="AD22" s="43"/>
      <c r="AE22" s="43"/>
      <c r="AF22" s="45"/>
      <c r="AG22" s="42" t="s">
        <v>418</v>
      </c>
      <c r="AH22" s="43"/>
      <c r="AI22" s="69" t="s">
        <v>428</v>
      </c>
      <c r="AJ22" s="43"/>
      <c r="AK22" s="69" t="s">
        <v>424</v>
      </c>
      <c r="AL22" s="69" t="s">
        <v>428</v>
      </c>
      <c r="AM22" s="43"/>
      <c r="AN22" s="43"/>
      <c r="AO22" s="43"/>
      <c r="AP22" s="45" t="s">
        <v>418</v>
      </c>
      <c r="AQ22" s="68" t="s">
        <v>425</v>
      </c>
      <c r="AR22" s="43">
        <v>210</v>
      </c>
      <c r="AS22" s="43">
        <v>210</v>
      </c>
      <c r="AT22" s="43">
        <v>210</v>
      </c>
      <c r="AU22" s="69" t="s">
        <v>436</v>
      </c>
      <c r="AV22" s="43"/>
      <c r="AW22" s="43" t="s">
        <v>436</v>
      </c>
      <c r="AX22" s="43"/>
      <c r="AY22" s="43"/>
      <c r="AZ22" s="45"/>
      <c r="BA22" s="25"/>
    </row>
    <row r="23" spans="2:53" ht="10.5" customHeight="1">
      <c r="B23" s="8" t="s">
        <v>22</v>
      </c>
      <c r="C23" s="68" t="s">
        <v>427</v>
      </c>
      <c r="D23" s="43"/>
      <c r="E23" s="43"/>
      <c r="F23" s="43"/>
      <c r="G23" s="69" t="s">
        <v>426</v>
      </c>
      <c r="H23" s="69" t="s">
        <v>427</v>
      </c>
      <c r="I23" s="43"/>
      <c r="J23" s="43"/>
      <c r="K23" s="43"/>
      <c r="L23" s="45"/>
      <c r="M23" s="42"/>
      <c r="N23" s="43"/>
      <c r="O23" s="43"/>
      <c r="P23" s="43"/>
      <c r="Q23" s="69" t="s">
        <v>430</v>
      </c>
      <c r="R23" s="43">
        <v>40</v>
      </c>
      <c r="S23" s="43">
        <v>40</v>
      </c>
      <c r="T23" s="43"/>
      <c r="U23" s="43"/>
      <c r="V23" s="45"/>
      <c r="W23" s="42"/>
      <c r="X23" s="43"/>
      <c r="Y23" s="43"/>
      <c r="Z23" s="43"/>
      <c r="AA23" s="69" t="s">
        <v>429</v>
      </c>
      <c r="AB23" s="43"/>
      <c r="AC23" s="69" t="s">
        <v>422</v>
      </c>
      <c r="AD23" s="43"/>
      <c r="AE23" s="43"/>
      <c r="AF23" s="45"/>
      <c r="AG23" s="42"/>
      <c r="AH23" s="43"/>
      <c r="AI23" s="69" t="s">
        <v>428</v>
      </c>
      <c r="AJ23" s="43"/>
      <c r="AK23" s="69" t="s">
        <v>424</v>
      </c>
      <c r="AL23" s="69" t="s">
        <v>428</v>
      </c>
      <c r="AM23" s="43"/>
      <c r="AN23" s="43"/>
      <c r="AO23" s="43"/>
      <c r="AP23" s="45"/>
      <c r="AQ23" s="68" t="s">
        <v>425</v>
      </c>
      <c r="AR23" s="43"/>
      <c r="AS23" s="43"/>
      <c r="AT23" s="43"/>
      <c r="AU23" s="69" t="s">
        <v>436</v>
      </c>
      <c r="AV23" s="43"/>
      <c r="AW23" s="43" t="s">
        <v>436</v>
      </c>
      <c r="AX23" s="43"/>
      <c r="AY23" s="43"/>
      <c r="AZ23" s="45"/>
      <c r="BA23" s="25"/>
    </row>
    <row r="24" spans="2:53" ht="10.5" customHeight="1">
      <c r="B24" s="8" t="s">
        <v>22</v>
      </c>
      <c r="C24" s="42"/>
      <c r="D24" s="43"/>
      <c r="E24" s="43"/>
      <c r="F24" s="43"/>
      <c r="G24" s="44"/>
      <c r="H24" s="43"/>
      <c r="I24" s="43"/>
      <c r="J24" s="43"/>
      <c r="K24" s="43"/>
      <c r="L24" s="45"/>
      <c r="M24" s="42"/>
      <c r="N24" s="43"/>
      <c r="O24" s="43"/>
      <c r="P24" s="43"/>
      <c r="Q24" s="44"/>
      <c r="R24" s="43"/>
      <c r="S24" s="43"/>
      <c r="T24" s="43"/>
      <c r="U24" s="43"/>
      <c r="V24" s="45"/>
      <c r="W24" s="42"/>
      <c r="X24" s="43"/>
      <c r="Y24" s="43"/>
      <c r="Z24" s="43"/>
      <c r="AA24" s="44"/>
      <c r="AB24" s="43"/>
      <c r="AC24" s="43"/>
      <c r="AD24" s="43"/>
      <c r="AE24" s="43"/>
      <c r="AF24" s="45"/>
      <c r="AG24" s="42"/>
      <c r="AH24" s="43"/>
      <c r="AI24" s="43"/>
      <c r="AJ24" s="43"/>
      <c r="AK24" s="44"/>
      <c r="AL24" s="43"/>
      <c r="AM24" s="43"/>
      <c r="AN24" s="43"/>
      <c r="AO24" s="43"/>
      <c r="AP24" s="45"/>
      <c r="AQ24" s="42"/>
      <c r="AR24" s="43"/>
      <c r="AS24" s="43"/>
      <c r="AT24" s="43"/>
      <c r="AU24" s="44"/>
      <c r="AV24" s="43"/>
      <c r="AW24" s="43"/>
      <c r="AX24" s="43"/>
      <c r="AY24" s="43"/>
      <c r="AZ24" s="45"/>
      <c r="BA24" s="25"/>
    </row>
    <row r="25" spans="2:53" ht="10.5" customHeight="1">
      <c r="B25" s="8" t="s">
        <v>247</v>
      </c>
      <c r="C25" s="42">
        <v>166</v>
      </c>
      <c r="D25" s="43">
        <v>166</v>
      </c>
      <c r="E25" s="43">
        <v>166</v>
      </c>
      <c r="F25" s="43">
        <v>166</v>
      </c>
      <c r="G25" s="44"/>
      <c r="H25" s="43"/>
      <c r="I25" s="43"/>
      <c r="J25" s="43"/>
      <c r="K25" s="43"/>
      <c r="L25" s="45"/>
      <c r="M25" s="42">
        <v>354</v>
      </c>
      <c r="N25" s="43">
        <v>354</v>
      </c>
      <c r="O25" s="43">
        <v>362</v>
      </c>
      <c r="P25" s="43">
        <v>362</v>
      </c>
      <c r="Q25" s="44"/>
      <c r="R25" s="43">
        <v>139</v>
      </c>
      <c r="S25" s="43">
        <v>139</v>
      </c>
      <c r="T25" s="43">
        <v>139</v>
      </c>
      <c r="U25" s="43"/>
      <c r="V25" s="45"/>
      <c r="W25" s="42"/>
      <c r="X25" s="43"/>
      <c r="Y25" s="43"/>
      <c r="Z25" s="43"/>
      <c r="AA25" s="44"/>
      <c r="AB25" s="43"/>
      <c r="AC25" s="43"/>
      <c r="AD25" s="43"/>
      <c r="AE25" s="43"/>
      <c r="AF25" s="45"/>
      <c r="AG25" s="42"/>
      <c r="AH25" s="43"/>
      <c r="AI25" s="43"/>
      <c r="AJ25" s="43"/>
      <c r="AK25" s="44"/>
      <c r="AL25" s="43">
        <v>167</v>
      </c>
      <c r="AM25" s="43">
        <v>167</v>
      </c>
      <c r="AN25" s="43">
        <v>167</v>
      </c>
      <c r="AO25" s="43">
        <v>167</v>
      </c>
      <c r="AP25" s="45"/>
      <c r="AQ25" s="42"/>
      <c r="AR25" s="43"/>
      <c r="AS25" s="43"/>
      <c r="AT25" s="43"/>
      <c r="AU25" s="44"/>
      <c r="AV25" s="43"/>
      <c r="AW25" s="43"/>
      <c r="AX25" s="43"/>
      <c r="AY25" s="43"/>
      <c r="AZ25" s="45"/>
      <c r="BA25" s="25"/>
    </row>
    <row r="26" spans="2:53" ht="10.5" customHeight="1">
      <c r="B26" s="65" t="s">
        <v>383</v>
      </c>
      <c r="C26" s="42">
        <v>368</v>
      </c>
      <c r="D26" s="43">
        <v>368</v>
      </c>
      <c r="E26" s="43">
        <v>368</v>
      </c>
      <c r="F26" s="43">
        <v>325</v>
      </c>
      <c r="G26" s="44">
        <v>325</v>
      </c>
      <c r="H26" s="43"/>
      <c r="I26" s="43"/>
      <c r="J26" s="43"/>
      <c r="K26" s="43"/>
      <c r="L26" s="45"/>
      <c r="M26" s="42">
        <v>322</v>
      </c>
      <c r="N26" s="43">
        <v>322</v>
      </c>
      <c r="O26" s="43">
        <v>322</v>
      </c>
      <c r="P26" s="43">
        <v>322</v>
      </c>
      <c r="Q26" s="44"/>
      <c r="R26" s="43">
        <v>223</v>
      </c>
      <c r="S26" s="43">
        <v>223</v>
      </c>
      <c r="T26" s="43">
        <v>223</v>
      </c>
      <c r="U26" s="43">
        <v>223</v>
      </c>
      <c r="V26" s="45"/>
      <c r="W26" s="42"/>
      <c r="X26" s="43">
        <v>153</v>
      </c>
      <c r="Y26" s="43">
        <v>153</v>
      </c>
      <c r="Z26" s="43">
        <v>153</v>
      </c>
      <c r="AA26" s="44"/>
      <c r="AB26" s="43">
        <v>24</v>
      </c>
      <c r="AC26" s="43">
        <v>24</v>
      </c>
      <c r="AD26" s="43"/>
      <c r="AE26" s="43"/>
      <c r="AF26" s="45"/>
      <c r="AG26" s="42"/>
      <c r="AH26" s="43"/>
      <c r="AI26" s="43"/>
      <c r="AJ26" s="43"/>
      <c r="AK26" s="44"/>
      <c r="AL26" s="43"/>
      <c r="AM26" s="43"/>
      <c r="AN26" s="43"/>
      <c r="AO26" s="43"/>
      <c r="AP26" s="45"/>
      <c r="AQ26" s="42"/>
      <c r="AR26" s="43"/>
      <c r="AS26" s="43"/>
      <c r="AT26" s="43"/>
      <c r="AU26" s="44"/>
      <c r="AV26" s="43"/>
      <c r="AW26" s="43">
        <v>337</v>
      </c>
      <c r="AX26" s="43">
        <v>377</v>
      </c>
      <c r="AY26" s="43">
        <v>377</v>
      </c>
      <c r="AZ26" s="45"/>
      <c r="BA26" s="25"/>
    </row>
    <row r="27" spans="2:53" ht="10.5" customHeight="1">
      <c r="B27" s="8" t="s">
        <v>391</v>
      </c>
      <c r="C27" s="42">
        <v>137</v>
      </c>
      <c r="D27" s="43">
        <v>137</v>
      </c>
      <c r="E27" s="43">
        <v>137</v>
      </c>
      <c r="F27" s="43">
        <v>137</v>
      </c>
      <c r="G27" s="44"/>
      <c r="H27" s="43">
        <v>88</v>
      </c>
      <c r="I27" s="43">
        <v>88</v>
      </c>
      <c r="J27" s="43">
        <v>84</v>
      </c>
      <c r="K27" s="43">
        <v>84</v>
      </c>
      <c r="L27" s="45">
        <v>84</v>
      </c>
      <c r="M27" s="42">
        <v>92</v>
      </c>
      <c r="N27" s="43">
        <v>92</v>
      </c>
      <c r="O27" s="43">
        <v>92</v>
      </c>
      <c r="P27" s="43">
        <v>92</v>
      </c>
      <c r="Q27" s="44"/>
      <c r="R27" s="43">
        <v>87</v>
      </c>
      <c r="S27" s="43">
        <v>87</v>
      </c>
      <c r="T27" s="43">
        <v>87</v>
      </c>
      <c r="U27" s="43">
        <v>87</v>
      </c>
      <c r="V27" s="45"/>
      <c r="W27" s="42">
        <v>145</v>
      </c>
      <c r="X27" s="43">
        <v>145</v>
      </c>
      <c r="Y27" s="43">
        <v>113</v>
      </c>
      <c r="Z27" s="43">
        <v>113</v>
      </c>
      <c r="AA27" s="44"/>
      <c r="AB27" s="43">
        <v>85</v>
      </c>
      <c r="AC27" s="43">
        <v>85</v>
      </c>
      <c r="AD27" s="43">
        <v>85</v>
      </c>
      <c r="AE27" s="43">
        <v>97</v>
      </c>
      <c r="AF27" s="45">
        <v>97</v>
      </c>
      <c r="AG27" s="42">
        <v>99</v>
      </c>
      <c r="AH27" s="43">
        <v>99</v>
      </c>
      <c r="AI27" s="43">
        <v>94</v>
      </c>
      <c r="AJ27" s="43">
        <v>94</v>
      </c>
      <c r="AK27" s="44"/>
      <c r="AL27" s="43"/>
      <c r="AM27" s="43"/>
      <c r="AN27" s="43"/>
      <c r="AO27" s="43"/>
      <c r="AP27" s="45"/>
      <c r="AQ27" s="42"/>
      <c r="AR27" s="43"/>
      <c r="AS27" s="43"/>
      <c r="AT27" s="43"/>
      <c r="AU27" s="44"/>
      <c r="AV27" s="43"/>
      <c r="AW27" s="43"/>
      <c r="AX27" s="43"/>
      <c r="AY27" s="43"/>
      <c r="AZ27" s="45"/>
      <c r="BA27" s="25"/>
    </row>
    <row r="28" spans="2:53" ht="10.5" customHeight="1">
      <c r="B28" s="8" t="s">
        <v>392</v>
      </c>
      <c r="C28" s="42" t="s">
        <v>412</v>
      </c>
      <c r="D28" s="43"/>
      <c r="E28" s="43"/>
      <c r="F28" s="43"/>
      <c r="G28" s="44"/>
      <c r="H28" s="43"/>
      <c r="I28" s="43"/>
      <c r="J28" s="43"/>
      <c r="K28" s="43"/>
      <c r="L28" s="45"/>
      <c r="M28" s="42"/>
      <c r="N28" s="43">
        <v>5</v>
      </c>
      <c r="O28" s="43">
        <v>5</v>
      </c>
      <c r="P28" s="43">
        <v>5</v>
      </c>
      <c r="Q28" s="44"/>
      <c r="R28" s="43"/>
      <c r="S28" s="43"/>
      <c r="T28" s="43"/>
      <c r="U28" s="43"/>
      <c r="V28" s="45"/>
      <c r="W28" s="42">
        <v>61</v>
      </c>
      <c r="X28" s="43">
        <v>61</v>
      </c>
      <c r="Y28" s="43">
        <v>61</v>
      </c>
      <c r="Z28" s="43">
        <v>61</v>
      </c>
      <c r="AA28" s="44"/>
      <c r="AB28" s="43"/>
      <c r="AC28" s="43"/>
      <c r="AD28" s="43"/>
      <c r="AE28" s="43"/>
      <c r="AF28" s="45"/>
      <c r="AG28" s="61" t="s">
        <v>406</v>
      </c>
      <c r="AH28" s="43"/>
      <c r="AI28" s="43"/>
      <c r="AJ28" s="43"/>
      <c r="AK28" s="44"/>
      <c r="AL28" s="43" t="s">
        <v>407</v>
      </c>
      <c r="AM28" s="43"/>
      <c r="AN28" s="60"/>
      <c r="AO28" s="60"/>
      <c r="AP28" s="60"/>
      <c r="AQ28" s="61"/>
      <c r="AR28" s="60"/>
      <c r="AS28" s="60"/>
      <c r="AT28" s="60"/>
      <c r="AU28" s="44"/>
      <c r="AV28" s="60"/>
      <c r="AW28" s="60"/>
      <c r="AX28" s="43"/>
      <c r="AY28" s="43"/>
      <c r="AZ28" s="45"/>
      <c r="BA28" s="25"/>
    </row>
    <row r="29" spans="2:53" ht="10.5" customHeight="1">
      <c r="B29" s="8" t="s">
        <v>288</v>
      </c>
      <c r="C29" s="42"/>
      <c r="D29" s="43"/>
      <c r="E29" s="43"/>
      <c r="F29" s="43"/>
      <c r="G29" s="44"/>
      <c r="H29" s="43"/>
      <c r="I29" s="43"/>
      <c r="J29" s="43"/>
      <c r="K29" s="43"/>
      <c r="L29" s="45"/>
      <c r="M29" s="42"/>
      <c r="N29" s="43">
        <v>156</v>
      </c>
      <c r="O29" s="43">
        <v>156</v>
      </c>
      <c r="P29" s="43">
        <v>156</v>
      </c>
      <c r="Q29" s="44"/>
      <c r="R29" s="43"/>
      <c r="S29" s="43"/>
      <c r="T29" s="43"/>
      <c r="U29" s="43"/>
      <c r="V29" s="45"/>
      <c r="W29" s="42">
        <v>226</v>
      </c>
      <c r="X29" s="43">
        <v>226</v>
      </c>
      <c r="Y29" s="43">
        <v>226</v>
      </c>
      <c r="Z29" s="43">
        <v>226</v>
      </c>
      <c r="AA29" s="44"/>
      <c r="AB29" s="43" t="s">
        <v>410</v>
      </c>
      <c r="AC29" s="43" t="s">
        <v>410</v>
      </c>
      <c r="AD29" s="43"/>
      <c r="AE29" s="43"/>
      <c r="AF29" s="45"/>
      <c r="AG29" s="42"/>
      <c r="AH29" s="43"/>
      <c r="AI29" s="43"/>
      <c r="AJ29" s="43"/>
      <c r="AK29" s="44"/>
      <c r="AL29" s="43"/>
      <c r="AM29" s="43"/>
      <c r="AN29" s="43"/>
      <c r="AO29" s="43"/>
      <c r="AP29" s="45"/>
      <c r="AQ29" s="42"/>
      <c r="AR29" s="43"/>
      <c r="AS29" s="43"/>
      <c r="AT29" s="43">
        <v>309</v>
      </c>
      <c r="AU29" s="44">
        <v>309</v>
      </c>
      <c r="AV29" s="43">
        <v>309</v>
      </c>
      <c r="AW29" s="43"/>
      <c r="AX29" s="43"/>
      <c r="AY29" s="43"/>
      <c r="AZ29" s="45"/>
      <c r="BA29" s="25"/>
    </row>
    <row r="30" spans="2:53" ht="10.5" customHeight="1">
      <c r="B30" s="8" t="s">
        <v>289</v>
      </c>
      <c r="C30" s="42"/>
      <c r="D30" s="43"/>
      <c r="E30" s="43"/>
      <c r="F30" s="43"/>
      <c r="G30" s="44"/>
      <c r="H30" s="43"/>
      <c r="I30" s="43"/>
      <c r="J30" s="43"/>
      <c r="K30" s="43"/>
      <c r="L30" s="45"/>
      <c r="M30" s="42"/>
      <c r="N30" s="43"/>
      <c r="O30" s="43"/>
      <c r="P30" s="43"/>
      <c r="Q30" s="44"/>
      <c r="R30" s="43"/>
      <c r="S30" s="43"/>
      <c r="T30" s="43"/>
      <c r="U30" s="43"/>
      <c r="V30" s="45"/>
      <c r="W30" s="42">
        <v>259</v>
      </c>
      <c r="X30" s="43">
        <v>259</v>
      </c>
      <c r="Y30" s="43"/>
      <c r="Z30" s="43"/>
      <c r="AA30" s="44"/>
      <c r="AB30" s="43"/>
      <c r="AC30" s="43"/>
      <c r="AD30" s="43"/>
      <c r="AE30" s="43"/>
      <c r="AF30" s="45"/>
      <c r="AG30" s="42"/>
      <c r="AH30" s="43"/>
      <c r="AI30" s="43"/>
      <c r="AJ30" s="43"/>
      <c r="AK30" s="44"/>
      <c r="AL30" s="43"/>
      <c r="AM30" s="43"/>
      <c r="AN30" s="43"/>
      <c r="AO30" s="43"/>
      <c r="AP30" s="45"/>
      <c r="AQ30" s="42"/>
      <c r="AR30" s="43"/>
      <c r="AS30" s="43"/>
      <c r="AT30" s="43"/>
      <c r="AU30" s="44"/>
      <c r="AV30" s="43"/>
      <c r="AW30" s="43"/>
      <c r="AX30" s="43"/>
      <c r="AY30" s="43"/>
      <c r="AZ30" s="45"/>
      <c r="BA30" s="25"/>
    </row>
    <row r="31" spans="2:53" ht="10.5" customHeight="1">
      <c r="B31" s="8"/>
      <c r="C31" s="42"/>
      <c r="D31" s="43"/>
      <c r="E31" s="43"/>
      <c r="F31" s="43"/>
      <c r="G31" s="44"/>
      <c r="H31" s="43"/>
      <c r="I31" s="43"/>
      <c r="J31" s="43"/>
      <c r="K31" s="43"/>
      <c r="L31" s="45"/>
      <c r="M31" s="42"/>
      <c r="N31" s="43"/>
      <c r="O31" s="43"/>
      <c r="P31" s="43"/>
      <c r="Q31" s="44"/>
      <c r="R31" s="43"/>
      <c r="S31" s="43"/>
      <c r="T31" s="43"/>
      <c r="U31" s="43"/>
      <c r="V31" s="45"/>
      <c r="W31" s="42"/>
      <c r="X31" s="43"/>
      <c r="Y31" s="43"/>
      <c r="Z31" s="43"/>
      <c r="AA31" s="44"/>
      <c r="AB31" s="43"/>
      <c r="AC31" s="43"/>
      <c r="AD31" s="43"/>
      <c r="AE31" s="43"/>
      <c r="AF31" s="45"/>
      <c r="AG31" s="42"/>
      <c r="AH31" s="43"/>
      <c r="AI31" s="43"/>
      <c r="AJ31" s="43"/>
      <c r="AK31" s="44"/>
      <c r="AL31" s="43"/>
      <c r="AM31" s="43"/>
      <c r="AN31" s="43"/>
      <c r="AO31" s="43"/>
      <c r="AP31" s="45"/>
      <c r="AQ31" s="42"/>
      <c r="AR31" s="43"/>
      <c r="AS31" s="43"/>
      <c r="AT31" s="43"/>
      <c r="AU31" s="44"/>
      <c r="AV31" s="43"/>
      <c r="AW31" s="43"/>
      <c r="AX31" s="43"/>
      <c r="AY31" s="43"/>
      <c r="AZ31" s="45"/>
      <c r="BA31" s="25"/>
    </row>
    <row r="32" spans="2:53" ht="10.5" customHeight="1" thickBot="1">
      <c r="B32" s="8"/>
      <c r="C32" s="42"/>
      <c r="D32" s="43"/>
      <c r="E32" s="43"/>
      <c r="F32" s="43"/>
      <c r="G32" s="44"/>
      <c r="H32" s="43"/>
      <c r="I32" s="43"/>
      <c r="J32" s="43"/>
      <c r="K32" s="43"/>
      <c r="L32" s="45"/>
      <c r="M32" s="46"/>
      <c r="N32" s="47"/>
      <c r="O32" s="47"/>
      <c r="P32" s="47"/>
      <c r="Q32" s="48"/>
      <c r="R32" s="47"/>
      <c r="S32" s="47"/>
      <c r="T32" s="47"/>
      <c r="U32" s="47"/>
      <c r="V32" s="49"/>
      <c r="W32" s="42"/>
      <c r="X32" s="43"/>
      <c r="Y32" s="43"/>
      <c r="Z32" s="43"/>
      <c r="AA32" s="44"/>
      <c r="AB32" s="43"/>
      <c r="AC32" s="43"/>
      <c r="AD32" s="43"/>
      <c r="AE32" s="43"/>
      <c r="AF32" s="45"/>
      <c r="AG32" s="46"/>
      <c r="AH32" s="47"/>
      <c r="AI32" s="47"/>
      <c r="AJ32" s="47"/>
      <c r="AK32" s="48"/>
      <c r="AL32" s="47"/>
      <c r="AM32" s="47"/>
      <c r="AN32" s="47"/>
      <c r="AO32" s="47"/>
      <c r="AP32" s="49"/>
      <c r="AQ32" s="42"/>
      <c r="AR32" s="43"/>
      <c r="AS32" s="43"/>
      <c r="AT32" s="43"/>
      <c r="AU32" s="44"/>
      <c r="AV32" s="43"/>
      <c r="AW32" s="43"/>
      <c r="AX32" s="43"/>
      <c r="AY32" s="43"/>
      <c r="AZ32" s="45"/>
      <c r="BA32" s="25"/>
    </row>
    <row r="33" spans="1:52" s="26" customFormat="1" ht="12" customHeight="1" thickBot="1">
      <c r="A33" s="39"/>
      <c r="B33" s="5" t="s">
        <v>229</v>
      </c>
      <c r="C33" s="29">
        <v>0.3680555555555556</v>
      </c>
      <c r="D33" s="23">
        <v>0.40277777777777773</v>
      </c>
      <c r="E33" s="23">
        <v>0.4375</v>
      </c>
      <c r="F33" s="23">
        <v>0.47222222222222227</v>
      </c>
      <c r="G33" s="36">
        <v>0.5</v>
      </c>
      <c r="H33" s="23">
        <v>0.5416666666666666</v>
      </c>
      <c r="I33" s="24" t="s">
        <v>25</v>
      </c>
      <c r="J33" s="24" t="s">
        <v>26</v>
      </c>
      <c r="K33" s="24" t="s">
        <v>27</v>
      </c>
      <c r="L33" s="33" t="s">
        <v>28</v>
      </c>
      <c r="M33" s="31">
        <v>0.3680555555555556</v>
      </c>
      <c r="N33" s="27">
        <v>0.40277777777777773</v>
      </c>
      <c r="O33" s="27">
        <v>0.4375</v>
      </c>
      <c r="P33" s="27">
        <v>0.47222222222222227</v>
      </c>
      <c r="Q33" s="37">
        <v>0.5</v>
      </c>
      <c r="R33" s="27">
        <v>0.5416666666666666</v>
      </c>
      <c r="S33" s="28" t="s">
        <v>25</v>
      </c>
      <c r="T33" s="28" t="s">
        <v>26</v>
      </c>
      <c r="U33" s="28" t="s">
        <v>27</v>
      </c>
      <c r="V33" s="32" t="s">
        <v>28</v>
      </c>
      <c r="W33" s="29">
        <v>0.3680555555555556</v>
      </c>
      <c r="X33" s="23">
        <v>0.40277777777777773</v>
      </c>
      <c r="Y33" s="23">
        <v>0.4375</v>
      </c>
      <c r="Z33" s="23">
        <v>0.47222222222222227</v>
      </c>
      <c r="AA33" s="36">
        <v>0.5</v>
      </c>
      <c r="AB33" s="23">
        <v>0.5416666666666666</v>
      </c>
      <c r="AC33" s="24" t="s">
        <v>25</v>
      </c>
      <c r="AD33" s="24" t="s">
        <v>26</v>
      </c>
      <c r="AE33" s="24" t="s">
        <v>27</v>
      </c>
      <c r="AF33" s="33" t="s">
        <v>28</v>
      </c>
      <c r="AG33" s="31">
        <v>0.3680555555555556</v>
      </c>
      <c r="AH33" s="27">
        <v>0.40277777777777773</v>
      </c>
      <c r="AI33" s="27">
        <v>0.4375</v>
      </c>
      <c r="AJ33" s="27">
        <v>0.47222222222222227</v>
      </c>
      <c r="AK33" s="37">
        <v>0.5</v>
      </c>
      <c r="AL33" s="27">
        <v>0.5416666666666666</v>
      </c>
      <c r="AM33" s="28" t="s">
        <v>25</v>
      </c>
      <c r="AN33" s="28" t="s">
        <v>26</v>
      </c>
      <c r="AO33" s="28" t="s">
        <v>27</v>
      </c>
      <c r="AP33" s="32" t="s">
        <v>28</v>
      </c>
      <c r="AQ33" s="29">
        <v>0.3680555555555556</v>
      </c>
      <c r="AR33" s="23">
        <v>0.40277777777777773</v>
      </c>
      <c r="AS33" s="23">
        <v>0.4375</v>
      </c>
      <c r="AT33" s="23">
        <v>0.47222222222222227</v>
      </c>
      <c r="AU33" s="36">
        <v>0.5</v>
      </c>
      <c r="AV33" s="23">
        <v>0.5416666666666666</v>
      </c>
      <c r="AW33" s="24" t="s">
        <v>25</v>
      </c>
      <c r="AX33" s="24" t="s">
        <v>26</v>
      </c>
      <c r="AY33" s="24" t="s">
        <v>27</v>
      </c>
      <c r="AZ33" s="33" t="s">
        <v>28</v>
      </c>
    </row>
    <row r="34" spans="1:52" s="4" customFormat="1" ht="10.5" customHeight="1" thickTop="1">
      <c r="A34" s="38"/>
      <c r="B34" s="11"/>
      <c r="C34" s="101" t="s">
        <v>225</v>
      </c>
      <c r="D34" s="102"/>
      <c r="E34" s="102"/>
      <c r="F34" s="102"/>
      <c r="G34" s="102"/>
      <c r="H34" s="102"/>
      <c r="I34" s="102"/>
      <c r="J34" s="102"/>
      <c r="K34" s="102"/>
      <c r="L34" s="103"/>
      <c r="M34" s="104" t="s">
        <v>223</v>
      </c>
      <c r="N34" s="105"/>
      <c r="O34" s="105"/>
      <c r="P34" s="105"/>
      <c r="Q34" s="105"/>
      <c r="R34" s="105"/>
      <c r="S34" s="105"/>
      <c r="T34" s="105"/>
      <c r="U34" s="105"/>
      <c r="V34" s="106"/>
      <c r="W34" s="104" t="s">
        <v>226</v>
      </c>
      <c r="X34" s="105"/>
      <c r="Y34" s="105"/>
      <c r="Z34" s="105"/>
      <c r="AA34" s="105"/>
      <c r="AB34" s="105"/>
      <c r="AC34" s="105"/>
      <c r="AD34" s="105"/>
      <c r="AE34" s="105"/>
      <c r="AF34" s="106"/>
      <c r="AG34" s="104" t="s">
        <v>227</v>
      </c>
      <c r="AH34" s="105"/>
      <c r="AI34" s="105"/>
      <c r="AJ34" s="105"/>
      <c r="AK34" s="105"/>
      <c r="AL34" s="105"/>
      <c r="AM34" s="105"/>
      <c r="AN34" s="105"/>
      <c r="AO34" s="105"/>
      <c r="AP34" s="106"/>
      <c r="AQ34" s="104" t="s">
        <v>228</v>
      </c>
      <c r="AR34" s="105"/>
      <c r="AS34" s="105"/>
      <c r="AT34" s="105"/>
      <c r="AU34" s="105"/>
      <c r="AV34" s="105"/>
      <c r="AW34" s="105"/>
      <c r="AX34" s="105"/>
      <c r="AY34" s="105"/>
      <c r="AZ34" s="106"/>
    </row>
    <row r="35" spans="2:52" ht="12" customHeight="1">
      <c r="B35" s="12"/>
      <c r="C35" s="13"/>
      <c r="D35" s="13"/>
      <c r="E35" s="13"/>
      <c r="F35" s="13"/>
      <c r="G35" s="13"/>
      <c r="H35" s="14"/>
      <c r="I35" s="15"/>
      <c r="J35" s="16"/>
      <c r="K35" s="16"/>
      <c r="L35" s="16"/>
      <c r="M35" s="16"/>
      <c r="N35" s="16"/>
      <c r="O35" s="16"/>
      <c r="P35" s="15"/>
      <c r="Q35" s="16"/>
      <c r="R35" s="16"/>
      <c r="S35" s="16"/>
      <c r="T35" s="17"/>
      <c r="U35" s="15"/>
      <c r="V35" s="16"/>
      <c r="W35" s="16"/>
      <c r="X35" s="16"/>
      <c r="Y35" s="16"/>
      <c r="Z35" s="16"/>
      <c r="AA35" s="16"/>
      <c r="AB35" s="17"/>
      <c r="AC35" s="15"/>
      <c r="AD35" s="16"/>
      <c r="AE35" s="17"/>
      <c r="AF35" s="14">
        <v>1</v>
      </c>
      <c r="AG35" s="14">
        <v>2</v>
      </c>
      <c r="AH35" s="14">
        <v>3</v>
      </c>
      <c r="AI35" s="14">
        <v>4</v>
      </c>
      <c r="AJ35" s="14" t="s">
        <v>244</v>
      </c>
      <c r="AK35" s="14">
        <v>5</v>
      </c>
      <c r="AL35" s="15">
        <v>6</v>
      </c>
      <c r="AM35" s="16">
        <v>7</v>
      </c>
      <c r="AN35" s="17">
        <v>8</v>
      </c>
      <c r="AO35" s="14">
        <v>9</v>
      </c>
      <c r="AP35" s="14"/>
      <c r="AQ35" s="14"/>
      <c r="AR35" s="14"/>
      <c r="AS35" s="34"/>
      <c r="AT35" s="34"/>
      <c r="AU35" s="34"/>
      <c r="AV35" s="35"/>
      <c r="AW35" s="35"/>
      <c r="AX35" s="35"/>
      <c r="AY35" s="35"/>
      <c r="AZ35" s="35"/>
    </row>
    <row r="36" spans="1:47" ht="21" customHeight="1">
      <c r="A36" s="107" t="s">
        <v>261</v>
      </c>
      <c r="B36" s="57">
        <v>278</v>
      </c>
      <c r="C36" s="41" t="str">
        <f>INDEX(Liste!$A$5:$M$321,$B$36,2)</f>
        <v>ZO</v>
      </c>
      <c r="D36" s="108">
        <f>INDEX(Liste!$A$5:$M$321,$B$36,3)</f>
        <v>1</v>
      </c>
      <c r="E36" s="109"/>
      <c r="F36" s="109"/>
      <c r="G36" s="109"/>
      <c r="H36" s="110"/>
      <c r="I36" s="114" t="str">
        <f>INDEX(Liste!$A$5:$M$321,$B$36,4)</f>
        <v>Ekonomi</v>
      </c>
      <c r="J36" s="115"/>
      <c r="K36" s="115"/>
      <c r="L36" s="115"/>
      <c r="M36" s="115"/>
      <c r="N36" s="115"/>
      <c r="O36" s="116"/>
      <c r="P36" s="117" t="str">
        <f>INDEX(Liste!$A$5:$M$321,$B$36,5)</f>
        <v>Selma KAYALAK</v>
      </c>
      <c r="Q36" s="118"/>
      <c r="R36" s="118"/>
      <c r="S36" s="118"/>
      <c r="T36" s="119"/>
      <c r="U36" s="111">
        <f>INDEX(Liste!$A$5:$M$321,$B$36,6)</f>
        <v>43580</v>
      </c>
      <c r="V36" s="112"/>
      <c r="W36" s="112"/>
      <c r="X36" s="112"/>
      <c r="Y36" s="112"/>
      <c r="Z36" s="112"/>
      <c r="AA36" s="112"/>
      <c r="AB36" s="113"/>
      <c r="AC36" s="108">
        <f>INDEX(Liste!$A$5:$M$321,$B$36,7)</f>
        <v>0.5</v>
      </c>
      <c r="AD36" s="109"/>
      <c r="AE36" s="110"/>
      <c r="AF36" s="18" t="str">
        <f>INDEX(Liste!$A$5:$M$321,$B$36,8)</f>
        <v>ZF-101</v>
      </c>
      <c r="AG36" s="18">
        <f>INDEX(Liste!$A$5:$M$321,$B$36,9)</f>
        <v>0</v>
      </c>
      <c r="AH36" s="18">
        <f>INDEX(Liste!$A$5:$M$321,$B$36,10)</f>
        <v>0</v>
      </c>
      <c r="AI36" s="18">
        <f>INDEX(Liste!$A$5:$M$321,$B$36,11)</f>
        <v>0</v>
      </c>
      <c r="AJ36" s="18">
        <f>INDEX(Liste!$A$5:$M$321,$B$36,12)</f>
        <v>0</v>
      </c>
      <c r="AK36" s="18">
        <f>INDEX(Liste!$A$5:$M$321,$B$36,13)</f>
        <v>0</v>
      </c>
      <c r="AL36" s="18" t="e">
        <f>INDEX(Liste!$A$5:$M$321,$B$36,14)</f>
        <v>#REF!</v>
      </c>
      <c r="AM36" s="18" t="e">
        <f>INDEX(Liste!$A$5:$M$321,$B$36,15)</f>
        <v>#REF!</v>
      </c>
      <c r="AN36" s="18" t="e">
        <f>INDEX(Liste!$A$5:$M$321,$B$36,16)</f>
        <v>#REF!</v>
      </c>
      <c r="AO36" s="18" t="e">
        <f>INDEX(Liste!$A$5:$M$321,$B$36,17)</f>
        <v>#REF!</v>
      </c>
      <c r="AP36" s="120" t="e">
        <f>INDEX(Liste!$A$5:$M$321,$B$36,18)</f>
        <v>#REF!</v>
      </c>
      <c r="AQ36" s="121"/>
      <c r="AR36" s="121"/>
      <c r="AS36" s="120" t="e">
        <f>INDEX(Liste!$A$5:$M$321,$B$36,19)</f>
        <v>#REF!</v>
      </c>
      <c r="AT36" s="121"/>
      <c r="AU36" s="121"/>
    </row>
    <row r="37" spans="1:47" ht="16.5" customHeight="1">
      <c r="A37" s="107"/>
      <c r="B37" s="58">
        <v>400</v>
      </c>
      <c r="C37" s="41" t="e">
        <f>INDEX(Liste!$A$5:$M$321,$B$37,2)</f>
        <v>#REF!</v>
      </c>
      <c r="D37" s="108" t="e">
        <f>INDEX(Liste!$A$5:$M$321,$B$37,3)</f>
        <v>#REF!</v>
      </c>
      <c r="E37" s="109"/>
      <c r="F37" s="109"/>
      <c r="G37" s="109"/>
      <c r="H37" s="110"/>
      <c r="I37" s="114" t="e">
        <f>INDEX(Liste!$A$5:$M$321,$B$37,4)</f>
        <v>#REF!</v>
      </c>
      <c r="J37" s="115"/>
      <c r="K37" s="115"/>
      <c r="L37" s="115"/>
      <c r="M37" s="115"/>
      <c r="N37" s="115"/>
      <c r="O37" s="116"/>
      <c r="P37" s="117" t="e">
        <f>INDEX(Liste!$A$5:$M$321,$B$37,5)</f>
        <v>#REF!</v>
      </c>
      <c r="Q37" s="118"/>
      <c r="R37" s="118"/>
      <c r="S37" s="118"/>
      <c r="T37" s="119"/>
      <c r="U37" s="108" t="e">
        <f>INDEX(Liste!$A$5:$M$321,$B$37,6)</f>
        <v>#REF!</v>
      </c>
      <c r="V37" s="109"/>
      <c r="W37" s="109"/>
      <c r="X37" s="109"/>
      <c r="Y37" s="109"/>
      <c r="Z37" s="109"/>
      <c r="AA37" s="109"/>
      <c r="AB37" s="110"/>
      <c r="AC37" s="108" t="e">
        <f>INDEX(Liste!$A$5:$M$321,$B$37,7)</f>
        <v>#REF!</v>
      </c>
      <c r="AD37" s="109"/>
      <c r="AE37" s="110"/>
      <c r="AF37" s="18" t="e">
        <f>INDEX(Liste!$A$5:$M$321,$B$37,8)</f>
        <v>#REF!</v>
      </c>
      <c r="AG37" s="18" t="e">
        <f>INDEX(Liste!$A$5:$M$321,$B$37,9)</f>
        <v>#REF!</v>
      </c>
      <c r="AH37" s="18" t="e">
        <f>INDEX(Liste!$A$5:$M$321,$B$37,10)</f>
        <v>#REF!</v>
      </c>
      <c r="AI37" s="18" t="e">
        <f>INDEX(Liste!$A$5:$M$321,$B$37,11)</f>
        <v>#REF!</v>
      </c>
      <c r="AJ37" s="18" t="e">
        <f>INDEX(Liste!$A$5:$M$321,$B$37,12)</f>
        <v>#REF!</v>
      </c>
      <c r="AK37" s="18" t="e">
        <f>INDEX(Liste!$A$5:$M$321,$B$37,13)</f>
        <v>#REF!</v>
      </c>
      <c r="AL37" s="18" t="e">
        <f>INDEX(Liste!$A$5:$M$321,$B$37,14)</f>
        <v>#REF!</v>
      </c>
      <c r="AM37" s="18" t="e">
        <f>INDEX(Liste!$A$5:$M$321,$B$37,15)</f>
        <v>#REF!</v>
      </c>
      <c r="AN37" s="18" t="e">
        <f>INDEX(Liste!$A$5:$M$321,$B$37,16)</f>
        <v>#REF!</v>
      </c>
      <c r="AO37" s="18" t="e">
        <f>INDEX(Liste!$A$5:$M$321,$B$37,17)</f>
        <v>#REF!</v>
      </c>
      <c r="AP37" s="98" t="e">
        <f>INDEX(Liste!$A$5:$E$303,$B$37,18)</f>
        <v>#REF!</v>
      </c>
      <c r="AQ37" s="99"/>
      <c r="AR37" s="99"/>
      <c r="AS37" s="98" t="e">
        <f>INDEX(Liste!$A$5:$E$303,$B$37,19)</f>
        <v>#REF!</v>
      </c>
      <c r="AT37" s="99"/>
      <c r="AU37" s="99"/>
    </row>
    <row r="38" ht="6.75" customHeight="1"/>
    <row r="252" ht="10.5" customHeight="1">
      <c r="Q252" s="20"/>
    </row>
  </sheetData>
  <sheetProtection/>
  <mergeCells count="27">
    <mergeCell ref="AQ1:AZ1"/>
    <mergeCell ref="AQ34:AZ34"/>
    <mergeCell ref="AP37:AR37"/>
    <mergeCell ref="I36:O36"/>
    <mergeCell ref="P36:T36"/>
    <mergeCell ref="AP36:AR36"/>
    <mergeCell ref="AG1:AP1"/>
    <mergeCell ref="P37:T37"/>
    <mergeCell ref="U37:AB37"/>
    <mergeCell ref="AS36:AU36"/>
    <mergeCell ref="A36:A37"/>
    <mergeCell ref="D36:H36"/>
    <mergeCell ref="U36:AB36"/>
    <mergeCell ref="C1:L1"/>
    <mergeCell ref="M1:V1"/>
    <mergeCell ref="W1:AF1"/>
    <mergeCell ref="AC36:AE36"/>
    <mergeCell ref="D37:H37"/>
    <mergeCell ref="AC37:AE37"/>
    <mergeCell ref="I37:O37"/>
    <mergeCell ref="AS37:AU37"/>
    <mergeCell ref="BB9:BC9"/>
    <mergeCell ref="BB10:BC10"/>
    <mergeCell ref="C34:L34"/>
    <mergeCell ref="M34:V34"/>
    <mergeCell ref="W34:AF34"/>
    <mergeCell ref="AG34:AP34"/>
  </mergeCells>
  <conditionalFormatting sqref="C3:L32">
    <cfRule type="expression" priority="12" dxfId="142" stopIfTrue="1">
      <formula>(AF$36="x")/($U$36=$C$1)/($AC$36=$B3)</formula>
    </cfRule>
    <cfRule type="cellIs" priority="13" dxfId="143" operator="equal" stopIfTrue="1">
      <formula>$B$37</formula>
    </cfRule>
    <cfRule type="cellIs" priority="14" dxfId="144" operator="equal" stopIfTrue="1">
      <formula>$B$36</formula>
    </cfRule>
  </conditionalFormatting>
  <conditionalFormatting sqref="M3:V14 Q15:V18 M19:V32">
    <cfRule type="expression" priority="15" dxfId="142" stopIfTrue="1">
      <formula>(AF$36="x")/($U$36=$M$1)/($AC$36=$B3)</formula>
    </cfRule>
    <cfRule type="cellIs" priority="16" dxfId="143" operator="equal" stopIfTrue="1">
      <formula>$B$37</formula>
    </cfRule>
    <cfRule type="cellIs" priority="17" dxfId="144" operator="equal" stopIfTrue="1">
      <formula>$B$36</formula>
    </cfRule>
  </conditionalFormatting>
  <conditionalFormatting sqref="W3:AF32">
    <cfRule type="expression" priority="18" dxfId="142" stopIfTrue="1">
      <formula>(AF$36="x")/($U$36=$W$1)/($AC$36=$B3)</formula>
    </cfRule>
    <cfRule type="cellIs" priority="19" dxfId="143" operator="equal" stopIfTrue="1">
      <formula>$B$37</formula>
    </cfRule>
    <cfRule type="cellIs" priority="20" dxfId="144" operator="equal" stopIfTrue="1">
      <formula>$B$36</formula>
    </cfRule>
  </conditionalFormatting>
  <conditionalFormatting sqref="AG3:AP32">
    <cfRule type="expression" priority="21" dxfId="142" stopIfTrue="1">
      <formula>(AF$36="x")/($U$36=$AG$1)/($AC$36=$B3)</formula>
    </cfRule>
    <cfRule type="cellIs" priority="22" dxfId="143" operator="equal" stopIfTrue="1">
      <formula>$B$37</formula>
    </cfRule>
    <cfRule type="cellIs" priority="23" dxfId="144" operator="equal" stopIfTrue="1">
      <formula>$B$36</formula>
    </cfRule>
  </conditionalFormatting>
  <conditionalFormatting sqref="AQ3:AZ32">
    <cfRule type="expression" priority="24" dxfId="142" stopIfTrue="1">
      <formula>(AF$36="x")/($U$36=$AQ$1)/($AC$36=$B3)</formula>
    </cfRule>
    <cfRule type="cellIs" priority="25" dxfId="143" operator="equal" stopIfTrue="1">
      <formula>$B$37</formula>
    </cfRule>
    <cfRule type="cellIs" priority="26" dxfId="144" operator="equal" stopIfTrue="1">
      <formula>$B$36</formula>
    </cfRule>
  </conditionalFormatting>
  <conditionalFormatting sqref="C2:L2">
    <cfRule type="expression" priority="27" dxfId="142" stopIfTrue="1">
      <formula>(AF$36="x")/($C$1=$U$36)</formula>
    </cfRule>
  </conditionalFormatting>
  <conditionalFormatting sqref="M2:V2">
    <cfRule type="expression" priority="28" dxfId="142" stopIfTrue="1">
      <formula>(AF$36="x")/($M$1=$U$36)</formula>
    </cfRule>
  </conditionalFormatting>
  <conditionalFormatting sqref="W2:AF2">
    <cfRule type="expression" priority="29" dxfId="142" stopIfTrue="1">
      <formula>(AF$36="x")/($W$1=$U$36)</formula>
    </cfRule>
  </conditionalFormatting>
  <conditionalFormatting sqref="AG2:AP2">
    <cfRule type="expression" priority="30" dxfId="142" stopIfTrue="1">
      <formula>(AF$36="x")/($AG$1=$U$36)</formula>
    </cfRule>
  </conditionalFormatting>
  <conditionalFormatting sqref="AQ2:AZ2">
    <cfRule type="expression" priority="31" dxfId="142" stopIfTrue="1">
      <formula>(AF$36="x")/($AQ$1=$U$36)</formula>
    </cfRule>
  </conditionalFormatting>
  <conditionalFormatting sqref="AF36:AP36 AS36">
    <cfRule type="cellIs" priority="32" dxfId="145" operator="equal" stopIfTrue="1">
      <formula>"x"</formula>
    </cfRule>
    <cfRule type="cellIs" priority="33" dxfId="146" operator="equal" stopIfTrue="1">
      <formula>0</formula>
    </cfRule>
  </conditionalFormatting>
  <conditionalFormatting sqref="C1:L1 C34:L34">
    <cfRule type="expression" priority="34" dxfId="142" stopIfTrue="1">
      <formula>$U$36=$C$1</formula>
    </cfRule>
  </conditionalFormatting>
  <conditionalFormatting sqref="M1:V1 M34:V34">
    <cfRule type="expression" priority="35" dxfId="142" stopIfTrue="1">
      <formula>$U$36=$M$1</formula>
    </cfRule>
  </conditionalFormatting>
  <conditionalFormatting sqref="W1:AF1 W34:AF34">
    <cfRule type="expression" priority="36" dxfId="142" stopIfTrue="1">
      <formula>$W$1=$U$36</formula>
    </cfRule>
  </conditionalFormatting>
  <conditionalFormatting sqref="AG1:AP1 AG34:AP34">
    <cfRule type="expression" priority="37" dxfId="142" stopIfTrue="1">
      <formula>$AG$1=$U$36</formula>
    </cfRule>
  </conditionalFormatting>
  <conditionalFormatting sqref="AQ1:AZ1 AQ34:AZ34">
    <cfRule type="expression" priority="38" dxfId="142" stopIfTrue="1">
      <formula>$U$36=$AQ$1</formula>
    </cfRule>
  </conditionalFormatting>
  <conditionalFormatting sqref="M15:P18">
    <cfRule type="expression" priority="3" dxfId="142" stopIfTrue="1">
      <formula>(AF$36="x")/($U$36=$M$1)/($AC$36=$B15)</formula>
    </cfRule>
    <cfRule type="cellIs" priority="4" dxfId="143" operator="equal" stopIfTrue="1">
      <formula>$B$37</formula>
    </cfRule>
    <cfRule type="cellIs" priority="5" dxfId="144" operator="equal" stopIfTrue="1">
      <formula>$B$36</formula>
    </cfRule>
  </conditionalFormatting>
  <conditionalFormatting sqref="AF37:AO37">
    <cfRule type="cellIs" priority="1" dxfId="145" operator="equal" stopIfTrue="1">
      <formula>"x"</formula>
    </cfRule>
    <cfRule type="cellIs" priority="2" dxfId="146" operator="equal" stopIfTrue="1">
      <formula>0</formula>
    </cfRule>
  </conditionalFormatting>
  <printOptions/>
  <pageMargins left="0.17" right="0.7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AE382"/>
  <sheetViews>
    <sheetView tabSelected="1" zoomScale="130" zoomScaleNormal="130" zoomScalePageLayoutView="0" workbookViewId="0" topLeftCell="A1">
      <selection activeCell="A5" sqref="A5"/>
    </sheetView>
  </sheetViews>
  <sheetFormatPr defaultColWidth="9.00390625" defaultRowHeight="18.75" customHeight="1"/>
  <cols>
    <col min="1" max="1" width="3.375" style="66" customWidth="1"/>
    <col min="2" max="2" width="5.125" style="2" customWidth="1"/>
    <col min="3" max="3" width="2.375" style="2" customWidth="1"/>
    <col min="4" max="4" width="25.125" style="55" customWidth="1"/>
    <col min="5" max="5" width="24.25390625" style="53" customWidth="1"/>
    <col min="6" max="6" width="28.375" style="81" customWidth="1"/>
    <col min="7" max="7" width="10.375" style="90" customWidth="1"/>
    <col min="8" max="8" width="15.625" style="86" customWidth="1"/>
    <col min="9" max="9" width="18.375" style="86" customWidth="1"/>
    <col min="10" max="10" width="7.25390625" style="64" customWidth="1"/>
    <col min="11" max="13" width="5.25390625" style="64" customWidth="1"/>
    <col min="14" max="16384" width="9.125" style="63" customWidth="1"/>
  </cols>
  <sheetData>
    <row r="1" spans="1:31" s="74" customFormat="1" ht="18.75" customHeight="1">
      <c r="A1" s="66"/>
      <c r="B1" s="2"/>
      <c r="C1" s="2"/>
      <c r="D1" s="55"/>
      <c r="E1" s="53"/>
      <c r="F1" s="81"/>
      <c r="G1" s="90"/>
      <c r="H1" s="86"/>
      <c r="I1" s="86"/>
      <c r="J1" s="64"/>
      <c r="K1" s="64"/>
      <c r="L1" s="64"/>
      <c r="M1" s="64"/>
      <c r="N1" s="63"/>
      <c r="O1" s="63"/>
      <c r="P1" s="63"/>
      <c r="Q1" s="63"/>
      <c r="R1" s="63" t="s">
        <v>264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13" s="75" customFormat="1" ht="37.5" customHeight="1">
      <c r="A2" s="54"/>
      <c r="B2" s="54"/>
      <c r="C2" s="54"/>
      <c r="D2" s="72"/>
      <c r="E2" s="54"/>
      <c r="F2" s="71"/>
      <c r="G2" s="71"/>
      <c r="H2" s="70"/>
      <c r="I2" s="70"/>
      <c r="J2" s="50"/>
      <c r="K2" s="50"/>
      <c r="L2" s="50"/>
      <c r="M2" s="50"/>
    </row>
    <row r="3" spans="1:10" s="75" customFormat="1" ht="18" customHeight="1">
      <c r="A3" s="96"/>
      <c r="B3" s="54"/>
      <c r="C3" s="54"/>
      <c r="D3" s="97" t="s">
        <v>295</v>
      </c>
      <c r="E3" s="54"/>
      <c r="F3" s="71"/>
      <c r="G3" s="71"/>
      <c r="H3" s="71"/>
      <c r="I3" s="71"/>
      <c r="J3" s="76"/>
    </row>
    <row r="4" spans="1:13" ht="49.5" customHeight="1">
      <c r="A4" s="51" t="s">
        <v>23</v>
      </c>
      <c r="B4" s="21" t="s">
        <v>20</v>
      </c>
      <c r="C4" s="21" t="s">
        <v>21</v>
      </c>
      <c r="D4" s="1" t="s">
        <v>18</v>
      </c>
      <c r="E4" s="67" t="s">
        <v>24</v>
      </c>
      <c r="F4" s="82" t="s">
        <v>419</v>
      </c>
      <c r="G4" s="91" t="s">
        <v>293</v>
      </c>
      <c r="H4" s="87" t="s">
        <v>19</v>
      </c>
      <c r="I4" s="88" t="s">
        <v>294</v>
      </c>
      <c r="J4" s="95" t="s">
        <v>443</v>
      </c>
      <c r="K4" s="63"/>
      <c r="L4" s="63"/>
      <c r="M4" s="63"/>
    </row>
    <row r="5" spans="1:11" s="78" customFormat="1" ht="15.75">
      <c r="A5" s="77">
        <v>147</v>
      </c>
      <c r="B5" s="22" t="s">
        <v>33</v>
      </c>
      <c r="C5" s="22">
        <v>2</v>
      </c>
      <c r="D5" s="22" t="s">
        <v>74</v>
      </c>
      <c r="E5" s="52" t="s">
        <v>309</v>
      </c>
      <c r="F5" s="83">
        <v>43557</v>
      </c>
      <c r="G5" s="92">
        <v>0.5416666666666666</v>
      </c>
      <c r="H5" s="89" t="s">
        <v>258</v>
      </c>
      <c r="I5" s="89"/>
      <c r="J5" s="63"/>
      <c r="K5" s="63"/>
    </row>
    <row r="6" spans="1:13" ht="15.75">
      <c r="A6" s="77">
        <v>125</v>
      </c>
      <c r="B6" s="22" t="s">
        <v>246</v>
      </c>
      <c r="C6" s="22">
        <v>4</v>
      </c>
      <c r="D6" s="22" t="s">
        <v>285</v>
      </c>
      <c r="E6" s="52" t="s">
        <v>324</v>
      </c>
      <c r="F6" s="83">
        <v>43560</v>
      </c>
      <c r="G6" s="92">
        <v>0.576388888888889</v>
      </c>
      <c r="H6" s="89" t="s">
        <v>334</v>
      </c>
      <c r="I6" s="89"/>
      <c r="J6" s="63"/>
      <c r="K6" s="63"/>
      <c r="L6" s="63"/>
      <c r="M6" s="63"/>
    </row>
    <row r="7" spans="1:31" s="78" customFormat="1" ht="25.5">
      <c r="A7" s="77">
        <v>368</v>
      </c>
      <c r="B7" s="22" t="s">
        <v>33</v>
      </c>
      <c r="C7" s="22">
        <v>2</v>
      </c>
      <c r="D7" s="22" t="s">
        <v>328</v>
      </c>
      <c r="E7" s="52" t="s">
        <v>188</v>
      </c>
      <c r="F7" s="83">
        <v>43563</v>
      </c>
      <c r="G7" s="92">
        <v>0.375</v>
      </c>
      <c r="H7" s="89" t="s">
        <v>383</v>
      </c>
      <c r="I7" s="89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13" ht="31.5">
      <c r="A8" s="77">
        <v>11</v>
      </c>
      <c r="B8" s="22" t="s">
        <v>29</v>
      </c>
      <c r="C8" s="22">
        <v>2</v>
      </c>
      <c r="D8" s="22" t="s">
        <v>45</v>
      </c>
      <c r="E8" s="52" t="s">
        <v>157</v>
      </c>
      <c r="F8" s="83">
        <v>43563</v>
      </c>
      <c r="G8" s="92">
        <v>0.375</v>
      </c>
      <c r="H8" s="89" t="s">
        <v>257</v>
      </c>
      <c r="I8" s="89" t="s">
        <v>347</v>
      </c>
      <c r="J8" s="63"/>
      <c r="K8" s="63"/>
      <c r="L8" s="63"/>
      <c r="M8" s="63"/>
    </row>
    <row r="9" spans="1:13" ht="15.75">
      <c r="A9" s="77">
        <v>7</v>
      </c>
      <c r="B9" s="22" t="s">
        <v>29</v>
      </c>
      <c r="C9" s="22">
        <v>1</v>
      </c>
      <c r="D9" s="22" t="s">
        <v>42</v>
      </c>
      <c r="E9" s="52" t="s">
        <v>381</v>
      </c>
      <c r="F9" s="83">
        <v>43563</v>
      </c>
      <c r="G9" s="92">
        <v>0.4166666666666667</v>
      </c>
      <c r="H9" s="89" t="s">
        <v>22</v>
      </c>
      <c r="I9" s="89"/>
      <c r="J9" s="78"/>
      <c r="K9" s="78"/>
      <c r="L9" s="63"/>
      <c r="M9" s="63"/>
    </row>
    <row r="10" spans="1:13" ht="31.5">
      <c r="A10" s="77">
        <v>43</v>
      </c>
      <c r="B10" s="22" t="s">
        <v>30</v>
      </c>
      <c r="C10" s="22">
        <v>1</v>
      </c>
      <c r="D10" s="22" t="s">
        <v>42</v>
      </c>
      <c r="E10" s="52" t="s">
        <v>381</v>
      </c>
      <c r="F10" s="83">
        <v>43563</v>
      </c>
      <c r="G10" s="92">
        <v>0.4166666666666667</v>
      </c>
      <c r="H10" s="89" t="s">
        <v>347</v>
      </c>
      <c r="I10" s="89"/>
      <c r="J10" s="63"/>
      <c r="K10" s="63"/>
      <c r="L10" s="63"/>
      <c r="M10" s="63"/>
    </row>
    <row r="11" spans="1:13" ht="15.75">
      <c r="A11" s="77">
        <v>108</v>
      </c>
      <c r="B11" s="22" t="s">
        <v>32</v>
      </c>
      <c r="C11" s="22">
        <v>1</v>
      </c>
      <c r="D11" s="22" t="s">
        <v>42</v>
      </c>
      <c r="E11" s="52" t="s">
        <v>381</v>
      </c>
      <c r="F11" s="83">
        <v>43563</v>
      </c>
      <c r="G11" s="92">
        <v>0.4166666666666667</v>
      </c>
      <c r="H11" s="89" t="s">
        <v>22</v>
      </c>
      <c r="I11" s="89"/>
      <c r="J11" s="63"/>
      <c r="K11" s="63"/>
      <c r="L11" s="63"/>
      <c r="M11" s="63"/>
    </row>
    <row r="12" spans="1:31" s="78" customFormat="1" ht="15.75">
      <c r="A12" s="77">
        <v>274</v>
      </c>
      <c r="B12" s="22" t="s">
        <v>36</v>
      </c>
      <c r="C12" s="22">
        <v>1</v>
      </c>
      <c r="D12" s="22" t="s">
        <v>42</v>
      </c>
      <c r="E12" s="52" t="s">
        <v>381</v>
      </c>
      <c r="F12" s="83">
        <v>43563</v>
      </c>
      <c r="G12" s="92">
        <v>0.4166666666666667</v>
      </c>
      <c r="H12" s="89" t="s">
        <v>22</v>
      </c>
      <c r="I12" s="89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13" ht="15.75">
      <c r="A13" s="77">
        <v>73</v>
      </c>
      <c r="B13" s="22" t="s">
        <v>31</v>
      </c>
      <c r="C13" s="22">
        <v>1</v>
      </c>
      <c r="D13" s="22" t="s">
        <v>42</v>
      </c>
      <c r="E13" s="52" t="s">
        <v>381</v>
      </c>
      <c r="F13" s="83">
        <v>43563</v>
      </c>
      <c r="G13" s="92">
        <v>0.4166666666666667</v>
      </c>
      <c r="H13" s="89" t="s">
        <v>255</v>
      </c>
      <c r="I13" s="89"/>
      <c r="J13" s="63"/>
      <c r="K13" s="63"/>
      <c r="L13" s="63"/>
      <c r="M13" s="63"/>
    </row>
    <row r="14" spans="1:13" ht="15.75">
      <c r="A14" s="77">
        <v>142</v>
      </c>
      <c r="B14" s="22" t="s">
        <v>33</v>
      </c>
      <c r="C14" s="22">
        <v>1</v>
      </c>
      <c r="D14" s="22" t="s">
        <v>42</v>
      </c>
      <c r="E14" s="52" t="s">
        <v>381</v>
      </c>
      <c r="F14" s="83">
        <v>43563</v>
      </c>
      <c r="G14" s="92">
        <v>0.4166666666666667</v>
      </c>
      <c r="H14" s="89" t="s">
        <v>22</v>
      </c>
      <c r="I14" s="89"/>
      <c r="J14" s="63"/>
      <c r="K14" s="63"/>
      <c r="L14" s="63"/>
      <c r="M14" s="63"/>
    </row>
    <row r="15" spans="1:31" s="78" customFormat="1" ht="15.75">
      <c r="A15" s="77">
        <v>207</v>
      </c>
      <c r="B15" s="22" t="s">
        <v>230</v>
      </c>
      <c r="C15" s="22">
        <v>1</v>
      </c>
      <c r="D15" s="22" t="s">
        <v>42</v>
      </c>
      <c r="E15" s="52" t="s">
        <v>381</v>
      </c>
      <c r="F15" s="83">
        <v>43563</v>
      </c>
      <c r="G15" s="92">
        <v>0.4166666666666667</v>
      </c>
      <c r="H15" s="89" t="s">
        <v>22</v>
      </c>
      <c r="I15" s="89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13" ht="15.75">
      <c r="A16" s="77">
        <v>174</v>
      </c>
      <c r="B16" s="22" t="s">
        <v>34</v>
      </c>
      <c r="C16" s="22">
        <v>1</v>
      </c>
      <c r="D16" s="22" t="s">
        <v>42</v>
      </c>
      <c r="E16" s="52" t="s">
        <v>381</v>
      </c>
      <c r="F16" s="83">
        <v>43563</v>
      </c>
      <c r="G16" s="92">
        <v>0.4166666666666667</v>
      </c>
      <c r="H16" s="89" t="s">
        <v>22</v>
      </c>
      <c r="I16" s="89"/>
      <c r="J16" s="63"/>
      <c r="K16" s="63"/>
      <c r="L16" s="63"/>
      <c r="M16" s="63"/>
    </row>
    <row r="17" spans="1:31" s="78" customFormat="1" ht="15.75">
      <c r="A17" s="77">
        <v>241</v>
      </c>
      <c r="B17" s="22" t="s">
        <v>35</v>
      </c>
      <c r="C17" s="22">
        <v>1</v>
      </c>
      <c r="D17" s="22" t="s">
        <v>42</v>
      </c>
      <c r="E17" s="52" t="s">
        <v>381</v>
      </c>
      <c r="F17" s="83">
        <v>43563</v>
      </c>
      <c r="G17" s="92">
        <v>0.4166666666666667</v>
      </c>
      <c r="H17" s="89" t="s">
        <v>22</v>
      </c>
      <c r="I17" s="89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spans="1:31" s="78" customFormat="1" ht="15.75">
      <c r="A18" s="77">
        <v>56</v>
      </c>
      <c r="B18" s="22" t="s">
        <v>30</v>
      </c>
      <c r="C18" s="22">
        <v>3</v>
      </c>
      <c r="D18" s="22" t="s">
        <v>245</v>
      </c>
      <c r="E18" s="52" t="s">
        <v>168</v>
      </c>
      <c r="F18" s="83">
        <v>43563</v>
      </c>
      <c r="G18" s="92">
        <v>0.4375</v>
      </c>
      <c r="H18" s="89" t="s">
        <v>267</v>
      </c>
      <c r="I18" s="89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s="78" customFormat="1" ht="15.75">
      <c r="A19" s="77">
        <v>86</v>
      </c>
      <c r="B19" s="22" t="s">
        <v>31</v>
      </c>
      <c r="C19" s="22">
        <v>3</v>
      </c>
      <c r="D19" s="22" t="s">
        <v>80</v>
      </c>
      <c r="E19" s="52" t="s">
        <v>355</v>
      </c>
      <c r="F19" s="83">
        <v>43563</v>
      </c>
      <c r="G19" s="92">
        <v>0.4375</v>
      </c>
      <c r="H19" s="89" t="s">
        <v>251</v>
      </c>
      <c r="I19" s="89" t="s">
        <v>270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spans="1:31" s="78" customFormat="1" ht="15.75">
      <c r="A20" s="77">
        <v>27</v>
      </c>
      <c r="B20" s="22" t="s">
        <v>29</v>
      </c>
      <c r="C20" s="22">
        <v>4</v>
      </c>
      <c r="D20" s="22" t="s">
        <v>57</v>
      </c>
      <c r="E20" s="52" t="s">
        <v>299</v>
      </c>
      <c r="F20" s="83">
        <v>43563</v>
      </c>
      <c r="G20" s="92">
        <v>0.5416666666666666</v>
      </c>
      <c r="H20" s="89" t="s">
        <v>251</v>
      </c>
      <c r="I20" s="89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spans="1:31" s="78" customFormat="1" ht="15.75">
      <c r="A21" s="77">
        <v>146</v>
      </c>
      <c r="B21" s="22" t="s">
        <v>33</v>
      </c>
      <c r="C21" s="22">
        <v>2</v>
      </c>
      <c r="D21" s="22" t="s">
        <v>75</v>
      </c>
      <c r="E21" s="52" t="s">
        <v>361</v>
      </c>
      <c r="F21" s="83">
        <v>43563</v>
      </c>
      <c r="G21" s="92">
        <v>0.5416666666666666</v>
      </c>
      <c r="H21" s="89" t="s">
        <v>254</v>
      </c>
      <c r="I21" s="89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spans="1:31" s="78" customFormat="1" ht="25.5">
      <c r="A22" s="77">
        <v>320</v>
      </c>
      <c r="B22" s="22" t="s">
        <v>36</v>
      </c>
      <c r="C22" s="22">
        <v>4</v>
      </c>
      <c r="D22" s="22" t="s">
        <v>236</v>
      </c>
      <c r="E22" s="52" t="s">
        <v>194</v>
      </c>
      <c r="F22" s="83">
        <v>43563</v>
      </c>
      <c r="G22" s="92">
        <v>0.5833333333333334</v>
      </c>
      <c r="H22" s="89" t="s">
        <v>256</v>
      </c>
      <c r="I22" s="89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spans="1:31" s="78" customFormat="1" ht="31.5">
      <c r="A23" s="77">
        <v>53</v>
      </c>
      <c r="B23" s="22" t="s">
        <v>30</v>
      </c>
      <c r="C23" s="22">
        <v>3</v>
      </c>
      <c r="D23" s="22" t="s">
        <v>64</v>
      </c>
      <c r="E23" s="52" t="s">
        <v>350</v>
      </c>
      <c r="F23" s="83">
        <v>43563</v>
      </c>
      <c r="G23" s="92">
        <v>0.611111111111111</v>
      </c>
      <c r="H23" s="89" t="s">
        <v>347</v>
      </c>
      <c r="I23" s="89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1" s="78" customFormat="1" ht="15.75">
      <c r="A24" s="79">
        <v>333</v>
      </c>
      <c r="B24" s="22" t="s">
        <v>36</v>
      </c>
      <c r="C24" s="22">
        <v>4</v>
      </c>
      <c r="D24" s="22" t="s">
        <v>238</v>
      </c>
      <c r="E24" s="52" t="s">
        <v>194</v>
      </c>
      <c r="F24" s="83">
        <v>43564</v>
      </c>
      <c r="G24" s="92">
        <v>0.3680555555555556</v>
      </c>
      <c r="H24" s="89" t="s">
        <v>268</v>
      </c>
      <c r="I24" s="89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s="78" customFormat="1" ht="15.75">
      <c r="A25" s="77">
        <v>92</v>
      </c>
      <c r="B25" s="22" t="s">
        <v>31</v>
      </c>
      <c r="C25" s="22">
        <v>4</v>
      </c>
      <c r="D25" s="22" t="s">
        <v>84</v>
      </c>
      <c r="E25" s="52" t="s">
        <v>172</v>
      </c>
      <c r="F25" s="83">
        <v>43564</v>
      </c>
      <c r="G25" s="92">
        <v>0.3680555555555556</v>
      </c>
      <c r="H25" s="89" t="s">
        <v>391</v>
      </c>
      <c r="I25" s="89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</row>
    <row r="26" spans="1:31" s="78" customFormat="1" ht="15.75">
      <c r="A26" s="77">
        <v>115</v>
      </c>
      <c r="B26" s="22" t="s">
        <v>32</v>
      </c>
      <c r="C26" s="22">
        <v>2</v>
      </c>
      <c r="D26" s="22" t="s">
        <v>48</v>
      </c>
      <c r="E26" s="52" t="s">
        <v>182</v>
      </c>
      <c r="F26" s="83">
        <v>43564</v>
      </c>
      <c r="G26" s="92">
        <v>0.375</v>
      </c>
      <c r="H26" s="89" t="s">
        <v>258</v>
      </c>
      <c r="I26" s="89" t="s">
        <v>256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1" s="78" customFormat="1" ht="15.75">
      <c r="A27" s="77">
        <v>354</v>
      </c>
      <c r="B27" s="22" t="s">
        <v>33</v>
      </c>
      <c r="C27" s="22">
        <v>1</v>
      </c>
      <c r="D27" s="22" t="s">
        <v>263</v>
      </c>
      <c r="E27" s="52" t="s">
        <v>310</v>
      </c>
      <c r="F27" s="83">
        <v>43564</v>
      </c>
      <c r="G27" s="92">
        <v>0.375</v>
      </c>
      <c r="H27" s="89" t="s">
        <v>247</v>
      </c>
      <c r="I27" s="89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1" s="78" customFormat="1" ht="15.75">
      <c r="A28" s="77">
        <v>225</v>
      </c>
      <c r="B28" s="22" t="s">
        <v>230</v>
      </c>
      <c r="C28" s="22">
        <v>4</v>
      </c>
      <c r="D28" s="22" t="s">
        <v>129</v>
      </c>
      <c r="E28" s="52" t="s">
        <v>174</v>
      </c>
      <c r="F28" s="83">
        <v>43564</v>
      </c>
      <c r="G28" s="92">
        <v>0.375</v>
      </c>
      <c r="H28" s="89" t="s">
        <v>5</v>
      </c>
      <c r="I28" s="89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</row>
    <row r="29" spans="1:31" s="78" customFormat="1" ht="15.75">
      <c r="A29" s="77">
        <v>49</v>
      </c>
      <c r="B29" s="22" t="s">
        <v>30</v>
      </c>
      <c r="C29" s="22">
        <v>2</v>
      </c>
      <c r="D29" s="22" t="s">
        <v>47</v>
      </c>
      <c r="E29" s="52" t="s">
        <v>168</v>
      </c>
      <c r="F29" s="83">
        <v>43564</v>
      </c>
      <c r="G29" s="92">
        <v>0.3958333333333333</v>
      </c>
      <c r="H29" s="89" t="s">
        <v>13</v>
      </c>
      <c r="I29" s="89" t="s">
        <v>15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1" s="78" customFormat="1" ht="15.75">
      <c r="A30" s="77">
        <v>203</v>
      </c>
      <c r="B30" s="22" t="s">
        <v>230</v>
      </c>
      <c r="C30" s="22">
        <v>1</v>
      </c>
      <c r="D30" s="22" t="s">
        <v>123</v>
      </c>
      <c r="E30" s="52" t="s">
        <v>336</v>
      </c>
      <c r="F30" s="84">
        <v>43564</v>
      </c>
      <c r="G30" s="92">
        <v>0.4166666666666667</v>
      </c>
      <c r="H30" s="89" t="s">
        <v>291</v>
      </c>
      <c r="I30" s="89" t="s">
        <v>251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1" s="78" customFormat="1" ht="15.75">
      <c r="A31" s="77">
        <v>5</v>
      </c>
      <c r="B31" s="22" t="s">
        <v>29</v>
      </c>
      <c r="C31" s="22">
        <v>1</v>
      </c>
      <c r="D31" s="22" t="s">
        <v>41</v>
      </c>
      <c r="E31" s="52" t="s">
        <v>302</v>
      </c>
      <c r="F31" s="83">
        <v>43564</v>
      </c>
      <c r="G31" s="92">
        <v>0.4166666666666667</v>
      </c>
      <c r="H31" s="89" t="s">
        <v>392</v>
      </c>
      <c r="I31" s="89" t="s">
        <v>256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1" s="78" customFormat="1" ht="25.5">
      <c r="A32" s="77">
        <v>267</v>
      </c>
      <c r="B32" s="22" t="s">
        <v>35</v>
      </c>
      <c r="C32" s="22">
        <v>4</v>
      </c>
      <c r="D32" s="22" t="s">
        <v>321</v>
      </c>
      <c r="E32" s="52" t="s">
        <v>197</v>
      </c>
      <c r="F32" s="83">
        <v>43564</v>
      </c>
      <c r="G32" s="93">
        <v>0.4375</v>
      </c>
      <c r="H32" s="89" t="s">
        <v>3</v>
      </c>
      <c r="I32" s="89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s="78" customFormat="1" ht="15.75">
      <c r="A33" s="77">
        <v>362</v>
      </c>
      <c r="B33" s="22" t="s">
        <v>33</v>
      </c>
      <c r="C33" s="22">
        <v>2</v>
      </c>
      <c r="D33" s="22" t="s">
        <v>329</v>
      </c>
      <c r="E33" s="52" t="s">
        <v>310</v>
      </c>
      <c r="F33" s="83">
        <v>43564</v>
      </c>
      <c r="G33" s="92">
        <v>0.4375</v>
      </c>
      <c r="H33" s="89" t="s">
        <v>247</v>
      </c>
      <c r="I33" s="89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78" customFormat="1" ht="15.75">
      <c r="A34" s="77">
        <v>230</v>
      </c>
      <c r="B34" s="22" t="s">
        <v>230</v>
      </c>
      <c r="C34" s="22">
        <v>4</v>
      </c>
      <c r="D34" s="22" t="s">
        <v>232</v>
      </c>
      <c r="E34" s="52" t="s">
        <v>159</v>
      </c>
      <c r="F34" s="83">
        <v>43564</v>
      </c>
      <c r="G34" s="92">
        <v>0.4375</v>
      </c>
      <c r="H34" s="89" t="s">
        <v>3</v>
      </c>
      <c r="I34" s="89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</row>
    <row r="35" spans="1:31" s="78" customFormat="1" ht="15.75">
      <c r="A35" s="77">
        <v>66</v>
      </c>
      <c r="B35" s="22" t="s">
        <v>30</v>
      </c>
      <c r="C35" s="22">
        <v>4</v>
      </c>
      <c r="D35" s="22" t="s">
        <v>248</v>
      </c>
      <c r="E35" s="52" t="s">
        <v>171</v>
      </c>
      <c r="F35" s="83">
        <v>43564</v>
      </c>
      <c r="G35" s="92">
        <v>0.4375</v>
      </c>
      <c r="H35" s="89" t="s">
        <v>12</v>
      </c>
      <c r="I35" s="89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</row>
    <row r="36" spans="1:31" s="78" customFormat="1" ht="15.75">
      <c r="A36" s="77">
        <v>350</v>
      </c>
      <c r="B36" s="22" t="s">
        <v>230</v>
      </c>
      <c r="C36" s="22">
        <v>2</v>
      </c>
      <c r="D36" s="22" t="s">
        <v>133</v>
      </c>
      <c r="E36" s="52" t="s">
        <v>305</v>
      </c>
      <c r="F36" s="83">
        <v>43564</v>
      </c>
      <c r="G36" s="92">
        <v>0.4375</v>
      </c>
      <c r="H36" s="89" t="s">
        <v>291</v>
      </c>
      <c r="I36" s="89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13" ht="25.5">
      <c r="A37" s="77">
        <v>248</v>
      </c>
      <c r="B37" s="22" t="s">
        <v>35</v>
      </c>
      <c r="C37" s="22">
        <v>2</v>
      </c>
      <c r="D37" s="22" t="s">
        <v>344</v>
      </c>
      <c r="E37" s="52" t="s">
        <v>305</v>
      </c>
      <c r="F37" s="83">
        <v>43564</v>
      </c>
      <c r="G37" s="92">
        <v>0.4375</v>
      </c>
      <c r="H37" s="89" t="s">
        <v>291</v>
      </c>
      <c r="I37" s="89"/>
      <c r="J37" s="63"/>
      <c r="K37" s="63"/>
      <c r="L37" s="63"/>
      <c r="M37" s="63"/>
    </row>
    <row r="38" spans="1:13" ht="15.75">
      <c r="A38" s="77">
        <v>289</v>
      </c>
      <c r="B38" s="22" t="s">
        <v>36</v>
      </c>
      <c r="C38" s="22">
        <v>3</v>
      </c>
      <c r="D38" s="22" t="s">
        <v>152</v>
      </c>
      <c r="E38" s="52" t="s">
        <v>194</v>
      </c>
      <c r="F38" s="83">
        <v>43564</v>
      </c>
      <c r="G38" s="92">
        <v>0.4583333333333333</v>
      </c>
      <c r="H38" s="89" t="s">
        <v>8</v>
      </c>
      <c r="I38" s="89" t="s">
        <v>269</v>
      </c>
      <c r="J38" s="63"/>
      <c r="K38" s="63"/>
      <c r="L38" s="63"/>
      <c r="M38" s="63"/>
    </row>
    <row r="39" spans="1:13" ht="15.75">
      <c r="A39" s="77">
        <v>8</v>
      </c>
      <c r="B39" s="22" t="s">
        <v>29</v>
      </c>
      <c r="C39" s="22">
        <v>1</v>
      </c>
      <c r="D39" s="22" t="s">
        <v>43</v>
      </c>
      <c r="E39" s="52" t="s">
        <v>333</v>
      </c>
      <c r="F39" s="83">
        <v>43564</v>
      </c>
      <c r="G39" s="92">
        <v>0.4583333333333333</v>
      </c>
      <c r="H39" s="89" t="s">
        <v>22</v>
      </c>
      <c r="I39" s="89"/>
      <c r="J39" s="63" t="s">
        <v>445</v>
      </c>
      <c r="K39" s="63"/>
      <c r="L39" s="63"/>
      <c r="M39" s="63"/>
    </row>
    <row r="40" spans="1:31" s="78" customFormat="1" ht="31.5">
      <c r="A40" s="77">
        <v>44</v>
      </c>
      <c r="B40" s="22" t="s">
        <v>30</v>
      </c>
      <c r="C40" s="22">
        <v>1</v>
      </c>
      <c r="D40" s="22" t="s">
        <v>43</v>
      </c>
      <c r="E40" s="52" t="s">
        <v>333</v>
      </c>
      <c r="F40" s="83">
        <v>43564</v>
      </c>
      <c r="G40" s="92">
        <v>0.4583333333333333</v>
      </c>
      <c r="H40" s="89" t="s">
        <v>347</v>
      </c>
      <c r="I40" s="89"/>
      <c r="J40" s="63" t="s">
        <v>445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13" ht="15.75">
      <c r="A41" s="77">
        <v>109</v>
      </c>
      <c r="B41" s="22" t="s">
        <v>32</v>
      </c>
      <c r="C41" s="22">
        <v>1</v>
      </c>
      <c r="D41" s="22" t="s">
        <v>43</v>
      </c>
      <c r="E41" s="52" t="s">
        <v>333</v>
      </c>
      <c r="F41" s="83">
        <v>43564</v>
      </c>
      <c r="G41" s="92">
        <v>0.4583333333333333</v>
      </c>
      <c r="H41" s="89" t="s">
        <v>266</v>
      </c>
      <c r="I41" s="89"/>
      <c r="J41" s="63" t="s">
        <v>445</v>
      </c>
      <c r="K41" s="63"/>
      <c r="L41" s="63"/>
      <c r="M41" s="63"/>
    </row>
    <row r="42" spans="1:13" ht="15.75">
      <c r="A42" s="77">
        <v>275</v>
      </c>
      <c r="B42" s="22" t="s">
        <v>36</v>
      </c>
      <c r="C42" s="22">
        <v>1</v>
      </c>
      <c r="D42" s="22" t="s">
        <v>43</v>
      </c>
      <c r="E42" s="52" t="s">
        <v>333</v>
      </c>
      <c r="F42" s="83">
        <v>43564</v>
      </c>
      <c r="G42" s="92">
        <v>0.4583333333333333</v>
      </c>
      <c r="H42" s="89" t="s">
        <v>22</v>
      </c>
      <c r="I42" s="89"/>
      <c r="J42" s="63" t="s">
        <v>445</v>
      </c>
      <c r="K42" s="63"/>
      <c r="L42" s="63"/>
      <c r="M42" s="63"/>
    </row>
    <row r="43" spans="1:13" ht="15.75">
      <c r="A43" s="77">
        <v>74</v>
      </c>
      <c r="B43" s="22" t="s">
        <v>31</v>
      </c>
      <c r="C43" s="22">
        <v>1</v>
      </c>
      <c r="D43" s="22" t="s">
        <v>43</v>
      </c>
      <c r="E43" s="52" t="s">
        <v>333</v>
      </c>
      <c r="F43" s="83">
        <v>43564</v>
      </c>
      <c r="G43" s="92">
        <v>0.4583333333333333</v>
      </c>
      <c r="H43" s="89" t="s">
        <v>22</v>
      </c>
      <c r="I43" s="89"/>
      <c r="J43" s="63" t="s">
        <v>445</v>
      </c>
      <c r="K43" s="63"/>
      <c r="L43" s="63"/>
      <c r="M43" s="63"/>
    </row>
    <row r="44" spans="1:13" ht="15.75">
      <c r="A44" s="77">
        <v>143</v>
      </c>
      <c r="B44" s="22" t="s">
        <v>33</v>
      </c>
      <c r="C44" s="22">
        <v>1</v>
      </c>
      <c r="D44" s="22" t="s">
        <v>43</v>
      </c>
      <c r="E44" s="52" t="s">
        <v>333</v>
      </c>
      <c r="F44" s="83">
        <v>43564</v>
      </c>
      <c r="G44" s="92">
        <v>0.4583333333333333</v>
      </c>
      <c r="H44" s="89" t="s">
        <v>22</v>
      </c>
      <c r="I44" s="89"/>
      <c r="J44" s="63" t="s">
        <v>445</v>
      </c>
      <c r="K44" s="63"/>
      <c r="L44" s="63"/>
      <c r="M44" s="63"/>
    </row>
    <row r="45" spans="1:31" s="78" customFormat="1" ht="15.75">
      <c r="A45" s="77">
        <v>208</v>
      </c>
      <c r="B45" s="22" t="s">
        <v>230</v>
      </c>
      <c r="C45" s="22">
        <v>1</v>
      </c>
      <c r="D45" s="22" t="s">
        <v>43</v>
      </c>
      <c r="E45" s="52" t="s">
        <v>333</v>
      </c>
      <c r="F45" s="83">
        <v>43564</v>
      </c>
      <c r="G45" s="92">
        <v>0.4583333333333333</v>
      </c>
      <c r="H45" s="89" t="s">
        <v>22</v>
      </c>
      <c r="I45" s="89"/>
      <c r="J45" s="63" t="s">
        <v>445</v>
      </c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s="78" customFormat="1" ht="15.75">
      <c r="A46" s="77">
        <v>175</v>
      </c>
      <c r="B46" s="22" t="s">
        <v>34</v>
      </c>
      <c r="C46" s="22">
        <v>1</v>
      </c>
      <c r="D46" s="22" t="s">
        <v>43</v>
      </c>
      <c r="E46" s="52" t="s">
        <v>333</v>
      </c>
      <c r="F46" s="83">
        <v>43564</v>
      </c>
      <c r="G46" s="92">
        <v>0.4583333333333333</v>
      </c>
      <c r="H46" s="89" t="s">
        <v>22</v>
      </c>
      <c r="I46" s="89"/>
      <c r="J46" s="63" t="s">
        <v>445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s="78" customFormat="1" ht="15.75">
      <c r="A47" s="77">
        <v>242</v>
      </c>
      <c r="B47" s="22" t="s">
        <v>35</v>
      </c>
      <c r="C47" s="22">
        <v>1</v>
      </c>
      <c r="D47" s="22" t="s">
        <v>43</v>
      </c>
      <c r="E47" s="52" t="s">
        <v>333</v>
      </c>
      <c r="F47" s="83">
        <v>43564</v>
      </c>
      <c r="G47" s="92">
        <v>0.4583333333333333</v>
      </c>
      <c r="H47" s="89" t="s">
        <v>22</v>
      </c>
      <c r="I47" s="89"/>
      <c r="J47" s="63" t="s">
        <v>445</v>
      </c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s="78" customFormat="1" ht="15.75">
      <c r="A48" s="77">
        <v>12</v>
      </c>
      <c r="B48" s="22" t="s">
        <v>29</v>
      </c>
      <c r="C48" s="22">
        <v>2</v>
      </c>
      <c r="D48" s="22" t="s">
        <v>46</v>
      </c>
      <c r="E48" s="52" t="s">
        <v>163</v>
      </c>
      <c r="F48" s="83">
        <v>43564</v>
      </c>
      <c r="G48" s="92">
        <v>0.5</v>
      </c>
      <c r="H48" s="89" t="s">
        <v>22</v>
      </c>
      <c r="I48" s="89" t="s">
        <v>22</v>
      </c>
      <c r="J48" s="63" t="s">
        <v>442</v>
      </c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s="78" customFormat="1" ht="15.75">
      <c r="A49" s="77">
        <v>219</v>
      </c>
      <c r="B49" s="22" t="s">
        <v>230</v>
      </c>
      <c r="C49" s="22">
        <v>3</v>
      </c>
      <c r="D49" s="22" t="s">
        <v>46</v>
      </c>
      <c r="E49" s="52" t="s">
        <v>163</v>
      </c>
      <c r="F49" s="83">
        <v>43564</v>
      </c>
      <c r="G49" s="92">
        <v>0.5</v>
      </c>
      <c r="H49" s="89" t="s">
        <v>22</v>
      </c>
      <c r="I49" s="89"/>
      <c r="J49" s="63" t="s">
        <v>442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s="78" customFormat="1" ht="15.75">
      <c r="A50" s="77">
        <v>41</v>
      </c>
      <c r="B50" s="22" t="s">
        <v>30</v>
      </c>
      <c r="C50" s="22">
        <v>1</v>
      </c>
      <c r="D50" s="22" t="s">
        <v>89</v>
      </c>
      <c r="E50" s="52" t="s">
        <v>167</v>
      </c>
      <c r="F50" s="83">
        <v>43564</v>
      </c>
      <c r="G50" s="93">
        <v>0.5</v>
      </c>
      <c r="H50" s="89" t="s">
        <v>255</v>
      </c>
      <c r="I50" s="89" t="s">
        <v>253</v>
      </c>
      <c r="J50" s="63" t="s">
        <v>442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s="78" customFormat="1" ht="15.75">
      <c r="A51" s="77">
        <v>273</v>
      </c>
      <c r="B51" s="22" t="s">
        <v>36</v>
      </c>
      <c r="C51" s="22">
        <v>1</v>
      </c>
      <c r="D51" s="22" t="s">
        <v>89</v>
      </c>
      <c r="E51" s="52" t="s">
        <v>167</v>
      </c>
      <c r="F51" s="83">
        <v>43564</v>
      </c>
      <c r="G51" s="93">
        <v>0.5</v>
      </c>
      <c r="H51" s="89" t="s">
        <v>250</v>
      </c>
      <c r="I51" s="89" t="s">
        <v>267</v>
      </c>
      <c r="J51" s="63" t="s">
        <v>442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s="78" customFormat="1" ht="15.75">
      <c r="A52" s="77">
        <v>82</v>
      </c>
      <c r="B52" s="22" t="s">
        <v>31</v>
      </c>
      <c r="C52" s="22">
        <v>2</v>
      </c>
      <c r="D52" s="22" t="s">
        <v>89</v>
      </c>
      <c r="E52" s="52" t="s">
        <v>167</v>
      </c>
      <c r="F52" s="83">
        <v>43564</v>
      </c>
      <c r="G52" s="93">
        <v>0.5</v>
      </c>
      <c r="H52" s="89" t="s">
        <v>267</v>
      </c>
      <c r="I52" s="89"/>
      <c r="J52" s="63" t="s">
        <v>442</v>
      </c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s="78" customFormat="1" ht="15.75">
      <c r="A53" s="77">
        <v>83</v>
      </c>
      <c r="B53" s="22" t="s">
        <v>31</v>
      </c>
      <c r="C53" s="22">
        <v>3</v>
      </c>
      <c r="D53" s="22" t="s">
        <v>77</v>
      </c>
      <c r="E53" s="52" t="s">
        <v>356</v>
      </c>
      <c r="F53" s="83">
        <v>43564</v>
      </c>
      <c r="G53" s="92">
        <v>0.5</v>
      </c>
      <c r="H53" s="89" t="s">
        <v>265</v>
      </c>
      <c r="I53" s="89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s="78" customFormat="1" ht="15.75">
      <c r="A54" s="77">
        <v>361</v>
      </c>
      <c r="B54" s="22" t="s">
        <v>32</v>
      </c>
      <c r="C54" s="22">
        <v>3</v>
      </c>
      <c r="D54" s="22" t="s">
        <v>276</v>
      </c>
      <c r="E54" s="52" t="s">
        <v>158</v>
      </c>
      <c r="F54" s="83">
        <v>43564</v>
      </c>
      <c r="G54" s="92">
        <v>0.5</v>
      </c>
      <c r="H54" s="89" t="s">
        <v>0</v>
      </c>
      <c r="I54" s="89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s="78" customFormat="1" ht="15.75">
      <c r="A55" s="77">
        <v>79</v>
      </c>
      <c r="B55" s="22" t="s">
        <v>31</v>
      </c>
      <c r="C55" s="22">
        <v>2</v>
      </c>
      <c r="D55" s="22" t="s">
        <v>76</v>
      </c>
      <c r="E55" s="52" t="s">
        <v>170</v>
      </c>
      <c r="F55" s="83">
        <v>43564</v>
      </c>
      <c r="G55" s="92">
        <v>0.5416666666666666</v>
      </c>
      <c r="H55" s="89" t="s">
        <v>0</v>
      </c>
      <c r="I55" s="89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s="78" customFormat="1" ht="15.75">
      <c r="A56" s="77">
        <v>223</v>
      </c>
      <c r="B56" s="22" t="s">
        <v>34</v>
      </c>
      <c r="C56" s="22">
        <v>2</v>
      </c>
      <c r="D56" s="22" t="s">
        <v>116</v>
      </c>
      <c r="E56" s="52" t="s">
        <v>191</v>
      </c>
      <c r="F56" s="83">
        <v>43564</v>
      </c>
      <c r="G56" s="94">
        <v>0.5416666666666666</v>
      </c>
      <c r="H56" s="89" t="s">
        <v>383</v>
      </c>
      <c r="I56" s="89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s="78" customFormat="1" ht="15.75">
      <c r="A57" s="77">
        <v>64</v>
      </c>
      <c r="B57" s="22" t="s">
        <v>30</v>
      </c>
      <c r="C57" s="22">
        <v>4</v>
      </c>
      <c r="D57" s="22" t="s">
        <v>70</v>
      </c>
      <c r="E57" s="52" t="s">
        <v>168</v>
      </c>
      <c r="F57" s="83">
        <v>43564</v>
      </c>
      <c r="G57" s="92">
        <v>0.5416666666666666</v>
      </c>
      <c r="H57" s="89" t="s">
        <v>16</v>
      </c>
      <c r="I57" s="89" t="s">
        <v>260</v>
      </c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s="78" customFormat="1" ht="26.25" customHeight="1">
      <c r="A58" s="79">
        <v>334</v>
      </c>
      <c r="B58" s="22" t="s">
        <v>36</v>
      </c>
      <c r="C58" s="22">
        <v>4</v>
      </c>
      <c r="D58" s="22" t="s">
        <v>239</v>
      </c>
      <c r="E58" s="52" t="s">
        <v>185</v>
      </c>
      <c r="F58" s="83">
        <v>43564</v>
      </c>
      <c r="G58" s="92">
        <v>0.5416666666666666</v>
      </c>
      <c r="H58" s="89" t="s">
        <v>256</v>
      </c>
      <c r="I58" s="89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13" ht="27">
      <c r="A59" s="77">
        <v>30</v>
      </c>
      <c r="B59" s="22" t="s">
        <v>29</v>
      </c>
      <c r="C59" s="22">
        <v>4</v>
      </c>
      <c r="D59" s="22" t="s">
        <v>60</v>
      </c>
      <c r="E59" s="52" t="s">
        <v>376</v>
      </c>
      <c r="F59" s="83">
        <v>43564</v>
      </c>
      <c r="G59" s="92">
        <v>0.5416666666666666</v>
      </c>
      <c r="H59" s="89" t="s">
        <v>251</v>
      </c>
      <c r="I59" s="89"/>
      <c r="J59" s="63"/>
      <c r="K59" s="63"/>
      <c r="L59" s="63"/>
      <c r="M59" s="63"/>
    </row>
    <row r="60" spans="1:31" s="78" customFormat="1" ht="15.75">
      <c r="A60" s="77">
        <v>46</v>
      </c>
      <c r="B60" s="22" t="s">
        <v>30</v>
      </c>
      <c r="C60" s="22">
        <v>2</v>
      </c>
      <c r="D60" s="22" t="s">
        <v>45</v>
      </c>
      <c r="E60" s="52" t="s">
        <v>274</v>
      </c>
      <c r="F60" s="83">
        <v>43564</v>
      </c>
      <c r="G60" s="92">
        <v>0.5416666666666666</v>
      </c>
      <c r="H60" s="89" t="s">
        <v>13</v>
      </c>
      <c r="I60" s="89" t="s">
        <v>254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s="78" customFormat="1" ht="15.75">
      <c r="A61" s="77">
        <v>217</v>
      </c>
      <c r="B61" s="22" t="s">
        <v>230</v>
      </c>
      <c r="C61" s="22">
        <v>3</v>
      </c>
      <c r="D61" s="22" t="s">
        <v>125</v>
      </c>
      <c r="E61" s="52" t="s">
        <v>159</v>
      </c>
      <c r="F61" s="83">
        <v>43564</v>
      </c>
      <c r="G61" s="92">
        <v>0.5416666666666666</v>
      </c>
      <c r="H61" s="89" t="s">
        <v>284</v>
      </c>
      <c r="I61" s="89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13" ht="15.75">
      <c r="A62" s="77">
        <v>250</v>
      </c>
      <c r="B62" s="22" t="s">
        <v>35</v>
      </c>
      <c r="C62" s="22">
        <v>3</v>
      </c>
      <c r="D62" s="22" t="s">
        <v>135</v>
      </c>
      <c r="E62" s="52" t="s">
        <v>167</v>
      </c>
      <c r="F62" s="83">
        <v>43564</v>
      </c>
      <c r="G62" s="93">
        <v>0.5416666666666666</v>
      </c>
      <c r="H62" s="89" t="s">
        <v>12</v>
      </c>
      <c r="I62" s="89"/>
      <c r="J62" s="63"/>
      <c r="K62" s="63"/>
      <c r="L62" s="63"/>
      <c r="M62" s="63"/>
    </row>
    <row r="63" spans="1:11" s="80" customFormat="1" ht="15.75">
      <c r="A63" s="77">
        <v>131</v>
      </c>
      <c r="B63" s="22" t="s">
        <v>32</v>
      </c>
      <c r="C63" s="22">
        <v>4</v>
      </c>
      <c r="D63" s="22" t="s">
        <v>99</v>
      </c>
      <c r="E63" s="52" t="s">
        <v>157</v>
      </c>
      <c r="F63" s="83">
        <v>43564</v>
      </c>
      <c r="G63" s="92">
        <v>0.5416666666666666</v>
      </c>
      <c r="H63" s="89" t="s">
        <v>269</v>
      </c>
      <c r="I63" s="89"/>
      <c r="J63" s="63"/>
      <c r="K63" s="63"/>
    </row>
    <row r="64" spans="1:13" ht="27">
      <c r="A64" s="77">
        <v>265</v>
      </c>
      <c r="B64" s="22" t="s">
        <v>35</v>
      </c>
      <c r="C64" s="22">
        <v>4</v>
      </c>
      <c r="D64" s="22" t="s">
        <v>366</v>
      </c>
      <c r="E64" s="52" t="s">
        <v>367</v>
      </c>
      <c r="F64" s="83">
        <v>43564</v>
      </c>
      <c r="G64" s="93">
        <v>0.5625</v>
      </c>
      <c r="H64" s="89" t="s">
        <v>252</v>
      </c>
      <c r="I64" s="89"/>
      <c r="J64" s="63"/>
      <c r="K64" s="63"/>
      <c r="L64" s="63"/>
      <c r="M64" s="63"/>
    </row>
    <row r="65" spans="1:13" ht="15.75">
      <c r="A65" s="77">
        <v>195</v>
      </c>
      <c r="B65" s="22" t="s">
        <v>34</v>
      </c>
      <c r="C65" s="22">
        <v>4</v>
      </c>
      <c r="D65" s="22" t="s">
        <v>118</v>
      </c>
      <c r="E65" s="52" t="s">
        <v>193</v>
      </c>
      <c r="F65" s="83">
        <v>43564</v>
      </c>
      <c r="G65" s="94">
        <v>0.576388888888889</v>
      </c>
      <c r="H65" s="89" t="s">
        <v>292</v>
      </c>
      <c r="I65" s="89"/>
      <c r="J65" s="63"/>
      <c r="K65" s="63"/>
      <c r="L65" s="63"/>
      <c r="M65" s="63"/>
    </row>
    <row r="66" spans="1:13" ht="15.75">
      <c r="A66" s="77">
        <v>52</v>
      </c>
      <c r="B66" s="22" t="s">
        <v>30</v>
      </c>
      <c r="C66" s="22">
        <v>3</v>
      </c>
      <c r="D66" s="22" t="s">
        <v>63</v>
      </c>
      <c r="E66" s="52" t="s">
        <v>182</v>
      </c>
      <c r="F66" s="83">
        <v>43564</v>
      </c>
      <c r="G66" s="92">
        <v>0.59375</v>
      </c>
      <c r="H66" s="89" t="s">
        <v>7</v>
      </c>
      <c r="I66" s="89"/>
      <c r="J66" s="63"/>
      <c r="K66" s="63"/>
      <c r="L66" s="63"/>
      <c r="M66" s="63"/>
    </row>
    <row r="67" spans="1:13" ht="27">
      <c r="A67" s="77">
        <v>28</v>
      </c>
      <c r="B67" s="22" t="s">
        <v>29</v>
      </c>
      <c r="C67" s="22">
        <v>4</v>
      </c>
      <c r="D67" s="22" t="s">
        <v>58</v>
      </c>
      <c r="E67" s="52" t="s">
        <v>376</v>
      </c>
      <c r="F67" s="83">
        <v>43564</v>
      </c>
      <c r="G67" s="92">
        <v>0.6458333333333334</v>
      </c>
      <c r="H67" s="89" t="s">
        <v>253</v>
      </c>
      <c r="I67" s="89" t="s">
        <v>256</v>
      </c>
      <c r="J67" s="63"/>
      <c r="K67" s="63"/>
      <c r="L67" s="63"/>
      <c r="M67" s="63"/>
    </row>
    <row r="68" spans="1:31" s="78" customFormat="1" ht="15.75">
      <c r="A68" s="77">
        <v>120</v>
      </c>
      <c r="B68" s="22" t="s">
        <v>32</v>
      </c>
      <c r="C68" s="22">
        <v>3</v>
      </c>
      <c r="D68" s="22" t="s">
        <v>94</v>
      </c>
      <c r="E68" s="52" t="s">
        <v>157</v>
      </c>
      <c r="F68" s="83">
        <v>43565</v>
      </c>
      <c r="G68" s="92">
        <v>0.375</v>
      </c>
      <c r="H68" s="89" t="s">
        <v>267</v>
      </c>
      <c r="I68" s="89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s="78" customFormat="1" ht="15.75">
      <c r="A69" s="77">
        <v>68</v>
      </c>
      <c r="B69" s="22" t="s">
        <v>31</v>
      </c>
      <c r="C69" s="22">
        <v>1</v>
      </c>
      <c r="D69" s="22" t="s">
        <v>72</v>
      </c>
      <c r="E69" s="52" t="s">
        <v>355</v>
      </c>
      <c r="F69" s="83">
        <v>43565</v>
      </c>
      <c r="G69" s="92">
        <v>0.375</v>
      </c>
      <c r="H69" s="89" t="s">
        <v>22</v>
      </c>
      <c r="I69" s="89" t="s">
        <v>22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s="78" customFormat="1" ht="15.75">
      <c r="A70" s="77">
        <v>138</v>
      </c>
      <c r="B70" s="22" t="s">
        <v>33</v>
      </c>
      <c r="C70" s="22">
        <v>1</v>
      </c>
      <c r="D70" s="22" t="s">
        <v>287</v>
      </c>
      <c r="E70" s="52" t="s">
        <v>355</v>
      </c>
      <c r="F70" s="83">
        <v>43565</v>
      </c>
      <c r="G70" s="92">
        <v>0.375</v>
      </c>
      <c r="H70" s="89" t="s">
        <v>22</v>
      </c>
      <c r="I70" s="89"/>
      <c r="J70" s="63" t="s">
        <v>442</v>
      </c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s="78" customFormat="1" ht="15.75">
      <c r="A71" s="77">
        <v>218</v>
      </c>
      <c r="B71" s="22" t="s">
        <v>230</v>
      </c>
      <c r="C71" s="22">
        <v>3</v>
      </c>
      <c r="D71" s="22" t="s">
        <v>126</v>
      </c>
      <c r="E71" s="52" t="s">
        <v>174</v>
      </c>
      <c r="F71" s="83">
        <v>43565</v>
      </c>
      <c r="G71" s="92">
        <v>0.375</v>
      </c>
      <c r="H71" s="89" t="s">
        <v>3</v>
      </c>
      <c r="I71" s="89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s="78" customFormat="1" ht="15.75">
      <c r="A72" s="77">
        <v>287</v>
      </c>
      <c r="B72" s="22" t="s">
        <v>36</v>
      </c>
      <c r="C72" s="22">
        <v>3</v>
      </c>
      <c r="D72" s="22" t="s">
        <v>94</v>
      </c>
      <c r="E72" s="52" t="s">
        <v>185</v>
      </c>
      <c r="F72" s="83">
        <v>43565</v>
      </c>
      <c r="G72" s="92">
        <v>0.3958333333333333</v>
      </c>
      <c r="H72" s="89" t="s">
        <v>253</v>
      </c>
      <c r="I72" s="89" t="s">
        <v>257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s="78" customFormat="1" ht="15.75">
      <c r="A73" s="77">
        <v>32</v>
      </c>
      <c r="B73" s="22" t="s">
        <v>29</v>
      </c>
      <c r="C73" s="22">
        <v>4</v>
      </c>
      <c r="D73" s="22" t="s">
        <v>61</v>
      </c>
      <c r="E73" s="52" t="s">
        <v>353</v>
      </c>
      <c r="F73" s="83">
        <v>43565</v>
      </c>
      <c r="G73" s="92">
        <v>0.4166666666666667</v>
      </c>
      <c r="H73" s="89" t="s">
        <v>14</v>
      </c>
      <c r="I73" s="89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s="78" customFormat="1" ht="15.75">
      <c r="A74" s="77">
        <v>359</v>
      </c>
      <c r="B74" s="22" t="s">
        <v>35</v>
      </c>
      <c r="C74" s="22">
        <v>4</v>
      </c>
      <c r="D74" s="22" t="s">
        <v>139</v>
      </c>
      <c r="E74" s="52" t="s">
        <v>181</v>
      </c>
      <c r="F74" s="83">
        <v>43565</v>
      </c>
      <c r="G74" s="93">
        <v>0.4375</v>
      </c>
      <c r="H74" s="89" t="s">
        <v>257</v>
      </c>
      <c r="I74" s="89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s="78" customFormat="1" ht="15.75">
      <c r="A75" s="77">
        <v>4</v>
      </c>
      <c r="B75" s="22" t="s">
        <v>29</v>
      </c>
      <c r="C75" s="22">
        <v>1</v>
      </c>
      <c r="D75" s="22" t="s">
        <v>40</v>
      </c>
      <c r="E75" s="52" t="s">
        <v>156</v>
      </c>
      <c r="F75" s="83">
        <v>43565</v>
      </c>
      <c r="G75" s="92">
        <v>0.4375</v>
      </c>
      <c r="H75" s="89" t="s">
        <v>22</v>
      </c>
      <c r="I75" s="89" t="s">
        <v>22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s="78" customFormat="1" ht="15.75">
      <c r="A76" s="77">
        <v>61</v>
      </c>
      <c r="B76" s="22" t="s">
        <v>30</v>
      </c>
      <c r="C76" s="22">
        <v>4</v>
      </c>
      <c r="D76" s="22" t="s">
        <v>377</v>
      </c>
      <c r="E76" s="52" t="s">
        <v>354</v>
      </c>
      <c r="F76" s="83">
        <v>43565</v>
      </c>
      <c r="G76" s="92">
        <v>0.5</v>
      </c>
      <c r="H76" s="89" t="s">
        <v>251</v>
      </c>
      <c r="I76" s="89" t="s">
        <v>15</v>
      </c>
      <c r="J76" s="63" t="s">
        <v>442</v>
      </c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s="78" customFormat="1" ht="15.75">
      <c r="A77" s="77">
        <v>116</v>
      </c>
      <c r="B77" s="22" t="s">
        <v>32</v>
      </c>
      <c r="C77" s="22">
        <v>2</v>
      </c>
      <c r="D77" s="22" t="s">
        <v>49</v>
      </c>
      <c r="E77" s="52" t="s">
        <v>161</v>
      </c>
      <c r="F77" s="83">
        <v>43565</v>
      </c>
      <c r="G77" s="92">
        <v>0.5</v>
      </c>
      <c r="H77" s="89" t="s">
        <v>255</v>
      </c>
      <c r="I77" s="89" t="s">
        <v>253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s="78" customFormat="1" ht="27">
      <c r="A78" s="77">
        <v>16</v>
      </c>
      <c r="B78" s="22" t="s">
        <v>29</v>
      </c>
      <c r="C78" s="22">
        <v>2</v>
      </c>
      <c r="D78" s="22" t="s">
        <v>49</v>
      </c>
      <c r="E78" s="52" t="s">
        <v>351</v>
      </c>
      <c r="F78" s="83">
        <v>43565</v>
      </c>
      <c r="G78" s="92">
        <v>0.5</v>
      </c>
      <c r="H78" s="89" t="s">
        <v>250</v>
      </c>
      <c r="I78" s="89" t="s">
        <v>267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s="78" customFormat="1" ht="15.75">
      <c r="A79" s="77">
        <v>148</v>
      </c>
      <c r="B79" s="22" t="s">
        <v>33</v>
      </c>
      <c r="C79" s="22">
        <v>2</v>
      </c>
      <c r="D79" s="22" t="s">
        <v>76</v>
      </c>
      <c r="E79" s="52" t="s">
        <v>302</v>
      </c>
      <c r="F79" s="83">
        <v>43565</v>
      </c>
      <c r="G79" s="92">
        <v>0.5416666666666666</v>
      </c>
      <c r="H79" s="89" t="s">
        <v>17</v>
      </c>
      <c r="I79" s="89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s="78" customFormat="1" ht="15.75">
      <c r="A80" s="77">
        <v>129</v>
      </c>
      <c r="B80" s="22" t="s">
        <v>32</v>
      </c>
      <c r="C80" s="22">
        <v>4</v>
      </c>
      <c r="D80" s="22" t="s">
        <v>98</v>
      </c>
      <c r="E80" s="52" t="s">
        <v>304</v>
      </c>
      <c r="F80" s="83">
        <v>43565</v>
      </c>
      <c r="G80" s="92">
        <v>0.5416666666666666</v>
      </c>
      <c r="H80" s="89" t="s">
        <v>252</v>
      </c>
      <c r="I80" s="89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s="78" customFormat="1" ht="15.75">
      <c r="A81" s="77">
        <v>154</v>
      </c>
      <c r="B81" s="22" t="s">
        <v>33</v>
      </c>
      <c r="C81" s="22">
        <v>3</v>
      </c>
      <c r="D81" s="22" t="s">
        <v>107</v>
      </c>
      <c r="E81" s="52" t="s">
        <v>186</v>
      </c>
      <c r="F81" s="83">
        <v>43565</v>
      </c>
      <c r="G81" s="92">
        <v>0.5416666666666666</v>
      </c>
      <c r="H81" s="89" t="s">
        <v>268</v>
      </c>
      <c r="I81" s="89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s="78" customFormat="1" ht="15.75">
      <c r="A82" s="77">
        <v>98</v>
      </c>
      <c r="B82" s="22" t="s">
        <v>31</v>
      </c>
      <c r="C82" s="22">
        <v>4</v>
      </c>
      <c r="D82" s="22" t="s">
        <v>87</v>
      </c>
      <c r="E82" s="52" t="s">
        <v>172</v>
      </c>
      <c r="F82" s="83">
        <v>43565</v>
      </c>
      <c r="G82" s="92">
        <v>0.5416666666666666</v>
      </c>
      <c r="H82" s="89" t="s">
        <v>11</v>
      </c>
      <c r="I82" s="89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13" ht="15.75">
      <c r="A83" s="77">
        <v>279</v>
      </c>
      <c r="B83" s="22" t="s">
        <v>36</v>
      </c>
      <c r="C83" s="22">
        <v>2</v>
      </c>
      <c r="D83" s="22" t="s">
        <v>75</v>
      </c>
      <c r="E83" s="52" t="s">
        <v>195</v>
      </c>
      <c r="F83" s="83">
        <v>43565</v>
      </c>
      <c r="G83" s="92">
        <v>0.5416666666666666</v>
      </c>
      <c r="H83" s="89" t="s">
        <v>6</v>
      </c>
      <c r="I83" s="89" t="s">
        <v>258</v>
      </c>
      <c r="J83" s="63"/>
      <c r="K83" s="63"/>
      <c r="L83" s="63"/>
      <c r="M83" s="63"/>
    </row>
    <row r="84" spans="1:13" ht="15.75">
      <c r="A84" s="77">
        <v>199</v>
      </c>
      <c r="B84" s="22" t="s">
        <v>34</v>
      </c>
      <c r="C84" s="22">
        <v>4</v>
      </c>
      <c r="D84" s="22" t="s">
        <v>120</v>
      </c>
      <c r="E84" s="52" t="s">
        <v>192</v>
      </c>
      <c r="F84" s="83">
        <v>43565</v>
      </c>
      <c r="G84" s="94">
        <v>0.576388888888889</v>
      </c>
      <c r="H84" s="89" t="s">
        <v>291</v>
      </c>
      <c r="I84" s="89"/>
      <c r="J84" s="63"/>
      <c r="K84" s="63"/>
      <c r="L84" s="63"/>
      <c r="M84" s="63"/>
    </row>
    <row r="85" spans="1:13" ht="15.75">
      <c r="A85" s="77">
        <v>9</v>
      </c>
      <c r="B85" s="22" t="s">
        <v>29</v>
      </c>
      <c r="C85" s="22">
        <v>1</v>
      </c>
      <c r="D85" s="22" t="s">
        <v>90</v>
      </c>
      <c r="E85" s="52" t="s">
        <v>206</v>
      </c>
      <c r="F85" s="83">
        <v>43565</v>
      </c>
      <c r="G85" s="92">
        <v>0.5833333333333334</v>
      </c>
      <c r="H85" s="89" t="s">
        <v>347</v>
      </c>
      <c r="I85" s="89"/>
      <c r="J85" s="63"/>
      <c r="K85" s="63"/>
      <c r="L85" s="63"/>
      <c r="M85" s="63"/>
    </row>
    <row r="86" spans="1:13" ht="15.75">
      <c r="A86" s="77">
        <v>45</v>
      </c>
      <c r="B86" s="22" t="s">
        <v>30</v>
      </c>
      <c r="C86" s="22">
        <v>1</v>
      </c>
      <c r="D86" s="22" t="s">
        <v>90</v>
      </c>
      <c r="E86" s="52" t="s">
        <v>206</v>
      </c>
      <c r="F86" s="83">
        <v>43565</v>
      </c>
      <c r="G86" s="92">
        <v>0.5833333333333334</v>
      </c>
      <c r="H86" s="89" t="s">
        <v>22</v>
      </c>
      <c r="I86" s="89"/>
      <c r="J86" s="63"/>
      <c r="K86" s="63"/>
      <c r="L86" s="63"/>
      <c r="M86" s="63"/>
    </row>
    <row r="87" spans="1:31" s="78" customFormat="1" ht="31.5">
      <c r="A87" s="77">
        <v>110</v>
      </c>
      <c r="B87" s="22" t="s">
        <v>32</v>
      </c>
      <c r="C87" s="22">
        <v>1</v>
      </c>
      <c r="D87" s="22" t="s">
        <v>90</v>
      </c>
      <c r="E87" s="52" t="s">
        <v>206</v>
      </c>
      <c r="F87" s="83">
        <v>43565</v>
      </c>
      <c r="G87" s="92">
        <v>0.5833333333333334</v>
      </c>
      <c r="H87" s="89" t="s">
        <v>22</v>
      </c>
      <c r="I87" s="89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13" ht="15.75">
      <c r="A88" s="77">
        <v>276</v>
      </c>
      <c r="B88" s="22" t="s">
        <v>36</v>
      </c>
      <c r="C88" s="22">
        <v>1</v>
      </c>
      <c r="D88" s="22" t="s">
        <v>90</v>
      </c>
      <c r="E88" s="52" t="s">
        <v>206</v>
      </c>
      <c r="F88" s="83">
        <v>43565</v>
      </c>
      <c r="G88" s="92">
        <v>0.5833333333333334</v>
      </c>
      <c r="H88" s="89" t="s">
        <v>266</v>
      </c>
      <c r="I88" s="89"/>
      <c r="J88" s="63"/>
      <c r="K88" s="63"/>
      <c r="L88" s="63"/>
      <c r="M88" s="63"/>
    </row>
    <row r="89" spans="1:13" ht="15.75">
      <c r="A89" s="77">
        <v>75</v>
      </c>
      <c r="B89" s="22" t="s">
        <v>31</v>
      </c>
      <c r="C89" s="22">
        <v>1</v>
      </c>
      <c r="D89" s="22" t="s">
        <v>90</v>
      </c>
      <c r="E89" s="52" t="s">
        <v>206</v>
      </c>
      <c r="F89" s="83">
        <v>43565</v>
      </c>
      <c r="G89" s="92">
        <v>0.5833333333333334</v>
      </c>
      <c r="H89" s="89" t="s">
        <v>22</v>
      </c>
      <c r="I89" s="89"/>
      <c r="J89" s="63"/>
      <c r="K89" s="63"/>
      <c r="L89" s="63"/>
      <c r="M89" s="63"/>
    </row>
    <row r="90" spans="1:13" ht="15.75">
      <c r="A90" s="77">
        <v>144</v>
      </c>
      <c r="B90" s="22" t="s">
        <v>33</v>
      </c>
      <c r="C90" s="22">
        <v>1</v>
      </c>
      <c r="D90" s="22" t="s">
        <v>90</v>
      </c>
      <c r="E90" s="52" t="s">
        <v>206</v>
      </c>
      <c r="F90" s="83">
        <v>43565</v>
      </c>
      <c r="G90" s="92">
        <v>0.5833333333333334</v>
      </c>
      <c r="H90" s="89" t="s">
        <v>269</v>
      </c>
      <c r="I90" s="89"/>
      <c r="J90" s="63"/>
      <c r="K90" s="63"/>
      <c r="L90" s="63"/>
      <c r="M90" s="63"/>
    </row>
    <row r="91" spans="1:13" ht="15.75">
      <c r="A91" s="77">
        <v>209</v>
      </c>
      <c r="B91" s="22" t="s">
        <v>230</v>
      </c>
      <c r="C91" s="22">
        <v>1</v>
      </c>
      <c r="D91" s="22" t="s">
        <v>90</v>
      </c>
      <c r="E91" s="52" t="s">
        <v>206</v>
      </c>
      <c r="F91" s="83">
        <v>43565</v>
      </c>
      <c r="G91" s="92">
        <v>0.5833333333333334</v>
      </c>
      <c r="H91" s="89" t="s">
        <v>22</v>
      </c>
      <c r="I91" s="89"/>
      <c r="J91" s="63"/>
      <c r="K91" s="63"/>
      <c r="L91" s="63"/>
      <c r="M91" s="63"/>
    </row>
    <row r="92" spans="1:13" ht="15.75">
      <c r="A92" s="77">
        <v>176</v>
      </c>
      <c r="B92" s="22" t="s">
        <v>34</v>
      </c>
      <c r="C92" s="22">
        <v>1</v>
      </c>
      <c r="D92" s="22" t="s">
        <v>90</v>
      </c>
      <c r="E92" s="52" t="s">
        <v>206</v>
      </c>
      <c r="F92" s="83">
        <v>43565</v>
      </c>
      <c r="G92" s="92">
        <v>0.5833333333333334</v>
      </c>
      <c r="H92" s="89" t="s">
        <v>22</v>
      </c>
      <c r="I92" s="89"/>
      <c r="J92" s="63"/>
      <c r="K92" s="63"/>
      <c r="L92" s="63"/>
      <c r="M92" s="63"/>
    </row>
    <row r="93" spans="1:13" ht="15.75">
      <c r="A93" s="77">
        <v>243</v>
      </c>
      <c r="B93" s="22" t="s">
        <v>35</v>
      </c>
      <c r="C93" s="22">
        <v>1</v>
      </c>
      <c r="D93" s="22" t="s">
        <v>90</v>
      </c>
      <c r="E93" s="52" t="s">
        <v>206</v>
      </c>
      <c r="F93" s="83">
        <v>43565</v>
      </c>
      <c r="G93" s="92">
        <v>0.5833333333333334</v>
      </c>
      <c r="H93" s="89" t="s">
        <v>22</v>
      </c>
      <c r="I93" s="89"/>
      <c r="J93" s="63"/>
      <c r="K93" s="63"/>
      <c r="L93" s="63"/>
      <c r="M93" s="63"/>
    </row>
    <row r="94" spans="1:31" s="78" customFormat="1" ht="15.75">
      <c r="A94" s="77">
        <v>249</v>
      </c>
      <c r="B94" s="22" t="s">
        <v>35</v>
      </c>
      <c r="C94" s="22">
        <v>3</v>
      </c>
      <c r="D94" s="22" t="s">
        <v>134</v>
      </c>
      <c r="E94" s="52" t="s">
        <v>367</v>
      </c>
      <c r="F94" s="83">
        <v>43565</v>
      </c>
      <c r="G94" s="93">
        <v>0.6354166666666666</v>
      </c>
      <c r="H94" s="89" t="s">
        <v>1</v>
      </c>
      <c r="I94" s="89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s="78" customFormat="1" ht="15.75">
      <c r="A95" s="77">
        <v>19</v>
      </c>
      <c r="B95" s="22" t="s">
        <v>29</v>
      </c>
      <c r="C95" s="22">
        <v>3</v>
      </c>
      <c r="D95" s="22" t="s">
        <v>52</v>
      </c>
      <c r="E95" s="52" t="s">
        <v>351</v>
      </c>
      <c r="F95" s="83">
        <v>43565</v>
      </c>
      <c r="G95" s="92">
        <v>0.6458333333333334</v>
      </c>
      <c r="H95" s="89" t="s">
        <v>253</v>
      </c>
      <c r="I95" s="89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s="78" customFormat="1" ht="27">
      <c r="A96" s="77">
        <v>312</v>
      </c>
      <c r="B96" s="22" t="s">
        <v>34</v>
      </c>
      <c r="C96" s="22">
        <v>2</v>
      </c>
      <c r="D96" s="22" t="s">
        <v>317</v>
      </c>
      <c r="E96" s="52" t="s">
        <v>193</v>
      </c>
      <c r="F96" s="83">
        <v>43566</v>
      </c>
      <c r="G96" s="94">
        <v>0.3680555555555556</v>
      </c>
      <c r="H96" s="89" t="s">
        <v>292</v>
      </c>
      <c r="I96" s="89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s="78" customFormat="1" ht="27">
      <c r="A97" s="77">
        <v>18</v>
      </c>
      <c r="B97" s="22" t="s">
        <v>29</v>
      </c>
      <c r="C97" s="22">
        <v>3</v>
      </c>
      <c r="D97" s="22" t="s">
        <v>51</v>
      </c>
      <c r="E97" s="52" t="s">
        <v>298</v>
      </c>
      <c r="F97" s="83">
        <v>43566</v>
      </c>
      <c r="G97" s="92">
        <v>0.375</v>
      </c>
      <c r="H97" s="89" t="s">
        <v>334</v>
      </c>
      <c r="I97" s="89" t="s">
        <v>250</v>
      </c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s="78" customFormat="1" ht="15.75">
      <c r="A98" s="77">
        <v>352</v>
      </c>
      <c r="B98" s="22" t="s">
        <v>36</v>
      </c>
      <c r="C98" s="22">
        <v>2</v>
      </c>
      <c r="D98" s="22" t="s">
        <v>371</v>
      </c>
      <c r="E98" s="52" t="s">
        <v>372</v>
      </c>
      <c r="F98" s="83">
        <v>43566</v>
      </c>
      <c r="G98" s="92">
        <v>0.375</v>
      </c>
      <c r="H98" s="89" t="s">
        <v>0</v>
      </c>
      <c r="I98" s="89" t="s">
        <v>254</v>
      </c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s="78" customFormat="1" ht="27">
      <c r="A99" s="77">
        <v>188</v>
      </c>
      <c r="B99" s="22" t="s">
        <v>34</v>
      </c>
      <c r="C99" s="22">
        <v>3</v>
      </c>
      <c r="D99" s="22" t="s">
        <v>218</v>
      </c>
      <c r="E99" s="52" t="s">
        <v>191</v>
      </c>
      <c r="F99" s="83">
        <v>43566</v>
      </c>
      <c r="G99" s="94">
        <v>0.40277777777777773</v>
      </c>
      <c r="H99" s="89" t="s">
        <v>291</v>
      </c>
      <c r="I99" s="89"/>
      <c r="J99" s="80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s="78" customFormat="1" ht="22.5" customHeight="1">
      <c r="A100" s="77">
        <v>375</v>
      </c>
      <c r="B100" s="22" t="s">
        <v>34</v>
      </c>
      <c r="C100" s="22">
        <v>3</v>
      </c>
      <c r="D100" s="22" t="s">
        <v>398</v>
      </c>
      <c r="E100" s="52" t="s">
        <v>191</v>
      </c>
      <c r="F100" s="83">
        <v>43566</v>
      </c>
      <c r="G100" s="94">
        <v>0.40277777777777773</v>
      </c>
      <c r="H100" s="89" t="s">
        <v>257</v>
      </c>
      <c r="I100" s="89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s="78" customFormat="1" ht="15.75">
      <c r="A101" s="77">
        <v>257</v>
      </c>
      <c r="B101" s="22" t="s">
        <v>32</v>
      </c>
      <c r="C101" s="22">
        <v>2</v>
      </c>
      <c r="D101" s="22" t="s">
        <v>332</v>
      </c>
      <c r="E101" s="52" t="s">
        <v>274</v>
      </c>
      <c r="F101" s="83">
        <v>43566</v>
      </c>
      <c r="G101" s="92">
        <v>0.4375</v>
      </c>
      <c r="H101" s="89" t="s">
        <v>254</v>
      </c>
      <c r="I101" s="89" t="s">
        <v>272</v>
      </c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s="78" customFormat="1" ht="15.75">
      <c r="A102" s="77">
        <v>328</v>
      </c>
      <c r="B102" s="22" t="s">
        <v>35</v>
      </c>
      <c r="C102" s="22">
        <v>3</v>
      </c>
      <c r="D102" s="22" t="s">
        <v>345</v>
      </c>
      <c r="E102" s="52" t="s">
        <v>196</v>
      </c>
      <c r="F102" s="83">
        <v>43566</v>
      </c>
      <c r="G102" s="92">
        <v>0.4375</v>
      </c>
      <c r="H102" s="89" t="s">
        <v>288</v>
      </c>
      <c r="I102" s="89"/>
      <c r="J102" s="63"/>
      <c r="K102" s="80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s="78" customFormat="1" ht="15.75">
      <c r="A103" s="77">
        <v>48</v>
      </c>
      <c r="B103" s="22" t="s">
        <v>30</v>
      </c>
      <c r="C103" s="22">
        <v>2</v>
      </c>
      <c r="D103" s="22" t="s">
        <v>62</v>
      </c>
      <c r="E103" s="52" t="s">
        <v>224</v>
      </c>
      <c r="F103" s="83">
        <v>43566</v>
      </c>
      <c r="G103" s="93">
        <v>0.5</v>
      </c>
      <c r="H103" s="89" t="s">
        <v>255</v>
      </c>
      <c r="I103" s="89" t="s">
        <v>253</v>
      </c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s="78" customFormat="1" ht="15.75">
      <c r="A104" s="77">
        <v>263</v>
      </c>
      <c r="B104" s="22" t="s">
        <v>34</v>
      </c>
      <c r="C104" s="22">
        <v>2</v>
      </c>
      <c r="D104" s="22" t="s">
        <v>315</v>
      </c>
      <c r="E104" s="52" t="s">
        <v>346</v>
      </c>
      <c r="F104" s="83">
        <v>43566</v>
      </c>
      <c r="G104" s="94">
        <v>0.5</v>
      </c>
      <c r="H104" s="89" t="s">
        <v>291</v>
      </c>
      <c r="I104" s="89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s="78" customFormat="1" ht="15.75">
      <c r="A105" s="77">
        <v>237</v>
      </c>
      <c r="B105" s="22" t="s">
        <v>35</v>
      </c>
      <c r="C105" s="22">
        <v>1</v>
      </c>
      <c r="D105" s="22" t="s">
        <v>37</v>
      </c>
      <c r="E105" s="52" t="s">
        <v>341</v>
      </c>
      <c r="F105" s="83">
        <v>43566</v>
      </c>
      <c r="G105" s="93">
        <v>0.5</v>
      </c>
      <c r="H105" s="89" t="s">
        <v>347</v>
      </c>
      <c r="I105" s="89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s="78" customFormat="1" ht="15.75">
      <c r="A106" s="77">
        <v>270</v>
      </c>
      <c r="B106" s="22" t="s">
        <v>36</v>
      </c>
      <c r="C106" s="22">
        <v>1</v>
      </c>
      <c r="D106" s="22" t="s">
        <v>37</v>
      </c>
      <c r="E106" s="52" t="s">
        <v>339</v>
      </c>
      <c r="F106" s="83">
        <v>43566</v>
      </c>
      <c r="G106" s="93">
        <v>0.5</v>
      </c>
      <c r="H106" s="89" t="s">
        <v>22</v>
      </c>
      <c r="I106" s="89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s="78" customFormat="1" ht="31.5">
      <c r="A107" s="77">
        <v>70</v>
      </c>
      <c r="B107" s="22" t="s">
        <v>31</v>
      </c>
      <c r="C107" s="22">
        <v>1</v>
      </c>
      <c r="D107" s="22" t="s">
        <v>37</v>
      </c>
      <c r="E107" s="52" t="s">
        <v>339</v>
      </c>
      <c r="F107" s="83">
        <v>43566</v>
      </c>
      <c r="G107" s="93">
        <v>0.5</v>
      </c>
      <c r="H107" s="89" t="s">
        <v>22</v>
      </c>
      <c r="I107" s="89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s="78" customFormat="1" ht="15.75">
      <c r="A108" s="77">
        <v>77</v>
      </c>
      <c r="B108" s="22" t="s">
        <v>31</v>
      </c>
      <c r="C108" s="22">
        <v>2</v>
      </c>
      <c r="D108" s="22" t="s">
        <v>74</v>
      </c>
      <c r="E108" s="52" t="s">
        <v>323</v>
      </c>
      <c r="F108" s="83">
        <v>43566</v>
      </c>
      <c r="G108" s="92">
        <v>0.5416666666666666</v>
      </c>
      <c r="H108" s="89" t="s">
        <v>6</v>
      </c>
      <c r="I108" s="89" t="s">
        <v>256</v>
      </c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s="78" customFormat="1" ht="15.75">
      <c r="A109" s="77">
        <v>214</v>
      </c>
      <c r="B109" s="22" t="s">
        <v>230</v>
      </c>
      <c r="C109" s="22">
        <v>2</v>
      </c>
      <c r="D109" s="22" t="s">
        <v>48</v>
      </c>
      <c r="E109" s="52" t="s">
        <v>307</v>
      </c>
      <c r="F109" s="83">
        <v>43566</v>
      </c>
      <c r="G109" s="92">
        <v>0.5416666666666666</v>
      </c>
      <c r="H109" s="89" t="s">
        <v>256</v>
      </c>
      <c r="I109" s="89"/>
      <c r="J109" s="63" t="s">
        <v>442</v>
      </c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s="78" customFormat="1" ht="15.75">
      <c r="A110" s="77">
        <v>278</v>
      </c>
      <c r="B110" s="22" t="s">
        <v>36</v>
      </c>
      <c r="C110" s="22">
        <v>2</v>
      </c>
      <c r="D110" s="22" t="s">
        <v>146</v>
      </c>
      <c r="E110" s="52" t="s">
        <v>370</v>
      </c>
      <c r="F110" s="83">
        <v>43566</v>
      </c>
      <c r="G110" s="92">
        <v>0.5416666666666666</v>
      </c>
      <c r="H110" s="89" t="s">
        <v>12</v>
      </c>
      <c r="I110" s="89" t="s">
        <v>270</v>
      </c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s="78" customFormat="1" ht="15.75">
      <c r="A111" s="77">
        <v>220</v>
      </c>
      <c r="B111" s="22" t="s">
        <v>230</v>
      </c>
      <c r="C111" s="22">
        <v>3</v>
      </c>
      <c r="D111" s="22" t="s">
        <v>127</v>
      </c>
      <c r="E111" s="52" t="s">
        <v>283</v>
      </c>
      <c r="F111" s="83">
        <v>43566</v>
      </c>
      <c r="G111" s="92">
        <v>0.5416666666666666</v>
      </c>
      <c r="H111" s="89" t="s">
        <v>4</v>
      </c>
      <c r="I111" s="89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s="78" customFormat="1" ht="15.75">
      <c r="A112" s="77">
        <v>215</v>
      </c>
      <c r="B112" s="22" t="s">
        <v>230</v>
      </c>
      <c r="C112" s="22">
        <v>2</v>
      </c>
      <c r="D112" s="22" t="s">
        <v>49</v>
      </c>
      <c r="E112" s="52" t="s">
        <v>363</v>
      </c>
      <c r="F112" s="83">
        <v>43566</v>
      </c>
      <c r="G112" s="92">
        <v>0.611111111111111</v>
      </c>
      <c r="H112" s="89" t="s">
        <v>254</v>
      </c>
      <c r="I112" s="89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s="78" customFormat="1" ht="15.75">
      <c r="A113" s="77">
        <v>15</v>
      </c>
      <c r="B113" s="22" t="s">
        <v>29</v>
      </c>
      <c r="C113" s="22">
        <v>2</v>
      </c>
      <c r="D113" s="22" t="s">
        <v>48</v>
      </c>
      <c r="E113" s="52" t="s">
        <v>350</v>
      </c>
      <c r="F113" s="83">
        <v>43566</v>
      </c>
      <c r="G113" s="92">
        <v>0.7083333333333334</v>
      </c>
      <c r="H113" s="89" t="s">
        <v>250</v>
      </c>
      <c r="I113" s="89" t="s">
        <v>267</v>
      </c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s="78" customFormat="1" ht="15.75">
      <c r="A114" s="77">
        <v>347</v>
      </c>
      <c r="B114" s="22" t="s">
        <v>35</v>
      </c>
      <c r="C114" s="22">
        <v>2</v>
      </c>
      <c r="D114" s="22" t="s">
        <v>48</v>
      </c>
      <c r="E114" s="52" t="s">
        <v>350</v>
      </c>
      <c r="F114" s="83">
        <v>43566</v>
      </c>
      <c r="G114" s="92">
        <v>0.7083333333333334</v>
      </c>
      <c r="H114" s="89" t="s">
        <v>255</v>
      </c>
      <c r="I114" s="89" t="s">
        <v>253</v>
      </c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13" ht="15.75">
      <c r="A115" s="77">
        <v>179</v>
      </c>
      <c r="B115" s="22" t="s">
        <v>34</v>
      </c>
      <c r="C115" s="22">
        <v>2</v>
      </c>
      <c r="D115" s="22" t="s">
        <v>112</v>
      </c>
      <c r="E115" s="52" t="s">
        <v>192</v>
      </c>
      <c r="F115" s="83">
        <v>43567</v>
      </c>
      <c r="G115" s="94">
        <v>0.3680555555555556</v>
      </c>
      <c r="H115" s="89" t="s">
        <v>3</v>
      </c>
      <c r="I115" s="89"/>
      <c r="J115" s="63"/>
      <c r="K115" s="63"/>
      <c r="L115" s="63"/>
      <c r="M115" s="63"/>
    </row>
    <row r="116" spans="1:13" ht="15.75">
      <c r="A116" s="77">
        <v>299</v>
      </c>
      <c r="B116" s="22" t="s">
        <v>222</v>
      </c>
      <c r="C116" s="22">
        <v>3</v>
      </c>
      <c r="D116" s="22" t="s">
        <v>215</v>
      </c>
      <c r="E116" s="52" t="s">
        <v>184</v>
      </c>
      <c r="F116" s="83">
        <v>43567</v>
      </c>
      <c r="G116" s="92">
        <v>0.3680555555555556</v>
      </c>
      <c r="H116" s="89" t="s">
        <v>251</v>
      </c>
      <c r="I116" s="89"/>
      <c r="J116" s="63"/>
      <c r="K116" s="63"/>
      <c r="L116" s="63"/>
      <c r="M116" s="63"/>
    </row>
    <row r="117" spans="1:13" ht="15.75">
      <c r="A117" s="77">
        <v>3</v>
      </c>
      <c r="B117" s="22" t="s">
        <v>29</v>
      </c>
      <c r="C117" s="22">
        <v>1</v>
      </c>
      <c r="D117" s="22" t="s">
        <v>39</v>
      </c>
      <c r="E117" s="52" t="s">
        <v>301</v>
      </c>
      <c r="F117" s="83">
        <v>43567</v>
      </c>
      <c r="G117" s="92">
        <v>0.375</v>
      </c>
      <c r="H117" s="89" t="s">
        <v>22</v>
      </c>
      <c r="I117" s="89" t="s">
        <v>22</v>
      </c>
      <c r="J117" s="63"/>
      <c r="K117" s="63"/>
      <c r="L117" s="63"/>
      <c r="M117" s="63"/>
    </row>
    <row r="118" spans="1:13" ht="15.75">
      <c r="A118" s="77">
        <v>222</v>
      </c>
      <c r="B118" s="22" t="s">
        <v>222</v>
      </c>
      <c r="C118" s="22">
        <v>3</v>
      </c>
      <c r="D118" s="22" t="s">
        <v>210</v>
      </c>
      <c r="E118" s="52" t="s">
        <v>302</v>
      </c>
      <c r="F118" s="83">
        <v>43567</v>
      </c>
      <c r="G118" s="92">
        <v>0.4166666666666667</v>
      </c>
      <c r="H118" s="89" t="s">
        <v>5</v>
      </c>
      <c r="I118" s="89"/>
      <c r="J118" s="63"/>
      <c r="K118" s="63"/>
      <c r="L118" s="63"/>
      <c r="M118" s="63"/>
    </row>
    <row r="119" spans="1:31" s="78" customFormat="1" ht="15.75">
      <c r="A119" s="77">
        <v>234</v>
      </c>
      <c r="B119" s="22" t="s">
        <v>222</v>
      </c>
      <c r="C119" s="22">
        <v>3</v>
      </c>
      <c r="D119" s="22" t="s">
        <v>211</v>
      </c>
      <c r="E119" s="52" t="s">
        <v>170</v>
      </c>
      <c r="F119" s="83">
        <v>43567</v>
      </c>
      <c r="G119" s="92">
        <v>0.4166666666666667</v>
      </c>
      <c r="H119" s="89" t="s">
        <v>6</v>
      </c>
      <c r="I119" s="89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13" ht="15.75">
      <c r="A120" s="77">
        <v>235</v>
      </c>
      <c r="B120" s="22" t="s">
        <v>222</v>
      </c>
      <c r="C120" s="22">
        <v>3</v>
      </c>
      <c r="D120" s="22" t="s">
        <v>212</v>
      </c>
      <c r="E120" s="52" t="s">
        <v>273</v>
      </c>
      <c r="F120" s="83">
        <v>43567</v>
      </c>
      <c r="G120" s="92">
        <v>0.4375</v>
      </c>
      <c r="H120" s="89" t="s">
        <v>347</v>
      </c>
      <c r="I120" s="89"/>
      <c r="J120" s="63"/>
      <c r="K120" s="63"/>
      <c r="L120" s="63"/>
      <c r="M120" s="63"/>
    </row>
    <row r="121" spans="1:13" ht="15.75">
      <c r="A121" s="77">
        <v>282</v>
      </c>
      <c r="B121" s="22" t="s">
        <v>36</v>
      </c>
      <c r="C121" s="22">
        <v>2</v>
      </c>
      <c r="D121" s="22" t="s">
        <v>147</v>
      </c>
      <c r="E121" s="52" t="s">
        <v>305</v>
      </c>
      <c r="F121" s="83">
        <v>43567</v>
      </c>
      <c r="G121" s="92">
        <v>0.5</v>
      </c>
      <c r="H121" s="89" t="s">
        <v>347</v>
      </c>
      <c r="I121" s="89"/>
      <c r="J121" s="63" t="s">
        <v>442</v>
      </c>
      <c r="K121" s="63"/>
      <c r="L121" s="63"/>
      <c r="M121" s="63"/>
    </row>
    <row r="122" spans="1:13" ht="31.5">
      <c r="A122" s="77">
        <v>102</v>
      </c>
      <c r="B122" s="22" t="s">
        <v>32</v>
      </c>
      <c r="C122" s="22">
        <v>1</v>
      </c>
      <c r="D122" s="22" t="s">
        <v>73</v>
      </c>
      <c r="E122" s="52" t="s">
        <v>283</v>
      </c>
      <c r="F122" s="83">
        <v>43567</v>
      </c>
      <c r="G122" s="92">
        <v>0.5</v>
      </c>
      <c r="H122" s="89" t="s">
        <v>22</v>
      </c>
      <c r="I122" s="89" t="s">
        <v>265</v>
      </c>
      <c r="J122" s="63" t="s">
        <v>446</v>
      </c>
      <c r="K122" s="63"/>
      <c r="L122" s="63"/>
      <c r="M122" s="63"/>
    </row>
    <row r="123" spans="1:31" s="78" customFormat="1" ht="31.5">
      <c r="A123" s="77">
        <v>72</v>
      </c>
      <c r="B123" s="22" t="s">
        <v>31</v>
      </c>
      <c r="C123" s="22">
        <v>1</v>
      </c>
      <c r="D123" s="22" t="s">
        <v>73</v>
      </c>
      <c r="E123" s="52" t="s">
        <v>283</v>
      </c>
      <c r="F123" s="83">
        <v>43567</v>
      </c>
      <c r="G123" s="92">
        <v>0.5</v>
      </c>
      <c r="H123" s="89" t="s">
        <v>22</v>
      </c>
      <c r="I123" s="89"/>
      <c r="J123" s="63" t="s">
        <v>446</v>
      </c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s="78" customFormat="1" ht="31.5">
      <c r="A124" s="77">
        <v>152</v>
      </c>
      <c r="B124" s="22" t="s">
        <v>33</v>
      </c>
      <c r="C124" s="22">
        <v>3</v>
      </c>
      <c r="D124" s="22" t="s">
        <v>105</v>
      </c>
      <c r="E124" s="52" t="s">
        <v>397</v>
      </c>
      <c r="F124" s="83">
        <v>43567</v>
      </c>
      <c r="G124" s="92">
        <v>0.5208333333333334</v>
      </c>
      <c r="H124" s="89" t="s">
        <v>405</v>
      </c>
      <c r="I124" s="89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s="78" customFormat="1" ht="15.75">
      <c r="A125" s="77">
        <v>337</v>
      </c>
      <c r="B125" s="22" t="s">
        <v>246</v>
      </c>
      <c r="C125" s="22">
        <v>4</v>
      </c>
      <c r="D125" s="22" t="s">
        <v>240</v>
      </c>
      <c r="E125" s="52" t="s">
        <v>170</v>
      </c>
      <c r="F125" s="83">
        <v>43567</v>
      </c>
      <c r="G125" s="92">
        <v>0.576388888888889</v>
      </c>
      <c r="H125" s="89" t="s">
        <v>383</v>
      </c>
      <c r="I125" s="89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s="78" customFormat="1" ht="15.75">
      <c r="A126" s="77">
        <v>246</v>
      </c>
      <c r="B126" s="22" t="s">
        <v>35</v>
      </c>
      <c r="C126" s="22">
        <v>2</v>
      </c>
      <c r="D126" s="22" t="s">
        <v>132</v>
      </c>
      <c r="E126" s="52" t="s">
        <v>160</v>
      </c>
      <c r="F126" s="83">
        <v>43570</v>
      </c>
      <c r="G126" s="92">
        <v>0.3680555555555556</v>
      </c>
      <c r="H126" s="89" t="s">
        <v>253</v>
      </c>
      <c r="I126" s="89" t="s">
        <v>10</v>
      </c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s="78" customFormat="1" ht="15.75">
      <c r="A127" s="77">
        <v>60</v>
      </c>
      <c r="B127" s="22" t="s">
        <v>30</v>
      </c>
      <c r="C127" s="22">
        <v>4</v>
      </c>
      <c r="D127" s="22" t="s">
        <v>68</v>
      </c>
      <c r="E127" s="52" t="s">
        <v>169</v>
      </c>
      <c r="F127" s="83">
        <v>43570</v>
      </c>
      <c r="G127" s="92">
        <v>0.3680555555555556</v>
      </c>
      <c r="H127" s="89" t="s">
        <v>13</v>
      </c>
      <c r="I127" s="89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s="78" customFormat="1" ht="15.75">
      <c r="A128" s="77">
        <v>271</v>
      </c>
      <c r="B128" s="22" t="s">
        <v>36</v>
      </c>
      <c r="C128" s="22">
        <v>1</v>
      </c>
      <c r="D128" s="22" t="s">
        <v>144</v>
      </c>
      <c r="E128" s="52" t="s">
        <v>394</v>
      </c>
      <c r="F128" s="83">
        <v>43570</v>
      </c>
      <c r="G128" s="93">
        <v>0.375</v>
      </c>
      <c r="H128" s="89" t="s">
        <v>22</v>
      </c>
      <c r="I128" s="89" t="s">
        <v>22</v>
      </c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s="78" customFormat="1" ht="15.75">
      <c r="A129" s="77">
        <v>253</v>
      </c>
      <c r="B129" s="22" t="s">
        <v>35</v>
      </c>
      <c r="C129" s="22">
        <v>3</v>
      </c>
      <c r="D129" s="22" t="s">
        <v>332</v>
      </c>
      <c r="E129" s="52" t="s">
        <v>196</v>
      </c>
      <c r="F129" s="83">
        <v>43570</v>
      </c>
      <c r="G129" s="93">
        <v>0.375</v>
      </c>
      <c r="H129" s="89" t="s">
        <v>16</v>
      </c>
      <c r="I129" s="89" t="s">
        <v>251</v>
      </c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s="78" customFormat="1" ht="15.75">
      <c r="A130" s="77">
        <v>89</v>
      </c>
      <c r="B130" s="22" t="s">
        <v>31</v>
      </c>
      <c r="C130" s="22">
        <v>3</v>
      </c>
      <c r="D130" s="22" t="s">
        <v>83</v>
      </c>
      <c r="E130" s="52" t="s">
        <v>154</v>
      </c>
      <c r="F130" s="83">
        <v>43570</v>
      </c>
      <c r="G130" s="93">
        <v>0.375</v>
      </c>
      <c r="H130" s="89" t="s">
        <v>260</v>
      </c>
      <c r="I130" s="89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s="78" customFormat="1" ht="25.5">
      <c r="A131" s="77">
        <v>137</v>
      </c>
      <c r="B131" s="22" t="s">
        <v>33</v>
      </c>
      <c r="C131" s="22">
        <v>1</v>
      </c>
      <c r="D131" s="22" t="s">
        <v>280</v>
      </c>
      <c r="E131" s="52" t="s">
        <v>159</v>
      </c>
      <c r="F131" s="83">
        <v>43570</v>
      </c>
      <c r="G131" s="92">
        <v>0.375</v>
      </c>
      <c r="H131" s="89" t="s">
        <v>391</v>
      </c>
      <c r="I131" s="89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s="78" customFormat="1" ht="24" customHeight="1">
      <c r="A132" s="77">
        <v>101</v>
      </c>
      <c r="B132" s="22" t="s">
        <v>32</v>
      </c>
      <c r="C132" s="22">
        <v>1</v>
      </c>
      <c r="D132" s="22" t="s">
        <v>37</v>
      </c>
      <c r="E132" s="52" t="s">
        <v>340</v>
      </c>
      <c r="F132" s="83">
        <v>43570</v>
      </c>
      <c r="G132" s="93">
        <v>0.375</v>
      </c>
      <c r="H132" s="89" t="s">
        <v>0</v>
      </c>
      <c r="I132" s="89" t="s">
        <v>269</v>
      </c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s="78" customFormat="1" ht="15.75">
      <c r="A133" s="77">
        <v>202</v>
      </c>
      <c r="B133" s="22" t="s">
        <v>230</v>
      </c>
      <c r="C133" s="22">
        <v>1</v>
      </c>
      <c r="D133" s="22" t="s">
        <v>37</v>
      </c>
      <c r="E133" s="52" t="s">
        <v>340</v>
      </c>
      <c r="F133" s="84">
        <v>43570</v>
      </c>
      <c r="G133" s="92">
        <v>0.375</v>
      </c>
      <c r="H133" s="89" t="s">
        <v>291</v>
      </c>
      <c r="I133" s="89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s="78" customFormat="1" ht="15.75">
      <c r="A134" s="77">
        <v>198</v>
      </c>
      <c r="B134" s="22" t="s">
        <v>34</v>
      </c>
      <c r="C134" s="22">
        <v>4</v>
      </c>
      <c r="D134" s="22" t="s">
        <v>119</v>
      </c>
      <c r="E134" s="52" t="s">
        <v>175</v>
      </c>
      <c r="F134" s="83">
        <v>43570</v>
      </c>
      <c r="G134" s="94">
        <v>0.40277777777777773</v>
      </c>
      <c r="H134" s="89" t="s">
        <v>291</v>
      </c>
      <c r="I134" s="89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s="78" customFormat="1" ht="15.75">
      <c r="A135" s="77">
        <v>277</v>
      </c>
      <c r="B135" s="22" t="s">
        <v>36</v>
      </c>
      <c r="C135" s="22">
        <v>2</v>
      </c>
      <c r="D135" s="22" t="s">
        <v>74</v>
      </c>
      <c r="E135" s="52" t="s">
        <v>194</v>
      </c>
      <c r="F135" s="83">
        <v>43570</v>
      </c>
      <c r="G135" s="92">
        <v>0.43402777777777773</v>
      </c>
      <c r="H135" s="89" t="s">
        <v>22</v>
      </c>
      <c r="I135" s="89" t="s">
        <v>22</v>
      </c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s="78" customFormat="1" ht="15.75">
      <c r="A136" s="77">
        <v>112</v>
      </c>
      <c r="B136" s="22" t="s">
        <v>32</v>
      </c>
      <c r="C136" s="22">
        <v>2</v>
      </c>
      <c r="D136" s="22" t="s">
        <v>46</v>
      </c>
      <c r="E136" s="52" t="s">
        <v>357</v>
      </c>
      <c r="F136" s="83">
        <v>43570</v>
      </c>
      <c r="G136" s="92">
        <v>0.4375</v>
      </c>
      <c r="H136" s="89" t="s">
        <v>256</v>
      </c>
      <c r="I136" s="89" t="s">
        <v>255</v>
      </c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s="78" customFormat="1" ht="31.5">
      <c r="A137" s="77">
        <v>1</v>
      </c>
      <c r="B137" s="22" t="s">
        <v>29</v>
      </c>
      <c r="C137" s="22">
        <v>1</v>
      </c>
      <c r="D137" s="73" t="s">
        <v>37</v>
      </c>
      <c r="E137" s="52" t="s">
        <v>337</v>
      </c>
      <c r="F137" s="83">
        <v>43570</v>
      </c>
      <c r="G137" s="93">
        <v>0.4375</v>
      </c>
      <c r="H137" s="89" t="s">
        <v>347</v>
      </c>
      <c r="I137" s="89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s="78" customFormat="1" ht="15.75">
      <c r="A138" s="77">
        <v>325</v>
      </c>
      <c r="B138" s="22" t="s">
        <v>36</v>
      </c>
      <c r="C138" s="22">
        <v>4</v>
      </c>
      <c r="D138" s="22" t="s">
        <v>237</v>
      </c>
      <c r="E138" s="52" t="s">
        <v>306</v>
      </c>
      <c r="F138" s="83">
        <v>43570</v>
      </c>
      <c r="G138" s="92">
        <v>0.4791666666666667</v>
      </c>
      <c r="H138" s="89" t="s">
        <v>383</v>
      </c>
      <c r="I138" s="89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s="78" customFormat="1" ht="15.75">
      <c r="A139" s="77">
        <v>280</v>
      </c>
      <c r="B139" s="22" t="s">
        <v>36</v>
      </c>
      <c r="C139" s="22">
        <v>2</v>
      </c>
      <c r="D139" s="22" t="s">
        <v>76</v>
      </c>
      <c r="E139" s="52" t="s">
        <v>164</v>
      </c>
      <c r="F139" s="83">
        <v>43570</v>
      </c>
      <c r="G139" s="92">
        <v>0.5</v>
      </c>
      <c r="H139" s="89" t="s">
        <v>6</v>
      </c>
      <c r="I139" s="89" t="s">
        <v>253</v>
      </c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s="78" customFormat="1" ht="15.75">
      <c r="A140" s="77">
        <v>180</v>
      </c>
      <c r="B140" s="22" t="s">
        <v>34</v>
      </c>
      <c r="C140" s="22">
        <v>2</v>
      </c>
      <c r="D140" s="22" t="s">
        <v>76</v>
      </c>
      <c r="E140" s="52" t="s">
        <v>164</v>
      </c>
      <c r="F140" s="83">
        <v>43570</v>
      </c>
      <c r="G140" s="92">
        <v>0.5</v>
      </c>
      <c r="H140" s="89" t="s">
        <v>253</v>
      </c>
      <c r="I140" s="89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s="78" customFormat="1" ht="15.75">
      <c r="A141" s="77">
        <v>117</v>
      </c>
      <c r="B141" s="22" t="s">
        <v>32</v>
      </c>
      <c r="C141" s="22">
        <v>2</v>
      </c>
      <c r="D141" s="22" t="s">
        <v>92</v>
      </c>
      <c r="E141" s="52" t="s">
        <v>183</v>
      </c>
      <c r="F141" s="83">
        <v>43570</v>
      </c>
      <c r="G141" s="93">
        <v>0.5</v>
      </c>
      <c r="H141" s="89" t="s">
        <v>12</v>
      </c>
      <c r="I141" s="89" t="s">
        <v>267</v>
      </c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s="78" customFormat="1" ht="15.75">
      <c r="A142" s="77">
        <v>244</v>
      </c>
      <c r="B142" s="22" t="s">
        <v>35</v>
      </c>
      <c r="C142" s="22">
        <v>2</v>
      </c>
      <c r="D142" s="22" t="s">
        <v>92</v>
      </c>
      <c r="E142" s="52" t="s">
        <v>183</v>
      </c>
      <c r="F142" s="83">
        <v>43570</v>
      </c>
      <c r="G142" s="93">
        <v>0.5</v>
      </c>
      <c r="H142" s="89" t="s">
        <v>0</v>
      </c>
      <c r="I142" s="89" t="s">
        <v>265</v>
      </c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s="78" customFormat="1" ht="15.75">
      <c r="A143" s="77">
        <v>183</v>
      </c>
      <c r="B143" s="22" t="s">
        <v>34</v>
      </c>
      <c r="C143" s="22">
        <v>3</v>
      </c>
      <c r="D143" s="22" t="s">
        <v>362</v>
      </c>
      <c r="E143" s="52" t="s">
        <v>192</v>
      </c>
      <c r="F143" s="83">
        <v>43570</v>
      </c>
      <c r="G143" s="94">
        <v>0.5</v>
      </c>
      <c r="H143" s="89" t="s">
        <v>291</v>
      </c>
      <c r="I143" s="89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s="78" customFormat="1" ht="15.75">
      <c r="A144" s="77">
        <v>164</v>
      </c>
      <c r="B144" s="22" t="s">
        <v>33</v>
      </c>
      <c r="C144" s="22">
        <v>4</v>
      </c>
      <c r="D144" s="22" t="s">
        <v>380</v>
      </c>
      <c r="E144" s="52" t="s">
        <v>190</v>
      </c>
      <c r="F144" s="83">
        <v>43570</v>
      </c>
      <c r="G144" s="92">
        <v>0.5416666666666666</v>
      </c>
      <c r="H144" s="89" t="s">
        <v>260</v>
      </c>
      <c r="I144" s="89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13" ht="15.75">
      <c r="A145" s="77">
        <v>126</v>
      </c>
      <c r="B145" s="22" t="s">
        <v>32</v>
      </c>
      <c r="C145" s="22">
        <v>4</v>
      </c>
      <c r="D145" s="22" t="s">
        <v>327</v>
      </c>
      <c r="E145" s="52" t="s">
        <v>160</v>
      </c>
      <c r="F145" s="83">
        <v>43570</v>
      </c>
      <c r="G145" s="92">
        <v>0.5416666666666666</v>
      </c>
      <c r="H145" s="89" t="s">
        <v>266</v>
      </c>
      <c r="I145" s="89"/>
      <c r="J145" s="63"/>
      <c r="K145" s="63"/>
      <c r="L145" s="63"/>
      <c r="M145" s="63"/>
    </row>
    <row r="146" spans="1:13" ht="15.75">
      <c r="A146" s="77">
        <v>50</v>
      </c>
      <c r="B146" s="22" t="s">
        <v>30</v>
      </c>
      <c r="C146" s="22">
        <v>2</v>
      </c>
      <c r="D146" s="22" t="s">
        <v>48</v>
      </c>
      <c r="E146" s="52" t="s">
        <v>169</v>
      </c>
      <c r="F146" s="83">
        <v>43570</v>
      </c>
      <c r="G146" s="92">
        <v>0.5416666666666666</v>
      </c>
      <c r="H146" s="89" t="s">
        <v>22</v>
      </c>
      <c r="I146" s="89" t="s">
        <v>22</v>
      </c>
      <c r="J146" s="63"/>
      <c r="K146" s="63"/>
      <c r="L146" s="63"/>
      <c r="M146" s="63"/>
    </row>
    <row r="147" spans="1:13" ht="31.5">
      <c r="A147" s="77">
        <v>25</v>
      </c>
      <c r="B147" s="22" t="s">
        <v>29</v>
      </c>
      <c r="C147" s="22">
        <v>2</v>
      </c>
      <c r="D147" s="22" t="s">
        <v>297</v>
      </c>
      <c r="E147" s="52" t="s">
        <v>300</v>
      </c>
      <c r="F147" s="83">
        <v>43570</v>
      </c>
      <c r="G147" s="92">
        <v>0.5416666666666666</v>
      </c>
      <c r="H147" s="89" t="s">
        <v>347</v>
      </c>
      <c r="I147" s="89" t="s">
        <v>267</v>
      </c>
      <c r="J147" s="63"/>
      <c r="K147" s="63"/>
      <c r="L147" s="63"/>
      <c r="M147" s="63"/>
    </row>
    <row r="148" spans="1:13" ht="15.75">
      <c r="A148" s="77">
        <v>84</v>
      </c>
      <c r="B148" s="22" t="s">
        <v>31</v>
      </c>
      <c r="C148" s="22">
        <v>3</v>
      </c>
      <c r="D148" s="22" t="s">
        <v>78</v>
      </c>
      <c r="E148" s="52" t="s">
        <v>275</v>
      </c>
      <c r="F148" s="83">
        <v>43570</v>
      </c>
      <c r="G148" s="92">
        <v>0.611111111111111</v>
      </c>
      <c r="H148" s="89" t="s">
        <v>391</v>
      </c>
      <c r="I148" s="89"/>
      <c r="J148" s="63"/>
      <c r="K148" s="63"/>
      <c r="L148" s="63"/>
      <c r="M148" s="63"/>
    </row>
    <row r="149" spans="1:13" ht="15.75">
      <c r="A149" s="77">
        <v>290</v>
      </c>
      <c r="B149" s="22" t="s">
        <v>36</v>
      </c>
      <c r="C149" s="22">
        <v>3</v>
      </c>
      <c r="D149" s="22" t="s">
        <v>153</v>
      </c>
      <c r="E149" s="52" t="s">
        <v>208</v>
      </c>
      <c r="F149" s="83">
        <v>43570</v>
      </c>
      <c r="G149" s="92">
        <v>0.611111111111111</v>
      </c>
      <c r="H149" s="89" t="s">
        <v>265</v>
      </c>
      <c r="I149" s="89"/>
      <c r="J149" s="63"/>
      <c r="K149" s="63"/>
      <c r="L149" s="63"/>
      <c r="M149" s="63"/>
    </row>
    <row r="150" spans="1:13" ht="31.5">
      <c r="A150" s="77">
        <v>21</v>
      </c>
      <c r="B150" s="22" t="s">
        <v>29</v>
      </c>
      <c r="C150" s="22">
        <v>3</v>
      </c>
      <c r="D150" s="22" t="s">
        <v>54</v>
      </c>
      <c r="E150" s="52" t="s">
        <v>164</v>
      </c>
      <c r="F150" s="83">
        <v>43570</v>
      </c>
      <c r="G150" s="92">
        <v>0.6458333333333334</v>
      </c>
      <c r="H150" s="89" t="s">
        <v>347</v>
      </c>
      <c r="I150" s="89"/>
      <c r="J150" s="63"/>
      <c r="K150" s="63"/>
      <c r="L150" s="63"/>
      <c r="M150" s="63"/>
    </row>
    <row r="151" spans="1:13" ht="15.75">
      <c r="A151" s="77">
        <v>356</v>
      </c>
      <c r="B151" s="22" t="s">
        <v>35</v>
      </c>
      <c r="C151" s="22">
        <v>2</v>
      </c>
      <c r="D151" s="22" t="s">
        <v>75</v>
      </c>
      <c r="E151" s="52" t="s">
        <v>158</v>
      </c>
      <c r="F151" s="83">
        <v>43570</v>
      </c>
      <c r="G151" s="92">
        <v>0.6458333333333334</v>
      </c>
      <c r="H151" s="89" t="s">
        <v>268</v>
      </c>
      <c r="I151" s="89" t="s">
        <v>266</v>
      </c>
      <c r="J151" s="63"/>
      <c r="K151" s="63"/>
      <c r="L151" s="63"/>
      <c r="M151" s="63"/>
    </row>
    <row r="152" spans="1:13" ht="15.75">
      <c r="A152" s="77">
        <v>65</v>
      </c>
      <c r="B152" s="22" t="s">
        <v>30</v>
      </c>
      <c r="C152" s="22">
        <v>4</v>
      </c>
      <c r="D152" s="22" t="s">
        <v>249</v>
      </c>
      <c r="E152" s="52" t="s">
        <v>169</v>
      </c>
      <c r="F152" s="83">
        <v>43571</v>
      </c>
      <c r="G152" s="92">
        <v>0.3680555555555556</v>
      </c>
      <c r="H152" s="89" t="s">
        <v>12</v>
      </c>
      <c r="I152" s="89"/>
      <c r="J152" s="63"/>
      <c r="K152" s="63"/>
      <c r="L152" s="63"/>
      <c r="M152" s="63"/>
    </row>
    <row r="153" spans="1:31" s="78" customFormat="1" ht="15.75">
      <c r="A153" s="77">
        <v>260</v>
      </c>
      <c r="B153" s="22" t="s">
        <v>35</v>
      </c>
      <c r="C153" s="22">
        <v>4</v>
      </c>
      <c r="D153" s="22" t="s">
        <v>141</v>
      </c>
      <c r="E153" s="52" t="s">
        <v>181</v>
      </c>
      <c r="F153" s="83">
        <v>43571</v>
      </c>
      <c r="G153" s="93">
        <v>0.375</v>
      </c>
      <c r="H153" s="89" t="s">
        <v>3</v>
      </c>
      <c r="I153" s="89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s="78" customFormat="1" ht="15.75">
      <c r="A154" s="77">
        <v>221</v>
      </c>
      <c r="B154" s="22" t="s">
        <v>230</v>
      </c>
      <c r="C154" s="22">
        <v>3</v>
      </c>
      <c r="D154" s="22" t="s">
        <v>128</v>
      </c>
      <c r="E154" s="52" t="s">
        <v>159</v>
      </c>
      <c r="F154" s="83">
        <v>43571</v>
      </c>
      <c r="G154" s="92">
        <v>0.375</v>
      </c>
      <c r="H154" s="89" t="s">
        <v>2</v>
      </c>
      <c r="I154" s="89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s="78" customFormat="1" ht="15.75">
      <c r="A155" s="77">
        <v>330</v>
      </c>
      <c r="B155" s="22" t="s">
        <v>35</v>
      </c>
      <c r="C155" s="22">
        <v>3</v>
      </c>
      <c r="D155" s="22" t="s">
        <v>142</v>
      </c>
      <c r="E155" s="52" t="s">
        <v>183</v>
      </c>
      <c r="F155" s="83">
        <v>43571</v>
      </c>
      <c r="G155" s="93">
        <v>0.3958333333333333</v>
      </c>
      <c r="H155" s="89" t="s">
        <v>14</v>
      </c>
      <c r="I155" s="89" t="s">
        <v>270</v>
      </c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s="78" customFormat="1" ht="15.75">
      <c r="A156" s="77">
        <v>155</v>
      </c>
      <c r="B156" s="22" t="s">
        <v>33</v>
      </c>
      <c r="C156" s="22">
        <v>3</v>
      </c>
      <c r="D156" s="22" t="s">
        <v>108</v>
      </c>
      <c r="E156" s="52" t="s">
        <v>187</v>
      </c>
      <c r="F156" s="83">
        <v>43571</v>
      </c>
      <c r="G156" s="92">
        <v>0.40277777777777773</v>
      </c>
      <c r="H156" s="89" t="s">
        <v>17</v>
      </c>
      <c r="I156" s="89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s="78" customFormat="1" ht="15.75">
      <c r="A157" s="77">
        <v>118</v>
      </c>
      <c r="B157" s="22" t="s">
        <v>32</v>
      </c>
      <c r="C157" s="22">
        <v>3</v>
      </c>
      <c r="D157" s="22" t="s">
        <v>93</v>
      </c>
      <c r="E157" s="52" t="s">
        <v>184</v>
      </c>
      <c r="F157" s="83">
        <v>43571</v>
      </c>
      <c r="G157" s="92">
        <v>0.40277777777777773</v>
      </c>
      <c r="H157" s="89" t="s">
        <v>257</v>
      </c>
      <c r="I157" s="89" t="s">
        <v>254</v>
      </c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s="78" customFormat="1" ht="15.75">
      <c r="A158" s="77">
        <v>156</v>
      </c>
      <c r="B158" s="22" t="s">
        <v>33</v>
      </c>
      <c r="C158" s="22">
        <v>4</v>
      </c>
      <c r="D158" s="22" t="s">
        <v>109</v>
      </c>
      <c r="E158" s="52" t="s">
        <v>311</v>
      </c>
      <c r="F158" s="83">
        <v>43571</v>
      </c>
      <c r="G158" s="92">
        <v>0.40277777777777773</v>
      </c>
      <c r="H158" s="89" t="s">
        <v>288</v>
      </c>
      <c r="I158" s="89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s="78" customFormat="1" ht="15.75">
      <c r="A159" s="77">
        <v>185</v>
      </c>
      <c r="B159" s="22" t="s">
        <v>34</v>
      </c>
      <c r="C159" s="22">
        <v>3</v>
      </c>
      <c r="D159" s="22" t="s">
        <v>113</v>
      </c>
      <c r="E159" s="52" t="s">
        <v>192</v>
      </c>
      <c r="F159" s="83">
        <v>43571</v>
      </c>
      <c r="G159" s="94">
        <v>0.40277777777777773</v>
      </c>
      <c r="H159" s="89" t="s">
        <v>291</v>
      </c>
      <c r="I159" s="89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s="78" customFormat="1" ht="15.75">
      <c r="A160" s="77">
        <v>322</v>
      </c>
      <c r="B160" s="22" t="s">
        <v>36</v>
      </c>
      <c r="C160" s="22">
        <v>4</v>
      </c>
      <c r="D160" s="22" t="s">
        <v>95</v>
      </c>
      <c r="E160" s="52" t="s">
        <v>306</v>
      </c>
      <c r="F160" s="83">
        <v>43571</v>
      </c>
      <c r="G160" s="92">
        <v>0.4166666666666667</v>
      </c>
      <c r="H160" s="89" t="s">
        <v>383</v>
      </c>
      <c r="I160" s="89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s="78" customFormat="1" ht="15.75">
      <c r="A161" s="77">
        <v>94</v>
      </c>
      <c r="B161" s="22" t="s">
        <v>31</v>
      </c>
      <c r="C161" s="22">
        <v>4</v>
      </c>
      <c r="D161" s="22" t="s">
        <v>85</v>
      </c>
      <c r="E161" s="52" t="s">
        <v>308</v>
      </c>
      <c r="F161" s="83">
        <v>43571</v>
      </c>
      <c r="G161" s="92">
        <v>0.4166666666666667</v>
      </c>
      <c r="H161" s="89" t="s">
        <v>391</v>
      </c>
      <c r="I161" s="89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s="78" customFormat="1" ht="15.75">
      <c r="A162" s="77">
        <v>281</v>
      </c>
      <c r="B162" s="22" t="s">
        <v>36</v>
      </c>
      <c r="C162" s="22">
        <v>2</v>
      </c>
      <c r="D162" s="22" t="s">
        <v>46</v>
      </c>
      <c r="E162" s="52" t="s">
        <v>357</v>
      </c>
      <c r="F162" s="83">
        <v>43571</v>
      </c>
      <c r="G162" s="92">
        <v>0.4375</v>
      </c>
      <c r="H162" s="89" t="s">
        <v>7</v>
      </c>
      <c r="I162" s="89" t="s">
        <v>270</v>
      </c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s="78" customFormat="1" ht="15.75">
      <c r="A163" s="77">
        <v>130</v>
      </c>
      <c r="B163" s="22" t="s">
        <v>32</v>
      </c>
      <c r="C163" s="22">
        <v>4</v>
      </c>
      <c r="D163" s="22" t="s">
        <v>358</v>
      </c>
      <c r="E163" s="52" t="s">
        <v>166</v>
      </c>
      <c r="F163" s="83">
        <v>43571</v>
      </c>
      <c r="G163" s="92">
        <v>0.4375</v>
      </c>
      <c r="H163" s="89" t="s">
        <v>266</v>
      </c>
      <c r="I163" s="89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s="78" customFormat="1" ht="15.75">
      <c r="A164" s="77">
        <v>38</v>
      </c>
      <c r="B164" s="22" t="s">
        <v>30</v>
      </c>
      <c r="C164" s="22">
        <v>1</v>
      </c>
      <c r="D164" s="22" t="s">
        <v>39</v>
      </c>
      <c r="E164" s="52" t="s">
        <v>335</v>
      </c>
      <c r="F164" s="83">
        <v>43571</v>
      </c>
      <c r="G164" s="93">
        <v>0.5</v>
      </c>
      <c r="H164" s="89" t="s">
        <v>265</v>
      </c>
      <c r="I164" s="89" t="s">
        <v>266</v>
      </c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s="78" customFormat="1" ht="15.75">
      <c r="A165" s="77">
        <v>104</v>
      </c>
      <c r="B165" s="22" t="s">
        <v>32</v>
      </c>
      <c r="C165" s="22">
        <v>1</v>
      </c>
      <c r="D165" s="22" t="s">
        <v>39</v>
      </c>
      <c r="E165" s="52" t="s">
        <v>335</v>
      </c>
      <c r="F165" s="83">
        <v>43571</v>
      </c>
      <c r="G165" s="93">
        <v>0.5</v>
      </c>
      <c r="H165" s="89" t="s">
        <v>6</v>
      </c>
      <c r="I165" s="89" t="s">
        <v>253</v>
      </c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s="78" customFormat="1" ht="15.75">
      <c r="A166" s="77">
        <v>10</v>
      </c>
      <c r="B166" s="22" t="s">
        <v>29</v>
      </c>
      <c r="C166" s="22">
        <v>2</v>
      </c>
      <c r="D166" s="22" t="s">
        <v>44</v>
      </c>
      <c r="E166" s="52" t="s">
        <v>301</v>
      </c>
      <c r="F166" s="83">
        <v>43571</v>
      </c>
      <c r="G166" s="92">
        <v>0.5</v>
      </c>
      <c r="H166" s="89" t="s">
        <v>22</v>
      </c>
      <c r="I166" s="89" t="s">
        <v>22</v>
      </c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s="78" customFormat="1" ht="15.75">
      <c r="A167" s="77">
        <v>23</v>
      </c>
      <c r="B167" s="22" t="s">
        <v>29</v>
      </c>
      <c r="C167" s="22">
        <v>3</v>
      </c>
      <c r="D167" s="22" t="s">
        <v>55</v>
      </c>
      <c r="E167" s="52" t="s">
        <v>165</v>
      </c>
      <c r="F167" s="83">
        <v>43571</v>
      </c>
      <c r="G167" s="92">
        <v>0.5416666666666666</v>
      </c>
      <c r="H167" s="89" t="s">
        <v>270</v>
      </c>
      <c r="I167" s="89" t="s">
        <v>260</v>
      </c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s="78" customFormat="1" ht="25.5">
      <c r="A168" s="77">
        <v>139</v>
      </c>
      <c r="B168" s="22" t="s">
        <v>33</v>
      </c>
      <c r="C168" s="22">
        <v>1</v>
      </c>
      <c r="D168" s="22" t="s">
        <v>278</v>
      </c>
      <c r="E168" s="52" t="s">
        <v>277</v>
      </c>
      <c r="F168" s="83">
        <v>43571</v>
      </c>
      <c r="G168" s="92">
        <v>0.5416666666666666</v>
      </c>
      <c r="H168" s="89" t="s">
        <v>247</v>
      </c>
      <c r="I168" s="89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s="78" customFormat="1" ht="15.75">
      <c r="A169" s="77">
        <v>87</v>
      </c>
      <c r="B169" s="22" t="s">
        <v>31</v>
      </c>
      <c r="C169" s="22">
        <v>3</v>
      </c>
      <c r="D169" s="22" t="s">
        <v>81</v>
      </c>
      <c r="E169" s="52" t="s">
        <v>172</v>
      </c>
      <c r="F169" s="83">
        <v>43571</v>
      </c>
      <c r="G169" s="92">
        <v>0.5416666666666666</v>
      </c>
      <c r="H169" s="89" t="s">
        <v>391</v>
      </c>
      <c r="I169" s="89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s="78" customFormat="1" ht="15.75">
      <c r="A170" s="77">
        <v>232</v>
      </c>
      <c r="B170" s="22" t="s">
        <v>230</v>
      </c>
      <c r="C170" s="22">
        <v>4</v>
      </c>
      <c r="D170" s="22" t="s">
        <v>233</v>
      </c>
      <c r="E170" s="52" t="s">
        <v>174</v>
      </c>
      <c r="F170" s="83">
        <v>43571</v>
      </c>
      <c r="G170" s="92">
        <v>0.5416666666666666</v>
      </c>
      <c r="H170" s="89" t="s">
        <v>5</v>
      </c>
      <c r="I170" s="89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s="78" customFormat="1" ht="31.5">
      <c r="A171" s="77">
        <v>339</v>
      </c>
      <c r="B171" s="22" t="s">
        <v>246</v>
      </c>
      <c r="C171" s="22">
        <v>4</v>
      </c>
      <c r="D171" s="22" t="s">
        <v>259</v>
      </c>
      <c r="E171" s="52" t="s">
        <v>379</v>
      </c>
      <c r="F171" s="85">
        <v>43571</v>
      </c>
      <c r="G171" s="94">
        <v>0.5833333333333334</v>
      </c>
      <c r="H171" s="89" t="s">
        <v>378</v>
      </c>
      <c r="I171" s="89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s="78" customFormat="1" ht="25.5">
      <c r="A172" s="77">
        <v>379</v>
      </c>
      <c r="B172" s="22" t="s">
        <v>32</v>
      </c>
      <c r="C172" s="22">
        <v>4</v>
      </c>
      <c r="D172" s="22" t="s">
        <v>404</v>
      </c>
      <c r="E172" s="52" t="s">
        <v>303</v>
      </c>
      <c r="F172" s="83">
        <v>43571</v>
      </c>
      <c r="G172" s="92">
        <v>0.611111111111111</v>
      </c>
      <c r="H172" s="89" t="s">
        <v>4</v>
      </c>
      <c r="I172" s="89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13" ht="15.75">
      <c r="A173" s="77">
        <v>238</v>
      </c>
      <c r="B173" s="22" t="s">
        <v>35</v>
      </c>
      <c r="C173" s="22">
        <v>1</v>
      </c>
      <c r="D173" s="22" t="s">
        <v>131</v>
      </c>
      <c r="E173" s="52" t="s">
        <v>205</v>
      </c>
      <c r="F173" s="83">
        <v>43571</v>
      </c>
      <c r="G173" s="92">
        <v>0.611111111111111</v>
      </c>
      <c r="H173" s="89" t="s">
        <v>6</v>
      </c>
      <c r="I173" s="89" t="s">
        <v>8</v>
      </c>
      <c r="J173" s="63"/>
      <c r="K173" s="63"/>
      <c r="L173" s="63"/>
      <c r="M173" s="63"/>
    </row>
    <row r="174" spans="1:13" ht="15.75">
      <c r="A174" s="77">
        <v>377</v>
      </c>
      <c r="B174" s="22" t="s">
        <v>34</v>
      </c>
      <c r="C174" s="22">
        <v>3</v>
      </c>
      <c r="D174" s="22" t="s">
        <v>400</v>
      </c>
      <c r="E174" s="52" t="s">
        <v>408</v>
      </c>
      <c r="F174" s="83">
        <v>43571</v>
      </c>
      <c r="G174" s="94">
        <v>0.611111111111111</v>
      </c>
      <c r="H174" s="89" t="s">
        <v>291</v>
      </c>
      <c r="I174" s="89"/>
      <c r="J174" s="63"/>
      <c r="K174" s="63"/>
      <c r="L174" s="63"/>
      <c r="M174" s="63"/>
    </row>
    <row r="175" spans="1:13" ht="15.75">
      <c r="A175" s="77">
        <v>57</v>
      </c>
      <c r="B175" s="22" t="s">
        <v>30</v>
      </c>
      <c r="C175" s="22">
        <v>3</v>
      </c>
      <c r="D175" s="22" t="s">
        <v>67</v>
      </c>
      <c r="E175" s="52" t="s">
        <v>171</v>
      </c>
      <c r="F175" s="83">
        <v>43571</v>
      </c>
      <c r="G175" s="92">
        <v>0.6458333333333334</v>
      </c>
      <c r="H175" s="89" t="s">
        <v>17</v>
      </c>
      <c r="I175" s="89" t="s">
        <v>16</v>
      </c>
      <c r="J175" s="63"/>
      <c r="K175" s="63"/>
      <c r="L175" s="63"/>
      <c r="M175" s="63"/>
    </row>
    <row r="176" spans="1:13" ht="15.75">
      <c r="A176" s="77">
        <v>378</v>
      </c>
      <c r="B176" s="22" t="s">
        <v>34</v>
      </c>
      <c r="C176" s="22">
        <v>3</v>
      </c>
      <c r="D176" s="22" t="s">
        <v>401</v>
      </c>
      <c r="E176" s="52" t="s">
        <v>175</v>
      </c>
      <c r="F176" s="83">
        <v>43572</v>
      </c>
      <c r="G176" s="94">
        <v>0.3680555555555556</v>
      </c>
      <c r="H176" s="89" t="s">
        <v>291</v>
      </c>
      <c r="I176" s="89"/>
      <c r="J176" s="63"/>
      <c r="K176" s="63"/>
      <c r="L176" s="63"/>
      <c r="M176" s="63"/>
    </row>
    <row r="177" spans="1:13" ht="15.75">
      <c r="A177" s="77">
        <v>285</v>
      </c>
      <c r="B177" s="22" t="s">
        <v>36</v>
      </c>
      <c r="C177" s="22">
        <v>2</v>
      </c>
      <c r="D177" s="22" t="s">
        <v>150</v>
      </c>
      <c r="E177" s="52" t="s">
        <v>180</v>
      </c>
      <c r="F177" s="83">
        <v>43572</v>
      </c>
      <c r="G177" s="94">
        <v>0.3680555555555556</v>
      </c>
      <c r="H177" s="89" t="s">
        <v>16</v>
      </c>
      <c r="I177" s="89"/>
      <c r="J177" s="63"/>
      <c r="K177" s="63"/>
      <c r="L177" s="63"/>
      <c r="M177" s="63"/>
    </row>
    <row r="178" spans="1:13" ht="15.75">
      <c r="A178" s="77">
        <v>99</v>
      </c>
      <c r="B178" s="22" t="s">
        <v>31</v>
      </c>
      <c r="C178" s="22">
        <v>4</v>
      </c>
      <c r="D178" s="22" t="s">
        <v>88</v>
      </c>
      <c r="E178" s="52" t="s">
        <v>275</v>
      </c>
      <c r="F178" s="83">
        <v>43572</v>
      </c>
      <c r="G178" s="92">
        <v>0.375</v>
      </c>
      <c r="H178" s="89" t="s">
        <v>391</v>
      </c>
      <c r="I178" s="89"/>
      <c r="J178" s="63"/>
      <c r="K178" s="63"/>
      <c r="L178" s="63"/>
      <c r="M178" s="63"/>
    </row>
    <row r="179" spans="1:31" s="78" customFormat="1" ht="15.75">
      <c r="A179" s="77">
        <v>259</v>
      </c>
      <c r="B179" s="22" t="s">
        <v>35</v>
      </c>
      <c r="C179" s="22">
        <v>4</v>
      </c>
      <c r="D179" s="22" t="s">
        <v>140</v>
      </c>
      <c r="E179" s="52" t="s">
        <v>196</v>
      </c>
      <c r="F179" s="83">
        <v>43572</v>
      </c>
      <c r="G179" s="93">
        <v>0.3958333333333333</v>
      </c>
      <c r="H179" s="89" t="s">
        <v>257</v>
      </c>
      <c r="I179" s="89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s="78" customFormat="1" ht="15.75">
      <c r="A180" s="77">
        <v>363</v>
      </c>
      <c r="B180" s="22" t="s">
        <v>36</v>
      </c>
      <c r="C180" s="22">
        <v>4</v>
      </c>
      <c r="D180" s="22" t="s">
        <v>374</v>
      </c>
      <c r="E180" s="52" t="s">
        <v>365</v>
      </c>
      <c r="F180" s="83">
        <v>43572</v>
      </c>
      <c r="G180" s="93">
        <v>0.3958333333333333</v>
      </c>
      <c r="H180" s="89" t="s">
        <v>260</v>
      </c>
      <c r="I180" s="89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s="78" customFormat="1" ht="15.75">
      <c r="A181" s="77">
        <v>187</v>
      </c>
      <c r="B181" s="22" t="s">
        <v>34</v>
      </c>
      <c r="C181" s="22">
        <v>3</v>
      </c>
      <c r="D181" s="22" t="s">
        <v>115</v>
      </c>
      <c r="E181" s="52" t="s">
        <v>192</v>
      </c>
      <c r="F181" s="83">
        <v>43572</v>
      </c>
      <c r="G181" s="94">
        <v>0.40277777777777773</v>
      </c>
      <c r="H181" s="89" t="s">
        <v>291</v>
      </c>
      <c r="I181" s="89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s="78" customFormat="1" ht="15.75">
      <c r="A182" s="77">
        <v>153</v>
      </c>
      <c r="B182" s="22" t="s">
        <v>33</v>
      </c>
      <c r="C182" s="22">
        <v>3</v>
      </c>
      <c r="D182" s="22" t="s">
        <v>106</v>
      </c>
      <c r="E182" s="52" t="s">
        <v>310</v>
      </c>
      <c r="F182" s="83">
        <v>43572</v>
      </c>
      <c r="G182" s="92">
        <v>0.40277777777777773</v>
      </c>
      <c r="H182" s="89" t="s">
        <v>383</v>
      </c>
      <c r="I182" s="89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s="78" customFormat="1" ht="15.75">
      <c r="A183" s="77">
        <v>224</v>
      </c>
      <c r="B183" s="22" t="s">
        <v>34</v>
      </c>
      <c r="C183" s="22">
        <v>2</v>
      </c>
      <c r="D183" s="22" t="s">
        <v>313</v>
      </c>
      <c r="E183" s="52" t="s">
        <v>231</v>
      </c>
      <c r="F183" s="83">
        <v>43572</v>
      </c>
      <c r="G183" s="94">
        <v>0.40277777777777773</v>
      </c>
      <c r="H183" s="89" t="s">
        <v>291</v>
      </c>
      <c r="I183" s="89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s="78" customFormat="1" ht="15.75">
      <c r="A184" s="77">
        <v>149</v>
      </c>
      <c r="B184" s="22" t="s">
        <v>33</v>
      </c>
      <c r="C184" s="22">
        <v>2</v>
      </c>
      <c r="D184" s="22" t="s">
        <v>103</v>
      </c>
      <c r="E184" s="52" t="s">
        <v>277</v>
      </c>
      <c r="F184" s="83">
        <v>43572</v>
      </c>
      <c r="G184" s="92">
        <v>0.4375</v>
      </c>
      <c r="H184" s="89" t="s">
        <v>10</v>
      </c>
      <c r="I184" s="89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s="78" customFormat="1" ht="15.75">
      <c r="A185" s="77">
        <v>226</v>
      </c>
      <c r="B185" s="22" t="s">
        <v>230</v>
      </c>
      <c r="C185" s="22">
        <v>4</v>
      </c>
      <c r="D185" s="22" t="s">
        <v>130</v>
      </c>
      <c r="E185" s="52" t="s">
        <v>357</v>
      </c>
      <c r="F185" s="83">
        <v>43572</v>
      </c>
      <c r="G185" s="92">
        <v>0.4375</v>
      </c>
      <c r="H185" s="89" t="s">
        <v>288</v>
      </c>
      <c r="I185" s="89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s="78" customFormat="1" ht="15.75">
      <c r="A186" s="77">
        <v>54</v>
      </c>
      <c r="B186" s="22" t="s">
        <v>30</v>
      </c>
      <c r="C186" s="22">
        <v>3</v>
      </c>
      <c r="D186" s="22" t="s">
        <v>65</v>
      </c>
      <c r="E186" s="52" t="s">
        <v>171</v>
      </c>
      <c r="F186" s="83">
        <v>43572</v>
      </c>
      <c r="G186" s="92">
        <v>0.4375</v>
      </c>
      <c r="H186" s="89" t="s">
        <v>15</v>
      </c>
      <c r="I186" s="89" t="s">
        <v>15</v>
      </c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s="78" customFormat="1" ht="15.75">
      <c r="A187" s="77">
        <v>113</v>
      </c>
      <c r="B187" s="22" t="s">
        <v>32</v>
      </c>
      <c r="C187" s="22">
        <v>2</v>
      </c>
      <c r="D187" s="22" t="s">
        <v>91</v>
      </c>
      <c r="E187" s="52" t="s">
        <v>326</v>
      </c>
      <c r="F187" s="83">
        <v>43572</v>
      </c>
      <c r="G187" s="92">
        <v>0.4375</v>
      </c>
      <c r="H187" s="89" t="s">
        <v>391</v>
      </c>
      <c r="I187" s="89" t="s">
        <v>391</v>
      </c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s="78" customFormat="1" ht="25.5">
      <c r="A188" s="77">
        <v>13</v>
      </c>
      <c r="B188" s="22" t="s">
        <v>29</v>
      </c>
      <c r="C188" s="22">
        <v>2</v>
      </c>
      <c r="D188" s="22" t="s">
        <v>349</v>
      </c>
      <c r="E188" s="52" t="s">
        <v>273</v>
      </c>
      <c r="F188" s="83">
        <v>43572</v>
      </c>
      <c r="G188" s="92">
        <v>0.4375</v>
      </c>
      <c r="H188" s="89" t="s">
        <v>250</v>
      </c>
      <c r="I188" s="89" t="s">
        <v>250</v>
      </c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s="78" customFormat="1" ht="15.75">
      <c r="A189" s="77">
        <v>69</v>
      </c>
      <c r="B189" s="22" t="s">
        <v>31</v>
      </c>
      <c r="C189" s="22">
        <v>1</v>
      </c>
      <c r="D189" s="22" t="s">
        <v>40</v>
      </c>
      <c r="E189" s="52" t="s">
        <v>166</v>
      </c>
      <c r="F189" s="83">
        <v>43572</v>
      </c>
      <c r="G189" s="92">
        <v>0.4375</v>
      </c>
      <c r="H189" s="89" t="s">
        <v>3</v>
      </c>
      <c r="I189" s="89" t="s">
        <v>13</v>
      </c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s="78" customFormat="1" ht="15.75">
      <c r="A190" s="77">
        <v>37</v>
      </c>
      <c r="B190" s="22" t="s">
        <v>30</v>
      </c>
      <c r="C190" s="22">
        <v>1</v>
      </c>
      <c r="D190" s="22" t="s">
        <v>37</v>
      </c>
      <c r="E190" s="52" t="s">
        <v>338</v>
      </c>
      <c r="F190" s="83">
        <v>43572</v>
      </c>
      <c r="G190" s="93">
        <v>0.4375</v>
      </c>
      <c r="H190" s="89" t="s">
        <v>22</v>
      </c>
      <c r="I190" s="89" t="s">
        <v>22</v>
      </c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s="78" customFormat="1" ht="15.75">
      <c r="A191" s="77">
        <v>376</v>
      </c>
      <c r="B191" s="22" t="s">
        <v>34</v>
      </c>
      <c r="C191" s="22">
        <v>3</v>
      </c>
      <c r="D191" s="22" t="s">
        <v>399</v>
      </c>
      <c r="E191" s="52" t="s">
        <v>180</v>
      </c>
      <c r="F191" s="83">
        <v>43572</v>
      </c>
      <c r="G191" s="94">
        <v>0.47222222222222227</v>
      </c>
      <c r="H191" s="89" t="s">
        <v>291</v>
      </c>
      <c r="I191" s="89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s="78" customFormat="1" ht="15.75">
      <c r="A192" s="77">
        <v>2</v>
      </c>
      <c r="B192" s="22" t="s">
        <v>29</v>
      </c>
      <c r="C192" s="22">
        <v>1</v>
      </c>
      <c r="D192" s="22" t="s">
        <v>38</v>
      </c>
      <c r="E192" s="52" t="s">
        <v>155</v>
      </c>
      <c r="F192" s="83">
        <v>43572</v>
      </c>
      <c r="G192" s="94">
        <v>0.5</v>
      </c>
      <c r="H192" s="89" t="s">
        <v>22</v>
      </c>
      <c r="I192" s="89" t="s">
        <v>22</v>
      </c>
      <c r="J192" s="63" t="s">
        <v>444</v>
      </c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s="78" customFormat="1" ht="15.75">
      <c r="A193" s="77">
        <v>103</v>
      </c>
      <c r="B193" s="22" t="s">
        <v>32</v>
      </c>
      <c r="C193" s="22">
        <v>1</v>
      </c>
      <c r="D193" s="22" t="s">
        <v>38</v>
      </c>
      <c r="E193" s="52" t="s">
        <v>155</v>
      </c>
      <c r="F193" s="83">
        <v>43572</v>
      </c>
      <c r="G193" s="94">
        <v>0.5</v>
      </c>
      <c r="H193" s="89" t="s">
        <v>266</v>
      </c>
      <c r="I193" s="89" t="s">
        <v>265</v>
      </c>
      <c r="J193" s="63" t="s">
        <v>444</v>
      </c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s="78" customFormat="1" ht="15.75">
      <c r="A194" s="77">
        <v>212</v>
      </c>
      <c r="B194" s="22" t="s">
        <v>230</v>
      </c>
      <c r="C194" s="22">
        <v>2</v>
      </c>
      <c r="D194" s="22" t="s">
        <v>38</v>
      </c>
      <c r="E194" s="52" t="s">
        <v>155</v>
      </c>
      <c r="F194" s="83">
        <v>43572</v>
      </c>
      <c r="G194" s="94">
        <v>0.5</v>
      </c>
      <c r="H194" s="89" t="s">
        <v>265</v>
      </c>
      <c r="I194" s="89"/>
      <c r="J194" s="63" t="s">
        <v>444</v>
      </c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s="78" customFormat="1" ht="15.75">
      <c r="A195" s="77">
        <v>97</v>
      </c>
      <c r="B195" s="22" t="s">
        <v>31</v>
      </c>
      <c r="C195" s="22">
        <v>4</v>
      </c>
      <c r="D195" s="22" t="s">
        <v>86</v>
      </c>
      <c r="E195" s="52" t="s">
        <v>275</v>
      </c>
      <c r="F195" s="83">
        <v>43572</v>
      </c>
      <c r="G195" s="92">
        <v>0.5</v>
      </c>
      <c r="H195" s="89" t="s">
        <v>391</v>
      </c>
      <c r="I195" s="89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s="78" customFormat="1" ht="15.75">
      <c r="A196" s="77">
        <v>24</v>
      </c>
      <c r="B196" s="22" t="s">
        <v>29</v>
      </c>
      <c r="C196" s="22">
        <v>3</v>
      </c>
      <c r="D196" s="22" t="s">
        <v>56</v>
      </c>
      <c r="E196" s="52" t="s">
        <v>170</v>
      </c>
      <c r="F196" s="83">
        <v>43572</v>
      </c>
      <c r="G196" s="92">
        <v>0.5416666666666666</v>
      </c>
      <c r="H196" s="89" t="s">
        <v>383</v>
      </c>
      <c r="I196" s="89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s="78" customFormat="1" ht="15.75">
      <c r="A197" s="77">
        <v>313</v>
      </c>
      <c r="B197" s="22" t="s">
        <v>35</v>
      </c>
      <c r="C197" s="22">
        <v>3</v>
      </c>
      <c r="D197" s="22" t="s">
        <v>319</v>
      </c>
      <c r="E197" s="52" t="s">
        <v>365</v>
      </c>
      <c r="F197" s="83">
        <v>43572</v>
      </c>
      <c r="G197" s="93">
        <v>0.5416666666666666</v>
      </c>
      <c r="H197" s="89" t="s">
        <v>270</v>
      </c>
      <c r="I197" s="89" t="s">
        <v>258</v>
      </c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s="78" customFormat="1" ht="15.75">
      <c r="A198" s="77">
        <v>71</v>
      </c>
      <c r="B198" s="22" t="s">
        <v>31</v>
      </c>
      <c r="C198" s="22">
        <v>1</v>
      </c>
      <c r="D198" s="22" t="s">
        <v>41</v>
      </c>
      <c r="E198" s="52" t="s">
        <v>173</v>
      </c>
      <c r="F198" s="83">
        <v>43572</v>
      </c>
      <c r="G198" s="92">
        <v>0.5416666666666666</v>
      </c>
      <c r="H198" s="89" t="s">
        <v>4</v>
      </c>
      <c r="I198" s="89" t="s">
        <v>266</v>
      </c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s="78" customFormat="1" ht="15.75">
      <c r="A199" s="77">
        <v>206</v>
      </c>
      <c r="B199" s="22" t="s">
        <v>230</v>
      </c>
      <c r="C199" s="22">
        <v>1</v>
      </c>
      <c r="D199" s="22" t="s">
        <v>41</v>
      </c>
      <c r="E199" s="52" t="s">
        <v>173</v>
      </c>
      <c r="F199" s="83">
        <v>43572</v>
      </c>
      <c r="G199" s="92">
        <v>0.5416666666666666</v>
      </c>
      <c r="H199" s="89" t="s">
        <v>291</v>
      </c>
      <c r="I199" s="89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s="78" customFormat="1" ht="15.75">
      <c r="A200" s="77">
        <v>380</v>
      </c>
      <c r="B200" s="22" t="s">
        <v>34</v>
      </c>
      <c r="C200" s="22">
        <v>3</v>
      </c>
      <c r="D200" s="22" t="s">
        <v>409</v>
      </c>
      <c r="E200" s="52" t="s">
        <v>175</v>
      </c>
      <c r="F200" s="83">
        <v>43572</v>
      </c>
      <c r="G200" s="94">
        <v>0.5416666666666666</v>
      </c>
      <c r="H200" s="89" t="s">
        <v>291</v>
      </c>
      <c r="I200" s="89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s="78" customFormat="1" ht="15.75">
      <c r="A201" s="77">
        <v>186</v>
      </c>
      <c r="B201" s="22" t="s">
        <v>34</v>
      </c>
      <c r="C201" s="22">
        <v>3</v>
      </c>
      <c r="D201" s="22" t="s">
        <v>114</v>
      </c>
      <c r="E201" s="52" t="s">
        <v>180</v>
      </c>
      <c r="F201" s="83">
        <v>43572</v>
      </c>
      <c r="G201" s="94">
        <v>0.576388888888889</v>
      </c>
      <c r="H201" s="89" t="s">
        <v>291</v>
      </c>
      <c r="I201" s="89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13" ht="15.75">
      <c r="A202" s="77">
        <v>151</v>
      </c>
      <c r="B202" s="22" t="s">
        <v>33</v>
      </c>
      <c r="C202" s="22">
        <v>2</v>
      </c>
      <c r="D202" s="22" t="s">
        <v>104</v>
      </c>
      <c r="E202" s="52" t="s">
        <v>203</v>
      </c>
      <c r="F202" s="83">
        <v>43572</v>
      </c>
      <c r="G202" s="92">
        <v>0.576388888888889</v>
      </c>
      <c r="H202" s="89" t="s">
        <v>415</v>
      </c>
      <c r="I202" s="89"/>
      <c r="J202" s="63"/>
      <c r="K202" s="63"/>
      <c r="L202" s="63"/>
      <c r="M202" s="63"/>
    </row>
    <row r="203" spans="1:13" ht="15.75">
      <c r="A203" s="77">
        <v>132</v>
      </c>
      <c r="B203" s="22" t="s">
        <v>32</v>
      </c>
      <c r="C203" s="22">
        <v>4</v>
      </c>
      <c r="D203" s="22" t="s">
        <v>100</v>
      </c>
      <c r="E203" s="52" t="s">
        <v>359</v>
      </c>
      <c r="F203" s="83">
        <v>43572</v>
      </c>
      <c r="G203" s="93">
        <v>0.611111111111111</v>
      </c>
      <c r="H203" s="89" t="s">
        <v>252</v>
      </c>
      <c r="I203" s="89"/>
      <c r="J203" s="63"/>
      <c r="K203" s="63"/>
      <c r="L203" s="63"/>
      <c r="M203" s="63"/>
    </row>
    <row r="204" spans="1:13" ht="15.75">
      <c r="A204" s="77">
        <v>266</v>
      </c>
      <c r="B204" s="22" t="s">
        <v>35</v>
      </c>
      <c r="C204" s="22">
        <v>4</v>
      </c>
      <c r="D204" s="22" t="s">
        <v>100</v>
      </c>
      <c r="E204" s="52" t="s">
        <v>359</v>
      </c>
      <c r="F204" s="83">
        <v>43572</v>
      </c>
      <c r="G204" s="93">
        <v>0.611111111111111</v>
      </c>
      <c r="H204" s="89" t="s">
        <v>9</v>
      </c>
      <c r="I204" s="89"/>
      <c r="J204" s="63"/>
      <c r="K204" s="63"/>
      <c r="L204" s="63"/>
      <c r="M204" s="63"/>
    </row>
    <row r="205" spans="1:11" s="75" customFormat="1" ht="15.75">
      <c r="A205" s="77">
        <v>314</v>
      </c>
      <c r="B205" s="22" t="s">
        <v>29</v>
      </c>
      <c r="C205" s="22">
        <v>4</v>
      </c>
      <c r="D205" s="22" t="s">
        <v>235</v>
      </c>
      <c r="E205" s="52" t="s">
        <v>352</v>
      </c>
      <c r="F205" s="83">
        <v>43572</v>
      </c>
      <c r="G205" s="93">
        <v>0.611111111111111</v>
      </c>
      <c r="H205" s="89" t="s">
        <v>13</v>
      </c>
      <c r="I205" s="89"/>
      <c r="J205" s="63"/>
      <c r="K205" s="63"/>
    </row>
    <row r="206" spans="1:31" s="78" customFormat="1" ht="15.75">
      <c r="A206" s="77">
        <v>231</v>
      </c>
      <c r="B206" s="22" t="s">
        <v>230</v>
      </c>
      <c r="C206" s="22">
        <v>4</v>
      </c>
      <c r="D206" s="22" t="s">
        <v>209</v>
      </c>
      <c r="E206" s="52" t="s">
        <v>163</v>
      </c>
      <c r="F206" s="83">
        <v>43572</v>
      </c>
      <c r="G206" s="92">
        <v>0.625</v>
      </c>
      <c r="H206" s="89" t="s">
        <v>5</v>
      </c>
      <c r="I206" s="89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s="78" customFormat="1" ht="15.75">
      <c r="A207" s="77">
        <v>141</v>
      </c>
      <c r="B207" s="22" t="s">
        <v>33</v>
      </c>
      <c r="C207" s="22">
        <v>1</v>
      </c>
      <c r="D207" s="22" t="s">
        <v>89</v>
      </c>
      <c r="E207" s="52" t="s">
        <v>322</v>
      </c>
      <c r="F207" s="83">
        <v>43573</v>
      </c>
      <c r="G207" s="93">
        <v>0.3680555555555556</v>
      </c>
      <c r="H207" s="89" t="s">
        <v>270</v>
      </c>
      <c r="I207" s="89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s="78" customFormat="1" ht="15.75">
      <c r="A208" s="77">
        <v>233</v>
      </c>
      <c r="B208" s="22" t="s">
        <v>230</v>
      </c>
      <c r="C208" s="22">
        <v>4</v>
      </c>
      <c r="D208" s="22" t="s">
        <v>234</v>
      </c>
      <c r="E208" s="52" t="s">
        <v>163</v>
      </c>
      <c r="F208" s="83">
        <v>43573</v>
      </c>
      <c r="G208" s="92">
        <v>0.375</v>
      </c>
      <c r="H208" s="89" t="s">
        <v>5</v>
      </c>
      <c r="I208" s="89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s="78" customFormat="1" ht="25.5">
      <c r="A209" s="77">
        <v>335</v>
      </c>
      <c r="B209" s="22" t="s">
        <v>33</v>
      </c>
      <c r="C209" s="22">
        <v>4</v>
      </c>
      <c r="D209" s="22" t="s">
        <v>393</v>
      </c>
      <c r="E209" s="52" t="s">
        <v>189</v>
      </c>
      <c r="F209" s="83">
        <v>43573</v>
      </c>
      <c r="G209" s="92">
        <v>0.375</v>
      </c>
      <c r="H209" s="89" t="s">
        <v>247</v>
      </c>
      <c r="I209" s="89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s="78" customFormat="1" ht="15.75">
      <c r="A210" s="77">
        <v>329</v>
      </c>
      <c r="B210" s="22" t="s">
        <v>36</v>
      </c>
      <c r="C210" s="22">
        <v>1</v>
      </c>
      <c r="D210" s="22" t="s">
        <v>369</v>
      </c>
      <c r="E210" s="52" t="s">
        <v>305</v>
      </c>
      <c r="F210" s="83">
        <v>43573</v>
      </c>
      <c r="G210" s="92">
        <v>0.4375</v>
      </c>
      <c r="H210" s="89" t="s">
        <v>253</v>
      </c>
      <c r="I210" s="89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s="78" customFormat="1" ht="15.75">
      <c r="A211" s="77">
        <v>284</v>
      </c>
      <c r="B211" s="22" t="s">
        <v>36</v>
      </c>
      <c r="C211" s="22">
        <v>2</v>
      </c>
      <c r="D211" s="22" t="s">
        <v>149</v>
      </c>
      <c r="E211" s="52" t="s">
        <v>372</v>
      </c>
      <c r="F211" s="83">
        <v>43573</v>
      </c>
      <c r="G211" s="92">
        <v>0.4375</v>
      </c>
      <c r="H211" s="89" t="s">
        <v>22</v>
      </c>
      <c r="I211" s="89" t="s">
        <v>22</v>
      </c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s="78" customFormat="1" ht="31.5">
      <c r="A212" s="77">
        <v>20</v>
      </c>
      <c r="B212" s="22" t="s">
        <v>29</v>
      </c>
      <c r="C212" s="22">
        <v>3</v>
      </c>
      <c r="D212" s="22" t="s">
        <v>53</v>
      </c>
      <c r="E212" s="52" t="s">
        <v>300</v>
      </c>
      <c r="F212" s="83">
        <v>43573</v>
      </c>
      <c r="G212" s="92">
        <v>0.4375</v>
      </c>
      <c r="H212" s="89" t="s">
        <v>347</v>
      </c>
      <c r="I212" s="89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s="78" customFormat="1" ht="15.75">
      <c r="A213" s="77">
        <v>256</v>
      </c>
      <c r="B213" s="22" t="s">
        <v>35</v>
      </c>
      <c r="C213" s="22">
        <v>4</v>
      </c>
      <c r="D213" s="22" t="s">
        <v>207</v>
      </c>
      <c r="E213" s="52" t="s">
        <v>322</v>
      </c>
      <c r="F213" s="83">
        <v>43573</v>
      </c>
      <c r="G213" s="93">
        <v>0.4375</v>
      </c>
      <c r="H213" s="89" t="s">
        <v>10</v>
      </c>
      <c r="I213" s="89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s="78" customFormat="1" ht="15.75">
      <c r="A214" s="77">
        <v>39</v>
      </c>
      <c r="B214" s="22" t="s">
        <v>30</v>
      </c>
      <c r="C214" s="22">
        <v>1</v>
      </c>
      <c r="D214" s="22" t="s">
        <v>40</v>
      </c>
      <c r="E214" s="52" t="s">
        <v>290</v>
      </c>
      <c r="F214" s="83">
        <v>43573</v>
      </c>
      <c r="G214" s="92">
        <v>0.4375</v>
      </c>
      <c r="H214" s="89" t="s">
        <v>267</v>
      </c>
      <c r="I214" s="89" t="s">
        <v>254</v>
      </c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s="78" customFormat="1" ht="15.75">
      <c r="A215" s="77">
        <v>47</v>
      </c>
      <c r="B215" s="22" t="s">
        <v>30</v>
      </c>
      <c r="C215" s="22">
        <v>2</v>
      </c>
      <c r="D215" s="22" t="s">
        <v>46</v>
      </c>
      <c r="E215" s="52" t="s">
        <v>176</v>
      </c>
      <c r="F215" s="83">
        <v>43573</v>
      </c>
      <c r="G215" s="92">
        <v>0.5</v>
      </c>
      <c r="H215" s="89" t="s">
        <v>13</v>
      </c>
      <c r="I215" s="89" t="s">
        <v>250</v>
      </c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s="78" customFormat="1" ht="15.75">
      <c r="A216" s="77">
        <v>81</v>
      </c>
      <c r="B216" s="22" t="s">
        <v>31</v>
      </c>
      <c r="C216" s="22">
        <v>2</v>
      </c>
      <c r="D216" s="22" t="s">
        <v>46</v>
      </c>
      <c r="E216" s="52" t="s">
        <v>176</v>
      </c>
      <c r="F216" s="83">
        <v>43573</v>
      </c>
      <c r="G216" s="92">
        <v>0.5</v>
      </c>
      <c r="H216" s="89" t="s">
        <v>6</v>
      </c>
      <c r="I216" s="89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s="78" customFormat="1" ht="15.75">
      <c r="A217" s="77">
        <v>365</v>
      </c>
      <c r="B217" s="22" t="s">
        <v>35</v>
      </c>
      <c r="C217" s="22">
        <v>2</v>
      </c>
      <c r="D217" s="22" t="s">
        <v>331</v>
      </c>
      <c r="E217" s="52" t="s">
        <v>176</v>
      </c>
      <c r="F217" s="83">
        <v>43573</v>
      </c>
      <c r="G217" s="92">
        <v>0.5</v>
      </c>
      <c r="H217" s="89" t="s">
        <v>250</v>
      </c>
      <c r="I217" s="89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s="78" customFormat="1" ht="15.75">
      <c r="A218" s="77">
        <v>107</v>
      </c>
      <c r="B218" s="22" t="s">
        <v>32</v>
      </c>
      <c r="C218" s="22">
        <v>1</v>
      </c>
      <c r="D218" s="22" t="s">
        <v>89</v>
      </c>
      <c r="E218" s="52" t="s">
        <v>181</v>
      </c>
      <c r="F218" s="83">
        <v>43573</v>
      </c>
      <c r="G218" s="93">
        <v>0.5</v>
      </c>
      <c r="H218" s="89" t="s">
        <v>266</v>
      </c>
      <c r="I218" s="89" t="s">
        <v>265</v>
      </c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s="78" customFormat="1" ht="15.75">
      <c r="A219" s="77">
        <v>240</v>
      </c>
      <c r="B219" s="22" t="s">
        <v>35</v>
      </c>
      <c r="C219" s="22">
        <v>1</v>
      </c>
      <c r="D219" s="22" t="s">
        <v>89</v>
      </c>
      <c r="E219" s="52" t="s">
        <v>181</v>
      </c>
      <c r="F219" s="83">
        <v>43573</v>
      </c>
      <c r="G219" s="93">
        <v>0.5</v>
      </c>
      <c r="H219" s="89" t="s">
        <v>253</v>
      </c>
      <c r="I219" s="89" t="s">
        <v>256</v>
      </c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s="78" customFormat="1" ht="15.75">
      <c r="A220" s="77">
        <v>201</v>
      </c>
      <c r="B220" s="22" t="s">
        <v>34</v>
      </c>
      <c r="C220" s="22">
        <v>4</v>
      </c>
      <c r="D220" s="22" t="s">
        <v>122</v>
      </c>
      <c r="E220" s="52" t="s">
        <v>231</v>
      </c>
      <c r="F220" s="83">
        <v>43573</v>
      </c>
      <c r="G220" s="94">
        <v>0.5</v>
      </c>
      <c r="H220" s="89" t="s">
        <v>291</v>
      </c>
      <c r="I220" s="89"/>
      <c r="J220" s="63"/>
      <c r="K220" s="80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s="78" customFormat="1" ht="31.5">
      <c r="A221" s="77">
        <v>63</v>
      </c>
      <c r="B221" s="22" t="s">
        <v>30</v>
      </c>
      <c r="C221" s="22">
        <v>4</v>
      </c>
      <c r="D221" s="22" t="s">
        <v>69</v>
      </c>
      <c r="E221" s="52" t="s">
        <v>162</v>
      </c>
      <c r="F221" s="83">
        <v>43573</v>
      </c>
      <c r="G221" s="92">
        <v>0.5</v>
      </c>
      <c r="H221" s="89" t="s">
        <v>347</v>
      </c>
      <c r="I221" s="89"/>
      <c r="J221" s="80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s="78" customFormat="1" ht="15.75">
      <c r="A222" s="77">
        <v>286</v>
      </c>
      <c r="B222" s="22" t="s">
        <v>36</v>
      </c>
      <c r="C222" s="22">
        <v>3</v>
      </c>
      <c r="D222" s="22" t="s">
        <v>151</v>
      </c>
      <c r="E222" s="52" t="s">
        <v>195</v>
      </c>
      <c r="F222" s="83">
        <v>43573</v>
      </c>
      <c r="G222" s="92">
        <v>0.5416666666666666</v>
      </c>
      <c r="H222" s="89" t="s">
        <v>250</v>
      </c>
      <c r="I222" s="89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s="78" customFormat="1" ht="25.5">
      <c r="A223" s="77">
        <v>167</v>
      </c>
      <c r="B223" s="22" t="s">
        <v>33</v>
      </c>
      <c r="C223" s="22">
        <v>4</v>
      </c>
      <c r="D223" s="22" t="s">
        <v>282</v>
      </c>
      <c r="E223" s="52" t="s">
        <v>189</v>
      </c>
      <c r="F223" s="83">
        <v>43573</v>
      </c>
      <c r="G223" s="92">
        <v>0.5416666666666666</v>
      </c>
      <c r="H223" s="89" t="s">
        <v>247</v>
      </c>
      <c r="I223" s="89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s="78" customFormat="1" ht="15.75">
      <c r="A224" s="77">
        <v>254</v>
      </c>
      <c r="B224" s="22" t="s">
        <v>35</v>
      </c>
      <c r="C224" s="22">
        <v>3</v>
      </c>
      <c r="D224" s="22" t="s">
        <v>138</v>
      </c>
      <c r="E224" s="52" t="s">
        <v>192</v>
      </c>
      <c r="F224" s="83">
        <v>43573</v>
      </c>
      <c r="G224" s="94">
        <v>0.5416666666666666</v>
      </c>
      <c r="H224" s="89" t="s">
        <v>270</v>
      </c>
      <c r="I224" s="89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s="78" customFormat="1" ht="15.75">
      <c r="A225" s="77">
        <v>105</v>
      </c>
      <c r="B225" s="22" t="s">
        <v>32</v>
      </c>
      <c r="C225" s="22">
        <v>1</v>
      </c>
      <c r="D225" s="22" t="s">
        <v>40</v>
      </c>
      <c r="E225" s="52" t="s">
        <v>160</v>
      </c>
      <c r="F225" s="83">
        <v>43573</v>
      </c>
      <c r="G225" s="92">
        <v>0.5416666666666666</v>
      </c>
      <c r="H225" s="89" t="s">
        <v>253</v>
      </c>
      <c r="I225" s="89" t="s">
        <v>256</v>
      </c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13" ht="15.75">
      <c r="A226" s="77">
        <v>42</v>
      </c>
      <c r="B226" s="22" t="s">
        <v>30</v>
      </c>
      <c r="C226" s="22">
        <v>1</v>
      </c>
      <c r="D226" s="22" t="s">
        <v>41</v>
      </c>
      <c r="E226" s="52" t="s">
        <v>382</v>
      </c>
      <c r="F226" s="83">
        <v>43573</v>
      </c>
      <c r="G226" s="93">
        <v>0.5625</v>
      </c>
      <c r="H226" s="89" t="s">
        <v>22</v>
      </c>
      <c r="I226" s="89" t="s">
        <v>22</v>
      </c>
      <c r="J226" s="63"/>
      <c r="K226" s="63"/>
      <c r="L226" s="63"/>
      <c r="M226" s="63"/>
    </row>
    <row r="227" spans="1:13" ht="15.75">
      <c r="A227" s="77">
        <v>14</v>
      </c>
      <c r="B227" s="22" t="s">
        <v>29</v>
      </c>
      <c r="C227" s="22">
        <v>2</v>
      </c>
      <c r="D227" s="22" t="s">
        <v>47</v>
      </c>
      <c r="E227" s="52" t="s">
        <v>162</v>
      </c>
      <c r="F227" s="83">
        <v>43573</v>
      </c>
      <c r="G227" s="92">
        <v>0.5833333333333334</v>
      </c>
      <c r="H227" s="89" t="s">
        <v>250</v>
      </c>
      <c r="I227" s="89" t="s">
        <v>250</v>
      </c>
      <c r="J227" s="63"/>
      <c r="K227" s="63"/>
      <c r="L227" s="63"/>
      <c r="M227" s="63"/>
    </row>
    <row r="228" spans="1:13" ht="31.5">
      <c r="A228" s="77">
        <v>349</v>
      </c>
      <c r="B228" s="22" t="s">
        <v>35</v>
      </c>
      <c r="C228" s="22">
        <v>2</v>
      </c>
      <c r="D228" s="22" t="s">
        <v>47</v>
      </c>
      <c r="E228" s="52" t="s">
        <v>290</v>
      </c>
      <c r="F228" s="83">
        <v>43573</v>
      </c>
      <c r="G228" s="92">
        <v>0.5833333333333334</v>
      </c>
      <c r="H228" s="89" t="s">
        <v>257</v>
      </c>
      <c r="I228" s="89" t="s">
        <v>347</v>
      </c>
      <c r="J228" s="63"/>
      <c r="K228" s="63"/>
      <c r="L228" s="63"/>
      <c r="M228" s="63"/>
    </row>
    <row r="229" spans="1:13" ht="15.75">
      <c r="A229" s="77">
        <v>355</v>
      </c>
      <c r="B229" s="22" t="s">
        <v>33</v>
      </c>
      <c r="C229" s="56">
        <v>1</v>
      </c>
      <c r="D229" s="22" t="s">
        <v>296</v>
      </c>
      <c r="E229" s="52" t="s">
        <v>312</v>
      </c>
      <c r="F229" s="83">
        <v>43573</v>
      </c>
      <c r="G229" s="92">
        <v>0.611111111111111</v>
      </c>
      <c r="H229" s="89" t="s">
        <v>2</v>
      </c>
      <c r="I229" s="89"/>
      <c r="J229" s="63"/>
      <c r="K229" s="63"/>
      <c r="L229" s="63"/>
      <c r="M229" s="63"/>
    </row>
    <row r="230" spans="1:13" ht="15.75">
      <c r="A230" s="77">
        <v>122</v>
      </c>
      <c r="B230" s="22" t="s">
        <v>32</v>
      </c>
      <c r="C230" s="22">
        <v>3</v>
      </c>
      <c r="D230" s="22" t="s">
        <v>96</v>
      </c>
      <c r="E230" s="52" t="s">
        <v>166</v>
      </c>
      <c r="F230" s="83">
        <v>43573</v>
      </c>
      <c r="G230" s="92">
        <v>0.6458333333333334</v>
      </c>
      <c r="H230" s="89" t="s">
        <v>252</v>
      </c>
      <c r="I230" s="89" t="s">
        <v>252</v>
      </c>
      <c r="J230" s="63"/>
      <c r="K230" s="63"/>
      <c r="L230" s="63"/>
      <c r="M230" s="63"/>
    </row>
    <row r="231" spans="1:31" s="78" customFormat="1" ht="15.75">
      <c r="A231" s="77">
        <v>360</v>
      </c>
      <c r="B231" s="22" t="s">
        <v>29</v>
      </c>
      <c r="C231" s="22">
        <v>1</v>
      </c>
      <c r="D231" s="22" t="s">
        <v>296</v>
      </c>
      <c r="E231" s="52" t="s">
        <v>348</v>
      </c>
      <c r="F231" s="83">
        <v>43573</v>
      </c>
      <c r="G231" s="93">
        <v>0.7083333333333334</v>
      </c>
      <c r="H231" s="89" t="s">
        <v>265</v>
      </c>
      <c r="I231" s="89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13" ht="31.5">
      <c r="A232" s="77">
        <v>36</v>
      </c>
      <c r="B232" s="22" t="s">
        <v>30</v>
      </c>
      <c r="C232" s="56">
        <v>1</v>
      </c>
      <c r="D232" s="22" t="s">
        <v>296</v>
      </c>
      <c r="E232" s="52" t="s">
        <v>348</v>
      </c>
      <c r="F232" s="83">
        <v>43573</v>
      </c>
      <c r="G232" s="93">
        <v>0.7083333333333334</v>
      </c>
      <c r="H232" s="89" t="s">
        <v>347</v>
      </c>
      <c r="I232" s="89"/>
      <c r="J232" s="63"/>
      <c r="K232" s="63"/>
      <c r="L232" s="63"/>
      <c r="M232" s="63"/>
    </row>
    <row r="233" spans="1:31" s="78" customFormat="1" ht="15.75">
      <c r="A233" s="77">
        <v>369</v>
      </c>
      <c r="B233" s="56" t="s">
        <v>32</v>
      </c>
      <c r="C233" s="56">
        <v>1</v>
      </c>
      <c r="D233" s="22" t="s">
        <v>296</v>
      </c>
      <c r="E233" s="52" t="s">
        <v>348</v>
      </c>
      <c r="F233" s="83">
        <v>43573</v>
      </c>
      <c r="G233" s="93">
        <v>0.7083333333333334</v>
      </c>
      <c r="H233" s="89" t="s">
        <v>266</v>
      </c>
      <c r="I233" s="89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s="78" customFormat="1" ht="15.75">
      <c r="A234" s="77">
        <v>91</v>
      </c>
      <c r="B234" s="56" t="s">
        <v>36</v>
      </c>
      <c r="C234" s="56">
        <v>1</v>
      </c>
      <c r="D234" s="22" t="s">
        <v>296</v>
      </c>
      <c r="E234" s="52" t="s">
        <v>348</v>
      </c>
      <c r="F234" s="83">
        <v>43573</v>
      </c>
      <c r="G234" s="93">
        <v>0.7083333333333334</v>
      </c>
      <c r="H234" s="89" t="s">
        <v>22</v>
      </c>
      <c r="I234" s="89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s="78" customFormat="1" ht="15.75">
      <c r="A235" s="77">
        <v>370</v>
      </c>
      <c r="B235" s="56" t="s">
        <v>31</v>
      </c>
      <c r="C235" s="56">
        <v>1</v>
      </c>
      <c r="D235" s="22" t="s">
        <v>296</v>
      </c>
      <c r="E235" s="52" t="s">
        <v>348</v>
      </c>
      <c r="F235" s="83">
        <v>43573</v>
      </c>
      <c r="G235" s="93">
        <v>0.7083333333333334</v>
      </c>
      <c r="H235" s="89" t="s">
        <v>22</v>
      </c>
      <c r="I235" s="89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s="78" customFormat="1" ht="15.75">
      <c r="A236" s="77">
        <v>124</v>
      </c>
      <c r="B236" s="56" t="s">
        <v>230</v>
      </c>
      <c r="C236" s="56">
        <v>1</v>
      </c>
      <c r="D236" s="22" t="s">
        <v>296</v>
      </c>
      <c r="E236" s="52" t="s">
        <v>348</v>
      </c>
      <c r="F236" s="83">
        <v>43573</v>
      </c>
      <c r="G236" s="93">
        <v>0.7083333333333334</v>
      </c>
      <c r="H236" s="89" t="s">
        <v>22</v>
      </c>
      <c r="I236" s="89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s="78" customFormat="1" ht="15.75">
      <c r="A237" s="77">
        <v>58</v>
      </c>
      <c r="B237" s="56" t="s">
        <v>34</v>
      </c>
      <c r="C237" s="56">
        <v>1</v>
      </c>
      <c r="D237" s="22" t="s">
        <v>296</v>
      </c>
      <c r="E237" s="52" t="s">
        <v>348</v>
      </c>
      <c r="F237" s="83">
        <v>43573</v>
      </c>
      <c r="G237" s="93">
        <v>0.7083333333333334</v>
      </c>
      <c r="H237" s="89" t="s">
        <v>22</v>
      </c>
      <c r="I237" s="89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s="78" customFormat="1" ht="15.75">
      <c r="A238" s="77">
        <v>90</v>
      </c>
      <c r="B238" s="56" t="s">
        <v>35</v>
      </c>
      <c r="C238" s="56">
        <v>1</v>
      </c>
      <c r="D238" s="22" t="s">
        <v>296</v>
      </c>
      <c r="E238" s="52" t="s">
        <v>348</v>
      </c>
      <c r="F238" s="83">
        <v>43573</v>
      </c>
      <c r="G238" s="93">
        <v>0.7083333333333334</v>
      </c>
      <c r="H238" s="89" t="s">
        <v>22</v>
      </c>
      <c r="I238" s="89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s="78" customFormat="1" ht="15.75">
      <c r="A239" s="77">
        <v>300</v>
      </c>
      <c r="B239" s="22" t="s">
        <v>222</v>
      </c>
      <c r="C239" s="22">
        <v>3</v>
      </c>
      <c r="D239" s="22" t="s">
        <v>216</v>
      </c>
      <c r="E239" s="52" t="s">
        <v>166</v>
      </c>
      <c r="F239" s="83">
        <v>43574</v>
      </c>
      <c r="G239" s="92">
        <v>0.3680555555555556</v>
      </c>
      <c r="H239" s="89" t="s">
        <v>266</v>
      </c>
      <c r="I239" s="89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s="78" customFormat="1" ht="15.75">
      <c r="A240" s="77">
        <v>26</v>
      </c>
      <c r="B240" s="22" t="s">
        <v>222</v>
      </c>
      <c r="C240" s="22">
        <v>3</v>
      </c>
      <c r="D240" s="22" t="s">
        <v>271</v>
      </c>
      <c r="E240" s="52" t="s">
        <v>300</v>
      </c>
      <c r="F240" s="83">
        <v>43574</v>
      </c>
      <c r="G240" s="92">
        <v>0.375</v>
      </c>
      <c r="H240" s="89" t="s">
        <v>2</v>
      </c>
      <c r="I240" s="89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s="78" customFormat="1" ht="15.75">
      <c r="A241" s="77">
        <v>308</v>
      </c>
      <c r="B241" s="22" t="s">
        <v>222</v>
      </c>
      <c r="C241" s="22">
        <v>3</v>
      </c>
      <c r="D241" s="22" t="s">
        <v>219</v>
      </c>
      <c r="E241" s="52" t="s">
        <v>176</v>
      </c>
      <c r="F241" s="83">
        <v>43574</v>
      </c>
      <c r="G241" s="92">
        <v>0.3958333333333333</v>
      </c>
      <c r="H241" s="89" t="s">
        <v>270</v>
      </c>
      <c r="I241" s="89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s="78" customFormat="1" ht="15.75">
      <c r="A242" s="77">
        <v>6</v>
      </c>
      <c r="B242" s="22" t="s">
        <v>29</v>
      </c>
      <c r="C242" s="22">
        <v>1</v>
      </c>
      <c r="D242" s="22" t="s">
        <v>89</v>
      </c>
      <c r="E242" s="52" t="s">
        <v>322</v>
      </c>
      <c r="F242" s="83">
        <v>43574</v>
      </c>
      <c r="G242" s="93">
        <v>0.4375</v>
      </c>
      <c r="H242" s="89" t="s">
        <v>250</v>
      </c>
      <c r="I242" s="89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s="78" customFormat="1" ht="15.75">
      <c r="A243" s="77">
        <v>319</v>
      </c>
      <c r="B243" s="22" t="s">
        <v>222</v>
      </c>
      <c r="C243" s="22">
        <v>3</v>
      </c>
      <c r="D243" s="22" t="s">
        <v>389</v>
      </c>
      <c r="E243" s="52" t="s">
        <v>164</v>
      </c>
      <c r="F243" s="83">
        <v>43574</v>
      </c>
      <c r="G243" s="92">
        <v>0.47222222222222227</v>
      </c>
      <c r="H243" s="89" t="s">
        <v>254</v>
      </c>
      <c r="I243" s="89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s="78" customFormat="1" ht="25.5">
      <c r="A244" s="77">
        <v>367</v>
      </c>
      <c r="B244" s="22" t="s">
        <v>246</v>
      </c>
      <c r="C244" s="22">
        <v>4</v>
      </c>
      <c r="D244" s="22" t="s">
        <v>390</v>
      </c>
      <c r="E244" s="52" t="s">
        <v>182</v>
      </c>
      <c r="F244" s="83">
        <v>43574</v>
      </c>
      <c r="G244" s="92">
        <v>0.5833333333333334</v>
      </c>
      <c r="H244" s="89" t="s">
        <v>251</v>
      </c>
      <c r="I244" s="89"/>
      <c r="J244" s="63"/>
      <c r="K244" s="75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s="78" customFormat="1" ht="25.5">
      <c r="A245" s="77">
        <v>371</v>
      </c>
      <c r="B245" s="22" t="s">
        <v>33</v>
      </c>
      <c r="C245" s="22">
        <v>3</v>
      </c>
      <c r="D245" s="22" t="s">
        <v>325</v>
      </c>
      <c r="E245" s="52" t="s">
        <v>190</v>
      </c>
      <c r="F245" s="83">
        <v>43577</v>
      </c>
      <c r="G245" s="92">
        <v>0.375</v>
      </c>
      <c r="H245" s="89" t="s">
        <v>284</v>
      </c>
      <c r="I245" s="89"/>
      <c r="J245" s="75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s="78" customFormat="1" ht="15.75">
      <c r="A246" s="77">
        <v>264</v>
      </c>
      <c r="B246" s="22" t="s">
        <v>35</v>
      </c>
      <c r="C246" s="22">
        <v>4</v>
      </c>
      <c r="D246" s="22" t="s">
        <v>142</v>
      </c>
      <c r="E246" s="52" t="s">
        <v>183</v>
      </c>
      <c r="F246" s="83">
        <v>43577</v>
      </c>
      <c r="G246" s="93">
        <v>0.375</v>
      </c>
      <c r="H246" s="89" t="s">
        <v>15</v>
      </c>
      <c r="I246" s="89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s="78" customFormat="1" ht="25.5">
      <c r="A247" s="77">
        <v>166</v>
      </c>
      <c r="B247" s="22" t="s">
        <v>33</v>
      </c>
      <c r="C247" s="22">
        <v>4</v>
      </c>
      <c r="D247" s="22" t="s">
        <v>281</v>
      </c>
      <c r="E247" s="52" t="s">
        <v>187</v>
      </c>
      <c r="F247" s="83">
        <v>43577</v>
      </c>
      <c r="G247" s="92">
        <v>0.375</v>
      </c>
      <c r="H247" s="89" t="s">
        <v>247</v>
      </c>
      <c r="I247" s="89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s="74" customFormat="1" ht="31.5">
      <c r="A248" s="77">
        <v>357</v>
      </c>
      <c r="B248" s="22" t="s">
        <v>36</v>
      </c>
      <c r="C248" s="22">
        <v>3</v>
      </c>
      <c r="D248" s="22" t="s">
        <v>375</v>
      </c>
      <c r="E248" s="52" t="s">
        <v>373</v>
      </c>
      <c r="F248" s="83">
        <v>43577</v>
      </c>
      <c r="G248" s="92">
        <v>0.3958333333333333</v>
      </c>
      <c r="H248" s="89" t="s">
        <v>347</v>
      </c>
      <c r="I248" s="89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11" s="80" customFormat="1" ht="15.75">
      <c r="A249" s="77">
        <v>252</v>
      </c>
      <c r="B249" s="22" t="s">
        <v>35</v>
      </c>
      <c r="C249" s="22">
        <v>3</v>
      </c>
      <c r="D249" s="22" t="s">
        <v>137</v>
      </c>
      <c r="E249" s="52" t="s">
        <v>183</v>
      </c>
      <c r="F249" s="83">
        <v>43577</v>
      </c>
      <c r="G249" s="93">
        <v>0.40277777777777773</v>
      </c>
      <c r="H249" s="89" t="s">
        <v>251</v>
      </c>
      <c r="I249" s="89"/>
      <c r="J249" s="63"/>
      <c r="K249" s="63"/>
    </row>
    <row r="250" spans="1:31" s="80" customFormat="1" ht="15.75">
      <c r="A250" s="77">
        <v>133</v>
      </c>
      <c r="B250" s="22" t="s">
        <v>32</v>
      </c>
      <c r="C250" s="22">
        <v>4</v>
      </c>
      <c r="D250" s="22" t="s">
        <v>360</v>
      </c>
      <c r="E250" s="52" t="s">
        <v>262</v>
      </c>
      <c r="F250" s="83">
        <v>43577</v>
      </c>
      <c r="G250" s="92">
        <v>0.4375</v>
      </c>
      <c r="H250" s="89" t="s">
        <v>6</v>
      </c>
      <c r="I250" s="89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s="80" customFormat="1" ht="15.75">
      <c r="A251" s="77">
        <v>17</v>
      </c>
      <c r="B251" s="22" t="s">
        <v>29</v>
      </c>
      <c r="C251" s="22">
        <v>3</v>
      </c>
      <c r="D251" s="22" t="s">
        <v>50</v>
      </c>
      <c r="E251" s="52" t="s">
        <v>156</v>
      </c>
      <c r="F251" s="83">
        <v>43577</v>
      </c>
      <c r="G251" s="92">
        <v>0.5</v>
      </c>
      <c r="H251" s="89" t="s">
        <v>250</v>
      </c>
      <c r="I251" s="89" t="s">
        <v>267</v>
      </c>
      <c r="J251" s="63" t="s">
        <v>442</v>
      </c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s="78" customFormat="1" ht="15.75">
      <c r="A252" s="77">
        <v>40</v>
      </c>
      <c r="B252" s="22" t="s">
        <v>30</v>
      </c>
      <c r="C252" s="22">
        <v>1</v>
      </c>
      <c r="D252" s="22" t="s">
        <v>44</v>
      </c>
      <c r="E252" s="52" t="s">
        <v>224</v>
      </c>
      <c r="F252" s="83">
        <v>43577</v>
      </c>
      <c r="G252" s="93">
        <v>0.5</v>
      </c>
      <c r="H252" s="89" t="s">
        <v>22</v>
      </c>
      <c r="I252" s="89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10" s="80" customFormat="1" ht="15.75">
      <c r="A253" s="77">
        <v>145</v>
      </c>
      <c r="B253" s="22" t="s">
        <v>33</v>
      </c>
      <c r="C253" s="22">
        <v>2</v>
      </c>
      <c r="D253" s="22" t="s">
        <v>44</v>
      </c>
      <c r="E253" s="52" t="s">
        <v>224</v>
      </c>
      <c r="F253" s="83">
        <v>43577</v>
      </c>
      <c r="G253" s="93">
        <v>0.5</v>
      </c>
      <c r="H253" s="89" t="s">
        <v>256</v>
      </c>
      <c r="I253" s="89"/>
      <c r="J253" s="63"/>
    </row>
    <row r="254" spans="1:31" s="78" customFormat="1" ht="15.75">
      <c r="A254" s="77">
        <v>210</v>
      </c>
      <c r="B254" s="22" t="s">
        <v>230</v>
      </c>
      <c r="C254" s="22">
        <v>2</v>
      </c>
      <c r="D254" s="22" t="s">
        <v>44</v>
      </c>
      <c r="E254" s="52" t="s">
        <v>224</v>
      </c>
      <c r="F254" s="83">
        <v>43577</v>
      </c>
      <c r="G254" s="93">
        <v>0.5</v>
      </c>
      <c r="H254" s="89" t="s">
        <v>22</v>
      </c>
      <c r="I254" s="89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s="78" customFormat="1" ht="15.75">
      <c r="A255" s="77">
        <v>177</v>
      </c>
      <c r="B255" s="22" t="s">
        <v>34</v>
      </c>
      <c r="C255" s="22">
        <v>2</v>
      </c>
      <c r="D255" s="22" t="s">
        <v>44</v>
      </c>
      <c r="E255" s="52" t="s">
        <v>224</v>
      </c>
      <c r="F255" s="83">
        <v>43577</v>
      </c>
      <c r="G255" s="93">
        <v>0.5</v>
      </c>
      <c r="H255" s="89" t="s">
        <v>22</v>
      </c>
      <c r="I255" s="89"/>
      <c r="J255" s="80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13" ht="31.5">
      <c r="A256" s="77">
        <v>245</v>
      </c>
      <c r="B256" s="22" t="s">
        <v>35</v>
      </c>
      <c r="C256" s="22">
        <v>2</v>
      </c>
      <c r="D256" s="22" t="s">
        <v>44</v>
      </c>
      <c r="E256" s="52" t="s">
        <v>224</v>
      </c>
      <c r="F256" s="83">
        <v>43577</v>
      </c>
      <c r="G256" s="93">
        <v>0.5</v>
      </c>
      <c r="H256" s="89" t="s">
        <v>347</v>
      </c>
      <c r="I256" s="89"/>
      <c r="J256" s="63"/>
      <c r="K256" s="63"/>
      <c r="L256" s="63"/>
      <c r="M256" s="63"/>
    </row>
    <row r="257" spans="1:31" s="78" customFormat="1" ht="15.75">
      <c r="A257" s="77">
        <v>76</v>
      </c>
      <c r="B257" s="22" t="s">
        <v>31</v>
      </c>
      <c r="C257" s="22">
        <v>2</v>
      </c>
      <c r="D257" s="22" t="s">
        <v>202</v>
      </c>
      <c r="E257" s="52" t="s">
        <v>224</v>
      </c>
      <c r="F257" s="83">
        <v>43577</v>
      </c>
      <c r="G257" s="93">
        <v>0.5</v>
      </c>
      <c r="H257" s="89" t="s">
        <v>255</v>
      </c>
      <c r="I257" s="89" t="s">
        <v>253</v>
      </c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s="74" customFormat="1" ht="15.75">
      <c r="A258" s="77">
        <v>114</v>
      </c>
      <c r="B258" s="22" t="s">
        <v>32</v>
      </c>
      <c r="C258" s="22">
        <v>2</v>
      </c>
      <c r="D258" s="22" t="s">
        <v>47</v>
      </c>
      <c r="E258" s="52" t="s">
        <v>262</v>
      </c>
      <c r="F258" s="83">
        <v>43577</v>
      </c>
      <c r="G258" s="92">
        <v>0.5416666666666666</v>
      </c>
      <c r="H258" s="89" t="s">
        <v>253</v>
      </c>
      <c r="I258" s="89" t="s">
        <v>265</v>
      </c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s="78" customFormat="1" ht="15.75">
      <c r="A259" s="77">
        <v>136</v>
      </c>
      <c r="B259" s="22" t="s">
        <v>33</v>
      </c>
      <c r="C259" s="22">
        <v>1</v>
      </c>
      <c r="D259" s="22" t="s">
        <v>102</v>
      </c>
      <c r="E259" s="52" t="s">
        <v>395</v>
      </c>
      <c r="F259" s="83">
        <v>43577</v>
      </c>
      <c r="G259" s="93">
        <v>0.5416666666666666</v>
      </c>
      <c r="H259" s="89" t="s">
        <v>11</v>
      </c>
      <c r="I259" s="89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s="80" customFormat="1" ht="15.75">
      <c r="A260" s="77">
        <v>88</v>
      </c>
      <c r="B260" s="22" t="s">
        <v>31</v>
      </c>
      <c r="C260" s="22">
        <v>3</v>
      </c>
      <c r="D260" s="22" t="s">
        <v>82</v>
      </c>
      <c r="E260" s="52" t="s">
        <v>177</v>
      </c>
      <c r="F260" s="83">
        <v>43577</v>
      </c>
      <c r="G260" s="92">
        <v>0.5416666666666666</v>
      </c>
      <c r="H260" s="89" t="s">
        <v>391</v>
      </c>
      <c r="I260" s="89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s="78" customFormat="1" ht="15.75">
      <c r="A261" s="77">
        <v>291</v>
      </c>
      <c r="B261" s="22" t="s">
        <v>36</v>
      </c>
      <c r="C261" s="22">
        <v>3</v>
      </c>
      <c r="D261" s="22" t="s">
        <v>113</v>
      </c>
      <c r="E261" s="52" t="s">
        <v>195</v>
      </c>
      <c r="F261" s="83">
        <v>43577</v>
      </c>
      <c r="G261" s="92">
        <v>0.5416666666666666</v>
      </c>
      <c r="H261" s="89" t="s">
        <v>250</v>
      </c>
      <c r="I261" s="89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s="80" customFormat="1" ht="15.75">
      <c r="A262" s="77">
        <v>301</v>
      </c>
      <c r="B262" s="22" t="s">
        <v>34</v>
      </c>
      <c r="C262" s="22">
        <v>2</v>
      </c>
      <c r="D262" s="22" t="s">
        <v>316</v>
      </c>
      <c r="E262" s="52" t="s">
        <v>155</v>
      </c>
      <c r="F262" s="83">
        <v>43577</v>
      </c>
      <c r="G262" s="94">
        <v>0.5416666666666666</v>
      </c>
      <c r="H262" s="89" t="s">
        <v>291</v>
      </c>
      <c r="I262" s="89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s="74" customFormat="1" ht="15.75">
      <c r="A263" s="77">
        <v>200</v>
      </c>
      <c r="B263" s="22" t="s">
        <v>34</v>
      </c>
      <c r="C263" s="22">
        <v>4</v>
      </c>
      <c r="D263" s="22" t="s">
        <v>121</v>
      </c>
      <c r="E263" s="52" t="s">
        <v>192</v>
      </c>
      <c r="F263" s="83">
        <v>43577</v>
      </c>
      <c r="G263" s="94">
        <v>0.576388888888889</v>
      </c>
      <c r="H263" s="89" t="s">
        <v>291</v>
      </c>
      <c r="I263" s="89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s="74" customFormat="1" ht="31.5">
      <c r="A264" s="77">
        <v>338</v>
      </c>
      <c r="B264" s="22" t="s">
        <v>246</v>
      </c>
      <c r="C264" s="22">
        <v>4</v>
      </c>
      <c r="D264" s="22" t="s">
        <v>259</v>
      </c>
      <c r="E264" s="52" t="s">
        <v>379</v>
      </c>
      <c r="F264" s="85">
        <v>43577</v>
      </c>
      <c r="G264" s="94">
        <v>0.5833333333333334</v>
      </c>
      <c r="H264" s="89" t="s">
        <v>378</v>
      </c>
      <c r="I264" s="89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s="74" customFormat="1" ht="31.5">
      <c r="A265" s="77">
        <v>372</v>
      </c>
      <c r="B265" s="22" t="s">
        <v>36</v>
      </c>
      <c r="C265" s="22">
        <v>1</v>
      </c>
      <c r="D265" s="22" t="s">
        <v>143</v>
      </c>
      <c r="E265" s="52" t="s">
        <v>368</v>
      </c>
      <c r="F265" s="83">
        <v>43577</v>
      </c>
      <c r="G265" s="93">
        <v>0.611111111111111</v>
      </c>
      <c r="H265" s="89" t="s">
        <v>347</v>
      </c>
      <c r="I265" s="89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s="78" customFormat="1" ht="15.75">
      <c r="A266" s="77">
        <v>128</v>
      </c>
      <c r="B266" s="22" t="s">
        <v>32</v>
      </c>
      <c r="C266" s="22">
        <v>4</v>
      </c>
      <c r="D266" s="22" t="s">
        <v>97</v>
      </c>
      <c r="E266" s="52" t="s">
        <v>303</v>
      </c>
      <c r="F266" s="83">
        <v>43579</v>
      </c>
      <c r="G266" s="92">
        <v>0.3680555555555556</v>
      </c>
      <c r="H266" s="89" t="s">
        <v>267</v>
      </c>
      <c r="I266" s="89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s="78" customFormat="1" ht="15.75">
      <c r="A267" s="77">
        <v>251</v>
      </c>
      <c r="B267" s="22" t="s">
        <v>35</v>
      </c>
      <c r="C267" s="22">
        <v>3</v>
      </c>
      <c r="D267" s="22" t="s">
        <v>136</v>
      </c>
      <c r="E267" s="52" t="s">
        <v>320</v>
      </c>
      <c r="F267" s="83">
        <v>43579</v>
      </c>
      <c r="G267" s="93">
        <v>0.3958333333333333</v>
      </c>
      <c r="H267" s="89" t="s">
        <v>6</v>
      </c>
      <c r="I267" s="89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s="74" customFormat="1" ht="15.75">
      <c r="A268" s="77">
        <v>192</v>
      </c>
      <c r="B268" s="22" t="s">
        <v>34</v>
      </c>
      <c r="C268" s="22">
        <v>4</v>
      </c>
      <c r="D268" s="22" t="s">
        <v>117</v>
      </c>
      <c r="E268" s="52" t="s">
        <v>155</v>
      </c>
      <c r="F268" s="83">
        <v>43579</v>
      </c>
      <c r="G268" s="94">
        <v>0.40277777777777773</v>
      </c>
      <c r="H268" s="89" t="s">
        <v>291</v>
      </c>
      <c r="I268" s="89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  <row r="269" spans="1:31" s="74" customFormat="1" ht="15.75">
      <c r="A269" s="77">
        <v>269</v>
      </c>
      <c r="B269" s="22" t="s">
        <v>36</v>
      </c>
      <c r="C269" s="22">
        <v>1</v>
      </c>
      <c r="D269" s="22" t="s">
        <v>44</v>
      </c>
      <c r="E269" s="52" t="s">
        <v>403</v>
      </c>
      <c r="F269" s="83">
        <v>43579</v>
      </c>
      <c r="G269" s="93">
        <v>0.4791666666666667</v>
      </c>
      <c r="H269" s="89" t="s">
        <v>268</v>
      </c>
      <c r="I269" s="89" t="s">
        <v>267</v>
      </c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</row>
    <row r="270" spans="1:31" s="74" customFormat="1" ht="15.75">
      <c r="A270" s="77">
        <v>55</v>
      </c>
      <c r="B270" s="22" t="s">
        <v>30</v>
      </c>
      <c r="C270" s="22">
        <v>3</v>
      </c>
      <c r="D270" s="22" t="s">
        <v>66</v>
      </c>
      <c r="E270" s="52" t="s">
        <v>162</v>
      </c>
      <c r="F270" s="83">
        <v>43579</v>
      </c>
      <c r="G270" s="92">
        <v>0.5</v>
      </c>
      <c r="H270" s="89" t="s">
        <v>12</v>
      </c>
      <c r="I270" s="89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</row>
    <row r="271" spans="1:31" s="74" customFormat="1" ht="15.75">
      <c r="A271" s="77">
        <v>258</v>
      </c>
      <c r="B271" s="22" t="s">
        <v>34</v>
      </c>
      <c r="C271" s="22">
        <v>2</v>
      </c>
      <c r="D271" s="22" t="s">
        <v>314</v>
      </c>
      <c r="E271" s="52" t="s">
        <v>155</v>
      </c>
      <c r="F271" s="83">
        <v>43579</v>
      </c>
      <c r="G271" s="94">
        <v>0.5</v>
      </c>
      <c r="H271" s="89" t="s">
        <v>291</v>
      </c>
      <c r="I271" s="89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</row>
    <row r="272" spans="1:31" s="74" customFormat="1" ht="15.75">
      <c r="A272" s="77">
        <v>169</v>
      </c>
      <c r="B272" s="22" t="s">
        <v>34</v>
      </c>
      <c r="C272" s="22">
        <v>1</v>
      </c>
      <c r="D272" s="22" t="s">
        <v>110</v>
      </c>
      <c r="E272" s="52" t="s">
        <v>343</v>
      </c>
      <c r="F272" s="83">
        <v>43579</v>
      </c>
      <c r="G272" s="93">
        <v>0.5</v>
      </c>
      <c r="H272" s="89" t="s">
        <v>22</v>
      </c>
      <c r="I272" s="89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</row>
    <row r="273" spans="1:31" s="74" customFormat="1" ht="15.75">
      <c r="A273" s="77">
        <v>67</v>
      </c>
      <c r="B273" s="22" t="s">
        <v>31</v>
      </c>
      <c r="C273" s="22">
        <v>1</v>
      </c>
      <c r="D273" s="22" t="s">
        <v>71</v>
      </c>
      <c r="E273" s="52" t="s">
        <v>343</v>
      </c>
      <c r="F273" s="83">
        <v>43579</v>
      </c>
      <c r="G273" s="93">
        <v>0.5</v>
      </c>
      <c r="H273" s="89" t="s">
        <v>22</v>
      </c>
      <c r="I273" s="89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</row>
    <row r="274" spans="1:31" s="74" customFormat="1" ht="15.75">
      <c r="A274" s="77">
        <v>204</v>
      </c>
      <c r="B274" s="22" t="s">
        <v>230</v>
      </c>
      <c r="C274" s="22">
        <v>1</v>
      </c>
      <c r="D274" s="22" t="s">
        <v>71</v>
      </c>
      <c r="E274" s="52" t="s">
        <v>343</v>
      </c>
      <c r="F274" s="83">
        <v>43579</v>
      </c>
      <c r="G274" s="93">
        <v>0.5</v>
      </c>
      <c r="H274" s="89" t="s">
        <v>22</v>
      </c>
      <c r="I274" s="89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</row>
    <row r="275" spans="1:31" s="74" customFormat="1" ht="25.5">
      <c r="A275" s="77">
        <v>140</v>
      </c>
      <c r="B275" s="22" t="s">
        <v>33</v>
      </c>
      <c r="C275" s="22">
        <v>1</v>
      </c>
      <c r="D275" s="22" t="s">
        <v>279</v>
      </c>
      <c r="E275" s="52" t="s">
        <v>343</v>
      </c>
      <c r="F275" s="83">
        <v>43579</v>
      </c>
      <c r="G275" s="93">
        <v>0.5</v>
      </c>
      <c r="H275" s="89" t="s">
        <v>22</v>
      </c>
      <c r="I275" s="89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</row>
    <row r="276" spans="1:31" s="74" customFormat="1" ht="15.75">
      <c r="A276" s="77">
        <v>85</v>
      </c>
      <c r="B276" s="22" t="s">
        <v>31</v>
      </c>
      <c r="C276" s="22">
        <v>3</v>
      </c>
      <c r="D276" s="22" t="s">
        <v>79</v>
      </c>
      <c r="E276" s="52" t="s">
        <v>177</v>
      </c>
      <c r="F276" s="83">
        <v>43579</v>
      </c>
      <c r="G276" s="92">
        <v>0.5416666666666666</v>
      </c>
      <c r="H276" s="89" t="s">
        <v>391</v>
      </c>
      <c r="I276" s="89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</row>
    <row r="277" spans="1:31" s="74" customFormat="1" ht="31.5">
      <c r="A277" s="77">
        <v>340</v>
      </c>
      <c r="B277" s="22" t="s">
        <v>246</v>
      </c>
      <c r="C277" s="22">
        <v>4</v>
      </c>
      <c r="D277" s="22" t="s">
        <v>259</v>
      </c>
      <c r="E277" s="52" t="s">
        <v>379</v>
      </c>
      <c r="F277" s="85">
        <v>43579</v>
      </c>
      <c r="G277" s="94">
        <v>0.5833333333333334</v>
      </c>
      <c r="H277" s="89" t="s">
        <v>378</v>
      </c>
      <c r="I277" s="89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</row>
    <row r="278" spans="1:31" s="74" customFormat="1" ht="15.75">
      <c r="A278" s="77">
        <v>111</v>
      </c>
      <c r="B278" s="22" t="s">
        <v>32</v>
      </c>
      <c r="C278" s="22">
        <v>2</v>
      </c>
      <c r="D278" s="22" t="s">
        <v>44</v>
      </c>
      <c r="E278" s="52" t="s">
        <v>274</v>
      </c>
      <c r="F278" s="83">
        <v>43580</v>
      </c>
      <c r="G278" s="92">
        <v>0.3680555555555556</v>
      </c>
      <c r="H278" s="89" t="s">
        <v>7</v>
      </c>
      <c r="I278" s="89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</row>
    <row r="279" spans="1:31" s="74" customFormat="1" ht="15.75">
      <c r="A279" s="77">
        <v>272</v>
      </c>
      <c r="B279" s="22" t="s">
        <v>36</v>
      </c>
      <c r="C279" s="22">
        <v>1</v>
      </c>
      <c r="D279" s="22" t="s">
        <v>145</v>
      </c>
      <c r="E279" s="52" t="s">
        <v>342</v>
      </c>
      <c r="F279" s="83">
        <v>43580</v>
      </c>
      <c r="G279" s="93">
        <v>0.375</v>
      </c>
      <c r="H279" s="89" t="s">
        <v>252</v>
      </c>
      <c r="I279" s="89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</row>
    <row r="280" spans="1:31" s="74" customFormat="1" ht="31.5">
      <c r="A280" s="77">
        <v>51</v>
      </c>
      <c r="B280" s="22" t="s">
        <v>30</v>
      </c>
      <c r="C280" s="22">
        <v>2</v>
      </c>
      <c r="D280" s="22" t="s">
        <v>49</v>
      </c>
      <c r="E280" s="52" t="s">
        <v>318</v>
      </c>
      <c r="F280" s="83">
        <v>43580</v>
      </c>
      <c r="G280" s="92">
        <v>0.375</v>
      </c>
      <c r="H280" s="89" t="s">
        <v>347</v>
      </c>
      <c r="I280" s="89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</row>
    <row r="281" spans="1:31" s="74" customFormat="1" ht="15.75">
      <c r="A281" s="77">
        <v>172</v>
      </c>
      <c r="B281" s="22" t="s">
        <v>34</v>
      </c>
      <c r="C281" s="22">
        <v>1</v>
      </c>
      <c r="D281" s="22" t="s">
        <v>72</v>
      </c>
      <c r="E281" s="52" t="s">
        <v>178</v>
      </c>
      <c r="F281" s="83">
        <v>43580</v>
      </c>
      <c r="G281" s="92">
        <v>0.5</v>
      </c>
      <c r="H281" s="89" t="s">
        <v>6</v>
      </c>
      <c r="I281" s="89" t="s">
        <v>6</v>
      </c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</row>
    <row r="282" spans="1:31" s="74" customFormat="1" ht="15.75">
      <c r="A282" s="77">
        <v>239</v>
      </c>
      <c r="B282" s="22" t="s">
        <v>35</v>
      </c>
      <c r="C282" s="22">
        <v>1</v>
      </c>
      <c r="D282" s="22" t="s">
        <v>72</v>
      </c>
      <c r="E282" s="52" t="s">
        <v>178</v>
      </c>
      <c r="F282" s="83">
        <v>43580</v>
      </c>
      <c r="G282" s="92">
        <v>0.5</v>
      </c>
      <c r="H282" s="89" t="s">
        <v>6</v>
      </c>
      <c r="I282" s="89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</row>
    <row r="283" spans="1:31" s="74" customFormat="1" ht="15.75">
      <c r="A283" s="77">
        <v>283</v>
      </c>
      <c r="B283" s="22" t="s">
        <v>36</v>
      </c>
      <c r="C283" s="22">
        <v>2</v>
      </c>
      <c r="D283" s="22" t="s">
        <v>148</v>
      </c>
      <c r="E283" s="52" t="s">
        <v>178</v>
      </c>
      <c r="F283" s="83">
        <v>43580</v>
      </c>
      <c r="G283" s="92">
        <v>0.5</v>
      </c>
      <c r="H283" s="89" t="s">
        <v>7</v>
      </c>
      <c r="I283" s="89" t="s">
        <v>7</v>
      </c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</row>
    <row r="284" spans="1:31" s="74" customFormat="1" ht="15.75">
      <c r="A284" s="79">
        <v>332</v>
      </c>
      <c r="B284" s="22" t="s">
        <v>35</v>
      </c>
      <c r="C284" s="22">
        <v>2</v>
      </c>
      <c r="D284" s="22" t="s">
        <v>330</v>
      </c>
      <c r="E284" s="52" t="s">
        <v>178</v>
      </c>
      <c r="F284" s="83">
        <v>43580</v>
      </c>
      <c r="G284" s="92">
        <v>0.5</v>
      </c>
      <c r="H284" s="89" t="s">
        <v>7</v>
      </c>
      <c r="I284" s="89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</row>
    <row r="285" spans="1:31" s="74" customFormat="1" ht="31.5">
      <c r="A285" s="77">
        <v>78</v>
      </c>
      <c r="B285" s="22" t="s">
        <v>31</v>
      </c>
      <c r="C285" s="22">
        <v>2</v>
      </c>
      <c r="D285" s="22" t="s">
        <v>75</v>
      </c>
      <c r="E285" s="52" t="s">
        <v>304</v>
      </c>
      <c r="F285" s="83">
        <v>43580</v>
      </c>
      <c r="G285" s="92">
        <v>0.5</v>
      </c>
      <c r="H285" s="89" t="s">
        <v>347</v>
      </c>
      <c r="I285" s="89"/>
      <c r="J285" s="63" t="s">
        <v>444</v>
      </c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</row>
    <row r="286" spans="1:31" s="74" customFormat="1" ht="15.75">
      <c r="A286" s="77">
        <v>227</v>
      </c>
      <c r="B286" s="22" t="s">
        <v>230</v>
      </c>
      <c r="C286" s="22">
        <v>4</v>
      </c>
      <c r="D286" s="22" t="s">
        <v>101</v>
      </c>
      <c r="E286" s="52" t="s">
        <v>179</v>
      </c>
      <c r="F286" s="83">
        <v>43580</v>
      </c>
      <c r="G286" s="92">
        <v>0.5416666666666666</v>
      </c>
      <c r="H286" s="89" t="s">
        <v>10</v>
      </c>
      <c r="I286" s="89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</row>
    <row r="287" spans="1:31" s="74" customFormat="1" ht="15.75">
      <c r="A287" s="77">
        <v>205</v>
      </c>
      <c r="B287" s="22" t="s">
        <v>230</v>
      </c>
      <c r="C287" s="22">
        <v>1</v>
      </c>
      <c r="D287" s="22" t="s">
        <v>124</v>
      </c>
      <c r="E287" s="52" t="s">
        <v>179</v>
      </c>
      <c r="F287" s="83">
        <v>43580</v>
      </c>
      <c r="G287" s="92">
        <v>0.625</v>
      </c>
      <c r="H287" s="89" t="s">
        <v>291</v>
      </c>
      <c r="I287" s="89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</row>
    <row r="288" spans="1:31" s="74" customFormat="1" ht="15.75">
      <c r="A288" s="77">
        <v>303</v>
      </c>
      <c r="B288" s="22" t="s">
        <v>222</v>
      </c>
      <c r="C288" s="22">
        <v>3</v>
      </c>
      <c r="D288" s="22" t="s">
        <v>217</v>
      </c>
      <c r="E288" s="52" t="s">
        <v>190</v>
      </c>
      <c r="F288" s="83">
        <v>43581</v>
      </c>
      <c r="G288" s="92">
        <v>0.375</v>
      </c>
      <c r="H288" s="89" t="s">
        <v>247</v>
      </c>
      <c r="I288" s="89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</row>
    <row r="289" spans="1:31" s="74" customFormat="1" ht="15.75">
      <c r="A289" s="77">
        <v>288</v>
      </c>
      <c r="B289" s="22" t="s">
        <v>222</v>
      </c>
      <c r="C289" s="22">
        <v>3</v>
      </c>
      <c r="D289" s="22" t="s">
        <v>387</v>
      </c>
      <c r="E289" s="52" t="s">
        <v>388</v>
      </c>
      <c r="F289" s="85">
        <v>43581</v>
      </c>
      <c r="G289" s="94">
        <v>0.3958333333333333</v>
      </c>
      <c r="H289" s="89" t="s">
        <v>267</v>
      </c>
      <c r="I289" s="89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</row>
    <row r="290" spans="1:31" s="74" customFormat="1" ht="15.75">
      <c r="A290" s="77">
        <v>236</v>
      </c>
      <c r="B290" s="22" t="s">
        <v>222</v>
      </c>
      <c r="C290" s="22">
        <v>3</v>
      </c>
      <c r="D290" s="22" t="s">
        <v>385</v>
      </c>
      <c r="E290" s="52" t="s">
        <v>386</v>
      </c>
      <c r="F290" s="85">
        <v>43581</v>
      </c>
      <c r="G290" s="94">
        <v>0.3958333333333333</v>
      </c>
      <c r="H290" s="89" t="s">
        <v>257</v>
      </c>
      <c r="I290" s="89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</row>
    <row r="291" spans="1:31" s="74" customFormat="1" ht="15.75">
      <c r="A291" s="77">
        <v>294</v>
      </c>
      <c r="B291" s="22" t="s">
        <v>222</v>
      </c>
      <c r="C291" s="22">
        <v>3</v>
      </c>
      <c r="D291" s="22" t="s">
        <v>214</v>
      </c>
      <c r="E291" s="52" t="s">
        <v>194</v>
      </c>
      <c r="F291" s="85">
        <v>43581</v>
      </c>
      <c r="G291" s="94">
        <v>0.3958333333333333</v>
      </c>
      <c r="H291" s="89" t="s">
        <v>272</v>
      </c>
      <c r="I291" s="89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</row>
    <row r="292" spans="1:31" s="78" customFormat="1" ht="15.75">
      <c r="A292" s="77">
        <v>106</v>
      </c>
      <c r="B292" s="22" t="s">
        <v>32</v>
      </c>
      <c r="C292" s="22">
        <v>1</v>
      </c>
      <c r="D292" s="22" t="s">
        <v>41</v>
      </c>
      <c r="E292" s="52" t="s">
        <v>303</v>
      </c>
      <c r="F292" s="83">
        <v>43581</v>
      </c>
      <c r="G292" s="92">
        <v>0.40277777777777773</v>
      </c>
      <c r="H292" s="89" t="s">
        <v>0</v>
      </c>
      <c r="I292" s="89" t="s">
        <v>254</v>
      </c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</row>
    <row r="293" spans="1:31" s="78" customFormat="1" ht="31.5">
      <c r="A293" s="77">
        <v>348</v>
      </c>
      <c r="B293" s="22" t="s">
        <v>35</v>
      </c>
      <c r="C293" s="22">
        <v>2</v>
      </c>
      <c r="D293" s="22" t="s">
        <v>76</v>
      </c>
      <c r="E293" s="52" t="s">
        <v>364</v>
      </c>
      <c r="F293" s="83">
        <v>43581</v>
      </c>
      <c r="G293" s="92">
        <v>0.4375</v>
      </c>
      <c r="H293" s="89" t="s">
        <v>347</v>
      </c>
      <c r="I293" s="89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</row>
    <row r="294" spans="1:31" s="74" customFormat="1" ht="31.5">
      <c r="A294" s="77">
        <v>293</v>
      </c>
      <c r="B294" s="22" t="s">
        <v>222</v>
      </c>
      <c r="C294" s="22">
        <v>3</v>
      </c>
      <c r="D294" s="22" t="s">
        <v>213</v>
      </c>
      <c r="E294" s="52" t="s">
        <v>162</v>
      </c>
      <c r="F294" s="83">
        <v>43581</v>
      </c>
      <c r="G294" s="92">
        <v>0.47222222222222227</v>
      </c>
      <c r="H294" s="89" t="s">
        <v>347</v>
      </c>
      <c r="I294" s="89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</row>
    <row r="295" spans="1:31" s="74" customFormat="1" ht="15.75">
      <c r="A295" s="77">
        <v>80</v>
      </c>
      <c r="B295" s="22" t="s">
        <v>31</v>
      </c>
      <c r="C295" s="22">
        <v>2</v>
      </c>
      <c r="D295" s="22" t="s">
        <v>38</v>
      </c>
      <c r="E295" s="52" t="s">
        <v>180</v>
      </c>
      <c r="F295" s="83">
        <v>43581</v>
      </c>
      <c r="G295" s="94">
        <v>0.5</v>
      </c>
      <c r="H295" s="89" t="s">
        <v>22</v>
      </c>
      <c r="I295" s="89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</row>
    <row r="296" spans="1:31" s="80" customFormat="1" ht="15.75">
      <c r="A296" s="77">
        <v>309</v>
      </c>
      <c r="B296" s="22" t="s">
        <v>222</v>
      </c>
      <c r="C296" s="22">
        <v>3</v>
      </c>
      <c r="D296" s="22" t="s">
        <v>220</v>
      </c>
      <c r="E296" s="52" t="s">
        <v>357</v>
      </c>
      <c r="F296" s="85">
        <v>43581</v>
      </c>
      <c r="G296" s="92">
        <v>0.5416666666666666</v>
      </c>
      <c r="H296" s="89" t="s">
        <v>288</v>
      </c>
      <c r="I296" s="89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</row>
    <row r="297" spans="1:31" s="80" customFormat="1" ht="15.75">
      <c r="A297" s="77">
        <v>191</v>
      </c>
      <c r="B297" s="22" t="s">
        <v>246</v>
      </c>
      <c r="C297" s="22">
        <v>4</v>
      </c>
      <c r="D297" s="22" t="s">
        <v>243</v>
      </c>
      <c r="E297" s="52" t="s">
        <v>384</v>
      </c>
      <c r="F297" s="85">
        <v>43581</v>
      </c>
      <c r="G297" s="92">
        <v>0.5416666666666666</v>
      </c>
      <c r="H297" s="89" t="s">
        <v>402</v>
      </c>
      <c r="I297" s="89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</row>
    <row r="298" spans="1:31" s="78" customFormat="1" ht="15.75">
      <c r="A298" s="77">
        <v>310</v>
      </c>
      <c r="B298" s="22" t="s">
        <v>222</v>
      </c>
      <c r="C298" s="22">
        <v>3</v>
      </c>
      <c r="D298" s="22" t="s">
        <v>221</v>
      </c>
      <c r="E298" s="52" t="s">
        <v>174</v>
      </c>
      <c r="F298" s="85">
        <v>43581</v>
      </c>
      <c r="G298" s="92">
        <v>0.5416666666666666</v>
      </c>
      <c r="H298" s="89" t="s">
        <v>268</v>
      </c>
      <c r="I298" s="89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</row>
    <row r="299" spans="1:31" s="78" customFormat="1" ht="25.5">
      <c r="A299" s="77">
        <v>311</v>
      </c>
      <c r="B299" s="22" t="s">
        <v>222</v>
      </c>
      <c r="C299" s="22">
        <v>3</v>
      </c>
      <c r="D299" s="22" t="s">
        <v>286</v>
      </c>
      <c r="E299" s="52" t="s">
        <v>307</v>
      </c>
      <c r="F299" s="85">
        <v>43581</v>
      </c>
      <c r="G299" s="92">
        <v>0.5416666666666666</v>
      </c>
      <c r="H299" s="89" t="s">
        <v>251</v>
      </c>
      <c r="I299" s="89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</row>
    <row r="300" spans="1:31" s="74" customFormat="1" ht="15.75">
      <c r="A300" s="77">
        <v>59</v>
      </c>
      <c r="B300" s="22" t="s">
        <v>246</v>
      </c>
      <c r="C300" s="22">
        <v>4</v>
      </c>
      <c r="D300" s="22" t="s">
        <v>241</v>
      </c>
      <c r="E300" s="52" t="s">
        <v>242</v>
      </c>
      <c r="F300" s="83">
        <v>43581</v>
      </c>
      <c r="G300" s="92">
        <v>0.5833333333333334</v>
      </c>
      <c r="H300" s="89" t="s">
        <v>22</v>
      </c>
      <c r="I300" s="89" t="s">
        <v>22</v>
      </c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</row>
    <row r="301" spans="1:31" s="80" customFormat="1" ht="31.5">
      <c r="A301" s="77">
        <v>341</v>
      </c>
      <c r="B301" s="22" t="s">
        <v>246</v>
      </c>
      <c r="C301" s="22">
        <v>4</v>
      </c>
      <c r="D301" s="22" t="s">
        <v>259</v>
      </c>
      <c r="E301" s="52" t="s">
        <v>379</v>
      </c>
      <c r="F301" s="85">
        <v>43581</v>
      </c>
      <c r="G301" s="94">
        <v>0.5833333333333334</v>
      </c>
      <c r="H301" s="89" t="s">
        <v>378</v>
      </c>
      <c r="I301" s="89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</row>
    <row r="302" spans="1:31" s="74" customFormat="1" ht="15.75">
      <c r="A302" s="77">
        <v>178</v>
      </c>
      <c r="B302" s="22" t="s">
        <v>34</v>
      </c>
      <c r="C302" s="22">
        <v>2</v>
      </c>
      <c r="D302" s="22" t="s">
        <v>111</v>
      </c>
      <c r="E302" s="52" t="s">
        <v>155</v>
      </c>
      <c r="F302" s="83">
        <v>43581</v>
      </c>
      <c r="G302" s="94">
        <v>0.611111111111111</v>
      </c>
      <c r="H302" s="89" t="s">
        <v>291</v>
      </c>
      <c r="I302" s="89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</row>
    <row r="303" spans="1:31" s="78" customFormat="1" ht="27">
      <c r="A303" s="77">
        <v>29</v>
      </c>
      <c r="B303" s="22" t="s">
        <v>29</v>
      </c>
      <c r="C303" s="22">
        <v>4</v>
      </c>
      <c r="D303" s="22" t="s">
        <v>59</v>
      </c>
      <c r="E303" s="52" t="s">
        <v>298</v>
      </c>
      <c r="F303" s="83"/>
      <c r="G303" s="92"/>
      <c r="H303" s="89"/>
      <c r="I303" s="89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</row>
    <row r="304" spans="1:31" s="74" customFormat="1" ht="18.75" customHeight="1">
      <c r="A304" s="66"/>
      <c r="B304" s="55"/>
      <c r="C304" s="55"/>
      <c r="D304" s="55"/>
      <c r="E304" s="53"/>
      <c r="F304" s="81"/>
      <c r="G304" s="90"/>
      <c r="H304" s="86"/>
      <c r="I304" s="86"/>
      <c r="J304" s="64"/>
      <c r="K304" s="64"/>
      <c r="L304" s="64"/>
      <c r="M304" s="64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</row>
    <row r="306" spans="1:31" s="74" customFormat="1" ht="18.75" customHeight="1">
      <c r="A306" s="66"/>
      <c r="B306" s="55"/>
      <c r="C306" s="55"/>
      <c r="D306" s="55"/>
      <c r="E306" s="53"/>
      <c r="F306" s="81"/>
      <c r="G306" s="90"/>
      <c r="H306" s="86"/>
      <c r="I306" s="86"/>
      <c r="J306" s="64"/>
      <c r="K306" s="64"/>
      <c r="L306" s="64"/>
      <c r="M306" s="64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</row>
    <row r="307" spans="1:31" s="74" customFormat="1" ht="18.75" customHeight="1">
      <c r="A307" s="66"/>
      <c r="B307" s="55"/>
      <c r="C307" s="55"/>
      <c r="D307" s="55"/>
      <c r="E307" s="53"/>
      <c r="F307" s="81"/>
      <c r="G307" s="90"/>
      <c r="H307" s="86"/>
      <c r="I307" s="86"/>
      <c r="J307" s="64"/>
      <c r="K307" s="64"/>
      <c r="L307" s="64"/>
      <c r="M307" s="64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</row>
    <row r="308" spans="1:31" s="74" customFormat="1" ht="18.75" customHeight="1">
      <c r="A308" s="66"/>
      <c r="B308" s="55"/>
      <c r="C308" s="55"/>
      <c r="D308" s="55"/>
      <c r="E308" s="53"/>
      <c r="F308" s="81"/>
      <c r="G308" s="90"/>
      <c r="H308" s="86"/>
      <c r="I308" s="86"/>
      <c r="J308" s="64"/>
      <c r="K308" s="64"/>
      <c r="L308" s="64"/>
      <c r="M308" s="64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</row>
    <row r="309" spans="1:31" s="74" customFormat="1" ht="18.75" customHeight="1">
      <c r="A309" s="66"/>
      <c r="B309" s="62" t="s">
        <v>264</v>
      </c>
      <c r="C309" s="2"/>
      <c r="D309" s="55"/>
      <c r="E309" s="53"/>
      <c r="F309" s="81"/>
      <c r="G309" s="90"/>
      <c r="H309" s="86"/>
      <c r="I309" s="86"/>
      <c r="J309" s="64"/>
      <c r="K309" s="64"/>
      <c r="L309" s="64"/>
      <c r="M309" s="64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</row>
    <row r="311" spans="1:31" s="74" customFormat="1" ht="18.75" customHeight="1">
      <c r="A311" s="66"/>
      <c r="B311" s="62" t="s">
        <v>264</v>
      </c>
      <c r="C311" s="2"/>
      <c r="D311" s="55"/>
      <c r="E311" s="53"/>
      <c r="F311" s="81"/>
      <c r="G311" s="90"/>
      <c r="H311" s="86"/>
      <c r="I311" s="86"/>
      <c r="J311" s="64"/>
      <c r="K311" s="64"/>
      <c r="L311" s="64"/>
      <c r="M311" s="64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</row>
    <row r="312" spans="1:31" s="74" customFormat="1" ht="18.75" customHeight="1">
      <c r="A312" s="66"/>
      <c r="B312" s="62" t="s">
        <v>264</v>
      </c>
      <c r="C312" s="2"/>
      <c r="D312" s="55"/>
      <c r="E312" s="53"/>
      <c r="F312" s="81"/>
      <c r="G312" s="90"/>
      <c r="H312" s="86"/>
      <c r="I312" s="86"/>
      <c r="J312" s="64"/>
      <c r="K312" s="64"/>
      <c r="L312" s="64"/>
      <c r="M312" s="64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</row>
    <row r="382" ht="18.75" customHeight="1">
      <c r="B382" s="62" t="s">
        <v>264</v>
      </c>
    </row>
  </sheetData>
  <sheetProtection/>
  <autoFilter ref="A4:J303">
    <sortState ref="A5:J382">
      <sortCondition sortBy="value" ref="F5:F382"/>
      <sortCondition sortBy="value" ref="G5:G382"/>
      <sortCondition sortBy="value" ref="D5:D382"/>
      <sortCondition sortBy="value" ref="E5:E382"/>
    </sortState>
  </autoFilter>
  <conditionalFormatting sqref="G257:I258 F259:F280 F230:F242 F182:F194 F176:F179 F153:F163 F80:F82 F35:G35 I35 F29:F32 F165:F174">
    <cfRule type="cellIs" priority="49" dxfId="147" operator="equal" stopIfTrue="1">
      <formula>"x"</formula>
    </cfRule>
  </conditionalFormatting>
  <conditionalFormatting sqref="G295:I295">
    <cfRule type="cellIs" priority="47" dxfId="147" operator="equal" stopIfTrue="1">
      <formula>"x"</formula>
    </cfRule>
  </conditionalFormatting>
  <conditionalFormatting sqref="G298:I298">
    <cfRule type="cellIs" priority="46" dxfId="147" operator="equal" stopIfTrue="1">
      <formula>"x"</formula>
    </cfRule>
  </conditionalFormatting>
  <conditionalFormatting sqref="F299 F289">
    <cfRule type="cellIs" priority="44" dxfId="147" operator="equal" stopIfTrue="1">
      <formula>"x"</formula>
    </cfRule>
  </conditionalFormatting>
  <conditionalFormatting sqref="F294 F287 F251 F248 F112">
    <cfRule type="cellIs" priority="43" dxfId="147" operator="equal" stopIfTrue="1">
      <formula>"x"</formula>
    </cfRule>
  </conditionalFormatting>
  <conditionalFormatting sqref="F144 F146">
    <cfRule type="cellIs" priority="42" dxfId="147" operator="equal" stopIfTrue="1">
      <formula>"x"</formula>
    </cfRule>
  </conditionalFormatting>
  <conditionalFormatting sqref="F243">
    <cfRule type="cellIs" priority="40" dxfId="147" operator="equal" stopIfTrue="1">
      <formula>"x"</formula>
    </cfRule>
  </conditionalFormatting>
  <conditionalFormatting sqref="F244">
    <cfRule type="cellIs" priority="39" dxfId="147" operator="equal" stopIfTrue="1">
      <formula>"x"</formula>
    </cfRule>
  </conditionalFormatting>
  <conditionalFormatting sqref="F106 F55">
    <cfRule type="cellIs" priority="38" dxfId="147" operator="equal" stopIfTrue="1">
      <formula>"x"</formula>
    </cfRule>
  </conditionalFormatting>
  <conditionalFormatting sqref="G106 G55 I55 I106">
    <cfRule type="cellIs" priority="37" dxfId="147" operator="equal" stopIfTrue="1">
      <formula>"x"</formula>
    </cfRule>
  </conditionalFormatting>
  <conditionalFormatting sqref="G229 I229">
    <cfRule type="cellIs" priority="36" dxfId="147" operator="equal" stopIfTrue="1">
      <formula>"x"</formula>
    </cfRule>
  </conditionalFormatting>
  <conditionalFormatting sqref="F201">
    <cfRule type="cellIs" priority="35" dxfId="147" operator="equal" stopIfTrue="1">
      <formula>"x"</formula>
    </cfRule>
  </conditionalFormatting>
  <conditionalFormatting sqref="F253">
    <cfRule type="cellIs" priority="34" dxfId="147" operator="equal" stopIfTrue="1">
      <formula>"x"</formula>
    </cfRule>
  </conditionalFormatting>
  <conditionalFormatting sqref="F255">
    <cfRule type="cellIs" priority="32" dxfId="147" operator="equal" stopIfTrue="1">
      <formula>"x"</formula>
    </cfRule>
  </conditionalFormatting>
  <conditionalFormatting sqref="F254">
    <cfRule type="cellIs" priority="33" dxfId="147" operator="equal" stopIfTrue="1">
      <formula>"x"</formula>
    </cfRule>
  </conditionalFormatting>
  <conditionalFormatting sqref="F67">
    <cfRule type="cellIs" priority="31" dxfId="147" operator="equal" stopIfTrue="1">
      <formula>"x"</formula>
    </cfRule>
  </conditionalFormatting>
  <conditionalFormatting sqref="G67 I67">
    <cfRule type="cellIs" priority="30" dxfId="147" operator="equal" stopIfTrue="1">
      <formula>"x"</formula>
    </cfRule>
  </conditionalFormatting>
  <conditionalFormatting sqref="F121">
    <cfRule type="cellIs" priority="29" dxfId="147" operator="equal" stopIfTrue="1">
      <formula>"x"</formula>
    </cfRule>
  </conditionalFormatting>
  <conditionalFormatting sqref="F6:F9 F34 F215:F216 F256 F36 F203:F204 F84:F85 F87:F88 F76:F79 F11:F20 F40:F44 F46:F51 F90:F98 F196:F200 F220:F221 F139:F143 F208:F210 F212:F213 F301:F303 F100:F105 F133:F137 F147:F151 F107:F111">
    <cfRule type="cellIs" priority="138" dxfId="147" operator="equal" stopIfTrue="1">
      <formula>"x"</formula>
    </cfRule>
  </conditionalFormatting>
  <conditionalFormatting sqref="F113 F123 F126">
    <cfRule type="cellIs" priority="137" dxfId="147" operator="equal" stopIfTrue="1">
      <formula>"x"</formula>
    </cfRule>
  </conditionalFormatting>
  <conditionalFormatting sqref="F282 F293">
    <cfRule type="cellIs" priority="136" dxfId="147" operator="equal" stopIfTrue="1">
      <formula>"x"</formula>
    </cfRule>
  </conditionalFormatting>
  <conditionalFormatting sqref="F281">
    <cfRule type="cellIs" priority="135" dxfId="147" operator="equal" stopIfTrue="1">
      <formula>"x"</formula>
    </cfRule>
  </conditionalFormatting>
  <conditionalFormatting sqref="F5">
    <cfRule type="cellIs" priority="134" dxfId="147" operator="equal" stopIfTrue="1">
      <formula>"x"</formula>
    </cfRule>
  </conditionalFormatting>
  <conditionalFormatting sqref="F10">
    <cfRule type="cellIs" priority="133" dxfId="147" operator="equal" stopIfTrue="1">
      <formula>"x"</formula>
    </cfRule>
  </conditionalFormatting>
  <conditionalFormatting sqref="F33">
    <cfRule type="cellIs" priority="131" dxfId="147" operator="equal" stopIfTrue="1">
      <formula>"x"</formula>
    </cfRule>
  </conditionalFormatting>
  <conditionalFormatting sqref="F37:F39">
    <cfRule type="cellIs" priority="128" dxfId="147" operator="equal" stopIfTrue="1">
      <formula>"x"</formula>
    </cfRule>
  </conditionalFormatting>
  <conditionalFormatting sqref="F45">
    <cfRule type="cellIs" priority="127" dxfId="147" operator="equal" stopIfTrue="1">
      <formula>"x"</formula>
    </cfRule>
  </conditionalFormatting>
  <conditionalFormatting sqref="F61">
    <cfRule type="cellIs" priority="126" dxfId="147" operator="equal" stopIfTrue="1">
      <formula>"x"</formula>
    </cfRule>
  </conditionalFormatting>
  <conditionalFormatting sqref="F73">
    <cfRule type="cellIs" priority="124" dxfId="147" operator="equal" stopIfTrue="1">
      <formula>"x"</formula>
    </cfRule>
  </conditionalFormatting>
  <conditionalFormatting sqref="F83">
    <cfRule type="cellIs" priority="120" dxfId="147" operator="equal" stopIfTrue="1">
      <formula>"x"</formula>
    </cfRule>
  </conditionalFormatting>
  <conditionalFormatting sqref="F86">
    <cfRule type="cellIs" priority="119" dxfId="147" operator="equal" stopIfTrue="1">
      <formula>"x"</formula>
    </cfRule>
  </conditionalFormatting>
  <conditionalFormatting sqref="F89">
    <cfRule type="cellIs" priority="118" dxfId="147" operator="equal" stopIfTrue="1">
      <formula>"x"</formula>
    </cfRule>
  </conditionalFormatting>
  <conditionalFormatting sqref="F99">
    <cfRule type="cellIs" priority="117" dxfId="147" operator="equal" stopIfTrue="1">
      <formula>"x"</formula>
    </cfRule>
  </conditionalFormatting>
  <conditionalFormatting sqref="F114">
    <cfRule type="cellIs" priority="115" dxfId="147" operator="equal" stopIfTrue="1">
      <formula>"x"</formula>
    </cfRule>
  </conditionalFormatting>
  <conditionalFormatting sqref="F116">
    <cfRule type="cellIs" priority="114" dxfId="147" operator="equal" stopIfTrue="1">
      <formula>"x"</formula>
    </cfRule>
  </conditionalFormatting>
  <conditionalFormatting sqref="F119">
    <cfRule type="cellIs" priority="113" dxfId="147" operator="equal" stopIfTrue="1">
      <formula>"x"</formula>
    </cfRule>
  </conditionalFormatting>
  <conditionalFormatting sqref="F138">
    <cfRule type="cellIs" priority="112" dxfId="147" operator="equal" stopIfTrue="1">
      <formula>"x"</formula>
    </cfRule>
  </conditionalFormatting>
  <conditionalFormatting sqref="F181">
    <cfRule type="cellIs" priority="111" dxfId="147" operator="equal" stopIfTrue="1">
      <formula>"x"</formula>
    </cfRule>
  </conditionalFormatting>
  <conditionalFormatting sqref="F195">
    <cfRule type="cellIs" priority="110" dxfId="147" operator="equal" stopIfTrue="1">
      <formula>"x"</formula>
    </cfRule>
  </conditionalFormatting>
  <conditionalFormatting sqref="F202">
    <cfRule type="cellIs" priority="109" dxfId="147" operator="equal" stopIfTrue="1">
      <formula>"x"</formula>
    </cfRule>
  </conditionalFormatting>
  <conditionalFormatting sqref="F205">
    <cfRule type="cellIs" priority="108" dxfId="147" operator="equal" stopIfTrue="1">
      <formula>"x"</formula>
    </cfRule>
  </conditionalFormatting>
  <conditionalFormatting sqref="F206">
    <cfRule type="cellIs" priority="107" dxfId="147" operator="equal" stopIfTrue="1">
      <formula>"x"</formula>
    </cfRule>
  </conditionalFormatting>
  <conditionalFormatting sqref="F211">
    <cfRule type="cellIs" priority="105" dxfId="147" operator="equal" stopIfTrue="1">
      <formula>"x"</formula>
    </cfRule>
  </conditionalFormatting>
  <conditionalFormatting sqref="F214">
    <cfRule type="cellIs" priority="104" dxfId="147" operator="equal" stopIfTrue="1">
      <formula>"x"</formula>
    </cfRule>
  </conditionalFormatting>
  <conditionalFormatting sqref="F218:F219">
    <cfRule type="cellIs" priority="103" dxfId="147" operator="equal" stopIfTrue="1">
      <formula>"x"</formula>
    </cfRule>
  </conditionalFormatting>
  <conditionalFormatting sqref="F226:F229">
    <cfRule type="cellIs" priority="102" dxfId="147" operator="equal" stopIfTrue="1">
      <formula>"x"</formula>
    </cfRule>
  </conditionalFormatting>
  <conditionalFormatting sqref="F223">
    <cfRule type="cellIs" priority="101" dxfId="147" operator="equal" stopIfTrue="1">
      <formula>"x"</formula>
    </cfRule>
  </conditionalFormatting>
  <conditionalFormatting sqref="F257:F258">
    <cfRule type="cellIs" priority="100" dxfId="147" operator="equal" stopIfTrue="1">
      <formula>"x"</formula>
    </cfRule>
  </conditionalFormatting>
  <conditionalFormatting sqref="F295">
    <cfRule type="cellIs" priority="98" dxfId="147" operator="equal" stopIfTrue="1">
      <formula>"x"</formula>
    </cfRule>
  </conditionalFormatting>
  <conditionalFormatting sqref="F298">
    <cfRule type="cellIs" priority="97" dxfId="147" operator="equal" stopIfTrue="1">
      <formula>"x"</formula>
    </cfRule>
  </conditionalFormatting>
  <conditionalFormatting sqref="F130 F124 F120 F69 F66 F62">
    <cfRule type="cellIs" priority="95" dxfId="147" operator="equal" stopIfTrue="1">
      <formula>"x"</formula>
    </cfRule>
  </conditionalFormatting>
  <conditionalFormatting sqref="F288 F283 F68">
    <cfRule type="cellIs" priority="94" dxfId="147" operator="equal" stopIfTrue="1">
      <formula>"x"</formula>
    </cfRule>
  </conditionalFormatting>
  <conditionalFormatting sqref="F128">
    <cfRule type="cellIs" priority="93" dxfId="147" operator="equal" stopIfTrue="1">
      <formula>"x"</formula>
    </cfRule>
  </conditionalFormatting>
  <conditionalFormatting sqref="F292 F75 F57">
    <cfRule type="cellIs" priority="92" dxfId="147" operator="equal" stopIfTrue="1">
      <formula>"x"</formula>
    </cfRule>
  </conditionalFormatting>
  <conditionalFormatting sqref="F131:F132 F117 F59 F54">
    <cfRule type="cellIs" priority="91" dxfId="147" operator="equal" stopIfTrue="1">
      <formula>"x"</formula>
    </cfRule>
  </conditionalFormatting>
  <conditionalFormatting sqref="F129 F127 F125 F63">
    <cfRule type="cellIs" priority="90" dxfId="147" operator="equal" stopIfTrue="1">
      <formula>"x"</formula>
    </cfRule>
  </conditionalFormatting>
  <conditionalFormatting sqref="F300 F291 F285 F72">
    <cfRule type="cellIs" priority="89" dxfId="147" operator="equal" stopIfTrue="1">
      <formula>"x"</formula>
    </cfRule>
  </conditionalFormatting>
  <conditionalFormatting sqref="F246">
    <cfRule type="cellIs" priority="88" dxfId="147" operator="equal" stopIfTrue="1">
      <formula>"x"</formula>
    </cfRule>
  </conditionalFormatting>
  <conditionalFormatting sqref="F284 F249 F71 F56">
    <cfRule type="cellIs" priority="86" dxfId="147" operator="equal" stopIfTrue="1">
      <formula>"x"</formula>
    </cfRule>
  </conditionalFormatting>
  <conditionalFormatting sqref="F122 F115 F64:F65 F53">
    <cfRule type="cellIs" priority="85" dxfId="147" operator="equal" stopIfTrue="1">
      <formula>"x"</formula>
    </cfRule>
  </conditionalFormatting>
  <conditionalFormatting sqref="F296:F297 F290 F286 F74 F70 F60 F58">
    <cfRule type="cellIs" priority="84" dxfId="147" operator="equal" stopIfTrue="1">
      <formula>"x"</formula>
    </cfRule>
  </conditionalFormatting>
  <conditionalFormatting sqref="G5:H5">
    <cfRule type="cellIs" priority="83" dxfId="147" operator="equal" stopIfTrue="1">
      <formula>"x"</formula>
    </cfRule>
  </conditionalFormatting>
  <conditionalFormatting sqref="G10:I10">
    <cfRule type="cellIs" priority="82" dxfId="147" operator="equal" stopIfTrue="1">
      <formula>"x"</formula>
    </cfRule>
  </conditionalFormatting>
  <conditionalFormatting sqref="G26 I26">
    <cfRule type="cellIs" priority="81" dxfId="147" operator="equal" stopIfTrue="1">
      <formula>"x"</formula>
    </cfRule>
  </conditionalFormatting>
  <conditionalFormatting sqref="G33 I33">
    <cfRule type="cellIs" priority="80" dxfId="147" operator="equal" stopIfTrue="1">
      <formula>"x"</formula>
    </cfRule>
  </conditionalFormatting>
  <conditionalFormatting sqref="G37:G39 I37:I39">
    <cfRule type="cellIs" priority="77" dxfId="147" operator="equal" stopIfTrue="1">
      <formula>"x"</formula>
    </cfRule>
  </conditionalFormatting>
  <conditionalFormatting sqref="G45 I45">
    <cfRule type="cellIs" priority="76" dxfId="147" operator="equal" stopIfTrue="1">
      <formula>"x"</formula>
    </cfRule>
  </conditionalFormatting>
  <conditionalFormatting sqref="G61 I61">
    <cfRule type="cellIs" priority="75" dxfId="147" operator="equal" stopIfTrue="1">
      <formula>"x"</formula>
    </cfRule>
  </conditionalFormatting>
  <conditionalFormatting sqref="G73 I73">
    <cfRule type="cellIs" priority="73" dxfId="147" operator="equal" stopIfTrue="1">
      <formula>"x"</formula>
    </cfRule>
  </conditionalFormatting>
  <conditionalFormatting sqref="G83 I83">
    <cfRule type="cellIs" priority="69" dxfId="147" operator="equal" stopIfTrue="1">
      <formula>"x"</formula>
    </cfRule>
  </conditionalFormatting>
  <conditionalFormatting sqref="G86 I86">
    <cfRule type="cellIs" priority="68" dxfId="147" operator="equal" stopIfTrue="1">
      <formula>"x"</formula>
    </cfRule>
  </conditionalFormatting>
  <conditionalFormatting sqref="G89 I89">
    <cfRule type="cellIs" priority="67" dxfId="147" operator="equal" stopIfTrue="1">
      <formula>"x"</formula>
    </cfRule>
  </conditionalFormatting>
  <conditionalFormatting sqref="G99 I99">
    <cfRule type="cellIs" priority="66" dxfId="147" operator="equal" stopIfTrue="1">
      <formula>"x"</formula>
    </cfRule>
  </conditionalFormatting>
  <conditionalFormatting sqref="G114 I114">
    <cfRule type="cellIs" priority="64" dxfId="147" operator="equal" stopIfTrue="1">
      <formula>"x"</formula>
    </cfRule>
  </conditionalFormatting>
  <conditionalFormatting sqref="G116 I116">
    <cfRule type="cellIs" priority="63" dxfId="147" operator="equal" stopIfTrue="1">
      <formula>"x"</formula>
    </cfRule>
  </conditionalFormatting>
  <conditionalFormatting sqref="G119 I119">
    <cfRule type="cellIs" priority="62" dxfId="147" operator="equal" stopIfTrue="1">
      <formula>"x"</formula>
    </cfRule>
  </conditionalFormatting>
  <conditionalFormatting sqref="G138 I138">
    <cfRule type="cellIs" priority="61" dxfId="147" operator="equal" stopIfTrue="1">
      <formula>"x"</formula>
    </cfRule>
  </conditionalFormatting>
  <conditionalFormatting sqref="G181 I181">
    <cfRule type="cellIs" priority="60" dxfId="147" operator="equal" stopIfTrue="1">
      <formula>"x"</formula>
    </cfRule>
  </conditionalFormatting>
  <conditionalFormatting sqref="G195 I195">
    <cfRule type="cellIs" priority="59" dxfId="147" operator="equal" stopIfTrue="1">
      <formula>"x"</formula>
    </cfRule>
  </conditionalFormatting>
  <conditionalFormatting sqref="G202 I202">
    <cfRule type="cellIs" priority="58" dxfId="147" operator="equal" stopIfTrue="1">
      <formula>"x"</formula>
    </cfRule>
  </conditionalFormatting>
  <conditionalFormatting sqref="G205 I205">
    <cfRule type="cellIs" priority="57" dxfId="147" operator="equal" stopIfTrue="1">
      <formula>"x"</formula>
    </cfRule>
  </conditionalFormatting>
  <conditionalFormatting sqref="G206 I206">
    <cfRule type="cellIs" priority="56" dxfId="147" operator="equal" stopIfTrue="1">
      <formula>"x"</formula>
    </cfRule>
  </conditionalFormatting>
  <conditionalFormatting sqref="G211 I211">
    <cfRule type="cellIs" priority="54" dxfId="147" operator="equal" stopIfTrue="1">
      <formula>"x"</formula>
    </cfRule>
  </conditionalFormatting>
  <conditionalFormatting sqref="G214 I214">
    <cfRule type="cellIs" priority="53" dxfId="147" operator="equal" stopIfTrue="1">
      <formula>"x"</formula>
    </cfRule>
  </conditionalFormatting>
  <conditionalFormatting sqref="G218:G219 I218:I219">
    <cfRule type="cellIs" priority="52" dxfId="147" operator="equal" stopIfTrue="1">
      <formula>"x"</formula>
    </cfRule>
  </conditionalFormatting>
  <conditionalFormatting sqref="G226:G228 I226:I228 I222">
    <cfRule type="cellIs" priority="51" dxfId="147" operator="equal" stopIfTrue="1">
      <formula>"x"</formula>
    </cfRule>
  </conditionalFormatting>
  <conditionalFormatting sqref="G223 I223">
    <cfRule type="cellIs" priority="50" dxfId="147" operator="equal" stopIfTrue="1">
      <formula>"x"</formula>
    </cfRule>
  </conditionalFormatting>
  <conditionalFormatting sqref="G121 I121">
    <cfRule type="cellIs" priority="28" dxfId="147" operator="equal" stopIfTrue="1">
      <formula>"x"</formula>
    </cfRule>
  </conditionalFormatting>
  <conditionalFormatting sqref="F152">
    <cfRule type="cellIs" priority="27" dxfId="147" operator="equal" stopIfTrue="1">
      <formula>"x"</formula>
    </cfRule>
  </conditionalFormatting>
  <conditionalFormatting sqref="G152 I152">
    <cfRule type="cellIs" priority="26" dxfId="147" operator="equal" stopIfTrue="1">
      <formula>"x"</formula>
    </cfRule>
  </conditionalFormatting>
  <conditionalFormatting sqref="F180">
    <cfRule type="cellIs" priority="25" dxfId="147" operator="equal" stopIfTrue="1">
      <formula>"x"</formula>
    </cfRule>
  </conditionalFormatting>
  <conditionalFormatting sqref="G180 I180">
    <cfRule type="cellIs" priority="24" dxfId="147" operator="equal" stopIfTrue="1">
      <formula>"x"</formula>
    </cfRule>
  </conditionalFormatting>
  <conditionalFormatting sqref="F207">
    <cfRule type="cellIs" priority="23" dxfId="147" operator="equal" stopIfTrue="1">
      <formula>"x"</formula>
    </cfRule>
  </conditionalFormatting>
  <conditionalFormatting sqref="G207 I207">
    <cfRule type="cellIs" priority="22" dxfId="147" operator="equal" stopIfTrue="1">
      <formula>"x"</formula>
    </cfRule>
  </conditionalFormatting>
  <conditionalFormatting sqref="F225">
    <cfRule type="cellIs" priority="21" dxfId="147" operator="equal" stopIfTrue="1">
      <formula>"x"</formula>
    </cfRule>
  </conditionalFormatting>
  <conditionalFormatting sqref="G225 I225">
    <cfRule type="cellIs" priority="20" dxfId="147" operator="equal" stopIfTrue="1">
      <formula>"x"</formula>
    </cfRule>
  </conditionalFormatting>
  <conditionalFormatting sqref="F118">
    <cfRule type="cellIs" priority="19" dxfId="147" operator="equal" stopIfTrue="1">
      <formula>"x"</formula>
    </cfRule>
  </conditionalFormatting>
  <conditionalFormatting sqref="F145">
    <cfRule type="cellIs" priority="18" dxfId="147" operator="equal" stopIfTrue="1">
      <formula>"x"</formula>
    </cfRule>
  </conditionalFormatting>
  <conditionalFormatting sqref="F175">
    <cfRule type="cellIs" priority="17" dxfId="147" operator="equal" stopIfTrue="1">
      <formula>"x"</formula>
    </cfRule>
  </conditionalFormatting>
  <conditionalFormatting sqref="G175 G145 G118 I118 I145 I175">
    <cfRule type="cellIs" priority="16" dxfId="147" operator="equal" stopIfTrue="1">
      <formula>"x"</formula>
    </cfRule>
  </conditionalFormatting>
  <conditionalFormatting sqref="F217">
    <cfRule type="cellIs" priority="14" dxfId="147" operator="equal" stopIfTrue="1">
      <formula>"x"</formula>
    </cfRule>
  </conditionalFormatting>
  <conditionalFormatting sqref="G217 I217">
    <cfRule type="cellIs" priority="13" dxfId="147" operator="equal" stopIfTrue="1">
      <formula>"x"</formula>
    </cfRule>
  </conditionalFormatting>
  <conditionalFormatting sqref="F224">
    <cfRule type="cellIs" priority="12" dxfId="147" operator="equal" stopIfTrue="1">
      <formula>"x"</formula>
    </cfRule>
  </conditionalFormatting>
  <conditionalFormatting sqref="G224 I224">
    <cfRule type="cellIs" priority="11" dxfId="147" operator="equal" stopIfTrue="1">
      <formula>"x"</formula>
    </cfRule>
  </conditionalFormatting>
  <conditionalFormatting sqref="H8">
    <cfRule type="cellIs" priority="7" dxfId="147" operator="equal" stopIfTrue="1">
      <formula>"x"</formula>
    </cfRule>
  </conditionalFormatting>
  <conditionalFormatting sqref="G58:G60">
    <cfRule type="cellIs" priority="6" dxfId="147" operator="equal" stopIfTrue="1">
      <formula>"x"</formula>
    </cfRule>
  </conditionalFormatting>
  <conditionalFormatting sqref="H115">
    <cfRule type="cellIs" priority="5" dxfId="147" operator="equal" stopIfTrue="1">
      <formula>"x"</formula>
    </cfRule>
  </conditionalFormatting>
  <conditionalFormatting sqref="F222">
    <cfRule type="cellIs" priority="4" dxfId="147" operator="equal" stopIfTrue="1">
      <formula>"x"</formula>
    </cfRule>
  </conditionalFormatting>
  <conditionalFormatting sqref="F164">
    <cfRule type="cellIs" priority="2" dxfId="147" operator="equal" stopIfTrue="1">
      <formula>"x"</formula>
    </cfRule>
  </conditionalFormatting>
  <conditionalFormatting sqref="F21:F28">
    <cfRule type="cellIs" priority="1" dxfId="147" operator="equal" stopIfTrue="1">
      <formula>"x"</formula>
    </cfRule>
  </conditionalFormatting>
  <printOptions/>
  <pageMargins left="0.2362204724409449" right="0.15748031496062992" top="0.7086614173228347" bottom="0.2755905511811024" header="0.31496062992125984" footer="0.1968503937007874"/>
  <pageSetup blackAndWhite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</dc:creator>
  <cp:keywords/>
  <dc:description/>
  <cp:lastModifiedBy>MURSEL</cp:lastModifiedBy>
  <cp:lastPrinted>2019-02-15T12:03:27Z</cp:lastPrinted>
  <dcterms:created xsi:type="dcterms:W3CDTF">2011-12-05T11:52:48Z</dcterms:created>
  <dcterms:modified xsi:type="dcterms:W3CDTF">2019-04-09T10:36:42Z</dcterms:modified>
  <cp:category/>
  <cp:version/>
  <cp:contentType/>
  <cp:contentStatus/>
</cp:coreProperties>
</file>