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3.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4.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5.xml" ContentType="application/vnd.ms-excel.slicer+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BuÇalışmaKitabı"/>
  <mc:AlternateContent xmlns:mc="http://schemas.openxmlformats.org/markup-compatibility/2006">
    <mc:Choice Requires="x15">
      <x15ac:absPath xmlns:x15ac="http://schemas.microsoft.com/office/spreadsheetml/2010/11/ac" url="F:\Dosyalar\ZİRAAT\SINAVLAR-DERS PROGRAMI\2024-2025\Bahar\Ders Programı\"/>
    </mc:Choice>
  </mc:AlternateContent>
  <xr:revisionPtr revIDLastSave="0" documentId="13_ncr:1_{903B6DA7-5659-44D2-8733-E779583432C3}" xr6:coauthVersionLast="47" xr6:coauthVersionMax="47" xr10:uidLastSave="{00000000-0000-0000-0000-000000000000}"/>
  <bookViews>
    <workbookView xWindow="-120" yWindow="-120" windowWidth="29040" windowHeight="15840" tabRatio="863" firstSheet="2" activeTab="2" xr2:uid="{112C0526-BBA7-4596-95D4-6A4D507A2E8A}"/>
  </bookViews>
  <sheets>
    <sheet name="ANASAYFA GİRİŞ" sheetId="9" state="hidden" r:id="rId1"/>
    <sheet name="SINIF DÜZEN" sheetId="3" state="hidden" r:id="rId2"/>
    <sheet name="PROGRAM" sheetId="1" r:id="rId3"/>
    <sheet name="PRG (2)" sheetId="5" state="hidden" r:id="rId4"/>
    <sheet name="PRG (3)" sheetId="13" state="hidden" r:id="rId5"/>
    <sheet name="PRG (4)" sheetId="14" state="hidden" r:id="rId6"/>
    <sheet name="PRG (5)" sheetId="15" state="hidden" r:id="rId7"/>
    <sheet name="AMFİ-S.SALONU" sheetId="16" state="hidden" r:id="rId8"/>
    <sheet name="Bölüme Göre Ders Programı" sheetId="8" state="hidden" r:id="rId9"/>
    <sheet name="Öğr. Elm. Göre Ders Programı" sheetId="12" state="hidden" r:id="rId10"/>
    <sheet name="ing gözetmen" sheetId="17" state="hidden" r:id="rId11"/>
    <sheet name="D.P. veri" sheetId="6" state="hidden" r:id="rId12"/>
    <sheet name="D.P. veri (2)" sheetId="11" state="hidden" r:id="rId13"/>
    <sheet name="Sayfa2" sheetId="7" state="hidden" r:id="rId14"/>
    <sheet name="Sayfa1" sheetId="18" state="hidden" r:id="rId15"/>
  </sheets>
  <definedNames>
    <definedName name="_xlnm._FilterDatabase" localSheetId="13" hidden="1">Sayfa2!$A$1:$N$233</definedName>
    <definedName name="BB" localSheetId="13">Sayfa2!$G$2:$G$499</definedName>
    <definedName name="Dilimleyici_Bölüm">#N/A</definedName>
    <definedName name="Dilimleyici_Bölüm1">#N/A</definedName>
    <definedName name="Dilimleyici_Bölüm11">#N/A</definedName>
    <definedName name="Dilimleyici_Bölüm111">#N/A</definedName>
    <definedName name="Dilimleyici_Bölüm1111">#N/A</definedName>
    <definedName name="Dilimleyici_GÜN">#N/A</definedName>
    <definedName name="Dilimleyici_GÜN1">#N/A</definedName>
    <definedName name="Dilimleyici_GÜN11">#N/A</definedName>
    <definedName name="Dilimleyici_GÜN111">#N/A</definedName>
    <definedName name="Dilimleyici_GÜN1111">#N/A</definedName>
    <definedName name="Dilimleyici_Sınıf">#N/A</definedName>
    <definedName name="Dilimleyici_Sınıf1">#N/A</definedName>
    <definedName name="Dilimleyici_Sınıf11">#N/A</definedName>
    <definedName name="Dilimleyici_Sınıf111">#N/A</definedName>
    <definedName name="Dilimleyici_Sınıf11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 i="1" l="1"/>
  <c r="AM5" i="1"/>
  <c r="AN5" i="1"/>
  <c r="AO5" i="1"/>
  <c r="AP5" i="1"/>
  <c r="AQ5" i="1"/>
  <c r="AR5" i="1"/>
  <c r="AS5" i="1"/>
  <c r="AT5" i="1"/>
  <c r="AU5" i="1"/>
  <c r="AV5" i="1"/>
  <c r="AL6" i="1"/>
  <c r="AM6" i="1"/>
  <c r="AN6" i="1"/>
  <c r="AO6" i="1"/>
  <c r="AP6" i="1"/>
  <c r="AQ6" i="1"/>
  <c r="AR6" i="1"/>
  <c r="AS6" i="1"/>
  <c r="AT6" i="1"/>
  <c r="AU6" i="1"/>
  <c r="AV6" i="1"/>
  <c r="AL7" i="1"/>
  <c r="AM7" i="1"/>
  <c r="AN7" i="1"/>
  <c r="AO7" i="1"/>
  <c r="AP7" i="1"/>
  <c r="AQ7" i="1"/>
  <c r="AR7" i="1"/>
  <c r="AS7" i="1"/>
  <c r="AT7" i="1"/>
  <c r="AU7" i="1"/>
  <c r="AV7" i="1"/>
  <c r="AL8" i="1"/>
  <c r="AM8" i="1"/>
  <c r="AN8" i="1"/>
  <c r="AO8" i="1"/>
  <c r="AP8" i="1"/>
  <c r="AQ8" i="1"/>
  <c r="AR8" i="1"/>
  <c r="AS8" i="1"/>
  <c r="AT8" i="1"/>
  <c r="AU8" i="1"/>
  <c r="AV8" i="1"/>
  <c r="AL9" i="1"/>
  <c r="AM9" i="1"/>
  <c r="AN9" i="1"/>
  <c r="AO9" i="1"/>
  <c r="AP9" i="1"/>
  <c r="AQ9" i="1"/>
  <c r="AR9" i="1"/>
  <c r="AS9" i="1"/>
  <c r="AT9" i="1"/>
  <c r="AU9" i="1"/>
  <c r="AV9" i="1"/>
  <c r="AL10" i="1"/>
  <c r="AM10" i="1"/>
  <c r="AN10" i="1"/>
  <c r="AO10" i="1"/>
  <c r="AP10" i="1"/>
  <c r="AQ10" i="1"/>
  <c r="AR10" i="1"/>
  <c r="AS10" i="1"/>
  <c r="AT10" i="1"/>
  <c r="AU10" i="1"/>
  <c r="AV10" i="1"/>
  <c r="AL11" i="1"/>
  <c r="AM11" i="1"/>
  <c r="AN11" i="1"/>
  <c r="AO11" i="1"/>
  <c r="AP11" i="1"/>
  <c r="AQ11" i="1"/>
  <c r="AR11" i="1"/>
  <c r="AS11" i="1"/>
  <c r="AT11" i="1"/>
  <c r="AU11" i="1"/>
  <c r="AV11" i="1"/>
  <c r="AL12" i="1"/>
  <c r="AM12" i="1"/>
  <c r="AN12" i="1"/>
  <c r="AO12" i="1"/>
  <c r="AP12" i="1"/>
  <c r="AQ12" i="1"/>
  <c r="AR12" i="1"/>
  <c r="AS12" i="1"/>
  <c r="AT12" i="1"/>
  <c r="AU12" i="1"/>
  <c r="AV12" i="1"/>
  <c r="AL13" i="1"/>
  <c r="AM13" i="1"/>
  <c r="AN13" i="1"/>
  <c r="AO13" i="1"/>
  <c r="AP13" i="1"/>
  <c r="AQ13" i="1"/>
  <c r="AR13" i="1"/>
  <c r="AS13" i="1"/>
  <c r="AT13" i="1"/>
  <c r="AU13" i="1"/>
  <c r="AV13" i="1"/>
  <c r="AL14" i="1"/>
  <c r="AM14" i="1"/>
  <c r="AN14" i="1"/>
  <c r="AO14" i="1"/>
  <c r="AP14" i="1"/>
  <c r="AQ14" i="1"/>
  <c r="AR14" i="1"/>
  <c r="AS14" i="1"/>
  <c r="AT14" i="1"/>
  <c r="AU14" i="1"/>
  <c r="AV14" i="1"/>
  <c r="AL15" i="1"/>
  <c r="AM15" i="1"/>
  <c r="AN15" i="1"/>
  <c r="AO15" i="1"/>
  <c r="AP15" i="1"/>
  <c r="AQ15" i="1"/>
  <c r="AR15" i="1"/>
  <c r="AS15" i="1"/>
  <c r="AT15" i="1"/>
  <c r="AU15" i="1"/>
  <c r="AV15" i="1"/>
  <c r="AL16" i="1"/>
  <c r="AM16" i="1"/>
  <c r="AN16" i="1"/>
  <c r="AO16" i="1"/>
  <c r="AP16" i="1"/>
  <c r="AQ16" i="1"/>
  <c r="AR16" i="1"/>
  <c r="AS16" i="1"/>
  <c r="AT16" i="1"/>
  <c r="AU16" i="1"/>
  <c r="AV16" i="1"/>
  <c r="AL17" i="1"/>
  <c r="AM17" i="1"/>
  <c r="AN17" i="1"/>
  <c r="AO17" i="1"/>
  <c r="AP17" i="1"/>
  <c r="AQ17" i="1"/>
  <c r="AR17" i="1"/>
  <c r="AS17" i="1"/>
  <c r="AT17" i="1"/>
  <c r="AU17" i="1"/>
  <c r="AV17" i="1"/>
  <c r="AL18" i="1"/>
  <c r="AM18" i="1"/>
  <c r="AN18" i="1"/>
  <c r="AO18" i="1"/>
  <c r="AP18" i="1"/>
  <c r="AQ18" i="1"/>
  <c r="AR18" i="1"/>
  <c r="AS18" i="1"/>
  <c r="AT18" i="1"/>
  <c r="AU18" i="1"/>
  <c r="AV18" i="1"/>
  <c r="AL19" i="1"/>
  <c r="AM19" i="1"/>
  <c r="AN19" i="1"/>
  <c r="AO19" i="1"/>
  <c r="AP19" i="1"/>
  <c r="AQ19" i="1"/>
  <c r="AR19" i="1"/>
  <c r="AS19" i="1"/>
  <c r="AT19" i="1"/>
  <c r="AU19" i="1"/>
  <c r="AV19" i="1"/>
  <c r="AL20" i="1"/>
  <c r="AM20" i="1"/>
  <c r="AN20" i="1"/>
  <c r="AO20" i="1"/>
  <c r="AP20" i="1"/>
  <c r="AQ20" i="1"/>
  <c r="AR20" i="1"/>
  <c r="AS20" i="1"/>
  <c r="AT20" i="1"/>
  <c r="AU20" i="1"/>
  <c r="AV20" i="1"/>
  <c r="AL21" i="1"/>
  <c r="AM21" i="1"/>
  <c r="AN21" i="1"/>
  <c r="AO21" i="1"/>
  <c r="AP21" i="1"/>
  <c r="AQ21" i="1"/>
  <c r="AR21" i="1"/>
  <c r="AS21" i="1"/>
  <c r="AT21" i="1"/>
  <c r="AU21" i="1"/>
  <c r="AV21" i="1"/>
  <c r="AL22" i="1"/>
  <c r="AM22" i="1"/>
  <c r="AN22" i="1"/>
  <c r="AO22" i="1"/>
  <c r="AP22" i="1"/>
  <c r="AQ22" i="1"/>
  <c r="AR22" i="1"/>
  <c r="AS22" i="1"/>
  <c r="AT22" i="1"/>
  <c r="AU22" i="1"/>
  <c r="AV22" i="1"/>
  <c r="AL23" i="1"/>
  <c r="AM23" i="1"/>
  <c r="AN23" i="1"/>
  <c r="AO23" i="1"/>
  <c r="AP23" i="1"/>
  <c r="AQ23" i="1"/>
  <c r="AR23" i="1"/>
  <c r="AS23" i="1"/>
  <c r="AT23" i="1"/>
  <c r="AU23" i="1"/>
  <c r="AV23" i="1"/>
  <c r="AL24" i="1"/>
  <c r="AM24" i="1"/>
  <c r="AN24" i="1"/>
  <c r="AO24" i="1"/>
  <c r="AP24" i="1"/>
  <c r="AQ24" i="1"/>
  <c r="AR24" i="1"/>
  <c r="AS24" i="1"/>
  <c r="AT24" i="1"/>
  <c r="AU24" i="1"/>
  <c r="AV24" i="1"/>
  <c r="AL25" i="1"/>
  <c r="AM25" i="1"/>
  <c r="AN25" i="1"/>
  <c r="AO25" i="1"/>
  <c r="AP25" i="1"/>
  <c r="AQ25" i="1"/>
  <c r="AR25" i="1"/>
  <c r="AS25" i="1"/>
  <c r="AT25" i="1"/>
  <c r="AU25" i="1"/>
  <c r="AV25" i="1"/>
  <c r="AL26" i="1"/>
  <c r="AM26" i="1"/>
  <c r="AN26" i="1"/>
  <c r="AO26" i="1"/>
  <c r="AP26" i="1"/>
  <c r="AQ26" i="1"/>
  <c r="AR26" i="1"/>
  <c r="AS26" i="1"/>
  <c r="AT26" i="1"/>
  <c r="AU26" i="1"/>
  <c r="AV26" i="1"/>
  <c r="AL27" i="1"/>
  <c r="AM27" i="1"/>
  <c r="AN27" i="1"/>
  <c r="AO27" i="1"/>
  <c r="AP27" i="1"/>
  <c r="AQ27" i="1"/>
  <c r="AR27" i="1"/>
  <c r="AS27" i="1"/>
  <c r="AT27" i="1"/>
  <c r="AU27" i="1"/>
  <c r="AV27" i="1"/>
  <c r="AL28" i="1"/>
  <c r="AM28" i="1"/>
  <c r="AN28" i="1"/>
  <c r="AO28" i="1"/>
  <c r="AP28" i="1"/>
  <c r="AQ28" i="1"/>
  <c r="AR28" i="1"/>
  <c r="AS28" i="1"/>
  <c r="AT28" i="1"/>
  <c r="AU28" i="1"/>
  <c r="AV28" i="1"/>
  <c r="AL29" i="1"/>
  <c r="AM29" i="1"/>
  <c r="AN29" i="1"/>
  <c r="AO29" i="1"/>
  <c r="AP29" i="1"/>
  <c r="AQ29" i="1"/>
  <c r="AR29" i="1"/>
  <c r="AS29" i="1"/>
  <c r="AT29" i="1"/>
  <c r="AU29" i="1"/>
  <c r="AV29" i="1"/>
  <c r="AL30" i="1"/>
  <c r="AM30" i="1"/>
  <c r="AN30" i="1"/>
  <c r="AO30" i="1"/>
  <c r="AP30" i="1"/>
  <c r="AQ30" i="1"/>
  <c r="AR30" i="1"/>
  <c r="AS30" i="1"/>
  <c r="AT30" i="1"/>
  <c r="AU30" i="1"/>
  <c r="AV30" i="1"/>
  <c r="AL31" i="1"/>
  <c r="AM31" i="1"/>
  <c r="AN31" i="1"/>
  <c r="AO31" i="1"/>
  <c r="AP31" i="1"/>
  <c r="AQ31" i="1"/>
  <c r="AR31" i="1"/>
  <c r="AS31" i="1"/>
  <c r="AT31" i="1"/>
  <c r="AU31" i="1"/>
  <c r="AV31" i="1"/>
  <c r="AL32" i="1"/>
  <c r="AM32" i="1"/>
  <c r="AN32" i="1"/>
  <c r="AO32" i="1"/>
  <c r="AP32" i="1"/>
  <c r="AQ32" i="1"/>
  <c r="AR32" i="1"/>
  <c r="AS32" i="1"/>
  <c r="AT32" i="1"/>
  <c r="AU32" i="1"/>
  <c r="AV32" i="1"/>
  <c r="AL33" i="1"/>
  <c r="AM33" i="1"/>
  <c r="AN33" i="1"/>
  <c r="AO33" i="1"/>
  <c r="AP33" i="1"/>
  <c r="AQ33" i="1"/>
  <c r="AR33" i="1"/>
  <c r="AS33" i="1"/>
  <c r="AT33" i="1"/>
  <c r="AU33" i="1"/>
  <c r="AV33" i="1"/>
  <c r="AL34" i="1"/>
  <c r="AM34" i="1"/>
  <c r="AN34" i="1"/>
  <c r="AO34" i="1"/>
  <c r="AP34" i="1"/>
  <c r="AQ34" i="1"/>
  <c r="AR34" i="1"/>
  <c r="AS34" i="1"/>
  <c r="AT34" i="1"/>
  <c r="AU34" i="1"/>
  <c r="AV34" i="1"/>
  <c r="AL35" i="1"/>
  <c r="AM35" i="1"/>
  <c r="AN35" i="1"/>
  <c r="AO35" i="1"/>
  <c r="AP35" i="1"/>
  <c r="AQ35" i="1"/>
  <c r="AR35" i="1"/>
  <c r="AS35" i="1"/>
  <c r="AT35" i="1"/>
  <c r="AU35" i="1"/>
  <c r="AV35" i="1"/>
  <c r="AL36" i="1"/>
  <c r="AM36" i="1"/>
  <c r="AN36" i="1"/>
  <c r="AO36" i="1"/>
  <c r="AP36" i="1"/>
  <c r="AQ36" i="1"/>
  <c r="AR36" i="1"/>
  <c r="AS36" i="1"/>
  <c r="AT36" i="1"/>
  <c r="AU36" i="1"/>
  <c r="AV36" i="1"/>
  <c r="AL37" i="1"/>
  <c r="AM37" i="1"/>
  <c r="AN37" i="1"/>
  <c r="AO37" i="1"/>
  <c r="AP37" i="1"/>
  <c r="AQ37" i="1"/>
  <c r="AR37" i="1"/>
  <c r="AS37" i="1"/>
  <c r="AT37" i="1"/>
  <c r="AU37" i="1"/>
  <c r="AV37" i="1"/>
  <c r="AL38" i="1"/>
  <c r="AM38" i="1"/>
  <c r="AN38" i="1"/>
  <c r="AO38" i="1"/>
  <c r="AP38" i="1"/>
  <c r="AQ38" i="1"/>
  <c r="AR38" i="1"/>
  <c r="AS38" i="1"/>
  <c r="AT38" i="1"/>
  <c r="AU38" i="1"/>
  <c r="AV38" i="1"/>
  <c r="AL39" i="1"/>
  <c r="AM39" i="1"/>
  <c r="AN39" i="1"/>
  <c r="AO39" i="1"/>
  <c r="AP39" i="1"/>
  <c r="AQ39" i="1"/>
  <c r="AR39" i="1"/>
  <c r="AS39" i="1"/>
  <c r="AT39" i="1"/>
  <c r="AU39" i="1"/>
  <c r="AV39" i="1"/>
  <c r="AL40" i="1"/>
  <c r="AM40" i="1"/>
  <c r="AN40" i="1"/>
  <c r="AO40" i="1"/>
  <c r="AP40" i="1"/>
  <c r="AQ40" i="1"/>
  <c r="AR40" i="1"/>
  <c r="AS40" i="1"/>
  <c r="AT40" i="1"/>
  <c r="AU40" i="1"/>
  <c r="AV40" i="1"/>
  <c r="AL41" i="1"/>
  <c r="AM41" i="1"/>
  <c r="AN41" i="1"/>
  <c r="AO41" i="1"/>
  <c r="AP41" i="1"/>
  <c r="AQ41" i="1"/>
  <c r="AR41" i="1"/>
  <c r="AS41" i="1"/>
  <c r="AT41" i="1"/>
  <c r="AU41" i="1"/>
  <c r="AV41" i="1"/>
  <c r="AL42" i="1"/>
  <c r="AM42" i="1"/>
  <c r="AN42" i="1"/>
  <c r="AO42" i="1"/>
  <c r="AP42" i="1"/>
  <c r="AQ42" i="1"/>
  <c r="AR42" i="1"/>
  <c r="AS42" i="1"/>
  <c r="AT42" i="1"/>
  <c r="AU42" i="1"/>
  <c r="AV42" i="1"/>
  <c r="AL43" i="1"/>
  <c r="AM43" i="1"/>
  <c r="AN43" i="1"/>
  <c r="AO43" i="1"/>
  <c r="AP43" i="1"/>
  <c r="AQ43" i="1"/>
  <c r="AR43" i="1"/>
  <c r="AS43" i="1"/>
  <c r="AT43" i="1"/>
  <c r="AU43" i="1"/>
  <c r="AV43" i="1"/>
  <c r="AL44" i="1"/>
  <c r="AM44" i="1"/>
  <c r="AN44" i="1"/>
  <c r="AO44" i="1"/>
  <c r="AP44" i="1"/>
  <c r="AQ44" i="1"/>
  <c r="AR44" i="1"/>
  <c r="AS44" i="1"/>
  <c r="AT44" i="1"/>
  <c r="AU44" i="1"/>
  <c r="AV44" i="1"/>
  <c r="AL45" i="1"/>
  <c r="AM45" i="1"/>
  <c r="AN45" i="1"/>
  <c r="AO45" i="1"/>
  <c r="AP45" i="1"/>
  <c r="AQ45" i="1"/>
  <c r="AR45" i="1"/>
  <c r="AS45" i="1"/>
  <c r="AT45" i="1"/>
  <c r="AU45" i="1"/>
  <c r="AV45" i="1"/>
  <c r="AL46" i="1"/>
  <c r="AM46" i="1"/>
  <c r="AN46" i="1"/>
  <c r="AO46" i="1"/>
  <c r="AP46" i="1"/>
  <c r="AQ46" i="1"/>
  <c r="AR46" i="1"/>
  <c r="AS46" i="1"/>
  <c r="AT46" i="1"/>
  <c r="AU46" i="1"/>
  <c r="AV46" i="1"/>
  <c r="AL47" i="1"/>
  <c r="AM47" i="1"/>
  <c r="AN47" i="1"/>
  <c r="AO47" i="1"/>
  <c r="AP47" i="1"/>
  <c r="AQ47" i="1"/>
  <c r="AR47" i="1"/>
  <c r="AS47" i="1"/>
  <c r="AT47" i="1"/>
  <c r="AU47" i="1"/>
  <c r="AV47" i="1"/>
  <c r="AL48" i="1"/>
  <c r="AM48" i="1"/>
  <c r="AN48" i="1"/>
  <c r="AO48" i="1"/>
  <c r="AP48" i="1"/>
  <c r="AQ48" i="1"/>
  <c r="AR48" i="1"/>
  <c r="AS48" i="1"/>
  <c r="AT48" i="1"/>
  <c r="AU48" i="1"/>
  <c r="AV48" i="1"/>
  <c r="AL49" i="1"/>
  <c r="AM49" i="1"/>
  <c r="AN49" i="1"/>
  <c r="AO49" i="1"/>
  <c r="AP49" i="1"/>
  <c r="AQ49" i="1"/>
  <c r="AR49" i="1"/>
  <c r="AS49" i="1"/>
  <c r="AT49" i="1"/>
  <c r="AU49" i="1"/>
  <c r="AV49" i="1"/>
  <c r="AL50" i="1"/>
  <c r="AM50" i="1"/>
  <c r="AN50" i="1"/>
  <c r="AO50" i="1"/>
  <c r="AP50" i="1"/>
  <c r="AQ50" i="1"/>
  <c r="AR50" i="1"/>
  <c r="AS50" i="1"/>
  <c r="AT50" i="1"/>
  <c r="AU50" i="1"/>
  <c r="AV50" i="1"/>
  <c r="AL51" i="1"/>
  <c r="AM51" i="1"/>
  <c r="AN51" i="1"/>
  <c r="AO51" i="1"/>
  <c r="AP51" i="1"/>
  <c r="AQ51" i="1"/>
  <c r="AR51" i="1"/>
  <c r="AS51" i="1"/>
  <c r="AT51" i="1"/>
  <c r="AU51" i="1"/>
  <c r="AV51" i="1"/>
  <c r="AL52" i="1"/>
  <c r="AM52" i="1"/>
  <c r="AN52" i="1"/>
  <c r="AO52" i="1"/>
  <c r="AP52" i="1"/>
  <c r="AQ52" i="1"/>
  <c r="AR52" i="1"/>
  <c r="AS52" i="1"/>
  <c r="AT52" i="1"/>
  <c r="AU52" i="1"/>
  <c r="AV52" i="1"/>
  <c r="AL53" i="1"/>
  <c r="AM53" i="1"/>
  <c r="AN53" i="1"/>
  <c r="AO53" i="1"/>
  <c r="AP53" i="1"/>
  <c r="AQ53" i="1"/>
  <c r="AR53" i="1"/>
  <c r="AS53" i="1"/>
  <c r="AT53" i="1"/>
  <c r="AU53" i="1"/>
  <c r="AV53" i="1"/>
  <c r="AL54" i="1"/>
  <c r="AM54" i="1"/>
  <c r="AN54" i="1"/>
  <c r="AO54" i="1"/>
  <c r="AP54" i="1"/>
  <c r="AQ54" i="1"/>
  <c r="AR54" i="1"/>
  <c r="AS54" i="1"/>
  <c r="AT54" i="1"/>
  <c r="AU54" i="1"/>
  <c r="AV54" i="1"/>
  <c r="AL55" i="1"/>
  <c r="AM55" i="1"/>
  <c r="AN55" i="1"/>
  <c r="AO55" i="1"/>
  <c r="AP55" i="1"/>
  <c r="AQ55" i="1"/>
  <c r="AR55" i="1"/>
  <c r="AS55" i="1"/>
  <c r="AT55" i="1"/>
  <c r="AU55" i="1"/>
  <c r="AV55" i="1"/>
  <c r="AL56" i="1"/>
  <c r="AM56" i="1"/>
  <c r="AN56" i="1"/>
  <c r="AO56" i="1"/>
  <c r="AP56" i="1"/>
  <c r="AQ56" i="1"/>
  <c r="AR56" i="1"/>
  <c r="AS56" i="1"/>
  <c r="AT56" i="1"/>
  <c r="AU56" i="1"/>
  <c r="AV56" i="1"/>
  <c r="AL57" i="1"/>
  <c r="AM57" i="1"/>
  <c r="AN57" i="1"/>
  <c r="AO57" i="1"/>
  <c r="AP57" i="1"/>
  <c r="AQ57" i="1"/>
  <c r="AR57" i="1"/>
  <c r="AS57" i="1"/>
  <c r="AT57" i="1"/>
  <c r="AU57" i="1"/>
  <c r="AV57" i="1"/>
  <c r="AL58" i="1"/>
  <c r="AM58" i="1"/>
  <c r="AN58" i="1"/>
  <c r="AO58" i="1"/>
  <c r="AP58" i="1"/>
  <c r="AQ58" i="1"/>
  <c r="AR58" i="1"/>
  <c r="AS58" i="1"/>
  <c r="AT58" i="1"/>
  <c r="AU58" i="1"/>
  <c r="AV58" i="1"/>
  <c r="AL59" i="1"/>
  <c r="AM59" i="1"/>
  <c r="AN59" i="1"/>
  <c r="AO59" i="1"/>
  <c r="AP59" i="1"/>
  <c r="AQ59" i="1"/>
  <c r="AR59" i="1"/>
  <c r="AS59" i="1"/>
  <c r="AT59" i="1"/>
  <c r="AU59" i="1"/>
  <c r="AV59" i="1"/>
  <c r="AL60" i="1"/>
  <c r="AM60" i="1"/>
  <c r="AN60" i="1"/>
  <c r="AO60" i="1"/>
  <c r="AP60" i="1"/>
  <c r="AQ60" i="1"/>
  <c r="AR60" i="1"/>
  <c r="AS60" i="1"/>
  <c r="AT60" i="1"/>
  <c r="AU60" i="1"/>
  <c r="AV60" i="1"/>
  <c r="AL61" i="1"/>
  <c r="AM61" i="1"/>
  <c r="AN61" i="1"/>
  <c r="AO61" i="1"/>
  <c r="AP61" i="1"/>
  <c r="AQ61" i="1"/>
  <c r="AR61" i="1"/>
  <c r="AS61" i="1"/>
  <c r="AT61" i="1"/>
  <c r="AU61" i="1"/>
  <c r="AV61" i="1"/>
  <c r="AL62" i="1"/>
  <c r="AM62" i="1"/>
  <c r="AN62" i="1"/>
  <c r="AO62" i="1"/>
  <c r="AP62" i="1"/>
  <c r="AQ62" i="1"/>
  <c r="AR62" i="1"/>
  <c r="AS62" i="1"/>
  <c r="AT62" i="1"/>
  <c r="AU62" i="1"/>
  <c r="AV62" i="1"/>
  <c r="AL63" i="1"/>
  <c r="AM63" i="1"/>
  <c r="AN63" i="1"/>
  <c r="AO63" i="1"/>
  <c r="AP63" i="1"/>
  <c r="AQ63" i="1"/>
  <c r="AR63" i="1"/>
  <c r="AS63" i="1"/>
  <c r="AT63" i="1"/>
  <c r="AU63" i="1"/>
  <c r="AV63" i="1"/>
  <c r="AL64" i="1"/>
  <c r="AM64" i="1"/>
  <c r="AN64" i="1"/>
  <c r="AO64" i="1"/>
  <c r="AP64" i="1"/>
  <c r="AQ64" i="1"/>
  <c r="AR64" i="1"/>
  <c r="AS64" i="1"/>
  <c r="AT64" i="1"/>
  <c r="AU64" i="1"/>
  <c r="AV64" i="1"/>
  <c r="AL65" i="1"/>
  <c r="AM65" i="1"/>
  <c r="AN65" i="1"/>
  <c r="AO65" i="1"/>
  <c r="AP65" i="1"/>
  <c r="AQ65" i="1"/>
  <c r="AR65" i="1"/>
  <c r="AS65" i="1"/>
  <c r="AT65" i="1"/>
  <c r="AU65" i="1"/>
  <c r="AV65" i="1"/>
  <c r="AL66" i="1"/>
  <c r="AM66" i="1"/>
  <c r="AN66" i="1"/>
  <c r="AO66" i="1"/>
  <c r="AP66" i="1"/>
  <c r="AQ66" i="1"/>
  <c r="AR66" i="1"/>
  <c r="AS66" i="1"/>
  <c r="AT66" i="1"/>
  <c r="AU66" i="1"/>
  <c r="AV66" i="1"/>
  <c r="AL67" i="1"/>
  <c r="AM67" i="1"/>
  <c r="AN67" i="1"/>
  <c r="AO67" i="1"/>
  <c r="AP67" i="1"/>
  <c r="AQ67" i="1"/>
  <c r="AR67" i="1"/>
  <c r="AS67" i="1"/>
  <c r="AT67" i="1"/>
  <c r="AU67" i="1"/>
  <c r="AV67" i="1"/>
  <c r="AL68" i="1"/>
  <c r="AM68" i="1"/>
  <c r="AN68" i="1"/>
  <c r="AO68" i="1"/>
  <c r="AP68" i="1"/>
  <c r="AQ68" i="1"/>
  <c r="AR68" i="1"/>
  <c r="AS68" i="1"/>
  <c r="AT68" i="1"/>
  <c r="AU68" i="1"/>
  <c r="AV68" i="1"/>
  <c r="AL69" i="1"/>
  <c r="AM69" i="1"/>
  <c r="AN69" i="1"/>
  <c r="AO69" i="1"/>
  <c r="AP69" i="1"/>
  <c r="AQ69" i="1"/>
  <c r="AR69" i="1"/>
  <c r="AS69" i="1"/>
  <c r="AT69" i="1"/>
  <c r="AU69" i="1"/>
  <c r="AV69" i="1"/>
  <c r="AL70" i="1"/>
  <c r="AM70" i="1"/>
  <c r="AN70" i="1"/>
  <c r="AO70" i="1"/>
  <c r="AP70" i="1"/>
  <c r="AQ70" i="1"/>
  <c r="AR70" i="1"/>
  <c r="AS70" i="1"/>
  <c r="AT70" i="1"/>
  <c r="AU70" i="1"/>
  <c r="AV70" i="1"/>
  <c r="AL71" i="1"/>
  <c r="AM71" i="1"/>
  <c r="AN71" i="1"/>
  <c r="AO71" i="1"/>
  <c r="AP71" i="1"/>
  <c r="AQ71" i="1"/>
  <c r="AR71" i="1"/>
  <c r="AS71" i="1"/>
  <c r="AT71" i="1"/>
  <c r="AU71" i="1"/>
  <c r="AV71" i="1"/>
  <c r="AL72" i="1"/>
  <c r="AM72" i="1"/>
  <c r="AN72" i="1"/>
  <c r="AO72" i="1"/>
  <c r="AP72" i="1"/>
  <c r="AQ72" i="1"/>
  <c r="AR72" i="1"/>
  <c r="AS72" i="1"/>
  <c r="AT72" i="1"/>
  <c r="AU72" i="1"/>
  <c r="AV72" i="1"/>
  <c r="AL73" i="1"/>
  <c r="AM73" i="1"/>
  <c r="AN73" i="1"/>
  <c r="AO73" i="1"/>
  <c r="AP73" i="1"/>
  <c r="AQ73" i="1"/>
  <c r="AR73" i="1"/>
  <c r="AS73" i="1"/>
  <c r="AT73" i="1"/>
  <c r="AU73" i="1"/>
  <c r="AV73" i="1"/>
  <c r="AL74" i="1"/>
  <c r="AM74" i="1"/>
  <c r="AN74" i="1"/>
  <c r="AO74" i="1"/>
  <c r="AP74" i="1"/>
  <c r="AQ74" i="1"/>
  <c r="AR74" i="1"/>
  <c r="AS74" i="1"/>
  <c r="AT74" i="1"/>
  <c r="AU74" i="1"/>
  <c r="AV74" i="1"/>
  <c r="AL75" i="1"/>
  <c r="AM75" i="1"/>
  <c r="AN75" i="1"/>
  <c r="AO75" i="1"/>
  <c r="AP75" i="1"/>
  <c r="AQ75" i="1"/>
  <c r="AR75" i="1"/>
  <c r="AS75" i="1"/>
  <c r="AT75" i="1"/>
  <c r="AU75" i="1"/>
  <c r="AV75" i="1"/>
  <c r="AL76" i="1"/>
  <c r="AM76" i="1"/>
  <c r="AN76" i="1"/>
  <c r="AO76" i="1"/>
  <c r="AP76" i="1"/>
  <c r="AQ76" i="1"/>
  <c r="AR76" i="1"/>
  <c r="AS76" i="1"/>
  <c r="AT76" i="1"/>
  <c r="AU76" i="1"/>
  <c r="AV76" i="1"/>
  <c r="AL77" i="1"/>
  <c r="AM77" i="1"/>
  <c r="AN77" i="1"/>
  <c r="AO77" i="1"/>
  <c r="AP77" i="1"/>
  <c r="AQ77" i="1"/>
  <c r="AR77" i="1"/>
  <c r="AS77" i="1"/>
  <c r="AT77" i="1"/>
  <c r="AU77" i="1"/>
  <c r="AV77" i="1"/>
  <c r="AL78" i="1"/>
  <c r="AM78" i="1"/>
  <c r="AN78" i="1"/>
  <c r="AO78" i="1"/>
  <c r="AP78" i="1"/>
  <c r="AQ78" i="1"/>
  <c r="AR78" i="1"/>
  <c r="AS78" i="1"/>
  <c r="AT78" i="1"/>
  <c r="AU78" i="1"/>
  <c r="AV78" i="1"/>
  <c r="AL79" i="1"/>
  <c r="AM79" i="1"/>
  <c r="AN79" i="1"/>
  <c r="AO79" i="1"/>
  <c r="AP79" i="1"/>
  <c r="AQ79" i="1"/>
  <c r="AR79" i="1"/>
  <c r="AS79" i="1"/>
  <c r="AT79" i="1"/>
  <c r="AU79" i="1"/>
  <c r="AV79" i="1"/>
  <c r="AL80" i="1"/>
  <c r="AM80" i="1"/>
  <c r="AN80" i="1"/>
  <c r="AO80" i="1"/>
  <c r="AP80" i="1"/>
  <c r="AQ80" i="1"/>
  <c r="AR80" i="1"/>
  <c r="AS80" i="1"/>
  <c r="AT80" i="1"/>
  <c r="AU80" i="1"/>
  <c r="AV80" i="1"/>
  <c r="AL81" i="1"/>
  <c r="AM81" i="1"/>
  <c r="AN81" i="1"/>
  <c r="AO81" i="1"/>
  <c r="AP81" i="1"/>
  <c r="AQ81" i="1"/>
  <c r="AR81" i="1"/>
  <c r="AS81" i="1"/>
  <c r="AT81" i="1"/>
  <c r="AU81" i="1"/>
  <c r="AV81" i="1"/>
  <c r="AL82" i="1"/>
  <c r="AM82" i="1"/>
  <c r="AN82" i="1"/>
  <c r="AO82" i="1"/>
  <c r="AP82" i="1"/>
  <c r="AQ82" i="1"/>
  <c r="AR82" i="1"/>
  <c r="AS82" i="1"/>
  <c r="AT82" i="1"/>
  <c r="AU82" i="1"/>
  <c r="AV82" i="1"/>
  <c r="AL83" i="1"/>
  <c r="AM83" i="1"/>
  <c r="AN83" i="1"/>
  <c r="AO83" i="1"/>
  <c r="AP83" i="1"/>
  <c r="AQ83" i="1"/>
  <c r="AR83" i="1"/>
  <c r="AS83" i="1"/>
  <c r="AT83" i="1"/>
  <c r="AU83" i="1"/>
  <c r="AV83" i="1"/>
  <c r="AL84" i="1"/>
  <c r="AM84" i="1"/>
  <c r="AN84" i="1"/>
  <c r="AO84" i="1"/>
  <c r="AP84" i="1"/>
  <c r="AQ84" i="1"/>
  <c r="AR84" i="1"/>
  <c r="AS84" i="1"/>
  <c r="AT84" i="1"/>
  <c r="AU84" i="1"/>
  <c r="AV84" i="1"/>
  <c r="AL85" i="1"/>
  <c r="AM85" i="1"/>
  <c r="AN85" i="1"/>
  <c r="AO85" i="1"/>
  <c r="AP85" i="1"/>
  <c r="AQ85" i="1"/>
  <c r="AR85" i="1"/>
  <c r="AS85" i="1"/>
  <c r="AT85" i="1"/>
  <c r="AU85" i="1"/>
  <c r="AV85" i="1"/>
  <c r="AL86" i="1"/>
  <c r="AM86" i="1"/>
  <c r="AN86" i="1"/>
  <c r="AO86" i="1"/>
  <c r="AP86" i="1"/>
  <c r="AQ86" i="1"/>
  <c r="AR86" i="1"/>
  <c r="AS86" i="1"/>
  <c r="AT86" i="1"/>
  <c r="AU86" i="1"/>
  <c r="AV86" i="1"/>
  <c r="AL87" i="1"/>
  <c r="AM87" i="1"/>
  <c r="AN87" i="1"/>
  <c r="AO87" i="1"/>
  <c r="AP87" i="1"/>
  <c r="AQ87" i="1"/>
  <c r="AR87" i="1"/>
  <c r="AS87" i="1"/>
  <c r="AT87" i="1"/>
  <c r="AU87" i="1"/>
  <c r="AV87" i="1"/>
  <c r="AL88" i="1"/>
  <c r="AM88" i="1"/>
  <c r="AN88" i="1"/>
  <c r="AO88" i="1"/>
  <c r="AP88" i="1"/>
  <c r="AQ88" i="1"/>
  <c r="AR88" i="1"/>
  <c r="AS88" i="1"/>
  <c r="AT88" i="1"/>
  <c r="AU88" i="1"/>
  <c r="AV88" i="1"/>
  <c r="AL89" i="1"/>
  <c r="AM89" i="1"/>
  <c r="AN89" i="1"/>
  <c r="AO89" i="1"/>
  <c r="AP89" i="1"/>
  <c r="AQ89" i="1"/>
  <c r="AR89" i="1"/>
  <c r="AS89" i="1"/>
  <c r="AT89" i="1"/>
  <c r="AU89" i="1"/>
  <c r="AV89" i="1"/>
  <c r="AL90" i="1"/>
  <c r="AM90" i="1"/>
  <c r="AN90" i="1"/>
  <c r="AO90" i="1"/>
  <c r="AP90" i="1"/>
  <c r="AQ90" i="1"/>
  <c r="AR90" i="1"/>
  <c r="AS90" i="1"/>
  <c r="AT90" i="1"/>
  <c r="AU90" i="1"/>
  <c r="AV90" i="1"/>
  <c r="AL91" i="1"/>
  <c r="AM91" i="1"/>
  <c r="AN91" i="1"/>
  <c r="AO91" i="1"/>
  <c r="AP91" i="1"/>
  <c r="AQ91" i="1"/>
  <c r="AR91" i="1"/>
  <c r="AS91" i="1"/>
  <c r="AT91" i="1"/>
  <c r="AU91" i="1"/>
  <c r="AV91" i="1"/>
  <c r="AL92" i="1"/>
  <c r="AM92" i="1"/>
  <c r="AN92" i="1"/>
  <c r="AO92" i="1"/>
  <c r="AP92" i="1"/>
  <c r="AQ92" i="1"/>
  <c r="AR92" i="1"/>
  <c r="AS92" i="1"/>
  <c r="AT92" i="1"/>
  <c r="AU92" i="1"/>
  <c r="AV92" i="1"/>
  <c r="AL93" i="1"/>
  <c r="AM93" i="1"/>
  <c r="AN93" i="1"/>
  <c r="AO93" i="1"/>
  <c r="AP93" i="1"/>
  <c r="AQ93" i="1"/>
  <c r="AR93" i="1"/>
  <c r="AS93" i="1"/>
  <c r="AT93" i="1"/>
  <c r="AU93" i="1"/>
  <c r="AV93" i="1"/>
  <c r="AL94" i="1"/>
  <c r="AM94" i="1"/>
  <c r="AN94" i="1"/>
  <c r="AO94" i="1"/>
  <c r="AP94" i="1"/>
  <c r="AQ94" i="1"/>
  <c r="AR94" i="1"/>
  <c r="AS94" i="1"/>
  <c r="AT94" i="1"/>
  <c r="AU94" i="1"/>
  <c r="AV94" i="1"/>
  <c r="AL95" i="1"/>
  <c r="AM95" i="1"/>
  <c r="AN95" i="1"/>
  <c r="AO95" i="1"/>
  <c r="AP95" i="1"/>
  <c r="AQ95" i="1"/>
  <c r="AR95" i="1"/>
  <c r="AS95" i="1"/>
  <c r="AT95" i="1"/>
  <c r="AU95" i="1"/>
  <c r="AV95" i="1"/>
  <c r="AL96" i="1"/>
  <c r="AM96" i="1"/>
  <c r="AN96" i="1"/>
  <c r="AO96" i="1"/>
  <c r="AP96" i="1"/>
  <c r="AQ96" i="1"/>
  <c r="AR96" i="1"/>
  <c r="AS96" i="1"/>
  <c r="AT96" i="1"/>
  <c r="AU96" i="1"/>
  <c r="AV96" i="1"/>
  <c r="AL97" i="1"/>
  <c r="AM97" i="1"/>
  <c r="AN97" i="1"/>
  <c r="AO97" i="1"/>
  <c r="AP97" i="1"/>
  <c r="AQ97" i="1"/>
  <c r="AR97" i="1"/>
  <c r="AS97" i="1"/>
  <c r="AT97" i="1"/>
  <c r="AU97" i="1"/>
  <c r="AV97" i="1"/>
  <c r="AL98" i="1"/>
  <c r="AM98" i="1"/>
  <c r="AN98" i="1"/>
  <c r="AO98" i="1"/>
  <c r="AP98" i="1"/>
  <c r="AQ98" i="1"/>
  <c r="AR98" i="1"/>
  <c r="AS98" i="1"/>
  <c r="AT98" i="1"/>
  <c r="AU98" i="1"/>
  <c r="AV98" i="1"/>
  <c r="AL99" i="1"/>
  <c r="AM99" i="1"/>
  <c r="AN99" i="1"/>
  <c r="AO99" i="1"/>
  <c r="AP99" i="1"/>
  <c r="AQ99" i="1"/>
  <c r="AR99" i="1"/>
  <c r="AS99" i="1"/>
  <c r="AT99" i="1"/>
  <c r="AU99" i="1"/>
  <c r="AV99" i="1"/>
  <c r="AL100" i="1"/>
  <c r="AM100" i="1"/>
  <c r="AN100" i="1"/>
  <c r="AO100" i="1"/>
  <c r="AP100" i="1"/>
  <c r="AQ100" i="1"/>
  <c r="AR100" i="1"/>
  <c r="AS100" i="1"/>
  <c r="AT100" i="1"/>
  <c r="AU100" i="1"/>
  <c r="AV100" i="1"/>
  <c r="AL101" i="1"/>
  <c r="AM101" i="1"/>
  <c r="AN101" i="1"/>
  <c r="AO101" i="1"/>
  <c r="AP101" i="1"/>
  <c r="AQ101" i="1"/>
  <c r="AR101" i="1"/>
  <c r="AS101" i="1"/>
  <c r="AT101" i="1"/>
  <c r="AU101" i="1"/>
  <c r="AV101" i="1"/>
  <c r="AL102" i="1"/>
  <c r="AM102" i="1"/>
  <c r="AN102" i="1"/>
  <c r="AO102" i="1"/>
  <c r="AP102" i="1"/>
  <c r="AQ102" i="1"/>
  <c r="AR102" i="1"/>
  <c r="AS102" i="1"/>
  <c r="AT102" i="1"/>
  <c r="AU102" i="1"/>
  <c r="AV102" i="1"/>
  <c r="AL103" i="1"/>
  <c r="AM103" i="1"/>
  <c r="AN103" i="1"/>
  <c r="AO103" i="1"/>
  <c r="AP103" i="1"/>
  <c r="AQ103" i="1"/>
  <c r="AR103" i="1"/>
  <c r="AS103" i="1"/>
  <c r="AT103" i="1"/>
  <c r="AU103" i="1"/>
  <c r="AV103" i="1"/>
  <c r="AL104" i="1"/>
  <c r="AM104" i="1"/>
  <c r="AN104" i="1"/>
  <c r="AO104" i="1"/>
  <c r="AP104" i="1"/>
  <c r="AQ104" i="1"/>
  <c r="AR104" i="1"/>
  <c r="AS104" i="1"/>
  <c r="AT104" i="1"/>
  <c r="AU104" i="1"/>
  <c r="AV104" i="1"/>
  <c r="AL105" i="1"/>
  <c r="AM105" i="1"/>
  <c r="AN105" i="1"/>
  <c r="AO105" i="1"/>
  <c r="AP105" i="1"/>
  <c r="AQ105" i="1"/>
  <c r="AR105" i="1"/>
  <c r="AS105" i="1"/>
  <c r="AT105" i="1"/>
  <c r="AU105" i="1"/>
  <c r="AV105" i="1"/>
  <c r="AL106" i="1"/>
  <c r="AM106" i="1"/>
  <c r="AN106" i="1"/>
  <c r="AO106" i="1"/>
  <c r="AP106" i="1"/>
  <c r="AQ106" i="1"/>
  <c r="AR106" i="1"/>
  <c r="AS106" i="1"/>
  <c r="AT106" i="1"/>
  <c r="AU106" i="1"/>
  <c r="AV106" i="1"/>
  <c r="AL107" i="1"/>
  <c r="AM107" i="1"/>
  <c r="AN107" i="1"/>
  <c r="AO107" i="1"/>
  <c r="AP107" i="1"/>
  <c r="AQ107" i="1"/>
  <c r="AR107" i="1"/>
  <c r="AS107" i="1"/>
  <c r="AT107" i="1"/>
  <c r="AU107" i="1"/>
  <c r="AV107" i="1"/>
  <c r="AL108" i="1"/>
  <c r="AM108" i="1"/>
  <c r="AN108" i="1"/>
  <c r="AO108" i="1"/>
  <c r="AP108" i="1"/>
  <c r="AQ108" i="1"/>
  <c r="AR108" i="1"/>
  <c r="AS108" i="1"/>
  <c r="AT108" i="1"/>
  <c r="AU108" i="1"/>
  <c r="AV108" i="1"/>
  <c r="AL109" i="1"/>
  <c r="AM109" i="1"/>
  <c r="AN109" i="1"/>
  <c r="AO109" i="1"/>
  <c r="AP109" i="1"/>
  <c r="AQ109" i="1"/>
  <c r="AR109" i="1"/>
  <c r="AS109" i="1"/>
  <c r="AT109" i="1"/>
  <c r="AU109" i="1"/>
  <c r="AV109" i="1"/>
  <c r="AL110" i="1"/>
  <c r="AM110" i="1"/>
  <c r="AN110" i="1"/>
  <c r="AO110" i="1"/>
  <c r="AP110" i="1"/>
  <c r="AQ110" i="1"/>
  <c r="AR110" i="1"/>
  <c r="AS110" i="1"/>
  <c r="AT110" i="1"/>
  <c r="AU110" i="1"/>
  <c r="AV110" i="1"/>
  <c r="AL111" i="1"/>
  <c r="AM111" i="1"/>
  <c r="AN111" i="1"/>
  <c r="AO111" i="1"/>
  <c r="AP111" i="1"/>
  <c r="AQ111" i="1"/>
  <c r="AR111" i="1"/>
  <c r="AS111" i="1"/>
  <c r="AT111" i="1"/>
  <c r="AU111" i="1"/>
  <c r="AV111" i="1"/>
  <c r="AL112" i="1"/>
  <c r="AM112" i="1"/>
  <c r="AN112" i="1"/>
  <c r="AO112" i="1"/>
  <c r="AP112" i="1"/>
  <c r="AQ112" i="1"/>
  <c r="AR112" i="1"/>
  <c r="AS112" i="1"/>
  <c r="AT112" i="1"/>
  <c r="AU112" i="1"/>
  <c r="AV112" i="1"/>
  <c r="AL113" i="1"/>
  <c r="AM113" i="1"/>
  <c r="AN113" i="1"/>
  <c r="AO113" i="1"/>
  <c r="AP113" i="1"/>
  <c r="AQ113" i="1"/>
  <c r="AR113" i="1"/>
  <c r="AS113" i="1"/>
  <c r="AT113" i="1"/>
  <c r="AU113" i="1"/>
  <c r="AV113" i="1"/>
  <c r="AL114" i="1"/>
  <c r="AM114" i="1"/>
  <c r="AN114" i="1"/>
  <c r="AO114" i="1"/>
  <c r="AP114" i="1"/>
  <c r="AQ114" i="1"/>
  <c r="AR114" i="1"/>
  <c r="AS114" i="1"/>
  <c r="AT114" i="1"/>
  <c r="AU114" i="1"/>
  <c r="AV114" i="1"/>
  <c r="AL115" i="1"/>
  <c r="AM115" i="1"/>
  <c r="AN115" i="1"/>
  <c r="AO115" i="1"/>
  <c r="AP115" i="1"/>
  <c r="AQ115" i="1"/>
  <c r="AR115" i="1"/>
  <c r="AS115" i="1"/>
  <c r="AT115" i="1"/>
  <c r="AU115" i="1"/>
  <c r="AV115" i="1"/>
  <c r="AL116" i="1"/>
  <c r="AM116" i="1"/>
  <c r="AN116" i="1"/>
  <c r="AO116" i="1"/>
  <c r="AP116" i="1"/>
  <c r="AQ116" i="1"/>
  <c r="AR116" i="1"/>
  <c r="AS116" i="1"/>
  <c r="AT116" i="1"/>
  <c r="AU116" i="1"/>
  <c r="AV116" i="1"/>
  <c r="AL117" i="1"/>
  <c r="AM117" i="1"/>
  <c r="AN117" i="1"/>
  <c r="AO117" i="1"/>
  <c r="AP117" i="1"/>
  <c r="AQ117" i="1"/>
  <c r="AR117" i="1"/>
  <c r="AS117" i="1"/>
  <c r="AT117" i="1"/>
  <c r="AU117" i="1"/>
  <c r="AV117" i="1"/>
  <c r="AL118" i="1"/>
  <c r="AM118" i="1"/>
  <c r="AN118" i="1"/>
  <c r="AO118" i="1"/>
  <c r="AP118" i="1"/>
  <c r="AQ118" i="1"/>
  <c r="AR118" i="1"/>
  <c r="AS118" i="1"/>
  <c r="AT118" i="1"/>
  <c r="AU118" i="1"/>
  <c r="AV118" i="1"/>
  <c r="AL119" i="1"/>
  <c r="AM119" i="1"/>
  <c r="AN119" i="1"/>
  <c r="AO119" i="1"/>
  <c r="AP119" i="1"/>
  <c r="AQ119" i="1"/>
  <c r="AR119" i="1"/>
  <c r="AS119" i="1"/>
  <c r="AT119" i="1"/>
  <c r="AU119" i="1"/>
  <c r="AV119" i="1"/>
  <c r="AL120" i="1"/>
  <c r="AM120" i="1"/>
  <c r="AN120" i="1"/>
  <c r="AO120" i="1"/>
  <c r="AP120" i="1"/>
  <c r="AQ120" i="1"/>
  <c r="AR120" i="1"/>
  <c r="AS120" i="1"/>
  <c r="AT120" i="1"/>
  <c r="AU120" i="1"/>
  <c r="AV120" i="1"/>
  <c r="AL121" i="1"/>
  <c r="AM121" i="1"/>
  <c r="AN121" i="1"/>
  <c r="AO121" i="1"/>
  <c r="AP121" i="1"/>
  <c r="AQ121" i="1"/>
  <c r="AR121" i="1"/>
  <c r="AS121" i="1"/>
  <c r="AT121" i="1"/>
  <c r="AU121" i="1"/>
  <c r="AV121" i="1"/>
  <c r="AL122" i="1"/>
  <c r="AM122" i="1"/>
  <c r="AN122" i="1"/>
  <c r="AO122" i="1"/>
  <c r="AP122" i="1"/>
  <c r="AQ122" i="1"/>
  <c r="AR122" i="1"/>
  <c r="AS122" i="1"/>
  <c r="AT122" i="1"/>
  <c r="AU122" i="1"/>
  <c r="AV122" i="1"/>
  <c r="AL123" i="1"/>
  <c r="AM123" i="1"/>
  <c r="AN123" i="1"/>
  <c r="AO123" i="1"/>
  <c r="AP123" i="1"/>
  <c r="AQ123" i="1"/>
  <c r="AR123" i="1"/>
  <c r="AS123" i="1"/>
  <c r="AT123" i="1"/>
  <c r="AU123" i="1"/>
  <c r="AV123" i="1"/>
  <c r="AL124" i="1"/>
  <c r="AM124" i="1"/>
  <c r="AN124" i="1"/>
  <c r="AO124" i="1"/>
  <c r="AP124" i="1"/>
  <c r="AQ124" i="1"/>
  <c r="AR124" i="1"/>
  <c r="AS124" i="1"/>
  <c r="AT124" i="1"/>
  <c r="AU124" i="1"/>
  <c r="AV124" i="1"/>
  <c r="AL125" i="1"/>
  <c r="AM125" i="1"/>
  <c r="AN125" i="1"/>
  <c r="AO125" i="1"/>
  <c r="AP125" i="1"/>
  <c r="AQ125" i="1"/>
  <c r="AR125" i="1"/>
  <c r="AS125" i="1"/>
  <c r="AT125" i="1"/>
  <c r="AU125" i="1"/>
  <c r="AV125" i="1"/>
  <c r="AL126" i="1"/>
  <c r="AM126" i="1"/>
  <c r="AN126" i="1"/>
  <c r="AO126" i="1"/>
  <c r="AP126" i="1"/>
  <c r="AQ126" i="1"/>
  <c r="AR126" i="1"/>
  <c r="AS126" i="1"/>
  <c r="AT126" i="1"/>
  <c r="AU126" i="1"/>
  <c r="AV126" i="1"/>
  <c r="AL127" i="1"/>
  <c r="AM127" i="1"/>
  <c r="AN127" i="1"/>
  <c r="AO127" i="1"/>
  <c r="AP127" i="1"/>
  <c r="AQ127" i="1"/>
  <c r="AR127" i="1"/>
  <c r="AS127" i="1"/>
  <c r="AT127" i="1"/>
  <c r="AU127" i="1"/>
  <c r="AV127" i="1"/>
  <c r="AL128" i="1"/>
  <c r="AM128" i="1"/>
  <c r="AN128" i="1"/>
  <c r="AO128" i="1"/>
  <c r="AP128" i="1"/>
  <c r="AQ128" i="1"/>
  <c r="AR128" i="1"/>
  <c r="AS128" i="1"/>
  <c r="AT128" i="1"/>
  <c r="AU128" i="1"/>
  <c r="AV128" i="1"/>
  <c r="AL129" i="1"/>
  <c r="AM129" i="1"/>
  <c r="AN129" i="1"/>
  <c r="AO129" i="1"/>
  <c r="AP129" i="1"/>
  <c r="AQ129" i="1"/>
  <c r="AR129" i="1"/>
  <c r="AS129" i="1"/>
  <c r="AT129" i="1"/>
  <c r="AU129" i="1"/>
  <c r="AV129" i="1"/>
  <c r="AL130" i="1"/>
  <c r="AM130" i="1"/>
  <c r="AN130" i="1"/>
  <c r="AO130" i="1"/>
  <c r="AP130" i="1"/>
  <c r="AQ130" i="1"/>
  <c r="AR130" i="1"/>
  <c r="AS130" i="1"/>
  <c r="AT130" i="1"/>
  <c r="AU130" i="1"/>
  <c r="AV130" i="1"/>
  <c r="AL131" i="1"/>
  <c r="AM131" i="1"/>
  <c r="AN131" i="1"/>
  <c r="AO131" i="1"/>
  <c r="AP131" i="1"/>
  <c r="AQ131" i="1"/>
  <c r="AR131" i="1"/>
  <c r="AS131" i="1"/>
  <c r="AT131" i="1"/>
  <c r="AU131" i="1"/>
  <c r="AV131" i="1"/>
  <c r="AL132" i="1"/>
  <c r="AM132" i="1"/>
  <c r="AN132" i="1"/>
  <c r="AO132" i="1"/>
  <c r="AP132" i="1"/>
  <c r="AQ132" i="1"/>
  <c r="AR132" i="1"/>
  <c r="AS132" i="1"/>
  <c r="AT132" i="1"/>
  <c r="AU132" i="1"/>
  <c r="AV132" i="1"/>
  <c r="AL133" i="1"/>
  <c r="AM133" i="1"/>
  <c r="AN133" i="1"/>
  <c r="AO133" i="1"/>
  <c r="AP133" i="1"/>
  <c r="AQ133" i="1"/>
  <c r="AR133" i="1"/>
  <c r="AS133" i="1"/>
  <c r="AT133" i="1"/>
  <c r="AU133" i="1"/>
  <c r="AV133" i="1"/>
  <c r="AL134" i="1"/>
  <c r="AM134" i="1"/>
  <c r="AN134" i="1"/>
  <c r="AO134" i="1"/>
  <c r="AP134" i="1"/>
  <c r="AQ134" i="1"/>
  <c r="AR134" i="1"/>
  <c r="AS134" i="1"/>
  <c r="AT134" i="1"/>
  <c r="AU134" i="1"/>
  <c r="AV134" i="1"/>
  <c r="AL135" i="1"/>
  <c r="AM135" i="1"/>
  <c r="AN135" i="1"/>
  <c r="AO135" i="1"/>
  <c r="AP135" i="1"/>
  <c r="AQ135" i="1"/>
  <c r="AR135" i="1"/>
  <c r="AS135" i="1"/>
  <c r="AT135" i="1"/>
  <c r="AU135" i="1"/>
  <c r="AV135" i="1"/>
  <c r="AL136" i="1"/>
  <c r="AM136" i="1"/>
  <c r="AN136" i="1"/>
  <c r="AO136" i="1"/>
  <c r="AP136" i="1"/>
  <c r="AQ136" i="1"/>
  <c r="AR136" i="1"/>
  <c r="AS136" i="1"/>
  <c r="AT136" i="1"/>
  <c r="AU136" i="1"/>
  <c r="AV136" i="1"/>
  <c r="AL137" i="1"/>
  <c r="AM137" i="1"/>
  <c r="AN137" i="1"/>
  <c r="AO137" i="1"/>
  <c r="AP137" i="1"/>
  <c r="AQ137" i="1"/>
  <c r="AR137" i="1"/>
  <c r="AS137" i="1"/>
  <c r="AT137" i="1"/>
  <c r="AU137" i="1"/>
  <c r="AV137" i="1"/>
  <c r="AL138" i="1"/>
  <c r="AM138" i="1"/>
  <c r="AN138" i="1"/>
  <c r="AO138" i="1"/>
  <c r="AP138" i="1"/>
  <c r="AQ138" i="1"/>
  <c r="AR138" i="1"/>
  <c r="AS138" i="1"/>
  <c r="AT138" i="1"/>
  <c r="AU138" i="1"/>
  <c r="AV138" i="1"/>
  <c r="AL139" i="1"/>
  <c r="AM139" i="1"/>
  <c r="AN139" i="1"/>
  <c r="AO139" i="1"/>
  <c r="AP139" i="1"/>
  <c r="AQ139" i="1"/>
  <c r="AR139" i="1"/>
  <c r="AS139" i="1"/>
  <c r="AT139" i="1"/>
  <c r="AU139" i="1"/>
  <c r="AV139" i="1"/>
  <c r="AL140" i="1"/>
  <c r="AM140" i="1"/>
  <c r="AN140" i="1"/>
  <c r="AO140" i="1"/>
  <c r="AP140" i="1"/>
  <c r="AQ140" i="1"/>
  <c r="AR140" i="1"/>
  <c r="AS140" i="1"/>
  <c r="AT140" i="1"/>
  <c r="AU140" i="1"/>
  <c r="AV140" i="1"/>
  <c r="AL141" i="1"/>
  <c r="AM141" i="1"/>
  <c r="AN141" i="1"/>
  <c r="AO141" i="1"/>
  <c r="AP141" i="1"/>
  <c r="AQ141" i="1"/>
  <c r="AR141" i="1"/>
  <c r="AS141" i="1"/>
  <c r="AT141" i="1"/>
  <c r="AU141" i="1"/>
  <c r="AV141" i="1"/>
  <c r="AL142" i="1"/>
  <c r="AM142" i="1"/>
  <c r="AN142" i="1"/>
  <c r="AO142" i="1"/>
  <c r="AP142" i="1"/>
  <c r="AQ142" i="1"/>
  <c r="AR142" i="1"/>
  <c r="AS142" i="1"/>
  <c r="AT142" i="1"/>
  <c r="AU142" i="1"/>
  <c r="AV142" i="1"/>
  <c r="AL143" i="1"/>
  <c r="AM143" i="1"/>
  <c r="AN143" i="1"/>
  <c r="AO143" i="1"/>
  <c r="AP143" i="1"/>
  <c r="AQ143" i="1"/>
  <c r="AR143" i="1"/>
  <c r="AS143" i="1"/>
  <c r="AT143" i="1"/>
  <c r="AU143" i="1"/>
  <c r="AV143" i="1"/>
  <c r="AL144" i="1"/>
  <c r="AM144" i="1"/>
  <c r="AN144" i="1"/>
  <c r="AO144" i="1"/>
  <c r="AP144" i="1"/>
  <c r="AQ144" i="1"/>
  <c r="AR144" i="1"/>
  <c r="AS144" i="1"/>
  <c r="AT144" i="1"/>
  <c r="AU144" i="1"/>
  <c r="AV144" i="1"/>
  <c r="AL145" i="1"/>
  <c r="AM145" i="1"/>
  <c r="AN145" i="1"/>
  <c r="AO145" i="1"/>
  <c r="AP145" i="1"/>
  <c r="AQ145" i="1"/>
  <c r="AR145" i="1"/>
  <c r="AS145" i="1"/>
  <c r="AT145" i="1"/>
  <c r="AU145" i="1"/>
  <c r="AV145" i="1"/>
  <c r="AL146" i="1"/>
  <c r="AM146" i="1"/>
  <c r="AN146" i="1"/>
  <c r="AO146" i="1"/>
  <c r="AP146" i="1"/>
  <c r="AQ146" i="1"/>
  <c r="AR146" i="1"/>
  <c r="AS146" i="1"/>
  <c r="AT146" i="1"/>
  <c r="AU146" i="1"/>
  <c r="AV146" i="1"/>
  <c r="AL147" i="1"/>
  <c r="AM147" i="1"/>
  <c r="AN147" i="1"/>
  <c r="AO147" i="1"/>
  <c r="AP147" i="1"/>
  <c r="AQ147" i="1"/>
  <c r="AR147" i="1"/>
  <c r="AS147" i="1"/>
  <c r="AT147" i="1"/>
  <c r="AU147" i="1"/>
  <c r="AV147" i="1"/>
  <c r="AL148" i="1"/>
  <c r="AM148" i="1"/>
  <c r="AN148" i="1"/>
  <c r="AO148" i="1"/>
  <c r="AP148" i="1"/>
  <c r="AQ148" i="1"/>
  <c r="AR148" i="1"/>
  <c r="AS148" i="1"/>
  <c r="AT148" i="1"/>
  <c r="AU148" i="1"/>
  <c r="AV148" i="1"/>
  <c r="AL149" i="1"/>
  <c r="AM149" i="1"/>
  <c r="AN149" i="1"/>
  <c r="AO149" i="1"/>
  <c r="AP149" i="1"/>
  <c r="AQ149" i="1"/>
  <c r="AR149" i="1"/>
  <c r="AS149" i="1"/>
  <c r="AT149" i="1"/>
  <c r="AU149" i="1"/>
  <c r="AV149" i="1"/>
  <c r="AL150" i="1"/>
  <c r="AM150" i="1"/>
  <c r="AN150" i="1"/>
  <c r="AO150" i="1"/>
  <c r="AP150" i="1"/>
  <c r="AQ150" i="1"/>
  <c r="AR150" i="1"/>
  <c r="AS150" i="1"/>
  <c r="AT150" i="1"/>
  <c r="AU150" i="1"/>
  <c r="AV150" i="1"/>
  <c r="AL151" i="1"/>
  <c r="AM151" i="1"/>
  <c r="AN151" i="1"/>
  <c r="AO151" i="1"/>
  <c r="AP151" i="1"/>
  <c r="AQ151" i="1"/>
  <c r="AR151" i="1"/>
  <c r="AS151" i="1"/>
  <c r="AT151" i="1"/>
  <c r="AU151" i="1"/>
  <c r="AV151" i="1"/>
  <c r="AL152" i="1"/>
  <c r="AM152" i="1"/>
  <c r="AN152" i="1"/>
  <c r="AO152" i="1"/>
  <c r="AP152" i="1"/>
  <c r="AQ152" i="1"/>
  <c r="AR152" i="1"/>
  <c r="AS152" i="1"/>
  <c r="AT152" i="1"/>
  <c r="AU152" i="1"/>
  <c r="AV152" i="1"/>
  <c r="AL153" i="1"/>
  <c r="AM153" i="1"/>
  <c r="AN153" i="1"/>
  <c r="AO153" i="1"/>
  <c r="AP153" i="1"/>
  <c r="AQ153" i="1"/>
  <c r="AR153" i="1"/>
  <c r="AS153" i="1"/>
  <c r="AT153" i="1"/>
  <c r="AU153" i="1"/>
  <c r="AV153" i="1"/>
  <c r="AL154" i="1"/>
  <c r="AM154" i="1"/>
  <c r="AN154" i="1"/>
  <c r="AO154" i="1"/>
  <c r="AP154" i="1"/>
  <c r="AQ154" i="1"/>
  <c r="AR154" i="1"/>
  <c r="AS154" i="1"/>
  <c r="AT154" i="1"/>
  <c r="AU154" i="1"/>
  <c r="AV154" i="1"/>
  <c r="AL155" i="1"/>
  <c r="AM155" i="1"/>
  <c r="AN155" i="1"/>
  <c r="AO155" i="1"/>
  <c r="AP155" i="1"/>
  <c r="AQ155" i="1"/>
  <c r="AR155" i="1"/>
  <c r="AS155" i="1"/>
  <c r="AT155" i="1"/>
  <c r="AU155" i="1"/>
  <c r="AV155" i="1"/>
  <c r="AL156" i="1"/>
  <c r="AM156" i="1"/>
  <c r="AN156" i="1"/>
  <c r="AO156" i="1"/>
  <c r="AP156" i="1"/>
  <c r="AQ156" i="1"/>
  <c r="AR156" i="1"/>
  <c r="AS156" i="1"/>
  <c r="AT156" i="1"/>
  <c r="AU156" i="1"/>
  <c r="AV156" i="1"/>
  <c r="AL157" i="1"/>
  <c r="AM157" i="1"/>
  <c r="AN157" i="1"/>
  <c r="AO157" i="1"/>
  <c r="AP157" i="1"/>
  <c r="AQ157" i="1"/>
  <c r="AR157" i="1"/>
  <c r="AS157" i="1"/>
  <c r="AT157" i="1"/>
  <c r="AU157" i="1"/>
  <c r="AV157" i="1"/>
  <c r="AL158" i="1"/>
  <c r="AM158" i="1"/>
  <c r="AN158" i="1"/>
  <c r="AO158" i="1"/>
  <c r="AP158" i="1"/>
  <c r="AQ158" i="1"/>
  <c r="AR158" i="1"/>
  <c r="AS158" i="1"/>
  <c r="AT158" i="1"/>
  <c r="AU158" i="1"/>
  <c r="AV158" i="1"/>
  <c r="AL159" i="1"/>
  <c r="AM159" i="1"/>
  <c r="AN159" i="1"/>
  <c r="AO159" i="1"/>
  <c r="AP159" i="1"/>
  <c r="AQ159" i="1"/>
  <c r="AR159" i="1"/>
  <c r="AS159" i="1"/>
  <c r="AT159" i="1"/>
  <c r="AU159" i="1"/>
  <c r="AV159" i="1"/>
  <c r="AL160" i="1"/>
  <c r="AM160" i="1"/>
  <c r="AN160" i="1"/>
  <c r="AO160" i="1"/>
  <c r="AP160" i="1"/>
  <c r="AQ160" i="1"/>
  <c r="AR160" i="1"/>
  <c r="AS160" i="1"/>
  <c r="AT160" i="1"/>
  <c r="AU160" i="1"/>
  <c r="AV160" i="1"/>
  <c r="AL161" i="1"/>
  <c r="AM161" i="1"/>
  <c r="AN161" i="1"/>
  <c r="AO161" i="1"/>
  <c r="AP161" i="1"/>
  <c r="AQ161" i="1"/>
  <c r="AR161" i="1"/>
  <c r="AS161" i="1"/>
  <c r="AT161" i="1"/>
  <c r="AU161" i="1"/>
  <c r="AV161" i="1"/>
  <c r="AL162" i="1"/>
  <c r="AM162" i="1"/>
  <c r="AN162" i="1"/>
  <c r="AO162" i="1"/>
  <c r="AP162" i="1"/>
  <c r="AQ162" i="1"/>
  <c r="AR162" i="1"/>
  <c r="AS162" i="1"/>
  <c r="AT162" i="1"/>
  <c r="AU162" i="1"/>
  <c r="AV162" i="1"/>
  <c r="AL163" i="1"/>
  <c r="AM163" i="1"/>
  <c r="AN163" i="1"/>
  <c r="AO163" i="1"/>
  <c r="AP163" i="1"/>
  <c r="AQ163" i="1"/>
  <c r="AR163" i="1"/>
  <c r="AS163" i="1"/>
  <c r="AT163" i="1"/>
  <c r="AU163" i="1"/>
  <c r="AV163" i="1"/>
  <c r="AL164" i="1"/>
  <c r="AM164" i="1"/>
  <c r="AN164" i="1"/>
  <c r="AO164" i="1"/>
  <c r="AP164" i="1"/>
  <c r="AQ164" i="1"/>
  <c r="AR164" i="1"/>
  <c r="AS164" i="1"/>
  <c r="AT164" i="1"/>
  <c r="AU164" i="1"/>
  <c r="AV164" i="1"/>
  <c r="AL165" i="1"/>
  <c r="AM165" i="1"/>
  <c r="AN165" i="1"/>
  <c r="AO165" i="1"/>
  <c r="AP165" i="1"/>
  <c r="AQ165" i="1"/>
  <c r="AR165" i="1"/>
  <c r="AS165" i="1"/>
  <c r="AT165" i="1"/>
  <c r="AU165" i="1"/>
  <c r="AV165" i="1"/>
  <c r="AL166" i="1"/>
  <c r="AM166" i="1"/>
  <c r="AN166" i="1"/>
  <c r="AO166" i="1"/>
  <c r="AP166" i="1"/>
  <c r="AQ166" i="1"/>
  <c r="AR166" i="1"/>
  <c r="AS166" i="1"/>
  <c r="AT166" i="1"/>
  <c r="AU166" i="1"/>
  <c r="AV166" i="1"/>
  <c r="AL167" i="1"/>
  <c r="AM167" i="1"/>
  <c r="AN167" i="1"/>
  <c r="AO167" i="1"/>
  <c r="AP167" i="1"/>
  <c r="AQ167" i="1"/>
  <c r="AR167" i="1"/>
  <c r="AS167" i="1"/>
  <c r="AT167" i="1"/>
  <c r="AU167" i="1"/>
  <c r="AV167" i="1"/>
  <c r="AL168" i="1"/>
  <c r="AM168" i="1"/>
  <c r="AN168" i="1"/>
  <c r="AO168" i="1"/>
  <c r="AP168" i="1"/>
  <c r="AQ168" i="1"/>
  <c r="AR168" i="1"/>
  <c r="AS168" i="1"/>
  <c r="AT168" i="1"/>
  <c r="AU168" i="1"/>
  <c r="AV168" i="1"/>
  <c r="AL169" i="1"/>
  <c r="AM169" i="1"/>
  <c r="AN169" i="1"/>
  <c r="AO169" i="1"/>
  <c r="AP169" i="1"/>
  <c r="AQ169" i="1"/>
  <c r="AR169" i="1"/>
  <c r="AS169" i="1"/>
  <c r="AT169" i="1"/>
  <c r="AU169" i="1"/>
  <c r="AV169" i="1"/>
  <c r="AL170" i="1"/>
  <c r="AM170" i="1"/>
  <c r="AN170" i="1"/>
  <c r="AO170" i="1"/>
  <c r="AP170" i="1"/>
  <c r="AQ170" i="1"/>
  <c r="AR170" i="1"/>
  <c r="AS170" i="1"/>
  <c r="AT170" i="1"/>
  <c r="AU170" i="1"/>
  <c r="AV170" i="1"/>
  <c r="AL171" i="1"/>
  <c r="AM171" i="1"/>
  <c r="AN171" i="1"/>
  <c r="AO171" i="1"/>
  <c r="AP171" i="1"/>
  <c r="AQ171" i="1"/>
  <c r="AR171" i="1"/>
  <c r="AS171" i="1"/>
  <c r="AT171" i="1"/>
  <c r="AU171" i="1"/>
  <c r="AV171" i="1"/>
  <c r="AL172" i="1"/>
  <c r="AM172" i="1"/>
  <c r="AN172" i="1"/>
  <c r="AO172" i="1"/>
  <c r="AP172" i="1"/>
  <c r="AQ172" i="1"/>
  <c r="AR172" i="1"/>
  <c r="AS172" i="1"/>
  <c r="AT172" i="1"/>
  <c r="AU172" i="1"/>
  <c r="AV172" i="1"/>
  <c r="AL173" i="1"/>
  <c r="AM173" i="1"/>
  <c r="AN173" i="1"/>
  <c r="AO173" i="1"/>
  <c r="AP173" i="1"/>
  <c r="AQ173" i="1"/>
  <c r="AR173" i="1"/>
  <c r="AS173" i="1"/>
  <c r="AT173" i="1"/>
  <c r="AU173" i="1"/>
  <c r="AV173" i="1"/>
  <c r="AL174" i="1"/>
  <c r="AM174" i="1"/>
  <c r="AN174" i="1"/>
  <c r="AO174" i="1"/>
  <c r="AP174" i="1"/>
  <c r="AQ174" i="1"/>
  <c r="AR174" i="1"/>
  <c r="AS174" i="1"/>
  <c r="AT174" i="1"/>
  <c r="AU174" i="1"/>
  <c r="AV174" i="1"/>
  <c r="AL175" i="1"/>
  <c r="AM175" i="1"/>
  <c r="AN175" i="1"/>
  <c r="AO175" i="1"/>
  <c r="AP175" i="1"/>
  <c r="AQ175" i="1"/>
  <c r="AR175" i="1"/>
  <c r="AS175" i="1"/>
  <c r="AT175" i="1"/>
  <c r="AU175" i="1"/>
  <c r="AV175" i="1"/>
  <c r="AL176" i="1"/>
  <c r="AM176" i="1"/>
  <c r="AN176" i="1"/>
  <c r="AO176" i="1"/>
  <c r="AP176" i="1"/>
  <c r="AQ176" i="1"/>
  <c r="AR176" i="1"/>
  <c r="AS176" i="1"/>
  <c r="AT176" i="1"/>
  <c r="AU176" i="1"/>
  <c r="AV176" i="1"/>
  <c r="AL177" i="1"/>
  <c r="AM177" i="1"/>
  <c r="AN177" i="1"/>
  <c r="AO177" i="1"/>
  <c r="AP177" i="1"/>
  <c r="AQ177" i="1"/>
  <c r="AR177" i="1"/>
  <c r="AS177" i="1"/>
  <c r="AT177" i="1"/>
  <c r="AU177" i="1"/>
  <c r="AV177" i="1"/>
  <c r="AL178" i="1"/>
  <c r="AM178" i="1"/>
  <c r="AN178" i="1"/>
  <c r="AO178" i="1"/>
  <c r="AP178" i="1"/>
  <c r="AQ178" i="1"/>
  <c r="AR178" i="1"/>
  <c r="AS178" i="1"/>
  <c r="AT178" i="1"/>
  <c r="AU178" i="1"/>
  <c r="AV178" i="1"/>
  <c r="AL179" i="1"/>
  <c r="AM179" i="1"/>
  <c r="AN179" i="1"/>
  <c r="AO179" i="1"/>
  <c r="AP179" i="1"/>
  <c r="AQ179" i="1"/>
  <c r="AR179" i="1"/>
  <c r="AS179" i="1"/>
  <c r="AT179" i="1"/>
  <c r="AU179" i="1"/>
  <c r="AV179" i="1"/>
  <c r="AL180" i="1"/>
  <c r="AM180" i="1"/>
  <c r="AN180" i="1"/>
  <c r="AO180" i="1"/>
  <c r="AP180" i="1"/>
  <c r="AQ180" i="1"/>
  <c r="AR180" i="1"/>
  <c r="AS180" i="1"/>
  <c r="AT180" i="1"/>
  <c r="AU180" i="1"/>
  <c r="AV180" i="1"/>
  <c r="AL181" i="1"/>
  <c r="AM181" i="1"/>
  <c r="AN181" i="1"/>
  <c r="AO181" i="1"/>
  <c r="AP181" i="1"/>
  <c r="AQ181" i="1"/>
  <c r="AR181" i="1"/>
  <c r="AS181" i="1"/>
  <c r="AT181" i="1"/>
  <c r="AU181" i="1"/>
  <c r="AV181" i="1"/>
  <c r="AL182" i="1"/>
  <c r="AM182" i="1"/>
  <c r="AN182" i="1"/>
  <c r="AO182" i="1"/>
  <c r="AP182" i="1"/>
  <c r="AQ182" i="1"/>
  <c r="AR182" i="1"/>
  <c r="AS182" i="1"/>
  <c r="AT182" i="1"/>
  <c r="AU182" i="1"/>
  <c r="AV182" i="1"/>
  <c r="AL183" i="1"/>
  <c r="AM183" i="1"/>
  <c r="AN183" i="1"/>
  <c r="AO183" i="1"/>
  <c r="AP183" i="1"/>
  <c r="AQ183" i="1"/>
  <c r="AR183" i="1"/>
  <c r="AS183" i="1"/>
  <c r="AT183" i="1"/>
  <c r="AU183" i="1"/>
  <c r="AV183" i="1"/>
  <c r="AL184" i="1"/>
  <c r="AM184" i="1"/>
  <c r="AN184" i="1"/>
  <c r="AO184" i="1"/>
  <c r="AP184" i="1"/>
  <c r="AQ184" i="1"/>
  <c r="AR184" i="1"/>
  <c r="AS184" i="1"/>
  <c r="AT184" i="1"/>
  <c r="AU184" i="1"/>
  <c r="AV184" i="1"/>
  <c r="AL185" i="1"/>
  <c r="AM185" i="1"/>
  <c r="AN185" i="1"/>
  <c r="AO185" i="1"/>
  <c r="AP185" i="1"/>
  <c r="AQ185" i="1"/>
  <c r="AR185" i="1"/>
  <c r="AS185" i="1"/>
  <c r="AT185" i="1"/>
  <c r="AU185" i="1"/>
  <c r="AV185" i="1"/>
  <c r="AL186" i="1"/>
  <c r="AM186" i="1"/>
  <c r="AN186" i="1"/>
  <c r="AO186" i="1"/>
  <c r="AP186" i="1"/>
  <c r="AQ186" i="1"/>
  <c r="AR186" i="1"/>
  <c r="AS186" i="1"/>
  <c r="AT186" i="1"/>
  <c r="AU186" i="1"/>
  <c r="AV186" i="1"/>
  <c r="AL187" i="1"/>
  <c r="AM187" i="1"/>
  <c r="AN187" i="1"/>
  <c r="AO187" i="1"/>
  <c r="AP187" i="1"/>
  <c r="AQ187" i="1"/>
  <c r="AR187" i="1"/>
  <c r="AS187" i="1"/>
  <c r="AT187" i="1"/>
  <c r="AU187" i="1"/>
  <c r="AV187" i="1"/>
  <c r="AL188" i="1"/>
  <c r="AM188" i="1"/>
  <c r="AN188" i="1"/>
  <c r="AO188" i="1"/>
  <c r="AP188" i="1"/>
  <c r="AQ188" i="1"/>
  <c r="AR188" i="1"/>
  <c r="AS188" i="1"/>
  <c r="AT188" i="1"/>
  <c r="AU188" i="1"/>
  <c r="AV188" i="1"/>
  <c r="AL189" i="1"/>
  <c r="AM189" i="1"/>
  <c r="AN189" i="1"/>
  <c r="AO189" i="1"/>
  <c r="AP189" i="1"/>
  <c r="AQ189" i="1"/>
  <c r="AR189" i="1"/>
  <c r="AS189" i="1"/>
  <c r="AT189" i="1"/>
  <c r="AU189" i="1"/>
  <c r="AV189" i="1"/>
  <c r="AL190" i="1"/>
  <c r="AM190" i="1"/>
  <c r="AN190" i="1"/>
  <c r="AO190" i="1"/>
  <c r="AP190" i="1"/>
  <c r="AQ190" i="1"/>
  <c r="AR190" i="1"/>
  <c r="AS190" i="1"/>
  <c r="AT190" i="1"/>
  <c r="AU190" i="1"/>
  <c r="AV190" i="1"/>
  <c r="AL191" i="1"/>
  <c r="AM191" i="1"/>
  <c r="AN191" i="1"/>
  <c r="AO191" i="1"/>
  <c r="AP191" i="1"/>
  <c r="AQ191" i="1"/>
  <c r="AR191" i="1"/>
  <c r="AS191" i="1"/>
  <c r="AT191" i="1"/>
  <c r="AU191" i="1"/>
  <c r="AV191" i="1"/>
  <c r="AL192" i="1"/>
  <c r="AM192" i="1"/>
  <c r="AN192" i="1"/>
  <c r="AO192" i="1"/>
  <c r="AP192" i="1"/>
  <c r="AQ192" i="1"/>
  <c r="AR192" i="1"/>
  <c r="AS192" i="1"/>
  <c r="AT192" i="1"/>
  <c r="AU192" i="1"/>
  <c r="AV192" i="1"/>
  <c r="AL193" i="1"/>
  <c r="AM193" i="1"/>
  <c r="AN193" i="1"/>
  <c r="AO193" i="1"/>
  <c r="AP193" i="1"/>
  <c r="AQ193" i="1"/>
  <c r="AR193" i="1"/>
  <c r="AS193" i="1"/>
  <c r="AT193" i="1"/>
  <c r="AU193" i="1"/>
  <c r="AV193" i="1"/>
  <c r="AL194" i="1"/>
  <c r="AM194" i="1"/>
  <c r="AN194" i="1"/>
  <c r="AO194" i="1"/>
  <c r="AP194" i="1"/>
  <c r="AQ194" i="1"/>
  <c r="AR194" i="1"/>
  <c r="AS194" i="1"/>
  <c r="AT194" i="1"/>
  <c r="AU194" i="1"/>
  <c r="AV194" i="1"/>
  <c r="AL195" i="1"/>
  <c r="AM195" i="1"/>
  <c r="AN195" i="1"/>
  <c r="AO195" i="1"/>
  <c r="AP195" i="1"/>
  <c r="AQ195" i="1"/>
  <c r="AR195" i="1"/>
  <c r="AS195" i="1"/>
  <c r="AT195" i="1"/>
  <c r="AU195" i="1"/>
  <c r="AV195" i="1"/>
  <c r="AL196" i="1"/>
  <c r="AM196" i="1"/>
  <c r="AN196" i="1"/>
  <c r="AO196" i="1"/>
  <c r="AP196" i="1"/>
  <c r="AQ196" i="1"/>
  <c r="AR196" i="1"/>
  <c r="AS196" i="1"/>
  <c r="AT196" i="1"/>
  <c r="AU196" i="1"/>
  <c r="AV196" i="1"/>
  <c r="AL197" i="1"/>
  <c r="AM197" i="1"/>
  <c r="AN197" i="1"/>
  <c r="AO197" i="1"/>
  <c r="AP197" i="1"/>
  <c r="AQ197" i="1"/>
  <c r="AR197" i="1"/>
  <c r="AS197" i="1"/>
  <c r="AT197" i="1"/>
  <c r="AU197" i="1"/>
  <c r="AV197" i="1"/>
  <c r="AL198" i="1"/>
  <c r="AM198" i="1"/>
  <c r="AN198" i="1"/>
  <c r="AO198" i="1"/>
  <c r="AP198" i="1"/>
  <c r="AQ198" i="1"/>
  <c r="AR198" i="1"/>
  <c r="AS198" i="1"/>
  <c r="AT198" i="1"/>
  <c r="AU198" i="1"/>
  <c r="AV198" i="1"/>
  <c r="AL199" i="1"/>
  <c r="AM199" i="1"/>
  <c r="AN199" i="1"/>
  <c r="AO199" i="1"/>
  <c r="AP199" i="1"/>
  <c r="AQ199" i="1"/>
  <c r="AR199" i="1"/>
  <c r="AS199" i="1"/>
  <c r="AT199" i="1"/>
  <c r="AU199" i="1"/>
  <c r="AV199" i="1"/>
  <c r="AL200" i="1"/>
  <c r="AM200" i="1"/>
  <c r="AN200" i="1"/>
  <c r="AO200" i="1"/>
  <c r="AP200" i="1"/>
  <c r="AQ200" i="1"/>
  <c r="AR200" i="1"/>
  <c r="AS200" i="1"/>
  <c r="AT200" i="1"/>
  <c r="AU200" i="1"/>
  <c r="AV200" i="1"/>
  <c r="AL201" i="1"/>
  <c r="AM201" i="1"/>
  <c r="AN201" i="1"/>
  <c r="AO201" i="1"/>
  <c r="AP201" i="1"/>
  <c r="AQ201" i="1"/>
  <c r="AR201" i="1"/>
  <c r="AS201" i="1"/>
  <c r="AT201" i="1"/>
  <c r="AU201" i="1"/>
  <c r="AV201" i="1"/>
  <c r="AL202" i="1"/>
  <c r="AM202" i="1"/>
  <c r="AN202" i="1"/>
  <c r="AO202" i="1"/>
  <c r="AP202" i="1"/>
  <c r="AQ202" i="1"/>
  <c r="AR202" i="1"/>
  <c r="AS202" i="1"/>
  <c r="AT202" i="1"/>
  <c r="AU202" i="1"/>
  <c r="AV202" i="1"/>
  <c r="AL203" i="1"/>
  <c r="AM203" i="1"/>
  <c r="AN203" i="1"/>
  <c r="AO203" i="1"/>
  <c r="AP203" i="1"/>
  <c r="AQ203" i="1"/>
  <c r="AR203" i="1"/>
  <c r="AS203" i="1"/>
  <c r="AT203" i="1"/>
  <c r="AU203" i="1"/>
  <c r="AV203" i="1"/>
  <c r="AL204" i="1"/>
  <c r="AM204" i="1"/>
  <c r="AN204" i="1"/>
  <c r="AO204" i="1"/>
  <c r="AP204" i="1"/>
  <c r="AQ204" i="1"/>
  <c r="AR204" i="1"/>
  <c r="AS204" i="1"/>
  <c r="AT204" i="1"/>
  <c r="AU204" i="1"/>
  <c r="AV204" i="1"/>
  <c r="AL205" i="1"/>
  <c r="AM205" i="1"/>
  <c r="AN205" i="1"/>
  <c r="AO205" i="1"/>
  <c r="AP205" i="1"/>
  <c r="AQ205" i="1"/>
  <c r="AR205" i="1"/>
  <c r="AS205" i="1"/>
  <c r="AT205" i="1"/>
  <c r="AU205" i="1"/>
  <c r="AV205" i="1"/>
  <c r="AL206" i="1"/>
  <c r="AM206" i="1"/>
  <c r="AN206" i="1"/>
  <c r="AO206" i="1"/>
  <c r="AP206" i="1"/>
  <c r="AQ206" i="1"/>
  <c r="AR206" i="1"/>
  <c r="AS206" i="1"/>
  <c r="AT206" i="1"/>
  <c r="AU206" i="1"/>
  <c r="AV206" i="1"/>
  <c r="AL207" i="1"/>
  <c r="AM207" i="1"/>
  <c r="AN207" i="1"/>
  <c r="AO207" i="1"/>
  <c r="AP207" i="1"/>
  <c r="AQ207" i="1"/>
  <c r="AR207" i="1"/>
  <c r="AS207" i="1"/>
  <c r="AT207" i="1"/>
  <c r="AU207" i="1"/>
  <c r="AV207" i="1"/>
  <c r="AL208" i="1"/>
  <c r="AM208" i="1"/>
  <c r="AN208" i="1"/>
  <c r="AO208" i="1"/>
  <c r="AP208" i="1"/>
  <c r="AQ208" i="1"/>
  <c r="AR208" i="1"/>
  <c r="AS208" i="1"/>
  <c r="AT208" i="1"/>
  <c r="AU208" i="1"/>
  <c r="AV208" i="1"/>
  <c r="AL209" i="1"/>
  <c r="AM209" i="1"/>
  <c r="AN209" i="1"/>
  <c r="AO209" i="1"/>
  <c r="AP209" i="1"/>
  <c r="AQ209" i="1"/>
  <c r="AR209" i="1"/>
  <c r="AS209" i="1"/>
  <c r="AT209" i="1"/>
  <c r="AU209" i="1"/>
  <c r="AV209" i="1"/>
  <c r="AL210" i="1"/>
  <c r="AM210" i="1"/>
  <c r="AN210" i="1"/>
  <c r="AO210" i="1"/>
  <c r="AP210" i="1"/>
  <c r="AQ210" i="1"/>
  <c r="AR210" i="1"/>
  <c r="AS210" i="1"/>
  <c r="AT210" i="1"/>
  <c r="AU210" i="1"/>
  <c r="AV210" i="1"/>
  <c r="AL211" i="1"/>
  <c r="AM211" i="1"/>
  <c r="AN211" i="1"/>
  <c r="AO211" i="1"/>
  <c r="AP211" i="1"/>
  <c r="AQ211" i="1"/>
  <c r="AR211" i="1"/>
  <c r="AS211" i="1"/>
  <c r="AT211" i="1"/>
  <c r="AU211" i="1"/>
  <c r="AV211" i="1"/>
  <c r="AL212" i="1"/>
  <c r="AM212" i="1"/>
  <c r="AN212" i="1"/>
  <c r="AO212" i="1"/>
  <c r="AP212" i="1"/>
  <c r="AQ212" i="1"/>
  <c r="AR212" i="1"/>
  <c r="AS212" i="1"/>
  <c r="AT212" i="1"/>
  <c r="AU212" i="1"/>
  <c r="AV212" i="1"/>
  <c r="AL213" i="1"/>
  <c r="AM213" i="1"/>
  <c r="AN213" i="1"/>
  <c r="AO213" i="1"/>
  <c r="AP213" i="1"/>
  <c r="AQ213" i="1"/>
  <c r="AR213" i="1"/>
  <c r="AS213" i="1"/>
  <c r="AT213" i="1"/>
  <c r="AU213" i="1"/>
  <c r="AV213" i="1"/>
  <c r="AL214" i="1"/>
  <c r="AM214" i="1"/>
  <c r="AN214" i="1"/>
  <c r="AO214" i="1"/>
  <c r="AP214" i="1"/>
  <c r="AQ214" i="1"/>
  <c r="AR214" i="1"/>
  <c r="AS214" i="1"/>
  <c r="AT214" i="1"/>
  <c r="AU214" i="1"/>
  <c r="AV214" i="1"/>
  <c r="AL215" i="1"/>
  <c r="AM215" i="1"/>
  <c r="AN215" i="1"/>
  <c r="AO215" i="1"/>
  <c r="AP215" i="1"/>
  <c r="AQ215" i="1"/>
  <c r="AR215" i="1"/>
  <c r="AS215" i="1"/>
  <c r="AT215" i="1"/>
  <c r="AU215" i="1"/>
  <c r="AV215" i="1"/>
  <c r="AL216" i="1"/>
  <c r="AM216" i="1"/>
  <c r="AN216" i="1"/>
  <c r="AO216" i="1"/>
  <c r="AP216" i="1"/>
  <c r="AQ216" i="1"/>
  <c r="AR216" i="1"/>
  <c r="AS216" i="1"/>
  <c r="AT216" i="1"/>
  <c r="AU216" i="1"/>
  <c r="AV216" i="1"/>
  <c r="AL217" i="1"/>
  <c r="AM217" i="1"/>
  <c r="AN217" i="1"/>
  <c r="AO217" i="1"/>
  <c r="AP217" i="1"/>
  <c r="AQ217" i="1"/>
  <c r="AR217" i="1"/>
  <c r="AS217" i="1"/>
  <c r="AT217" i="1"/>
  <c r="AU217" i="1"/>
  <c r="AV217" i="1"/>
  <c r="AL218" i="1"/>
  <c r="AM218" i="1"/>
  <c r="AN218" i="1"/>
  <c r="AO218" i="1"/>
  <c r="AP218" i="1"/>
  <c r="AQ218" i="1"/>
  <c r="AR218" i="1"/>
  <c r="AS218" i="1"/>
  <c r="AT218" i="1"/>
  <c r="AU218" i="1"/>
  <c r="AV218" i="1"/>
  <c r="AL219" i="1"/>
  <c r="AM219" i="1"/>
  <c r="AN219" i="1"/>
  <c r="AO219" i="1"/>
  <c r="AP219" i="1"/>
  <c r="AQ219" i="1"/>
  <c r="AR219" i="1"/>
  <c r="AS219" i="1"/>
  <c r="AT219" i="1"/>
  <c r="AU219" i="1"/>
  <c r="AV219" i="1"/>
  <c r="AL220" i="1"/>
  <c r="AM220" i="1"/>
  <c r="AN220" i="1"/>
  <c r="AO220" i="1"/>
  <c r="AP220" i="1"/>
  <c r="AQ220" i="1"/>
  <c r="AR220" i="1"/>
  <c r="AS220" i="1"/>
  <c r="AT220" i="1"/>
  <c r="AU220" i="1"/>
  <c r="AV220" i="1"/>
  <c r="AL221" i="1"/>
  <c r="AM221" i="1"/>
  <c r="AN221" i="1"/>
  <c r="AO221" i="1"/>
  <c r="AP221" i="1"/>
  <c r="AQ221" i="1"/>
  <c r="AR221" i="1"/>
  <c r="AS221" i="1"/>
  <c r="AT221" i="1"/>
  <c r="AU221" i="1"/>
  <c r="AV221" i="1"/>
  <c r="AL222" i="1"/>
  <c r="AM222" i="1"/>
  <c r="AN222" i="1"/>
  <c r="AO222" i="1"/>
  <c r="AP222" i="1"/>
  <c r="AQ222" i="1"/>
  <c r="AR222" i="1"/>
  <c r="AS222" i="1"/>
  <c r="AT222" i="1"/>
  <c r="AU222" i="1"/>
  <c r="AV222" i="1"/>
  <c r="AL223" i="1"/>
  <c r="AM223" i="1"/>
  <c r="AN223" i="1"/>
  <c r="AO223" i="1"/>
  <c r="AP223" i="1"/>
  <c r="AQ223" i="1"/>
  <c r="AR223" i="1"/>
  <c r="AS223" i="1"/>
  <c r="AT223" i="1"/>
  <c r="AU223" i="1"/>
  <c r="AV223" i="1"/>
  <c r="AL224" i="1"/>
  <c r="AM224" i="1"/>
  <c r="AN224" i="1"/>
  <c r="AO224" i="1"/>
  <c r="AP224" i="1"/>
  <c r="AQ224" i="1"/>
  <c r="AR224" i="1"/>
  <c r="AS224" i="1"/>
  <c r="AT224" i="1"/>
  <c r="AU224" i="1"/>
  <c r="AV224" i="1"/>
  <c r="AL225" i="1"/>
  <c r="AM225" i="1"/>
  <c r="AN225" i="1"/>
  <c r="AO225" i="1"/>
  <c r="AP225" i="1"/>
  <c r="AQ225" i="1"/>
  <c r="AR225" i="1"/>
  <c r="AS225" i="1"/>
  <c r="AT225" i="1"/>
  <c r="AU225" i="1"/>
  <c r="AV225" i="1"/>
  <c r="AL226" i="1"/>
  <c r="AM226" i="1"/>
  <c r="AN226" i="1"/>
  <c r="AO226" i="1"/>
  <c r="AP226" i="1"/>
  <c r="AQ226" i="1"/>
  <c r="AR226" i="1"/>
  <c r="AS226" i="1"/>
  <c r="AT226" i="1"/>
  <c r="AU226" i="1"/>
  <c r="AV226" i="1"/>
  <c r="AL227" i="1"/>
  <c r="AM227" i="1"/>
  <c r="AN227" i="1"/>
  <c r="AO227" i="1"/>
  <c r="AP227" i="1"/>
  <c r="AQ227" i="1"/>
  <c r="AR227" i="1"/>
  <c r="AS227" i="1"/>
  <c r="AT227" i="1"/>
  <c r="AU227" i="1"/>
  <c r="AV227" i="1"/>
  <c r="AL228" i="1"/>
  <c r="AM228" i="1"/>
  <c r="AN228" i="1"/>
  <c r="AO228" i="1"/>
  <c r="AP228" i="1"/>
  <c r="AQ228" i="1"/>
  <c r="AR228" i="1"/>
  <c r="AS228" i="1"/>
  <c r="AT228" i="1"/>
  <c r="AU228" i="1"/>
  <c r="AV228" i="1"/>
  <c r="AL229" i="1"/>
  <c r="AM229" i="1"/>
  <c r="AN229" i="1"/>
  <c r="AO229" i="1"/>
  <c r="AP229" i="1"/>
  <c r="AQ229" i="1"/>
  <c r="AR229" i="1"/>
  <c r="AS229" i="1"/>
  <c r="AT229" i="1"/>
  <c r="AU229" i="1"/>
  <c r="AV229" i="1"/>
  <c r="AL230" i="1"/>
  <c r="AM230" i="1"/>
  <c r="AN230" i="1"/>
  <c r="AO230" i="1"/>
  <c r="AP230" i="1"/>
  <c r="AQ230" i="1"/>
  <c r="AR230" i="1"/>
  <c r="AS230" i="1"/>
  <c r="AT230" i="1"/>
  <c r="AU230" i="1"/>
  <c r="AV230" i="1"/>
  <c r="AL231" i="1"/>
  <c r="AM231" i="1"/>
  <c r="AN231" i="1"/>
  <c r="AO231" i="1"/>
  <c r="AP231" i="1"/>
  <c r="AQ231" i="1"/>
  <c r="AR231" i="1"/>
  <c r="AS231" i="1"/>
  <c r="AT231" i="1"/>
  <c r="AU231" i="1"/>
  <c r="AV231" i="1"/>
  <c r="AL232" i="1"/>
  <c r="AM232" i="1"/>
  <c r="AN232" i="1"/>
  <c r="AO232" i="1"/>
  <c r="AP232" i="1"/>
  <c r="AQ232" i="1"/>
  <c r="AR232" i="1"/>
  <c r="AS232" i="1"/>
  <c r="AT232" i="1"/>
  <c r="AU232" i="1"/>
  <c r="AV232" i="1"/>
  <c r="AL233" i="1"/>
  <c r="AM233" i="1"/>
  <c r="AN233" i="1"/>
  <c r="AO233" i="1"/>
  <c r="AP233" i="1"/>
  <c r="AQ233" i="1"/>
  <c r="AR233" i="1"/>
  <c r="AS233" i="1"/>
  <c r="AT233" i="1"/>
  <c r="AU233" i="1"/>
  <c r="AV233" i="1"/>
  <c r="AL234" i="1"/>
  <c r="AM234" i="1"/>
  <c r="AN234" i="1"/>
  <c r="AO234" i="1"/>
  <c r="AP234" i="1"/>
  <c r="AQ234" i="1"/>
  <c r="AR234" i="1"/>
  <c r="AS234" i="1"/>
  <c r="AT234" i="1"/>
  <c r="AU234" i="1"/>
  <c r="AV234" i="1"/>
  <c r="AL235" i="1"/>
  <c r="AM235" i="1"/>
  <c r="AN235" i="1"/>
  <c r="AO235" i="1"/>
  <c r="AP235" i="1"/>
  <c r="AQ235" i="1"/>
  <c r="AR235" i="1"/>
  <c r="AS235" i="1"/>
  <c r="AT235" i="1"/>
  <c r="AU235" i="1"/>
  <c r="AV235" i="1"/>
  <c r="AL236" i="1"/>
  <c r="AM236" i="1"/>
  <c r="AN236" i="1"/>
  <c r="AO236" i="1"/>
  <c r="AP236" i="1"/>
  <c r="AQ236" i="1"/>
  <c r="AR236" i="1"/>
  <c r="AS236" i="1"/>
  <c r="AT236" i="1"/>
  <c r="AU236" i="1"/>
  <c r="AV236" i="1"/>
  <c r="AL237" i="1"/>
  <c r="AM237" i="1"/>
  <c r="AN237" i="1"/>
  <c r="AO237" i="1"/>
  <c r="AP237" i="1"/>
  <c r="AQ237" i="1"/>
  <c r="AR237" i="1"/>
  <c r="AS237" i="1"/>
  <c r="AT237" i="1"/>
  <c r="AU237" i="1"/>
  <c r="AV237" i="1"/>
  <c r="AL238" i="1"/>
  <c r="AM238" i="1"/>
  <c r="AN238" i="1"/>
  <c r="AO238" i="1"/>
  <c r="AP238" i="1"/>
  <c r="AQ238" i="1"/>
  <c r="AR238" i="1"/>
  <c r="AS238" i="1"/>
  <c r="AT238" i="1"/>
  <c r="AU238" i="1"/>
  <c r="AV238" i="1"/>
  <c r="AL239" i="1"/>
  <c r="AM239" i="1"/>
  <c r="AN239" i="1"/>
  <c r="AO239" i="1"/>
  <c r="AP239" i="1"/>
  <c r="AQ239" i="1"/>
  <c r="AR239" i="1"/>
  <c r="AS239" i="1"/>
  <c r="AT239" i="1"/>
  <c r="AU239" i="1"/>
  <c r="AV239" i="1"/>
  <c r="AL240" i="1"/>
  <c r="AM240" i="1"/>
  <c r="AN240" i="1"/>
  <c r="AO240" i="1"/>
  <c r="AP240" i="1"/>
  <c r="AQ240" i="1"/>
  <c r="AR240" i="1"/>
  <c r="AS240" i="1"/>
  <c r="AT240" i="1"/>
  <c r="AU240" i="1"/>
  <c r="AV240" i="1"/>
  <c r="AL241" i="1"/>
  <c r="AM241" i="1"/>
  <c r="AN241" i="1"/>
  <c r="AO241" i="1"/>
  <c r="AP241" i="1"/>
  <c r="AQ241" i="1"/>
  <c r="AR241" i="1"/>
  <c r="AS241" i="1"/>
  <c r="AT241" i="1"/>
  <c r="AU241" i="1"/>
  <c r="AV241" i="1"/>
  <c r="AL242" i="1"/>
  <c r="AM242" i="1"/>
  <c r="AN242" i="1"/>
  <c r="AO242" i="1"/>
  <c r="AP242" i="1"/>
  <c r="AQ242" i="1"/>
  <c r="AR242" i="1"/>
  <c r="AS242" i="1"/>
  <c r="AT242" i="1"/>
  <c r="AU242" i="1"/>
  <c r="AV242" i="1"/>
  <c r="AL243" i="1"/>
  <c r="AM243" i="1"/>
  <c r="AN243" i="1"/>
  <c r="AO243" i="1"/>
  <c r="AP243" i="1"/>
  <c r="AQ243" i="1"/>
  <c r="AR243" i="1"/>
  <c r="AS243" i="1"/>
  <c r="AT243" i="1"/>
  <c r="AU243" i="1"/>
  <c r="AV243" i="1"/>
  <c r="AL244" i="1"/>
  <c r="AM244" i="1"/>
  <c r="AN244" i="1"/>
  <c r="AO244" i="1"/>
  <c r="AP244" i="1"/>
  <c r="AQ244" i="1"/>
  <c r="AR244" i="1"/>
  <c r="AS244" i="1"/>
  <c r="AT244" i="1"/>
  <c r="AU244" i="1"/>
  <c r="AV244" i="1"/>
  <c r="AL245" i="1"/>
  <c r="AM245" i="1"/>
  <c r="AN245" i="1"/>
  <c r="AO245" i="1"/>
  <c r="AP245" i="1"/>
  <c r="AQ245" i="1"/>
  <c r="AR245" i="1"/>
  <c r="AS245" i="1"/>
  <c r="AT245" i="1"/>
  <c r="AU245" i="1"/>
  <c r="AV245" i="1"/>
  <c r="AL246" i="1"/>
  <c r="AM246" i="1"/>
  <c r="AN246" i="1"/>
  <c r="AO246" i="1"/>
  <c r="AP246" i="1"/>
  <c r="AQ246" i="1"/>
  <c r="AR246" i="1"/>
  <c r="AS246" i="1"/>
  <c r="AT246" i="1"/>
  <c r="AU246" i="1"/>
  <c r="AV246" i="1"/>
  <c r="AL247" i="1"/>
  <c r="AM247" i="1"/>
  <c r="AN247" i="1"/>
  <c r="AO247" i="1"/>
  <c r="AP247" i="1"/>
  <c r="AQ247" i="1"/>
  <c r="AR247" i="1"/>
  <c r="AS247" i="1"/>
  <c r="AT247" i="1"/>
  <c r="AU247" i="1"/>
  <c r="AV247" i="1"/>
  <c r="AL248" i="1"/>
  <c r="AM248" i="1"/>
  <c r="AN248" i="1"/>
  <c r="AO248" i="1"/>
  <c r="AP248" i="1"/>
  <c r="AQ248" i="1"/>
  <c r="AR248" i="1"/>
  <c r="AS248" i="1"/>
  <c r="AT248" i="1"/>
  <c r="AU248" i="1"/>
  <c r="AV248" i="1"/>
  <c r="AL249" i="1"/>
  <c r="AM249" i="1"/>
  <c r="AN249" i="1"/>
  <c r="AO249" i="1"/>
  <c r="AP249" i="1"/>
  <c r="AQ249" i="1"/>
  <c r="AR249" i="1"/>
  <c r="AS249" i="1"/>
  <c r="AT249" i="1"/>
  <c r="AU249" i="1"/>
  <c r="AV249" i="1"/>
  <c r="AL250" i="1"/>
  <c r="AM250" i="1"/>
  <c r="AN250" i="1"/>
  <c r="AO250" i="1"/>
  <c r="AP250" i="1"/>
  <c r="AQ250" i="1"/>
  <c r="AR250" i="1"/>
  <c r="AS250" i="1"/>
  <c r="AT250" i="1"/>
  <c r="AU250" i="1"/>
  <c r="AV250" i="1"/>
  <c r="AL251" i="1"/>
  <c r="AM251" i="1"/>
  <c r="AN251" i="1"/>
  <c r="AO251" i="1"/>
  <c r="AP251" i="1"/>
  <c r="AQ251" i="1"/>
  <c r="AR251" i="1"/>
  <c r="AS251" i="1"/>
  <c r="AT251" i="1"/>
  <c r="AU251" i="1"/>
  <c r="AV251" i="1"/>
  <c r="AL252" i="1"/>
  <c r="AM252" i="1"/>
  <c r="AN252" i="1"/>
  <c r="AO252" i="1"/>
  <c r="AP252" i="1"/>
  <c r="AQ252" i="1"/>
  <c r="AR252" i="1"/>
  <c r="AS252" i="1"/>
  <c r="AT252" i="1"/>
  <c r="AU252" i="1"/>
  <c r="AV252" i="1"/>
  <c r="AL253" i="1"/>
  <c r="AM253" i="1"/>
  <c r="AN253" i="1"/>
  <c r="AO253" i="1"/>
  <c r="AP253" i="1"/>
  <c r="AQ253" i="1"/>
  <c r="AR253" i="1"/>
  <c r="AS253" i="1"/>
  <c r="AT253" i="1"/>
  <c r="AU253" i="1"/>
  <c r="AV253" i="1"/>
  <c r="AL254" i="1"/>
  <c r="AM254" i="1"/>
  <c r="AN254" i="1"/>
  <c r="AO254" i="1"/>
  <c r="AP254" i="1"/>
  <c r="AQ254" i="1"/>
  <c r="AR254" i="1"/>
  <c r="AS254" i="1"/>
  <c r="AT254" i="1"/>
  <c r="AU254" i="1"/>
  <c r="AV254" i="1"/>
  <c r="AL255" i="1"/>
  <c r="AM255" i="1"/>
  <c r="AN255" i="1"/>
  <c r="AO255" i="1"/>
  <c r="AP255" i="1"/>
  <c r="AQ255" i="1"/>
  <c r="AR255" i="1"/>
  <c r="AS255" i="1"/>
  <c r="AT255" i="1"/>
  <c r="AU255" i="1"/>
  <c r="AV255" i="1"/>
  <c r="AL256" i="1"/>
  <c r="AM256" i="1"/>
  <c r="AN256" i="1"/>
  <c r="AO256" i="1"/>
  <c r="AP256" i="1"/>
  <c r="AQ256" i="1"/>
  <c r="AR256" i="1"/>
  <c r="AS256" i="1"/>
  <c r="AT256" i="1"/>
  <c r="AU256" i="1"/>
  <c r="AV256" i="1"/>
  <c r="AL257" i="1"/>
  <c r="AM257" i="1"/>
  <c r="AN257" i="1"/>
  <c r="AO257" i="1"/>
  <c r="AP257" i="1"/>
  <c r="AQ257" i="1"/>
  <c r="AR257" i="1"/>
  <c r="AS257" i="1"/>
  <c r="AT257" i="1"/>
  <c r="AU257" i="1"/>
  <c r="AV257" i="1"/>
  <c r="AL258" i="1"/>
  <c r="AM258" i="1"/>
  <c r="AN258" i="1"/>
  <c r="AO258" i="1"/>
  <c r="AP258" i="1"/>
  <c r="AQ258" i="1"/>
  <c r="AR258" i="1"/>
  <c r="AS258" i="1"/>
  <c r="AT258" i="1"/>
  <c r="AU258" i="1"/>
  <c r="AV258" i="1"/>
  <c r="AL259" i="1"/>
  <c r="AM259" i="1"/>
  <c r="AN259" i="1"/>
  <c r="AO259" i="1"/>
  <c r="AP259" i="1"/>
  <c r="AQ259" i="1"/>
  <c r="AR259" i="1"/>
  <c r="AS259" i="1"/>
  <c r="AT259" i="1"/>
  <c r="AU259" i="1"/>
  <c r="AV259" i="1"/>
  <c r="AL260" i="1"/>
  <c r="AM260" i="1"/>
  <c r="AN260" i="1"/>
  <c r="AO260" i="1"/>
  <c r="AP260" i="1"/>
  <c r="AQ260" i="1"/>
  <c r="AR260" i="1"/>
  <c r="AS260" i="1"/>
  <c r="AT260" i="1"/>
  <c r="AU260" i="1"/>
  <c r="AV260" i="1"/>
  <c r="AL261" i="1"/>
  <c r="AM261" i="1"/>
  <c r="AN261" i="1"/>
  <c r="AO261" i="1"/>
  <c r="AP261" i="1"/>
  <c r="AQ261" i="1"/>
  <c r="AR261" i="1"/>
  <c r="AS261" i="1"/>
  <c r="AT261" i="1"/>
  <c r="AU261" i="1"/>
  <c r="AV261" i="1"/>
  <c r="AL262" i="1"/>
  <c r="AM262" i="1"/>
  <c r="AN262" i="1"/>
  <c r="AO262" i="1"/>
  <c r="AP262" i="1"/>
  <c r="AQ262" i="1"/>
  <c r="AR262" i="1"/>
  <c r="AS262" i="1"/>
  <c r="AT262" i="1"/>
  <c r="AU262" i="1"/>
  <c r="AV262" i="1"/>
  <c r="AL263" i="1"/>
  <c r="AM263" i="1"/>
  <c r="AN263" i="1"/>
  <c r="AO263" i="1"/>
  <c r="AP263" i="1"/>
  <c r="AQ263" i="1"/>
  <c r="AR263" i="1"/>
  <c r="AS263" i="1"/>
  <c r="AT263" i="1"/>
  <c r="AU263" i="1"/>
  <c r="AV263" i="1"/>
  <c r="AL264" i="1"/>
  <c r="AM264" i="1"/>
  <c r="AN264" i="1"/>
  <c r="AO264" i="1"/>
  <c r="AP264" i="1"/>
  <c r="AQ264" i="1"/>
  <c r="AR264" i="1"/>
  <c r="AS264" i="1"/>
  <c r="AT264" i="1"/>
  <c r="AU264" i="1"/>
  <c r="AV264" i="1"/>
  <c r="AL265" i="1"/>
  <c r="AM265" i="1"/>
  <c r="AN265" i="1"/>
  <c r="AO265" i="1"/>
  <c r="AP265" i="1"/>
  <c r="AQ265" i="1"/>
  <c r="AR265" i="1"/>
  <c r="AS265" i="1"/>
  <c r="AT265" i="1"/>
  <c r="AU265" i="1"/>
  <c r="AV265" i="1"/>
  <c r="AL266" i="1"/>
  <c r="AM266" i="1"/>
  <c r="AN266" i="1"/>
  <c r="AO266" i="1"/>
  <c r="AP266" i="1"/>
  <c r="AQ266" i="1"/>
  <c r="AR266" i="1"/>
  <c r="AS266" i="1"/>
  <c r="AT266" i="1"/>
  <c r="AU266" i="1"/>
  <c r="AV266" i="1"/>
  <c r="AL267" i="1"/>
  <c r="AM267" i="1"/>
  <c r="AN267" i="1"/>
  <c r="AO267" i="1"/>
  <c r="AP267" i="1"/>
  <c r="AQ267" i="1"/>
  <c r="AR267" i="1"/>
  <c r="AS267" i="1"/>
  <c r="AT267" i="1"/>
  <c r="AU267" i="1"/>
  <c r="AV267" i="1"/>
  <c r="AL268" i="1"/>
  <c r="AM268" i="1"/>
  <c r="AN268" i="1"/>
  <c r="AO268" i="1"/>
  <c r="AP268" i="1"/>
  <c r="AQ268" i="1"/>
  <c r="AR268" i="1"/>
  <c r="AS268" i="1"/>
  <c r="AT268" i="1"/>
  <c r="AU268" i="1"/>
  <c r="AV268" i="1"/>
  <c r="AL269" i="1"/>
  <c r="AM269" i="1"/>
  <c r="AN269" i="1"/>
  <c r="AO269" i="1"/>
  <c r="AP269" i="1"/>
  <c r="AQ269" i="1"/>
  <c r="AR269" i="1"/>
  <c r="AS269" i="1"/>
  <c r="AT269" i="1"/>
  <c r="AU269" i="1"/>
  <c r="AV269" i="1"/>
  <c r="AL270" i="1"/>
  <c r="AM270" i="1"/>
  <c r="AN270" i="1"/>
  <c r="AO270" i="1"/>
  <c r="AP270" i="1"/>
  <c r="AQ270" i="1"/>
  <c r="AR270" i="1"/>
  <c r="AS270" i="1"/>
  <c r="AT270" i="1"/>
  <c r="AU270" i="1"/>
  <c r="AV270" i="1"/>
  <c r="AL271" i="1"/>
  <c r="AM271" i="1"/>
  <c r="AN271" i="1"/>
  <c r="AO271" i="1"/>
  <c r="AP271" i="1"/>
  <c r="AQ271" i="1"/>
  <c r="AR271" i="1"/>
  <c r="AS271" i="1"/>
  <c r="AT271" i="1"/>
  <c r="AU271" i="1"/>
  <c r="AV271" i="1"/>
  <c r="AL272" i="1"/>
  <c r="AM272" i="1"/>
  <c r="AN272" i="1"/>
  <c r="AO272" i="1"/>
  <c r="AP272" i="1"/>
  <c r="AQ272" i="1"/>
  <c r="AR272" i="1"/>
  <c r="AS272" i="1"/>
  <c r="AT272" i="1"/>
  <c r="AU272" i="1"/>
  <c r="AV272" i="1"/>
  <c r="AL273" i="1"/>
  <c r="AM273" i="1"/>
  <c r="AN273" i="1"/>
  <c r="AO273" i="1"/>
  <c r="AP273" i="1"/>
  <c r="AQ273" i="1"/>
  <c r="AR273" i="1"/>
  <c r="AS273" i="1"/>
  <c r="AT273" i="1"/>
  <c r="AU273" i="1"/>
  <c r="AV273" i="1"/>
  <c r="AL274" i="1"/>
  <c r="AM274" i="1"/>
  <c r="AN274" i="1"/>
  <c r="AO274" i="1"/>
  <c r="AP274" i="1"/>
  <c r="AQ274" i="1"/>
  <c r="AR274" i="1"/>
  <c r="AS274" i="1"/>
  <c r="AT274" i="1"/>
  <c r="AU274" i="1"/>
  <c r="AV274" i="1"/>
  <c r="AL275" i="1"/>
  <c r="AM275" i="1"/>
  <c r="AN275" i="1"/>
  <c r="AO275" i="1"/>
  <c r="AP275" i="1"/>
  <c r="AQ275" i="1"/>
  <c r="AR275" i="1"/>
  <c r="AS275" i="1"/>
  <c r="AT275" i="1"/>
  <c r="AU275" i="1"/>
  <c r="AV275" i="1"/>
  <c r="AL276" i="1"/>
  <c r="AM276" i="1"/>
  <c r="AN276" i="1"/>
  <c r="AO276" i="1"/>
  <c r="AP276" i="1"/>
  <c r="AQ276" i="1"/>
  <c r="AR276" i="1"/>
  <c r="AS276" i="1"/>
  <c r="AT276" i="1"/>
  <c r="AU276" i="1"/>
  <c r="AV276" i="1"/>
  <c r="AL277" i="1"/>
  <c r="AM277" i="1"/>
  <c r="AN277" i="1"/>
  <c r="AO277" i="1"/>
  <c r="AP277" i="1"/>
  <c r="AQ277" i="1"/>
  <c r="AR277" i="1"/>
  <c r="AS277" i="1"/>
  <c r="AT277" i="1"/>
  <c r="AU277" i="1"/>
  <c r="AV277" i="1"/>
  <c r="AL278" i="1"/>
  <c r="AM278" i="1"/>
  <c r="AN278" i="1"/>
  <c r="AO278" i="1"/>
  <c r="AP278" i="1"/>
  <c r="AQ278" i="1"/>
  <c r="AR278" i="1"/>
  <c r="AS278" i="1"/>
  <c r="AT278" i="1"/>
  <c r="AU278" i="1"/>
  <c r="AV278" i="1"/>
  <c r="AL279" i="1"/>
  <c r="AM279" i="1"/>
  <c r="AN279" i="1"/>
  <c r="AO279" i="1"/>
  <c r="AP279" i="1"/>
  <c r="AQ279" i="1"/>
  <c r="AR279" i="1"/>
  <c r="AS279" i="1"/>
  <c r="AT279" i="1"/>
  <c r="AU279" i="1"/>
  <c r="AV279" i="1"/>
  <c r="AL280" i="1"/>
  <c r="AM280" i="1"/>
  <c r="AN280" i="1"/>
  <c r="AO280" i="1"/>
  <c r="AP280" i="1"/>
  <c r="AQ280" i="1"/>
  <c r="AR280" i="1"/>
  <c r="AS280" i="1"/>
  <c r="AT280" i="1"/>
  <c r="AU280" i="1"/>
  <c r="AV280" i="1"/>
  <c r="AL281" i="1"/>
  <c r="AM281" i="1"/>
  <c r="AN281" i="1"/>
  <c r="AO281" i="1"/>
  <c r="AP281" i="1"/>
  <c r="AQ281" i="1"/>
  <c r="AR281" i="1"/>
  <c r="AS281" i="1"/>
  <c r="AT281" i="1"/>
  <c r="AU281" i="1"/>
  <c r="AV281" i="1"/>
  <c r="AL282" i="1"/>
  <c r="AM282" i="1"/>
  <c r="AN282" i="1"/>
  <c r="AO282" i="1"/>
  <c r="AP282" i="1"/>
  <c r="AQ282" i="1"/>
  <c r="AR282" i="1"/>
  <c r="AS282" i="1"/>
  <c r="AT282" i="1"/>
  <c r="AU282" i="1"/>
  <c r="AV282" i="1"/>
  <c r="AL283" i="1"/>
  <c r="AM283" i="1"/>
  <c r="AN283" i="1"/>
  <c r="AO283" i="1"/>
  <c r="AP283" i="1"/>
  <c r="AQ283" i="1"/>
  <c r="AR283" i="1"/>
  <c r="AS283" i="1"/>
  <c r="AT283" i="1"/>
  <c r="AU283" i="1"/>
  <c r="AV283" i="1"/>
  <c r="AL284" i="1"/>
  <c r="AM284" i="1"/>
  <c r="AN284" i="1"/>
  <c r="AO284" i="1"/>
  <c r="AP284" i="1"/>
  <c r="AQ284" i="1"/>
  <c r="AR284" i="1"/>
  <c r="AS284" i="1"/>
  <c r="AT284" i="1"/>
  <c r="AU284" i="1"/>
  <c r="AV284" i="1"/>
  <c r="AL285" i="1"/>
  <c r="AM285" i="1"/>
  <c r="AN285" i="1"/>
  <c r="AO285" i="1"/>
  <c r="AP285" i="1"/>
  <c r="AQ285" i="1"/>
  <c r="AR285" i="1"/>
  <c r="AS285" i="1"/>
  <c r="AT285" i="1"/>
  <c r="AU285" i="1"/>
  <c r="AV285" i="1"/>
  <c r="AL286" i="1"/>
  <c r="AM286" i="1"/>
  <c r="AN286" i="1"/>
  <c r="AO286" i="1"/>
  <c r="AP286" i="1"/>
  <c r="AQ286" i="1"/>
  <c r="AR286" i="1"/>
  <c r="AS286" i="1"/>
  <c r="AT286" i="1"/>
  <c r="AU286" i="1"/>
  <c r="AV286" i="1"/>
  <c r="AL287" i="1"/>
  <c r="AM287" i="1"/>
  <c r="AN287" i="1"/>
  <c r="AO287" i="1"/>
  <c r="AP287" i="1"/>
  <c r="AQ287" i="1"/>
  <c r="AR287" i="1"/>
  <c r="AS287" i="1"/>
  <c r="AT287" i="1"/>
  <c r="AU287" i="1"/>
  <c r="AV287" i="1"/>
  <c r="AL288" i="1"/>
  <c r="AM288" i="1"/>
  <c r="AN288" i="1"/>
  <c r="AO288" i="1"/>
  <c r="AP288" i="1"/>
  <c r="AQ288" i="1"/>
  <c r="AR288" i="1"/>
  <c r="AS288" i="1"/>
  <c r="AT288" i="1"/>
  <c r="AU288" i="1"/>
  <c r="AV288" i="1"/>
  <c r="AL289" i="1"/>
  <c r="AM289" i="1"/>
  <c r="AN289" i="1"/>
  <c r="AO289" i="1"/>
  <c r="AP289" i="1"/>
  <c r="AQ289" i="1"/>
  <c r="AR289" i="1"/>
  <c r="AS289" i="1"/>
  <c r="AT289" i="1"/>
  <c r="AU289" i="1"/>
  <c r="AV289" i="1"/>
  <c r="AL290" i="1"/>
  <c r="AM290" i="1"/>
  <c r="AN290" i="1"/>
  <c r="AO290" i="1"/>
  <c r="AP290" i="1"/>
  <c r="AQ290" i="1"/>
  <c r="AR290" i="1"/>
  <c r="AS290" i="1"/>
  <c r="AT290" i="1"/>
  <c r="AU290" i="1"/>
  <c r="AV290" i="1"/>
  <c r="AL291" i="1"/>
  <c r="AM291" i="1"/>
  <c r="AN291" i="1"/>
  <c r="AO291" i="1"/>
  <c r="AP291" i="1"/>
  <c r="AQ291" i="1"/>
  <c r="AR291" i="1"/>
  <c r="AS291" i="1"/>
  <c r="AT291" i="1"/>
  <c r="AU291" i="1"/>
  <c r="AV291" i="1"/>
  <c r="AL292" i="1"/>
  <c r="AM292" i="1"/>
  <c r="AN292" i="1"/>
  <c r="AO292" i="1"/>
  <c r="AP292" i="1"/>
  <c r="AQ292" i="1"/>
  <c r="AR292" i="1"/>
  <c r="AS292" i="1"/>
  <c r="AT292" i="1"/>
  <c r="AU292" i="1"/>
  <c r="AV292" i="1"/>
  <c r="AL293" i="1"/>
  <c r="AM293" i="1"/>
  <c r="AN293" i="1"/>
  <c r="AO293" i="1"/>
  <c r="AP293" i="1"/>
  <c r="AQ293" i="1"/>
  <c r="AR293" i="1"/>
  <c r="AS293" i="1"/>
  <c r="AT293" i="1"/>
  <c r="AU293" i="1"/>
  <c r="AV293" i="1"/>
  <c r="AL294" i="1"/>
  <c r="AM294" i="1"/>
  <c r="AN294" i="1"/>
  <c r="AO294" i="1"/>
  <c r="AP294" i="1"/>
  <c r="AQ294" i="1"/>
  <c r="AR294" i="1"/>
  <c r="AS294" i="1"/>
  <c r="AT294" i="1"/>
  <c r="AU294" i="1"/>
  <c r="AV294" i="1"/>
  <c r="AL295" i="1"/>
  <c r="AM295" i="1"/>
  <c r="AN295" i="1"/>
  <c r="AO295" i="1"/>
  <c r="AP295" i="1"/>
  <c r="AQ295" i="1"/>
  <c r="AR295" i="1"/>
  <c r="AS295" i="1"/>
  <c r="AT295" i="1"/>
  <c r="AU295" i="1"/>
  <c r="AV295" i="1"/>
  <c r="AL296" i="1"/>
  <c r="AM296" i="1"/>
  <c r="AN296" i="1"/>
  <c r="AO296" i="1"/>
  <c r="AP296" i="1"/>
  <c r="AQ296" i="1"/>
  <c r="AR296" i="1"/>
  <c r="AS296" i="1"/>
  <c r="AT296" i="1"/>
  <c r="AU296" i="1"/>
  <c r="AV296" i="1"/>
  <c r="AL297" i="1"/>
  <c r="AM297" i="1"/>
  <c r="AN297" i="1"/>
  <c r="AO297" i="1"/>
  <c r="AP297" i="1"/>
  <c r="AQ297" i="1"/>
  <c r="AR297" i="1"/>
  <c r="AS297" i="1"/>
  <c r="AT297" i="1"/>
  <c r="AU297" i="1"/>
  <c r="AV297" i="1"/>
  <c r="AL298" i="1"/>
  <c r="AM298" i="1"/>
  <c r="AN298" i="1"/>
  <c r="AO298" i="1"/>
  <c r="AP298" i="1"/>
  <c r="AQ298" i="1"/>
  <c r="AR298" i="1"/>
  <c r="AS298" i="1"/>
  <c r="AT298" i="1"/>
  <c r="AU298" i="1"/>
  <c r="AV298" i="1"/>
  <c r="AL299" i="1"/>
  <c r="AM299" i="1"/>
  <c r="AN299" i="1"/>
  <c r="AO299" i="1"/>
  <c r="AP299" i="1"/>
  <c r="AQ299" i="1"/>
  <c r="AR299" i="1"/>
  <c r="AS299" i="1"/>
  <c r="AT299" i="1"/>
  <c r="AU299" i="1"/>
  <c r="AV299" i="1"/>
  <c r="AL300" i="1"/>
  <c r="AM300" i="1"/>
  <c r="AN300" i="1"/>
  <c r="AO300" i="1"/>
  <c r="AP300" i="1"/>
  <c r="AQ300" i="1"/>
  <c r="AR300" i="1"/>
  <c r="AS300" i="1"/>
  <c r="AT300" i="1"/>
  <c r="AU300" i="1"/>
  <c r="AV300" i="1"/>
  <c r="AL301" i="1"/>
  <c r="AM301" i="1"/>
  <c r="AN301" i="1"/>
  <c r="AO301" i="1"/>
  <c r="AP301" i="1"/>
  <c r="AQ301" i="1"/>
  <c r="AR301" i="1"/>
  <c r="AS301" i="1"/>
  <c r="AT301" i="1"/>
  <c r="AU301" i="1"/>
  <c r="AV301" i="1"/>
  <c r="AL302" i="1"/>
  <c r="AM302" i="1"/>
  <c r="AN302" i="1"/>
  <c r="AO302" i="1"/>
  <c r="AP302" i="1"/>
  <c r="AQ302" i="1"/>
  <c r="AR302" i="1"/>
  <c r="AS302" i="1"/>
  <c r="AT302" i="1"/>
  <c r="AU302" i="1"/>
  <c r="AV302" i="1"/>
  <c r="AL303" i="1"/>
  <c r="AM303" i="1"/>
  <c r="AN303" i="1"/>
  <c r="AO303" i="1"/>
  <c r="AP303" i="1"/>
  <c r="AQ303" i="1"/>
  <c r="AR303" i="1"/>
  <c r="AS303" i="1"/>
  <c r="AT303" i="1"/>
  <c r="AU303" i="1"/>
  <c r="AV303" i="1"/>
  <c r="AL304" i="1"/>
  <c r="AM304" i="1"/>
  <c r="AN304" i="1"/>
  <c r="AO304" i="1"/>
  <c r="AP304" i="1"/>
  <c r="AQ304" i="1"/>
  <c r="AR304" i="1"/>
  <c r="AS304" i="1"/>
  <c r="AT304" i="1"/>
  <c r="AU304" i="1"/>
  <c r="AV304" i="1"/>
  <c r="AL305" i="1"/>
  <c r="AM305" i="1"/>
  <c r="AN305" i="1"/>
  <c r="AO305" i="1"/>
  <c r="AP305" i="1"/>
  <c r="AQ305" i="1"/>
  <c r="AR305" i="1"/>
  <c r="AS305" i="1"/>
  <c r="AT305" i="1"/>
  <c r="AU305" i="1"/>
  <c r="AV305" i="1"/>
  <c r="AL306" i="1"/>
  <c r="AM306" i="1"/>
  <c r="AN306" i="1"/>
  <c r="AO306" i="1"/>
  <c r="AP306" i="1"/>
  <c r="AQ306" i="1"/>
  <c r="AR306" i="1"/>
  <c r="AS306" i="1"/>
  <c r="AT306" i="1"/>
  <c r="AU306" i="1"/>
  <c r="AV306" i="1"/>
  <c r="AL307" i="1"/>
  <c r="AM307" i="1"/>
  <c r="AN307" i="1"/>
  <c r="AO307" i="1"/>
  <c r="AP307" i="1"/>
  <c r="AQ307" i="1"/>
  <c r="AR307" i="1"/>
  <c r="AS307" i="1"/>
  <c r="AT307" i="1"/>
  <c r="AU307" i="1"/>
  <c r="AV307" i="1"/>
  <c r="AL308" i="1"/>
  <c r="AM308" i="1"/>
  <c r="AN308" i="1"/>
  <c r="AO308" i="1"/>
  <c r="AP308" i="1"/>
  <c r="AQ308" i="1"/>
  <c r="AR308" i="1"/>
  <c r="AS308" i="1"/>
  <c r="AT308" i="1"/>
  <c r="AU308" i="1"/>
  <c r="AV308" i="1"/>
  <c r="AL309" i="1"/>
  <c r="AM309" i="1"/>
  <c r="AN309" i="1"/>
  <c r="AO309" i="1"/>
  <c r="AP309" i="1"/>
  <c r="AQ309" i="1"/>
  <c r="AR309" i="1"/>
  <c r="AS309" i="1"/>
  <c r="AT309" i="1"/>
  <c r="AU309" i="1"/>
  <c r="AV309" i="1"/>
  <c r="AL310" i="1"/>
  <c r="AM310" i="1"/>
  <c r="AN310" i="1"/>
  <c r="AO310" i="1"/>
  <c r="AP310" i="1"/>
  <c r="AQ310" i="1"/>
  <c r="AR310" i="1"/>
  <c r="AS310" i="1"/>
  <c r="AT310" i="1"/>
  <c r="AU310" i="1"/>
  <c r="AV310" i="1"/>
  <c r="AL311" i="1"/>
  <c r="AM311" i="1"/>
  <c r="AN311" i="1"/>
  <c r="AO311" i="1"/>
  <c r="AP311" i="1"/>
  <c r="AQ311" i="1"/>
  <c r="AR311" i="1"/>
  <c r="AS311" i="1"/>
  <c r="AT311" i="1"/>
  <c r="AU311" i="1"/>
  <c r="AV311" i="1"/>
  <c r="AL312" i="1"/>
  <c r="AM312" i="1"/>
  <c r="AN312" i="1"/>
  <c r="AO312" i="1"/>
  <c r="AP312" i="1"/>
  <c r="AQ312" i="1"/>
  <c r="AR312" i="1"/>
  <c r="AS312" i="1"/>
  <c r="AT312" i="1"/>
  <c r="AU312" i="1"/>
  <c r="AV312" i="1"/>
  <c r="AL313" i="1"/>
  <c r="AM313" i="1"/>
  <c r="AN313" i="1"/>
  <c r="AO313" i="1"/>
  <c r="AP313" i="1"/>
  <c r="AQ313" i="1"/>
  <c r="AR313" i="1"/>
  <c r="AS313" i="1"/>
  <c r="AT313" i="1"/>
  <c r="AU313" i="1"/>
  <c r="AV313" i="1"/>
  <c r="AL314" i="1"/>
  <c r="AM314" i="1"/>
  <c r="AN314" i="1"/>
  <c r="AO314" i="1"/>
  <c r="AP314" i="1"/>
  <c r="AQ314" i="1"/>
  <c r="AR314" i="1"/>
  <c r="AS314" i="1"/>
  <c r="AT314" i="1"/>
  <c r="AU314" i="1"/>
  <c r="AV314" i="1"/>
  <c r="AL315" i="1"/>
  <c r="AM315" i="1"/>
  <c r="AN315" i="1"/>
  <c r="AO315" i="1"/>
  <c r="AP315" i="1"/>
  <c r="AQ315" i="1"/>
  <c r="AR315" i="1"/>
  <c r="AS315" i="1"/>
  <c r="AT315" i="1"/>
  <c r="AU315" i="1"/>
  <c r="AV315" i="1"/>
  <c r="AL316" i="1"/>
  <c r="AM316" i="1"/>
  <c r="AN316" i="1"/>
  <c r="AO316" i="1"/>
  <c r="AP316" i="1"/>
  <c r="AQ316" i="1"/>
  <c r="AR316" i="1"/>
  <c r="AS316" i="1"/>
  <c r="AT316" i="1"/>
  <c r="AU316" i="1"/>
  <c r="AV316" i="1"/>
  <c r="AL317" i="1"/>
  <c r="AM317" i="1"/>
  <c r="AN317" i="1"/>
  <c r="AO317" i="1"/>
  <c r="AP317" i="1"/>
  <c r="AQ317" i="1"/>
  <c r="AR317" i="1"/>
  <c r="AS317" i="1"/>
  <c r="AT317" i="1"/>
  <c r="AU317" i="1"/>
  <c r="AV317" i="1"/>
  <c r="AL318" i="1"/>
  <c r="AM318" i="1"/>
  <c r="AN318" i="1"/>
  <c r="AO318" i="1"/>
  <c r="AP318" i="1"/>
  <c r="AQ318" i="1"/>
  <c r="AR318" i="1"/>
  <c r="AS318" i="1"/>
  <c r="AT318" i="1"/>
  <c r="AU318" i="1"/>
  <c r="AV318" i="1"/>
  <c r="AL319" i="1"/>
  <c r="AM319" i="1"/>
  <c r="AN319" i="1"/>
  <c r="AO319" i="1"/>
  <c r="AP319" i="1"/>
  <c r="AQ319" i="1"/>
  <c r="AR319" i="1"/>
  <c r="AS319" i="1"/>
  <c r="AT319" i="1"/>
  <c r="AU319" i="1"/>
  <c r="AV319" i="1"/>
  <c r="AL320" i="1"/>
  <c r="AM320" i="1"/>
  <c r="AN320" i="1"/>
  <c r="AO320" i="1"/>
  <c r="AP320" i="1"/>
  <c r="AQ320" i="1"/>
  <c r="AR320" i="1"/>
  <c r="AS320" i="1"/>
  <c r="AT320" i="1"/>
  <c r="AU320" i="1"/>
  <c r="AV320" i="1"/>
  <c r="AL321" i="1"/>
  <c r="AM321" i="1"/>
  <c r="AN321" i="1"/>
  <c r="AO321" i="1"/>
  <c r="AP321" i="1"/>
  <c r="AQ321" i="1"/>
  <c r="AR321" i="1"/>
  <c r="AS321" i="1"/>
  <c r="AT321" i="1"/>
  <c r="AU321" i="1"/>
  <c r="AV321" i="1"/>
  <c r="AL322" i="1"/>
  <c r="AM322" i="1"/>
  <c r="AN322" i="1"/>
  <c r="AO322" i="1"/>
  <c r="AP322" i="1"/>
  <c r="AQ322" i="1"/>
  <c r="AR322" i="1"/>
  <c r="AS322" i="1"/>
  <c r="AT322" i="1"/>
  <c r="AU322" i="1"/>
  <c r="AV322" i="1"/>
  <c r="AL323" i="1"/>
  <c r="AM323" i="1"/>
  <c r="AN323" i="1"/>
  <c r="AO323" i="1"/>
  <c r="AP323" i="1"/>
  <c r="AQ323" i="1"/>
  <c r="AR323" i="1"/>
  <c r="AS323" i="1"/>
  <c r="AT323" i="1"/>
  <c r="AU323" i="1"/>
  <c r="AV323" i="1"/>
  <c r="AL324" i="1"/>
  <c r="AM324" i="1"/>
  <c r="AN324" i="1"/>
  <c r="AO324" i="1"/>
  <c r="AP324" i="1"/>
  <c r="AQ324" i="1"/>
  <c r="AR324" i="1"/>
  <c r="AS324" i="1"/>
  <c r="AT324" i="1"/>
  <c r="AU324" i="1"/>
  <c r="AV324" i="1"/>
  <c r="AL325" i="1"/>
  <c r="AM325" i="1"/>
  <c r="AN325" i="1"/>
  <c r="AO325" i="1"/>
  <c r="AP325" i="1"/>
  <c r="AQ325" i="1"/>
  <c r="AR325" i="1"/>
  <c r="AS325" i="1"/>
  <c r="AT325" i="1"/>
  <c r="AU325" i="1"/>
  <c r="AV325" i="1"/>
  <c r="AL326" i="1"/>
  <c r="AM326" i="1"/>
  <c r="AN326" i="1"/>
  <c r="AO326" i="1"/>
  <c r="AP326" i="1"/>
  <c r="AQ326" i="1"/>
  <c r="AR326" i="1"/>
  <c r="AS326" i="1"/>
  <c r="AT326" i="1"/>
  <c r="AU326" i="1"/>
  <c r="AV326" i="1"/>
  <c r="AL327" i="1"/>
  <c r="AM327" i="1"/>
  <c r="AN327" i="1"/>
  <c r="AO327" i="1"/>
  <c r="AP327" i="1"/>
  <c r="AQ327" i="1"/>
  <c r="AR327" i="1"/>
  <c r="AS327" i="1"/>
  <c r="AT327" i="1"/>
  <c r="AU327" i="1"/>
  <c r="AV327" i="1"/>
  <c r="AL328" i="1"/>
  <c r="AM328" i="1"/>
  <c r="AN328" i="1"/>
  <c r="AO328" i="1"/>
  <c r="AP328" i="1"/>
  <c r="AQ328" i="1"/>
  <c r="AR328" i="1"/>
  <c r="AS328" i="1"/>
  <c r="AT328" i="1"/>
  <c r="AU328" i="1"/>
  <c r="AV328" i="1"/>
  <c r="AL329" i="1"/>
  <c r="AM329" i="1"/>
  <c r="AN329" i="1"/>
  <c r="AO329" i="1"/>
  <c r="AP329" i="1"/>
  <c r="AQ329" i="1"/>
  <c r="AR329" i="1"/>
  <c r="AS329" i="1"/>
  <c r="AT329" i="1"/>
  <c r="AU329" i="1"/>
  <c r="AV329" i="1"/>
  <c r="AL330" i="1"/>
  <c r="AM330" i="1"/>
  <c r="AN330" i="1"/>
  <c r="AO330" i="1"/>
  <c r="AP330" i="1"/>
  <c r="AQ330" i="1"/>
  <c r="AR330" i="1"/>
  <c r="AS330" i="1"/>
  <c r="AT330" i="1"/>
  <c r="AU330" i="1"/>
  <c r="AV330" i="1"/>
  <c r="AL331" i="1"/>
  <c r="AM331" i="1"/>
  <c r="AN331" i="1"/>
  <c r="AO331" i="1"/>
  <c r="AP331" i="1"/>
  <c r="AQ331" i="1"/>
  <c r="AR331" i="1"/>
  <c r="AS331" i="1"/>
  <c r="AT331" i="1"/>
  <c r="AU331" i="1"/>
  <c r="AV331" i="1"/>
  <c r="AL332" i="1"/>
  <c r="AM332" i="1"/>
  <c r="AN332" i="1"/>
  <c r="AO332" i="1"/>
  <c r="AP332" i="1"/>
  <c r="AQ332" i="1"/>
  <c r="AR332" i="1"/>
  <c r="AS332" i="1"/>
  <c r="AT332" i="1"/>
  <c r="AU332" i="1"/>
  <c r="AV332" i="1"/>
  <c r="AL333" i="1"/>
  <c r="AM333" i="1"/>
  <c r="AN333" i="1"/>
  <c r="AO333" i="1"/>
  <c r="AP333" i="1"/>
  <c r="AQ333" i="1"/>
  <c r="AR333" i="1"/>
  <c r="AS333" i="1"/>
  <c r="AT333" i="1"/>
  <c r="AU333" i="1"/>
  <c r="AV333" i="1"/>
  <c r="AL334" i="1"/>
  <c r="AM334" i="1"/>
  <c r="AN334" i="1"/>
  <c r="AO334" i="1"/>
  <c r="AP334" i="1"/>
  <c r="AQ334" i="1"/>
  <c r="AR334" i="1"/>
  <c r="AS334" i="1"/>
  <c r="AT334" i="1"/>
  <c r="AU334" i="1"/>
  <c r="AV334" i="1"/>
  <c r="AL335" i="1"/>
  <c r="AM335" i="1"/>
  <c r="AN335" i="1"/>
  <c r="AO335" i="1"/>
  <c r="AP335" i="1"/>
  <c r="AQ335" i="1"/>
  <c r="AR335" i="1"/>
  <c r="AS335" i="1"/>
  <c r="AT335" i="1"/>
  <c r="AU335" i="1"/>
  <c r="AV335" i="1"/>
  <c r="AL336" i="1"/>
  <c r="AM336" i="1"/>
  <c r="AN336" i="1"/>
  <c r="AO336" i="1"/>
  <c r="AP336" i="1"/>
  <c r="AQ336" i="1"/>
  <c r="AR336" i="1"/>
  <c r="AS336" i="1"/>
  <c r="AT336" i="1"/>
  <c r="AU336" i="1"/>
  <c r="AV336" i="1"/>
  <c r="AL337" i="1"/>
  <c r="AM337" i="1"/>
  <c r="AN337" i="1"/>
  <c r="AO337" i="1"/>
  <c r="AP337" i="1"/>
  <c r="AQ337" i="1"/>
  <c r="AR337" i="1"/>
  <c r="AS337" i="1"/>
  <c r="AT337" i="1"/>
  <c r="AU337" i="1"/>
  <c r="AV337" i="1"/>
  <c r="AL338" i="1"/>
  <c r="AM338" i="1"/>
  <c r="AN338" i="1"/>
  <c r="AO338" i="1"/>
  <c r="AP338" i="1"/>
  <c r="AQ338" i="1"/>
  <c r="AR338" i="1"/>
  <c r="AS338" i="1"/>
  <c r="AT338" i="1"/>
  <c r="AU338" i="1"/>
  <c r="AV338" i="1"/>
  <c r="AL339" i="1"/>
  <c r="AM339" i="1"/>
  <c r="AN339" i="1"/>
  <c r="AO339" i="1"/>
  <c r="AP339" i="1"/>
  <c r="AQ339" i="1"/>
  <c r="AR339" i="1"/>
  <c r="AS339" i="1"/>
  <c r="AT339" i="1"/>
  <c r="AU339" i="1"/>
  <c r="AV339" i="1"/>
  <c r="AL340" i="1"/>
  <c r="AM340" i="1"/>
  <c r="AN340" i="1"/>
  <c r="AO340" i="1"/>
  <c r="AP340" i="1"/>
  <c r="AQ340" i="1"/>
  <c r="AR340" i="1"/>
  <c r="AS340" i="1"/>
  <c r="AT340" i="1"/>
  <c r="AU340" i="1"/>
  <c r="AV340" i="1"/>
  <c r="AL341" i="1"/>
  <c r="AM341" i="1"/>
  <c r="AN341" i="1"/>
  <c r="AO341" i="1"/>
  <c r="AP341" i="1"/>
  <c r="AQ341" i="1"/>
  <c r="AR341" i="1"/>
  <c r="AS341" i="1"/>
  <c r="AT341" i="1"/>
  <c r="AU341" i="1"/>
  <c r="AV341" i="1"/>
  <c r="AL342" i="1"/>
  <c r="AM342" i="1"/>
  <c r="AN342" i="1"/>
  <c r="AO342" i="1"/>
  <c r="AP342" i="1"/>
  <c r="AQ342" i="1"/>
  <c r="AR342" i="1"/>
  <c r="AS342" i="1"/>
  <c r="AT342" i="1"/>
  <c r="AU342" i="1"/>
  <c r="AV342" i="1"/>
  <c r="AL343" i="1"/>
  <c r="AM343" i="1"/>
  <c r="AN343" i="1"/>
  <c r="AO343" i="1"/>
  <c r="AP343" i="1"/>
  <c r="AQ343" i="1"/>
  <c r="AR343" i="1"/>
  <c r="AS343" i="1"/>
  <c r="AT343" i="1"/>
  <c r="AU343" i="1"/>
  <c r="AV343" i="1"/>
  <c r="AL344" i="1"/>
  <c r="AM344" i="1"/>
  <c r="AN344" i="1"/>
  <c r="AO344" i="1"/>
  <c r="AP344" i="1"/>
  <c r="AQ344" i="1"/>
  <c r="AR344" i="1"/>
  <c r="AS344" i="1"/>
  <c r="AT344" i="1"/>
  <c r="AU344" i="1"/>
  <c r="AV344" i="1"/>
  <c r="AL345" i="1"/>
  <c r="AM345" i="1"/>
  <c r="AN345" i="1"/>
  <c r="AO345" i="1"/>
  <c r="AP345" i="1"/>
  <c r="AQ345" i="1"/>
  <c r="AR345" i="1"/>
  <c r="AS345" i="1"/>
  <c r="AT345" i="1"/>
  <c r="AU345" i="1"/>
  <c r="AV345" i="1"/>
  <c r="AL346" i="1"/>
  <c r="AM346" i="1"/>
  <c r="AN346" i="1"/>
  <c r="AO346" i="1"/>
  <c r="AP346" i="1"/>
  <c r="AQ346" i="1"/>
  <c r="AR346" i="1"/>
  <c r="AS346" i="1"/>
  <c r="AT346" i="1"/>
  <c r="AU346" i="1"/>
  <c r="AV346" i="1"/>
  <c r="AL347" i="1"/>
  <c r="AM347" i="1"/>
  <c r="AN347" i="1"/>
  <c r="AO347" i="1"/>
  <c r="AP347" i="1"/>
  <c r="AQ347" i="1"/>
  <c r="AR347" i="1"/>
  <c r="AS347" i="1"/>
  <c r="AT347" i="1"/>
  <c r="AU347" i="1"/>
  <c r="AV347" i="1"/>
  <c r="AL348" i="1"/>
  <c r="AM348" i="1"/>
  <c r="AN348" i="1"/>
  <c r="AO348" i="1"/>
  <c r="AP348" i="1"/>
  <c r="AQ348" i="1"/>
  <c r="AR348" i="1"/>
  <c r="AS348" i="1"/>
  <c r="AT348" i="1"/>
  <c r="AU348" i="1"/>
  <c r="AV348" i="1"/>
  <c r="AL349" i="1"/>
  <c r="AM349" i="1"/>
  <c r="AN349" i="1"/>
  <c r="AO349" i="1"/>
  <c r="AP349" i="1"/>
  <c r="AQ349" i="1"/>
  <c r="AR349" i="1"/>
  <c r="AS349" i="1"/>
  <c r="AT349" i="1"/>
  <c r="AU349" i="1"/>
  <c r="AV349" i="1"/>
  <c r="AL350" i="1"/>
  <c r="AM350" i="1"/>
  <c r="AN350" i="1"/>
  <c r="AO350" i="1"/>
  <c r="AP350" i="1"/>
  <c r="AQ350" i="1"/>
  <c r="AR350" i="1"/>
  <c r="AS350" i="1"/>
  <c r="AT350" i="1"/>
  <c r="AU350" i="1"/>
  <c r="AV350" i="1"/>
  <c r="AL351" i="1"/>
  <c r="AM351" i="1"/>
  <c r="AN351" i="1"/>
  <c r="AO351" i="1"/>
  <c r="AP351" i="1"/>
  <c r="AQ351" i="1"/>
  <c r="AR351" i="1"/>
  <c r="AS351" i="1"/>
  <c r="AT351" i="1"/>
  <c r="AU351" i="1"/>
  <c r="AV351" i="1"/>
  <c r="AL352" i="1"/>
  <c r="AM352" i="1"/>
  <c r="AN352" i="1"/>
  <c r="AO352" i="1"/>
  <c r="AP352" i="1"/>
  <c r="AQ352" i="1"/>
  <c r="AR352" i="1"/>
  <c r="AS352" i="1"/>
  <c r="AT352" i="1"/>
  <c r="AU352" i="1"/>
  <c r="AV352" i="1"/>
  <c r="AL353" i="1"/>
  <c r="AM353" i="1"/>
  <c r="AN353" i="1"/>
  <c r="AO353" i="1"/>
  <c r="AP353" i="1"/>
  <c r="AQ353" i="1"/>
  <c r="AR353" i="1"/>
  <c r="AS353" i="1"/>
  <c r="AT353" i="1"/>
  <c r="AU353" i="1"/>
  <c r="AV353" i="1"/>
  <c r="AL354" i="1"/>
  <c r="AM354" i="1"/>
  <c r="AN354" i="1"/>
  <c r="AO354" i="1"/>
  <c r="AP354" i="1"/>
  <c r="AQ354" i="1"/>
  <c r="AR354" i="1"/>
  <c r="AS354" i="1"/>
  <c r="AT354" i="1"/>
  <c r="AU354" i="1"/>
  <c r="AV354" i="1"/>
  <c r="AL355" i="1"/>
  <c r="AM355" i="1"/>
  <c r="AN355" i="1"/>
  <c r="AO355" i="1"/>
  <c r="AP355" i="1"/>
  <c r="AQ355" i="1"/>
  <c r="AR355" i="1"/>
  <c r="AS355" i="1"/>
  <c r="AT355" i="1"/>
  <c r="AU355" i="1"/>
  <c r="AV355" i="1"/>
  <c r="AL356" i="1"/>
  <c r="AM356" i="1"/>
  <c r="AN356" i="1"/>
  <c r="AO356" i="1"/>
  <c r="AP356" i="1"/>
  <c r="AQ356" i="1"/>
  <c r="AR356" i="1"/>
  <c r="AS356" i="1"/>
  <c r="AT356" i="1"/>
  <c r="AU356" i="1"/>
  <c r="AV356" i="1"/>
  <c r="AL357" i="1"/>
  <c r="AM357" i="1"/>
  <c r="AN357" i="1"/>
  <c r="AO357" i="1"/>
  <c r="AP357" i="1"/>
  <c r="AQ357" i="1"/>
  <c r="AR357" i="1"/>
  <c r="AS357" i="1"/>
  <c r="AT357" i="1"/>
  <c r="AU357" i="1"/>
  <c r="AV357" i="1"/>
  <c r="AL358" i="1"/>
  <c r="AM358" i="1"/>
  <c r="AN358" i="1"/>
  <c r="AO358" i="1"/>
  <c r="AP358" i="1"/>
  <c r="AQ358" i="1"/>
  <c r="AR358" i="1"/>
  <c r="AS358" i="1"/>
  <c r="AT358" i="1"/>
  <c r="AU358" i="1"/>
  <c r="AV358" i="1"/>
  <c r="AL359" i="1"/>
  <c r="AM359" i="1"/>
  <c r="AN359" i="1"/>
  <c r="AO359" i="1"/>
  <c r="AP359" i="1"/>
  <c r="AQ359" i="1"/>
  <c r="AR359" i="1"/>
  <c r="AS359" i="1"/>
  <c r="AT359" i="1"/>
  <c r="AU359" i="1"/>
  <c r="AV359" i="1"/>
  <c r="AL360" i="1"/>
  <c r="AM360" i="1"/>
  <c r="AN360" i="1"/>
  <c r="AO360" i="1"/>
  <c r="AP360" i="1"/>
  <c r="AQ360" i="1"/>
  <c r="AR360" i="1"/>
  <c r="AS360" i="1"/>
  <c r="AT360" i="1"/>
  <c r="AU360" i="1"/>
  <c r="AV360" i="1"/>
  <c r="AL361" i="1"/>
  <c r="AM361" i="1"/>
  <c r="AN361" i="1"/>
  <c r="AO361" i="1"/>
  <c r="AP361" i="1"/>
  <c r="AQ361" i="1"/>
  <c r="AR361" i="1"/>
  <c r="AS361" i="1"/>
  <c r="AT361" i="1"/>
  <c r="AU361" i="1"/>
  <c r="AV361" i="1"/>
  <c r="AL362" i="1"/>
  <c r="AM362" i="1"/>
  <c r="AN362" i="1"/>
  <c r="AO362" i="1"/>
  <c r="AP362" i="1"/>
  <c r="AQ362" i="1"/>
  <c r="AR362" i="1"/>
  <c r="AS362" i="1"/>
  <c r="AT362" i="1"/>
  <c r="AU362" i="1"/>
  <c r="AV362" i="1"/>
  <c r="AL363" i="1"/>
  <c r="AM363" i="1"/>
  <c r="AN363" i="1"/>
  <c r="AO363" i="1"/>
  <c r="AP363" i="1"/>
  <c r="AQ363" i="1"/>
  <c r="AR363" i="1"/>
  <c r="AS363" i="1"/>
  <c r="AT363" i="1"/>
  <c r="AU363" i="1"/>
  <c r="AV363" i="1"/>
  <c r="AL364" i="1"/>
  <c r="AM364" i="1"/>
  <c r="AN364" i="1"/>
  <c r="AO364" i="1"/>
  <c r="AP364" i="1"/>
  <c r="AQ364" i="1"/>
  <c r="AR364" i="1"/>
  <c r="AS364" i="1"/>
  <c r="AT364" i="1"/>
  <c r="AU364" i="1"/>
  <c r="AV364" i="1"/>
  <c r="AL365" i="1"/>
  <c r="AM365" i="1"/>
  <c r="AN365" i="1"/>
  <c r="AO365" i="1"/>
  <c r="AP365" i="1"/>
  <c r="AQ365" i="1"/>
  <c r="AR365" i="1"/>
  <c r="AS365" i="1"/>
  <c r="AT365" i="1"/>
  <c r="AU365" i="1"/>
  <c r="AV365" i="1"/>
  <c r="AL366" i="1"/>
  <c r="AM366" i="1"/>
  <c r="AN366" i="1"/>
  <c r="AO366" i="1"/>
  <c r="AP366" i="1"/>
  <c r="AQ366" i="1"/>
  <c r="AR366" i="1"/>
  <c r="AS366" i="1"/>
  <c r="AT366" i="1"/>
  <c r="AU366" i="1"/>
  <c r="AV366" i="1"/>
  <c r="AL367" i="1"/>
  <c r="AM367" i="1"/>
  <c r="AN367" i="1"/>
  <c r="AO367" i="1"/>
  <c r="AP367" i="1"/>
  <c r="AQ367" i="1"/>
  <c r="AR367" i="1"/>
  <c r="AS367" i="1"/>
  <c r="AT367" i="1"/>
  <c r="AU367" i="1"/>
  <c r="AV367" i="1"/>
  <c r="AL368" i="1"/>
  <c r="AM368" i="1"/>
  <c r="AN368" i="1"/>
  <c r="AO368" i="1"/>
  <c r="AP368" i="1"/>
  <c r="AQ368" i="1"/>
  <c r="AR368" i="1"/>
  <c r="AS368" i="1"/>
  <c r="AT368" i="1"/>
  <c r="AU368" i="1"/>
  <c r="AV368" i="1"/>
  <c r="AL369" i="1"/>
  <c r="AM369" i="1"/>
  <c r="AN369" i="1"/>
  <c r="AO369" i="1"/>
  <c r="AP369" i="1"/>
  <c r="AQ369" i="1"/>
  <c r="AR369" i="1"/>
  <c r="AS369" i="1"/>
  <c r="AT369" i="1"/>
  <c r="AU369" i="1"/>
  <c r="AV369" i="1"/>
  <c r="AL370" i="1"/>
  <c r="AM370" i="1"/>
  <c r="AN370" i="1"/>
  <c r="AO370" i="1"/>
  <c r="AP370" i="1"/>
  <c r="AQ370" i="1"/>
  <c r="AR370" i="1"/>
  <c r="AS370" i="1"/>
  <c r="AT370" i="1"/>
  <c r="AU370" i="1"/>
  <c r="AV370" i="1"/>
  <c r="AL371" i="1"/>
  <c r="AM371" i="1"/>
  <c r="AN371" i="1"/>
  <c r="AO371" i="1"/>
  <c r="AP371" i="1"/>
  <c r="AQ371" i="1"/>
  <c r="AR371" i="1"/>
  <c r="AS371" i="1"/>
  <c r="AT371" i="1"/>
  <c r="AU371" i="1"/>
  <c r="AV371" i="1"/>
  <c r="AL372" i="1"/>
  <c r="AM372" i="1"/>
  <c r="AN372" i="1"/>
  <c r="AO372" i="1"/>
  <c r="AP372" i="1"/>
  <c r="AQ372" i="1"/>
  <c r="AR372" i="1"/>
  <c r="AS372" i="1"/>
  <c r="AT372" i="1"/>
  <c r="AU372" i="1"/>
  <c r="AV372" i="1"/>
  <c r="AL373" i="1"/>
  <c r="AM373" i="1"/>
  <c r="AN373" i="1"/>
  <c r="AO373" i="1"/>
  <c r="AP373" i="1"/>
  <c r="AQ373" i="1"/>
  <c r="AR373" i="1"/>
  <c r="AS373" i="1"/>
  <c r="AT373" i="1"/>
  <c r="AU373" i="1"/>
  <c r="AV373" i="1"/>
  <c r="A5" i="3" a="1"/>
  <c r="A5" i="3" s="1"/>
  <c r="E11" i="3"/>
  <c r="F337" i="14"/>
  <c r="F237" i="5"/>
  <c r="F236" i="5"/>
  <c r="R26" i="3"/>
  <c r="R27" i="3"/>
  <c r="S27" i="3"/>
  <c r="T27" i="3"/>
  <c r="U27" i="3"/>
  <c r="V27" i="3"/>
  <c r="W27" i="3"/>
  <c r="U26" i="3"/>
  <c r="V26" i="3"/>
  <c r="W26" i="3"/>
  <c r="M26" i="3"/>
  <c r="M27" i="3"/>
  <c r="B26" i="3"/>
  <c r="B27" i="3"/>
  <c r="G26" i="3"/>
  <c r="G27" i="3"/>
  <c r="L26" i="3"/>
  <c r="B33" i="3"/>
  <c r="C33" i="3"/>
  <c r="D33" i="3"/>
  <c r="E33" i="3"/>
  <c r="F33" i="3"/>
  <c r="G33" i="3"/>
  <c r="H33" i="3"/>
  <c r="I33" i="3"/>
  <c r="J33" i="3"/>
  <c r="K33" i="3"/>
  <c r="L33" i="3"/>
  <c r="AK5" i="1" l="1"/>
  <c r="AH5" i="1" s="1"/>
  <c r="AK339" i="1"/>
  <c r="AI339" i="1" s="1"/>
  <c r="AK307" i="1"/>
  <c r="AJ307" i="1" s="1"/>
  <c r="AK211" i="1"/>
  <c r="AI211" i="1" s="1"/>
  <c r="AK373" i="1"/>
  <c r="AH373" i="1" s="1"/>
  <c r="AK369" i="1"/>
  <c r="AH369" i="1" s="1"/>
  <c r="AK366" i="1"/>
  <c r="AJ366" i="1" s="1"/>
  <c r="AK365" i="1"/>
  <c r="AH365" i="1" s="1"/>
  <c r="AK363" i="1"/>
  <c r="AJ363" i="1" s="1"/>
  <c r="AK360" i="1"/>
  <c r="AI360" i="1" s="1"/>
  <c r="AK359" i="1"/>
  <c r="AJ359" i="1" s="1"/>
  <c r="AK358" i="1"/>
  <c r="AJ358" i="1" s="1"/>
  <c r="AK356" i="1"/>
  <c r="AI356" i="1" s="1"/>
  <c r="AK353" i="1"/>
  <c r="AI353" i="1" s="1"/>
  <c r="AK352" i="1"/>
  <c r="AH352" i="1" s="1"/>
  <c r="AK351" i="1"/>
  <c r="AJ351" i="1" s="1"/>
  <c r="AK350" i="1"/>
  <c r="AJ350" i="1" s="1"/>
  <c r="AK347" i="1"/>
  <c r="AI347" i="1" s="1"/>
  <c r="AK346" i="1"/>
  <c r="AH346" i="1" s="1"/>
  <c r="AK345" i="1"/>
  <c r="AI345" i="1" s="1"/>
  <c r="AK343" i="1"/>
  <c r="AI343" i="1" s="1"/>
  <c r="AK336" i="1"/>
  <c r="AI336" i="1" s="1"/>
  <c r="AK335" i="1"/>
  <c r="AI335" i="1" s="1"/>
  <c r="AK333" i="1"/>
  <c r="AJ333" i="1" s="1"/>
  <c r="AK331" i="1"/>
  <c r="AH331" i="1" s="1"/>
  <c r="AK329" i="1"/>
  <c r="AI329" i="1" s="1"/>
  <c r="AK328" i="1"/>
  <c r="AI328" i="1" s="1"/>
  <c r="AK327" i="1"/>
  <c r="AI327" i="1" s="1"/>
  <c r="AK324" i="1"/>
  <c r="AI324" i="1" s="1"/>
  <c r="AK323" i="1"/>
  <c r="AH323" i="1" s="1"/>
  <c r="AK321" i="1"/>
  <c r="AI321" i="1" s="1"/>
  <c r="AK320" i="1"/>
  <c r="AH320" i="1" s="1"/>
  <c r="AK319" i="1"/>
  <c r="AJ319" i="1" s="1"/>
  <c r="AK316" i="1"/>
  <c r="AJ316" i="1" s="1"/>
  <c r="AK313" i="1"/>
  <c r="AI313" i="1" s="1"/>
  <c r="AK312" i="1"/>
  <c r="AJ312" i="1" s="1"/>
  <c r="AK311" i="1"/>
  <c r="AH311" i="1" s="1"/>
  <c r="AK309" i="1"/>
  <c r="AJ309" i="1" s="1"/>
  <c r="AK306" i="1"/>
  <c r="AJ306" i="1" s="1"/>
  <c r="AK301" i="1"/>
  <c r="AI301" i="1" s="1"/>
  <c r="AK299" i="1"/>
  <c r="AI299" i="1" s="1"/>
  <c r="AK297" i="1"/>
  <c r="AI297" i="1" s="1"/>
  <c r="AK296" i="1"/>
  <c r="AH296" i="1" s="1"/>
  <c r="AK295" i="1"/>
  <c r="AJ295" i="1" s="1"/>
  <c r="AK293" i="1"/>
  <c r="AH293" i="1" s="1"/>
  <c r="AK292" i="1"/>
  <c r="AJ292" i="1" s="1"/>
  <c r="AK289" i="1"/>
  <c r="AJ289" i="1" s="1"/>
  <c r="AK288" i="1"/>
  <c r="AI288" i="1" s="1"/>
  <c r="AK287" i="1"/>
  <c r="AJ287" i="1" s="1"/>
  <c r="AK281" i="1"/>
  <c r="AJ281" i="1" s="1"/>
  <c r="AK277" i="1"/>
  <c r="AJ277" i="1" s="1"/>
  <c r="AK275" i="1"/>
  <c r="AI275" i="1" s="1"/>
  <c r="AK273" i="1"/>
  <c r="AI273" i="1" s="1"/>
  <c r="AK272" i="1"/>
  <c r="AH272" i="1" s="1"/>
  <c r="AK271" i="1"/>
  <c r="AH271" i="1" s="1"/>
  <c r="AK269" i="1"/>
  <c r="AJ269" i="1" s="1"/>
  <c r="AK268" i="1"/>
  <c r="AI268" i="1" s="1"/>
  <c r="AK265" i="1"/>
  <c r="AJ265" i="1" s="1"/>
  <c r="AK263" i="1"/>
  <c r="AJ263" i="1" s="1"/>
  <c r="AK259" i="1"/>
  <c r="AJ259" i="1" s="1"/>
  <c r="AK253" i="1"/>
  <c r="AH253" i="1" s="1"/>
  <c r="AK252" i="1"/>
  <c r="AH252" i="1" s="1"/>
  <c r="AK249" i="1"/>
  <c r="AH249" i="1" s="1"/>
  <c r="AK245" i="1"/>
  <c r="AH245" i="1" s="1"/>
  <c r="AK244" i="1"/>
  <c r="AI244" i="1" s="1"/>
  <c r="AK241" i="1"/>
  <c r="AH241" i="1" s="1"/>
  <c r="AK240" i="1"/>
  <c r="AI240" i="1" s="1"/>
  <c r="AK237" i="1"/>
  <c r="AJ237" i="1" s="1"/>
  <c r="AK236" i="1"/>
  <c r="AH236" i="1" s="1"/>
  <c r="AK233" i="1"/>
  <c r="AH233" i="1" s="1"/>
  <c r="AK232" i="1"/>
  <c r="AI232" i="1" s="1"/>
  <c r="AK224" i="1"/>
  <c r="AH224" i="1" s="1"/>
  <c r="AK221" i="1"/>
  <c r="AI221" i="1" s="1"/>
  <c r="AK213" i="1"/>
  <c r="AI213" i="1" s="1"/>
  <c r="AK212" i="1"/>
  <c r="AH212" i="1" s="1"/>
  <c r="AK208" i="1"/>
  <c r="AH208" i="1" s="1"/>
  <c r="AK201" i="1"/>
  <c r="AJ201" i="1" s="1"/>
  <c r="AK197" i="1"/>
  <c r="AI197" i="1" s="1"/>
  <c r="AK196" i="1"/>
  <c r="AJ196" i="1" s="1"/>
  <c r="AK183" i="1"/>
  <c r="AI183" i="1" s="1"/>
  <c r="AK177" i="1"/>
  <c r="AH177" i="1" s="1"/>
  <c r="AK173" i="1"/>
  <c r="AI173" i="1" s="1"/>
  <c r="AK169" i="1"/>
  <c r="AI169" i="1" s="1"/>
  <c r="AK157" i="1"/>
  <c r="AI157" i="1" s="1"/>
  <c r="AK140" i="1"/>
  <c r="AH140" i="1" s="1"/>
  <c r="AK133" i="1"/>
  <c r="AI133" i="1" s="1"/>
  <c r="AK129" i="1"/>
  <c r="AI129" i="1" s="1"/>
  <c r="AK126" i="1"/>
  <c r="AH126" i="1" s="1"/>
  <c r="AK119" i="1"/>
  <c r="AH119" i="1" s="1"/>
  <c r="AK116" i="1"/>
  <c r="AJ116" i="1" s="1"/>
  <c r="AK101" i="1"/>
  <c r="AH101" i="1" s="1"/>
  <c r="AK96" i="1"/>
  <c r="AH96" i="1" s="1"/>
  <c r="AK93" i="1"/>
  <c r="AI93" i="1" s="1"/>
  <c r="AK89" i="1"/>
  <c r="AJ89" i="1" s="1"/>
  <c r="AK85" i="1"/>
  <c r="AI85" i="1" s="1"/>
  <c r="AK81" i="1"/>
  <c r="AH81" i="1" s="1"/>
  <c r="AK79" i="1"/>
  <c r="AH79" i="1" s="1"/>
  <c r="AK75" i="1"/>
  <c r="AJ75" i="1" s="1"/>
  <c r="AK73" i="1"/>
  <c r="AH73" i="1" s="1"/>
  <c r="AK69" i="1"/>
  <c r="AJ69" i="1" s="1"/>
  <c r="AK67" i="1"/>
  <c r="AI67" i="1" s="1"/>
  <c r="AK61" i="1"/>
  <c r="AI61" i="1" s="1"/>
  <c r="AK361" i="1"/>
  <c r="AI361" i="1" s="1"/>
  <c r="AK348" i="1"/>
  <c r="AI348" i="1" s="1"/>
  <c r="AK317" i="1"/>
  <c r="AJ317" i="1" s="1"/>
  <c r="AK315" i="1"/>
  <c r="AI315" i="1" s="1"/>
  <c r="AK308" i="1"/>
  <c r="AH308" i="1" s="1"/>
  <c r="AK304" i="1"/>
  <c r="AH304" i="1" s="1"/>
  <c r="AK303" i="1"/>
  <c r="AI303" i="1" s="1"/>
  <c r="AK291" i="1"/>
  <c r="AH291" i="1" s="1"/>
  <c r="AK279" i="1"/>
  <c r="AH279" i="1" s="1"/>
  <c r="AK247" i="1"/>
  <c r="AH247" i="1" s="1"/>
  <c r="AK367" i="1"/>
  <c r="AH367" i="1" s="1"/>
  <c r="AK362" i="1"/>
  <c r="AH362" i="1" s="1"/>
  <c r="AK354" i="1"/>
  <c r="AJ354" i="1" s="1"/>
  <c r="AK266" i="1"/>
  <c r="AJ266" i="1" s="1"/>
  <c r="AK226" i="1"/>
  <c r="AJ226" i="1" s="1"/>
  <c r="AK179" i="1"/>
  <c r="AI179" i="1" s="1"/>
  <c r="AK178" i="1"/>
  <c r="AJ178" i="1" s="1"/>
  <c r="AK136" i="1"/>
  <c r="AJ136" i="1" s="1"/>
  <c r="AK134" i="1"/>
  <c r="AH134" i="1" s="1"/>
  <c r="AK132" i="1"/>
  <c r="AJ132" i="1" s="1"/>
  <c r="AK97" i="1"/>
  <c r="AI97" i="1" s="1"/>
  <c r="AK90" i="1"/>
  <c r="AJ90" i="1" s="1"/>
  <c r="AK88" i="1"/>
  <c r="AH88" i="1" s="1"/>
  <c r="AK84" i="1"/>
  <c r="AI84" i="1" s="1"/>
  <c r="AK80" i="1"/>
  <c r="AJ80" i="1" s="1"/>
  <c r="AK76" i="1"/>
  <c r="AJ76" i="1" s="1"/>
  <c r="AK72" i="1"/>
  <c r="AH72" i="1" s="1"/>
  <c r="AK53" i="1"/>
  <c r="AJ53" i="1" s="1"/>
  <c r="AK49" i="1"/>
  <c r="AJ49" i="1" s="1"/>
  <c r="AK45" i="1"/>
  <c r="AH45" i="1" s="1"/>
  <c r="AK41" i="1"/>
  <c r="AH41" i="1" s="1"/>
  <c r="AK37" i="1"/>
  <c r="AH37" i="1" s="1"/>
  <c r="AK33" i="1"/>
  <c r="AI33" i="1" s="1"/>
  <c r="AK25" i="1"/>
  <c r="AI25" i="1" s="1"/>
  <c r="AK21" i="1"/>
  <c r="AI21" i="1" s="1"/>
  <c r="AK17" i="1"/>
  <c r="AJ17" i="1" s="1"/>
  <c r="AK15" i="1"/>
  <c r="AI15" i="1" s="1"/>
  <c r="AK13" i="1"/>
  <c r="AH13" i="1" s="1"/>
  <c r="AK11" i="1"/>
  <c r="AH11" i="1" s="1"/>
  <c r="AK371" i="1"/>
  <c r="AJ371" i="1" s="1"/>
  <c r="AK228" i="1"/>
  <c r="AI228" i="1" s="1"/>
  <c r="AK220" i="1"/>
  <c r="AH220" i="1" s="1"/>
  <c r="AK218" i="1"/>
  <c r="AJ218" i="1" s="1"/>
  <c r="AK209" i="1"/>
  <c r="AI209" i="1" s="1"/>
  <c r="AK190" i="1"/>
  <c r="AI190" i="1" s="1"/>
  <c r="AK189" i="1"/>
  <c r="AJ189" i="1" s="1"/>
  <c r="AK185" i="1"/>
  <c r="AJ185" i="1" s="1"/>
  <c r="AK175" i="1"/>
  <c r="AI175" i="1" s="1"/>
  <c r="AK167" i="1"/>
  <c r="AI167" i="1" s="1"/>
  <c r="AK162" i="1"/>
  <c r="AJ162" i="1" s="1"/>
  <c r="AK161" i="1"/>
  <c r="AI161" i="1" s="1"/>
  <c r="AK158" i="1"/>
  <c r="AJ158" i="1" s="1"/>
  <c r="AK153" i="1"/>
  <c r="AI153" i="1" s="1"/>
  <c r="AK151" i="1"/>
  <c r="AJ151" i="1" s="1"/>
  <c r="AK150" i="1"/>
  <c r="AJ150" i="1" s="1"/>
  <c r="AK148" i="1"/>
  <c r="AH148" i="1" s="1"/>
  <c r="AK147" i="1"/>
  <c r="AI147" i="1" s="1"/>
  <c r="AK143" i="1"/>
  <c r="AH143" i="1" s="1"/>
  <c r="AK142" i="1"/>
  <c r="AJ142" i="1" s="1"/>
  <c r="AK127" i="1"/>
  <c r="AI127" i="1" s="1"/>
  <c r="AK121" i="1"/>
  <c r="AI121" i="1" s="1"/>
  <c r="AK115" i="1"/>
  <c r="AH115" i="1" s="1"/>
  <c r="AK113" i="1"/>
  <c r="AI113" i="1" s="1"/>
  <c r="AK112" i="1"/>
  <c r="AI112" i="1" s="1"/>
  <c r="AK109" i="1"/>
  <c r="AI109" i="1" s="1"/>
  <c r="AK107" i="1"/>
  <c r="AH107" i="1" s="1"/>
  <c r="AK105" i="1"/>
  <c r="AJ105" i="1" s="1"/>
  <c r="AK103" i="1"/>
  <c r="AI103" i="1" s="1"/>
  <c r="AK102" i="1"/>
  <c r="AI102" i="1" s="1"/>
  <c r="AK95" i="1"/>
  <c r="AI95" i="1" s="1"/>
  <c r="AK92" i="1"/>
  <c r="AI92" i="1" s="1"/>
  <c r="AK87" i="1"/>
  <c r="AH87" i="1" s="1"/>
  <c r="AK78" i="1"/>
  <c r="AJ78" i="1" s="1"/>
  <c r="AK70" i="1"/>
  <c r="AJ70" i="1" s="1"/>
  <c r="AK370" i="1"/>
  <c r="AK355" i="1"/>
  <c r="AJ355" i="1" s="1"/>
  <c r="AK337" i="1"/>
  <c r="AH337" i="1" s="1"/>
  <c r="AK372" i="1"/>
  <c r="AK368" i="1"/>
  <c r="AK342" i="1"/>
  <c r="AK340" i="1"/>
  <c r="AK338" i="1"/>
  <c r="AK334" i="1"/>
  <c r="AK332" i="1"/>
  <c r="AK326" i="1"/>
  <c r="AK314" i="1"/>
  <c r="AK305" i="1"/>
  <c r="AK300" i="1"/>
  <c r="AK294" i="1"/>
  <c r="AK285" i="1"/>
  <c r="AK282" i="1"/>
  <c r="AK280" i="1"/>
  <c r="AK276" i="1"/>
  <c r="AK270" i="1"/>
  <c r="AK264" i="1"/>
  <c r="AK260" i="1"/>
  <c r="AK258" i="1"/>
  <c r="AK256" i="1"/>
  <c r="AK251" i="1"/>
  <c r="AK246" i="1"/>
  <c r="AK243" i="1"/>
  <c r="AK242" i="1"/>
  <c r="AK239" i="1"/>
  <c r="AK235" i="1"/>
  <c r="AK231" i="1"/>
  <c r="AK229" i="1"/>
  <c r="AK227" i="1"/>
  <c r="AK225" i="1"/>
  <c r="AK222" i="1"/>
  <c r="AK217" i="1"/>
  <c r="AH217" i="1" s="1"/>
  <c r="AK210" i="1"/>
  <c r="AK205" i="1"/>
  <c r="AI205" i="1" s="1"/>
  <c r="AK204" i="1"/>
  <c r="AH204" i="1" s="1"/>
  <c r="AK198" i="1"/>
  <c r="AI198" i="1" s="1"/>
  <c r="AK192" i="1"/>
  <c r="AJ192" i="1" s="1"/>
  <c r="AK182" i="1"/>
  <c r="AH182" i="1" s="1"/>
  <c r="AK176" i="1"/>
  <c r="AI176" i="1" s="1"/>
  <c r="AK172" i="1"/>
  <c r="AH172" i="1" s="1"/>
  <c r="AK168" i="1"/>
  <c r="AK165" i="1"/>
  <c r="AI165" i="1" s="1"/>
  <c r="AK164" i="1"/>
  <c r="AJ164" i="1" s="1"/>
  <c r="AK163" i="1"/>
  <c r="AJ163" i="1" s="1"/>
  <c r="AK160" i="1"/>
  <c r="AJ160" i="1" s="1"/>
  <c r="AK156" i="1"/>
  <c r="AH156" i="1" s="1"/>
  <c r="AK154" i="1"/>
  <c r="AH154" i="1" s="1"/>
  <c r="AK152" i="1"/>
  <c r="AH152" i="1" s="1"/>
  <c r="AK146" i="1"/>
  <c r="AJ146" i="1" s="1"/>
  <c r="AK145" i="1"/>
  <c r="AI145" i="1" s="1"/>
  <c r="AK144" i="1"/>
  <c r="AJ144" i="1" s="1"/>
  <c r="AK137" i="1"/>
  <c r="AH137" i="1" s="1"/>
  <c r="AK135" i="1"/>
  <c r="AI135" i="1" s="1"/>
  <c r="AK131" i="1"/>
  <c r="AI131" i="1" s="1"/>
  <c r="AK130" i="1"/>
  <c r="AJ130" i="1" s="1"/>
  <c r="AK128" i="1"/>
  <c r="AH128" i="1" s="1"/>
  <c r="AK125" i="1"/>
  <c r="AI125" i="1" s="1"/>
  <c r="AK120" i="1"/>
  <c r="AI120" i="1" s="1"/>
  <c r="AK111" i="1"/>
  <c r="AI111" i="1" s="1"/>
  <c r="AK110" i="1"/>
  <c r="AI110" i="1" s="1"/>
  <c r="AK108" i="1"/>
  <c r="AI108" i="1" s="1"/>
  <c r="AK99" i="1"/>
  <c r="AH99" i="1" s="1"/>
  <c r="AK94" i="1"/>
  <c r="AH94" i="1" s="1"/>
  <c r="AK86" i="1"/>
  <c r="AI86" i="1" s="1"/>
  <c r="AK74" i="1"/>
  <c r="AJ74" i="1" s="1"/>
  <c r="AK66" i="1"/>
  <c r="AJ66" i="1" s="1"/>
  <c r="AK62" i="1"/>
  <c r="AH62" i="1" s="1"/>
  <c r="AK364" i="1"/>
  <c r="AK357" i="1"/>
  <c r="AK349" i="1"/>
  <c r="AK344" i="1"/>
  <c r="AK341" i="1"/>
  <c r="AK330" i="1"/>
  <c r="AK325" i="1"/>
  <c r="AK322" i="1"/>
  <c r="AK318" i="1"/>
  <c r="AK310" i="1"/>
  <c r="AK302" i="1"/>
  <c r="AK298" i="1"/>
  <c r="AK286" i="1"/>
  <c r="AK284" i="1"/>
  <c r="AK283" i="1"/>
  <c r="AK278" i="1"/>
  <c r="AK267" i="1"/>
  <c r="AK262" i="1"/>
  <c r="AK257" i="1"/>
  <c r="AK255" i="1"/>
  <c r="AK254" i="1"/>
  <c r="AK248" i="1"/>
  <c r="AK238" i="1"/>
  <c r="AK230" i="1"/>
  <c r="AK219" i="1"/>
  <c r="AI219" i="1" s="1"/>
  <c r="AK216" i="1"/>
  <c r="AH216" i="1" s="1"/>
  <c r="AK215" i="1"/>
  <c r="AI215" i="1" s="1"/>
  <c r="AK214" i="1"/>
  <c r="AH214" i="1" s="1"/>
  <c r="AK207" i="1"/>
  <c r="AI207" i="1" s="1"/>
  <c r="AK206" i="1"/>
  <c r="AH206" i="1" s="1"/>
  <c r="AK203" i="1"/>
  <c r="AI203" i="1" s="1"/>
  <c r="AK202" i="1"/>
  <c r="AK200" i="1"/>
  <c r="AK195" i="1"/>
  <c r="AI195" i="1" s="1"/>
  <c r="AK193" i="1"/>
  <c r="AJ193" i="1" s="1"/>
  <c r="AK191" i="1"/>
  <c r="AI191" i="1" s="1"/>
  <c r="AK188" i="1"/>
  <c r="AK187" i="1"/>
  <c r="AI187" i="1" s="1"/>
  <c r="AK186" i="1"/>
  <c r="AH186" i="1" s="1"/>
  <c r="AK184" i="1"/>
  <c r="AH184" i="1" s="1"/>
  <c r="AK181" i="1"/>
  <c r="AK180" i="1"/>
  <c r="AI180" i="1" s="1"/>
  <c r="AK171" i="1"/>
  <c r="AI171" i="1" s="1"/>
  <c r="AK170" i="1"/>
  <c r="AJ170" i="1" s="1"/>
  <c r="AK166" i="1"/>
  <c r="AH166" i="1" s="1"/>
  <c r="AK159" i="1"/>
  <c r="AI159" i="1" s="1"/>
  <c r="AK149" i="1"/>
  <c r="AI149" i="1" s="1"/>
  <c r="AK141" i="1"/>
  <c r="AI141" i="1" s="1"/>
  <c r="AK139" i="1"/>
  <c r="AI139" i="1" s="1"/>
  <c r="AK124" i="1"/>
  <c r="AH124" i="1" s="1"/>
  <c r="AK123" i="1"/>
  <c r="AH123" i="1" s="1"/>
  <c r="AK122" i="1"/>
  <c r="AK118" i="1"/>
  <c r="AH118" i="1" s="1"/>
  <c r="AK117" i="1"/>
  <c r="AI117" i="1" s="1"/>
  <c r="AK100" i="1"/>
  <c r="AI100" i="1" s="1"/>
  <c r="AK98" i="1"/>
  <c r="AH98" i="1" s="1"/>
  <c r="AK91" i="1"/>
  <c r="AI91" i="1" s="1"/>
  <c r="AK83" i="1"/>
  <c r="AI83" i="1" s="1"/>
  <c r="AK82" i="1"/>
  <c r="AJ82" i="1" s="1"/>
  <c r="AK77" i="1"/>
  <c r="AJ77" i="1" s="1"/>
  <c r="AK71" i="1"/>
  <c r="AI71" i="1" s="1"/>
  <c r="AK68" i="1"/>
  <c r="AJ68" i="1" s="1"/>
  <c r="AK65" i="1"/>
  <c r="AH65" i="1" s="1"/>
  <c r="AK64" i="1"/>
  <c r="AJ64" i="1" s="1"/>
  <c r="AK60" i="1"/>
  <c r="AH60" i="1" s="1"/>
  <c r="AK59" i="1"/>
  <c r="AH59" i="1" s="1"/>
  <c r="AK56" i="1"/>
  <c r="AI56" i="1" s="1"/>
  <c r="AK54" i="1"/>
  <c r="AJ54" i="1" s="1"/>
  <c r="AK51" i="1"/>
  <c r="AH51" i="1" s="1"/>
  <c r="AK50" i="1"/>
  <c r="AJ50" i="1" s="1"/>
  <c r="AK48" i="1"/>
  <c r="AI48" i="1" s="1"/>
  <c r="AK47" i="1"/>
  <c r="AJ47" i="1" s="1"/>
  <c r="AK43" i="1"/>
  <c r="AK42" i="1"/>
  <c r="AH42" i="1" s="1"/>
  <c r="AK40" i="1"/>
  <c r="AJ40" i="1" s="1"/>
  <c r="AK39" i="1"/>
  <c r="AJ39" i="1" s="1"/>
  <c r="AK36" i="1"/>
  <c r="AH36" i="1" s="1"/>
  <c r="AK35" i="1"/>
  <c r="AH35" i="1" s="1"/>
  <c r="AK34" i="1"/>
  <c r="AI34" i="1" s="1"/>
  <c r="AK32" i="1"/>
  <c r="AH32" i="1" s="1"/>
  <c r="AK31" i="1"/>
  <c r="AH31" i="1" s="1"/>
  <c r="AK30" i="1"/>
  <c r="AI30" i="1" s="1"/>
  <c r="AK29" i="1"/>
  <c r="AJ29" i="1" s="1"/>
  <c r="AK27" i="1"/>
  <c r="AI27" i="1" s="1"/>
  <c r="AK26" i="1"/>
  <c r="AJ26" i="1" s="1"/>
  <c r="AK24" i="1"/>
  <c r="AH24" i="1" s="1"/>
  <c r="AK23" i="1"/>
  <c r="AJ23" i="1" s="1"/>
  <c r="AK19" i="1"/>
  <c r="AK18" i="1"/>
  <c r="AJ18" i="1" s="1"/>
  <c r="AK16" i="1"/>
  <c r="AI16" i="1" s="1"/>
  <c r="AK14" i="1"/>
  <c r="AJ14" i="1" s="1"/>
  <c r="AK12" i="1"/>
  <c r="AJ12" i="1" s="1"/>
  <c r="AK10" i="1"/>
  <c r="AJ10" i="1" s="1"/>
  <c r="AK9" i="1"/>
  <c r="AI9" i="1" s="1"/>
  <c r="AK7" i="1"/>
  <c r="AJ7" i="1" s="1"/>
  <c r="AK6" i="1"/>
  <c r="AH6" i="1" s="1"/>
  <c r="AK290" i="1"/>
  <c r="AK274" i="1"/>
  <c r="AK261" i="1"/>
  <c r="AK250" i="1"/>
  <c r="AK234" i="1"/>
  <c r="AK223" i="1"/>
  <c r="AK199" i="1"/>
  <c r="AI199" i="1" s="1"/>
  <c r="AK194" i="1"/>
  <c r="AH194" i="1" s="1"/>
  <c r="AK174" i="1"/>
  <c r="AJ174" i="1" s="1"/>
  <c r="AK155" i="1"/>
  <c r="AJ155" i="1" s="1"/>
  <c r="AK138" i="1"/>
  <c r="AJ138" i="1" s="1"/>
  <c r="AK114" i="1"/>
  <c r="AH114" i="1" s="1"/>
  <c r="AK106" i="1"/>
  <c r="AH106" i="1" s="1"/>
  <c r="AK104" i="1"/>
  <c r="AJ104" i="1" s="1"/>
  <c r="AK63" i="1"/>
  <c r="AH63" i="1" s="1"/>
  <c r="AK58" i="1"/>
  <c r="AJ58" i="1" s="1"/>
  <c r="AK57" i="1"/>
  <c r="AH57" i="1" s="1"/>
  <c r="AK55" i="1"/>
  <c r="AI55" i="1" s="1"/>
  <c r="AK52" i="1"/>
  <c r="AH52" i="1" s="1"/>
  <c r="AK46" i="1"/>
  <c r="AJ46" i="1" s="1"/>
  <c r="AK44" i="1"/>
  <c r="AI44" i="1" s="1"/>
  <c r="AK38" i="1"/>
  <c r="AH38" i="1" s="1"/>
  <c r="AK28" i="1"/>
  <c r="AJ28" i="1" s="1"/>
  <c r="AK22" i="1"/>
  <c r="AJ22" i="1" s="1"/>
  <c r="AK20" i="1"/>
  <c r="AH20" i="1" s="1"/>
  <c r="AK8" i="1"/>
  <c r="AH8" i="1" s="1"/>
  <c r="AH132" i="1"/>
  <c r="C32" i="3"/>
  <c r="D32" i="3"/>
  <c r="E32" i="3"/>
  <c r="F32" i="3"/>
  <c r="G32" i="3"/>
  <c r="H32" i="3"/>
  <c r="I32" i="3"/>
  <c r="J32" i="3"/>
  <c r="K32" i="3"/>
  <c r="L32" i="3"/>
  <c r="B32" i="3"/>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 i="14"/>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 i="13"/>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 i="5"/>
  <c r="AH213" i="1" l="1"/>
  <c r="AI323" i="1"/>
  <c r="AH316" i="1"/>
  <c r="AJ241" i="1"/>
  <c r="AH360" i="1"/>
  <c r="AJ197" i="1"/>
  <c r="AH336" i="1"/>
  <c r="AH339" i="1"/>
  <c r="AJ336" i="1"/>
  <c r="AJ339" i="1"/>
  <c r="AI53" i="1"/>
  <c r="AI369" i="1"/>
  <c r="AI316" i="1"/>
  <c r="AJ360" i="1"/>
  <c r="AH89" i="1"/>
  <c r="AJ5" i="1"/>
  <c r="AH179" i="1"/>
  <c r="AH116" i="1"/>
  <c r="AH53" i="1"/>
  <c r="AJ213" i="1"/>
  <c r="AH127" i="1"/>
  <c r="AJ84" i="1"/>
  <c r="AJ61" i="1"/>
  <c r="AJ133" i="1"/>
  <c r="AH197" i="1"/>
  <c r="AH103" i="1"/>
  <c r="AI292" i="1"/>
  <c r="AJ37" i="1"/>
  <c r="AI89" i="1"/>
  <c r="AH133" i="1"/>
  <c r="AH209" i="1"/>
  <c r="AI132" i="1"/>
  <c r="AI252" i="1"/>
  <c r="AJ291" i="1"/>
  <c r="AH175" i="1"/>
  <c r="AI17" i="1"/>
  <c r="AI5" i="1"/>
  <c r="AI277" i="1"/>
  <c r="AH17" i="1"/>
  <c r="AI158" i="1"/>
  <c r="AH158" i="1"/>
  <c r="AJ297" i="1"/>
  <c r="AJ87" i="1"/>
  <c r="AH112" i="1"/>
  <c r="AH281" i="1"/>
  <c r="AH173" i="1"/>
  <c r="AH84" i="1"/>
  <c r="AI37" i="1"/>
  <c r="AH61" i="1"/>
  <c r="AJ127" i="1"/>
  <c r="AJ173" i="1"/>
  <c r="AJ179" i="1"/>
  <c r="AJ209" i="1"/>
  <c r="AI87" i="1"/>
  <c r="AI116" i="1"/>
  <c r="AJ112" i="1"/>
  <c r="AI309" i="1"/>
  <c r="AI241" i="1"/>
  <c r="AJ252" i="1"/>
  <c r="AJ323" i="1"/>
  <c r="AH292" i="1"/>
  <c r="AJ175" i="1"/>
  <c r="AJ103" i="1"/>
  <c r="AI148" i="1"/>
  <c r="AJ148" i="1"/>
  <c r="AH347" i="1"/>
  <c r="AH75" i="1"/>
  <c r="AI75" i="1"/>
  <c r="AH335" i="1"/>
  <c r="AH265" i="1"/>
  <c r="AJ288" i="1"/>
  <c r="AJ73" i="1"/>
  <c r="AH121" i="1"/>
  <c r="AJ33" i="1"/>
  <c r="AI49" i="1"/>
  <c r="AH145" i="1"/>
  <c r="AI212" i="1"/>
  <c r="AH366" i="1"/>
  <c r="AH240" i="1"/>
  <c r="AH109" i="1"/>
  <c r="AH167" i="1"/>
  <c r="AI196" i="1"/>
  <c r="AI296" i="1"/>
  <c r="AI306" i="1"/>
  <c r="AJ335" i="1"/>
  <c r="AH49" i="1"/>
  <c r="AJ85" i="1"/>
  <c r="AJ97" i="1"/>
  <c r="AH196" i="1"/>
  <c r="AI307" i="1"/>
  <c r="AH78" i="1"/>
  <c r="AJ109" i="1"/>
  <c r="AJ153" i="1"/>
  <c r="AJ212" i="1"/>
  <c r="AH80" i="1"/>
  <c r="AH97" i="1"/>
  <c r="AJ102" i="1"/>
  <c r="AH169" i="1"/>
  <c r="AH178" i="1"/>
  <c r="AH228" i="1"/>
  <c r="AH277" i="1"/>
  <c r="AI308" i="1"/>
  <c r="AJ321" i="1"/>
  <c r="AH313" i="1"/>
  <c r="AJ328" i="1"/>
  <c r="AJ271" i="1"/>
  <c r="AI78" i="1"/>
  <c r="AI101" i="1"/>
  <c r="AH102" i="1"/>
  <c r="AH129" i="1"/>
  <c r="AH147" i="1"/>
  <c r="AJ15" i="1"/>
  <c r="AI178" i="1"/>
  <c r="AH190" i="1"/>
  <c r="AI289" i="1"/>
  <c r="AH328" i="1"/>
  <c r="AH68" i="1"/>
  <c r="AJ45" i="1"/>
  <c r="AI107" i="1"/>
  <c r="AH183" i="1"/>
  <c r="AJ81" i="1"/>
  <c r="AH211" i="1"/>
  <c r="AI259" i="1"/>
  <c r="AH295" i="1"/>
  <c r="AH66" i="1"/>
  <c r="AH165" i="1"/>
  <c r="AH205" i="1"/>
  <c r="AJ352" i="1"/>
  <c r="AI352" i="1"/>
  <c r="AI70" i="1"/>
  <c r="AH25" i="1"/>
  <c r="AI81" i="1"/>
  <c r="AH90" i="1"/>
  <c r="AJ211" i="1"/>
  <c r="AI136" i="1"/>
  <c r="AI172" i="1"/>
  <c r="AJ208" i="1"/>
  <c r="AI365" i="1"/>
  <c r="AJ275" i="1"/>
  <c r="AH351" i="1"/>
  <c r="AJ13" i="1"/>
  <c r="AH70" i="1"/>
  <c r="AI69" i="1"/>
  <c r="AJ95" i="1"/>
  <c r="AI269" i="1"/>
  <c r="AH259" i="1"/>
  <c r="AH301" i="1"/>
  <c r="AH288" i="1"/>
  <c r="AI358" i="1"/>
  <c r="AJ327" i="1"/>
  <c r="AI68" i="1"/>
  <c r="AH16" i="1"/>
  <c r="AJ86" i="1"/>
  <c r="AJ25" i="1"/>
  <c r="AI90" i="1"/>
  <c r="AI162" i="1"/>
  <c r="AJ198" i="1"/>
  <c r="AH333" i="1"/>
  <c r="AJ320" i="1"/>
  <c r="AI351" i="1"/>
  <c r="AJ268" i="1"/>
  <c r="AI233" i="1"/>
  <c r="AH309" i="1"/>
  <c r="AJ329" i="1"/>
  <c r="AJ272" i="1"/>
  <c r="AH297" i="1"/>
  <c r="AI152" i="1"/>
  <c r="AJ128" i="1"/>
  <c r="AI291" i="1"/>
  <c r="AH329" i="1"/>
  <c r="AI20" i="1"/>
  <c r="AI14" i="1"/>
  <c r="AH136" i="1"/>
  <c r="AH160" i="1"/>
  <c r="AI237" i="1"/>
  <c r="AI13" i="1"/>
  <c r="AH34" i="1"/>
  <c r="AH74" i="1"/>
  <c r="AH29" i="1"/>
  <c r="AH69" i="1"/>
  <c r="AJ157" i="1"/>
  <c r="AH95" i="1"/>
  <c r="AI220" i="1"/>
  <c r="AH76" i="1"/>
  <c r="AI45" i="1"/>
  <c r="AI126" i="1"/>
  <c r="AI96" i="1"/>
  <c r="AJ220" i="1"/>
  <c r="AI245" i="1"/>
  <c r="AJ315" i="1"/>
  <c r="AJ362" i="1"/>
  <c r="AJ233" i="1"/>
  <c r="AI281" i="1"/>
  <c r="AH315" i="1"/>
  <c r="AJ347" i="1"/>
  <c r="AI265" i="1"/>
  <c r="AI272" i="1"/>
  <c r="AJ369" i="1"/>
  <c r="AJ240" i="1"/>
  <c r="AI249" i="1"/>
  <c r="AI74" i="1"/>
  <c r="AI65" i="1"/>
  <c r="AH289" i="1"/>
  <c r="AI346" i="1"/>
  <c r="AI359" i="1"/>
  <c r="AH30" i="1"/>
  <c r="AI10" i="1"/>
  <c r="AI320" i="1"/>
  <c r="AJ42" i="1"/>
  <c r="AI42" i="1"/>
  <c r="AI80" i="1"/>
  <c r="AJ16" i="1"/>
  <c r="AH33" i="1"/>
  <c r="AI73" i="1"/>
  <c r="AH85" i="1"/>
  <c r="AH93" i="1"/>
  <c r="AJ101" i="1"/>
  <c r="AH113" i="1"/>
  <c r="AJ147" i="1"/>
  <c r="AH153" i="1"/>
  <c r="AJ167" i="1"/>
  <c r="AH187" i="1"/>
  <c r="AH15" i="1"/>
  <c r="AH83" i="1"/>
  <c r="AI146" i="1"/>
  <c r="AI160" i="1"/>
  <c r="AI192" i="1"/>
  <c r="AI216" i="1"/>
  <c r="AJ108" i="1"/>
  <c r="AJ190" i="1"/>
  <c r="AJ296" i="1"/>
  <c r="AJ308" i="1"/>
  <c r="AH307" i="1"/>
  <c r="AI366" i="1"/>
  <c r="AI337" i="1"/>
  <c r="AH306" i="1"/>
  <c r="AJ337" i="1"/>
  <c r="AJ249" i="1"/>
  <c r="AJ346" i="1"/>
  <c r="AH359" i="1"/>
  <c r="AI263" i="1"/>
  <c r="AI54" i="1"/>
  <c r="AH9" i="1"/>
  <c r="AI66" i="1"/>
  <c r="AI76" i="1"/>
  <c r="AJ30" i="1"/>
  <c r="AH50" i="1"/>
  <c r="AJ121" i="1"/>
  <c r="AJ129" i="1"/>
  <c r="AH157" i="1"/>
  <c r="AJ169" i="1"/>
  <c r="AJ183" i="1"/>
  <c r="AJ99" i="1"/>
  <c r="AJ107" i="1"/>
  <c r="AI208" i="1"/>
  <c r="AJ96" i="1"/>
  <c r="AJ126" i="1"/>
  <c r="AJ156" i="1"/>
  <c r="AH162" i="1"/>
  <c r="AJ228" i="1"/>
  <c r="AH237" i="1"/>
  <c r="AI247" i="1"/>
  <c r="AH266" i="1"/>
  <c r="AH321" i="1"/>
  <c r="AI271" i="1"/>
  <c r="AI304" i="1"/>
  <c r="AJ313" i="1"/>
  <c r="AJ232" i="1"/>
  <c r="AI88" i="1"/>
  <c r="AH150" i="1"/>
  <c r="AJ120" i="1"/>
  <c r="AI98" i="1"/>
  <c r="AH27" i="1"/>
  <c r="AI58" i="1"/>
  <c r="AJ6" i="1"/>
  <c r="AJ32" i="1"/>
  <c r="AI77" i="1"/>
  <c r="AJ191" i="1"/>
  <c r="AH221" i="1"/>
  <c r="AI32" i="1"/>
  <c r="AI62" i="1"/>
  <c r="AI6" i="1"/>
  <c r="AH54" i="1"/>
  <c r="AH77" i="1"/>
  <c r="AJ94" i="1"/>
  <c r="AH191" i="1"/>
  <c r="AI204" i="1"/>
  <c r="AH176" i="1"/>
  <c r="AI373" i="1"/>
  <c r="AI64" i="1"/>
  <c r="AH64" i="1"/>
  <c r="AJ21" i="1"/>
  <c r="AI105" i="1"/>
  <c r="AJ98" i="1"/>
  <c r="AJ141" i="1"/>
  <c r="AJ9" i="1"/>
  <c r="AI24" i="1"/>
  <c r="AI50" i="1"/>
  <c r="AJ24" i="1"/>
  <c r="AH117" i="1"/>
  <c r="AJ125" i="1"/>
  <c r="AJ135" i="1"/>
  <c r="AJ159" i="1"/>
  <c r="AH146" i="1"/>
  <c r="AJ206" i="1"/>
  <c r="AI362" i="1"/>
  <c r="AJ106" i="1"/>
  <c r="AH125" i="1"/>
  <c r="AH135" i="1"/>
  <c r="AJ35" i="1"/>
  <c r="AJ83" i="1"/>
  <c r="AJ44" i="1"/>
  <c r="AI47" i="1"/>
  <c r="AI355" i="1"/>
  <c r="AH44" i="1"/>
  <c r="AI57" i="1"/>
  <c r="AH14" i="1"/>
  <c r="AH40" i="1"/>
  <c r="AJ56" i="1"/>
  <c r="AH82" i="1"/>
  <c r="AH86" i="1"/>
  <c r="AJ65" i="1"/>
  <c r="AJ203" i="1"/>
  <c r="AH215" i="1"/>
  <c r="AJ100" i="1"/>
  <c r="AI52" i="1"/>
  <c r="AH28" i="1"/>
  <c r="AJ48" i="1"/>
  <c r="AJ52" i="1"/>
  <c r="AH56" i="1"/>
  <c r="AI7" i="1"/>
  <c r="AJ117" i="1"/>
  <c r="AJ149" i="1"/>
  <c r="AJ195" i="1"/>
  <c r="AJ199" i="1"/>
  <c r="AI59" i="1"/>
  <c r="AI124" i="1"/>
  <c r="AI186" i="1"/>
  <c r="AI206" i="1"/>
  <c r="AI104" i="1"/>
  <c r="AJ124" i="1"/>
  <c r="AH164" i="1"/>
  <c r="AJ180" i="1"/>
  <c r="AI312" i="1"/>
  <c r="AH345" i="1"/>
  <c r="AH327" i="1"/>
  <c r="AH355" i="1"/>
  <c r="AI40" i="1"/>
  <c r="AJ34" i="1"/>
  <c r="AH48" i="1"/>
  <c r="AH7" i="1"/>
  <c r="AI29" i="1"/>
  <c r="AH171" i="1"/>
  <c r="AH195" i="1"/>
  <c r="AH199" i="1"/>
  <c r="AI35" i="1"/>
  <c r="AJ59" i="1"/>
  <c r="AJ172" i="1"/>
  <c r="AH180" i="1"/>
  <c r="AJ216" i="1"/>
  <c r="AI224" i="1"/>
  <c r="AH269" i="1"/>
  <c r="AJ57" i="1"/>
  <c r="AI106" i="1"/>
  <c r="AJ20" i="1"/>
  <c r="AH110" i="1"/>
  <c r="AH198" i="1"/>
  <c r="AI128" i="1"/>
  <c r="AH92" i="1"/>
  <c r="AH244" i="1"/>
  <c r="AH273" i="1"/>
  <c r="AI170" i="1"/>
  <c r="AI28" i="1"/>
  <c r="AH141" i="1"/>
  <c r="AH39" i="1"/>
  <c r="AI63" i="1"/>
  <c r="AI144" i="1"/>
  <c r="AJ247" i="1"/>
  <c r="AI51" i="1"/>
  <c r="AI26" i="1"/>
  <c r="AI72" i="1"/>
  <c r="AH18" i="1"/>
  <c r="AJ62" i="1"/>
  <c r="AJ88" i="1"/>
  <c r="AJ11" i="1"/>
  <c r="AH21" i="1"/>
  <c r="AI41" i="1"/>
  <c r="AH105" i="1"/>
  <c r="AI94" i="1"/>
  <c r="AH55" i="1"/>
  <c r="AJ67" i="1"/>
  <c r="AI134" i="1"/>
  <c r="AI154" i="1"/>
  <c r="AI164" i="1"/>
  <c r="AJ154" i="1"/>
  <c r="AH226" i="1"/>
  <c r="AH268" i="1"/>
  <c r="AH324" i="1"/>
  <c r="AJ356" i="1"/>
  <c r="AJ331" i="1"/>
  <c r="AI18" i="1"/>
  <c r="AH26" i="1"/>
  <c r="AJ72" i="1"/>
  <c r="AI11" i="1"/>
  <c r="AJ41" i="1"/>
  <c r="AJ93" i="1"/>
  <c r="AJ161" i="1"/>
  <c r="AH67" i="1"/>
  <c r="AI79" i="1"/>
  <c r="AJ111" i="1"/>
  <c r="AJ8" i="1"/>
  <c r="AJ134" i="1"/>
  <c r="AH142" i="1"/>
  <c r="AJ204" i="1"/>
  <c r="AJ293" i="1"/>
  <c r="AJ373" i="1"/>
  <c r="AH287" i="1"/>
  <c r="AJ304" i="1"/>
  <c r="AH371" i="1"/>
  <c r="AI363" i="1"/>
  <c r="AJ113" i="1"/>
  <c r="AH161" i="1"/>
  <c r="AJ221" i="1"/>
  <c r="AJ79" i="1"/>
  <c r="AH111" i="1"/>
  <c r="AI142" i="1"/>
  <c r="AI150" i="1"/>
  <c r="AJ92" i="1"/>
  <c r="AH144" i="1"/>
  <c r="AJ176" i="1"/>
  <c r="AJ299" i="1"/>
  <c r="AI287" i="1"/>
  <c r="AJ236" i="1"/>
  <c r="AH138" i="1"/>
  <c r="AH232" i="1"/>
  <c r="AH174" i="1"/>
  <c r="AI174" i="1"/>
  <c r="AI12" i="1"/>
  <c r="AI39" i="1"/>
  <c r="AH12" i="1"/>
  <c r="AI23" i="1"/>
  <c r="AH350" i="1"/>
  <c r="AI253" i="1"/>
  <c r="AJ343" i="1"/>
  <c r="AI82" i="1"/>
  <c r="AH22" i="1"/>
  <c r="AH58" i="1"/>
  <c r="AJ110" i="1"/>
  <c r="AH149" i="1"/>
  <c r="AH159" i="1"/>
  <c r="AJ187" i="1"/>
  <c r="AH23" i="1"/>
  <c r="AJ152" i="1"/>
  <c r="AJ186" i="1"/>
  <c r="AI226" i="1"/>
  <c r="AI266" i="1"/>
  <c r="AI293" i="1"/>
  <c r="AJ224" i="1"/>
  <c r="AJ244" i="1"/>
  <c r="AH275" i="1"/>
  <c r="AH299" i="1"/>
  <c r="AI295" i="1"/>
  <c r="AH312" i="1"/>
  <c r="AJ324" i="1"/>
  <c r="AJ311" i="1"/>
  <c r="AH319" i="1"/>
  <c r="AI354" i="1"/>
  <c r="AH343" i="1"/>
  <c r="AJ245" i="1"/>
  <c r="AJ171" i="1"/>
  <c r="AJ55" i="1"/>
  <c r="AI8" i="1"/>
  <c r="AH100" i="1"/>
  <c r="AH108" i="1"/>
  <c r="AH192" i="1"/>
  <c r="AI350" i="1"/>
  <c r="AI311" i="1"/>
  <c r="AI319" i="1"/>
  <c r="AJ253" i="1"/>
  <c r="AH363" i="1"/>
  <c r="AH263" i="1"/>
  <c r="AH203" i="1"/>
  <c r="AJ215" i="1"/>
  <c r="AH104" i="1"/>
  <c r="AI236" i="1"/>
  <c r="AJ273" i="1"/>
  <c r="AH356" i="1"/>
  <c r="AH303" i="1"/>
  <c r="AI331" i="1"/>
  <c r="AJ19" i="1"/>
  <c r="AH19" i="1"/>
  <c r="AJ122" i="1"/>
  <c r="AH122" i="1"/>
  <c r="AI184" i="1"/>
  <c r="AJ184" i="1"/>
  <c r="AH202" i="1"/>
  <c r="AI202" i="1"/>
  <c r="AJ370" i="1"/>
  <c r="AI370" i="1"/>
  <c r="AI185" i="1"/>
  <c r="AH185" i="1"/>
  <c r="AH218" i="1"/>
  <c r="AI218" i="1"/>
  <c r="AI119" i="1"/>
  <c r="AJ119" i="1"/>
  <c r="AJ140" i="1"/>
  <c r="AI140" i="1"/>
  <c r="AI177" i="1"/>
  <c r="AJ177" i="1"/>
  <c r="AI201" i="1"/>
  <c r="AH201" i="1"/>
  <c r="AI123" i="1"/>
  <c r="AJ123" i="1"/>
  <c r="AI193" i="1"/>
  <c r="AH193" i="1"/>
  <c r="AH168" i="1"/>
  <c r="AI168" i="1"/>
  <c r="AH210" i="1"/>
  <c r="AI210" i="1"/>
  <c r="AJ367" i="1"/>
  <c r="AH370" i="1"/>
  <c r="AI115" i="1"/>
  <c r="AJ115" i="1"/>
  <c r="AI143" i="1"/>
  <c r="AJ143" i="1"/>
  <c r="AI151" i="1"/>
  <c r="AH151" i="1"/>
  <c r="AI189" i="1"/>
  <c r="AH189" i="1"/>
  <c r="AI19" i="1"/>
  <c r="AJ27" i="1"/>
  <c r="AH47" i="1"/>
  <c r="AJ63" i="1"/>
  <c r="AI214" i="1"/>
  <c r="AH170" i="1"/>
  <c r="AI155" i="1"/>
  <c r="AH155" i="1"/>
  <c r="AI317" i="1"/>
  <c r="AI137" i="1"/>
  <c r="AJ137" i="1"/>
  <c r="AI163" i="1"/>
  <c r="AH163" i="1"/>
  <c r="AI217" i="1"/>
  <c r="AJ217" i="1"/>
  <c r="AJ348" i="1"/>
  <c r="AI367" i="1"/>
  <c r="AJ43" i="1"/>
  <c r="AH43" i="1"/>
  <c r="AI181" i="1"/>
  <c r="AH181" i="1"/>
  <c r="AH188" i="1"/>
  <c r="AJ188" i="1"/>
  <c r="AI200" i="1"/>
  <c r="AJ200" i="1"/>
  <c r="AH130" i="1"/>
  <c r="AI130" i="1"/>
  <c r="AH317" i="1"/>
  <c r="AH348" i="1"/>
  <c r="AJ303" i="1"/>
  <c r="AJ301" i="1"/>
  <c r="AH358" i="1"/>
  <c r="AJ365" i="1"/>
  <c r="AI333" i="1"/>
  <c r="AJ345" i="1"/>
  <c r="AH354" i="1"/>
  <c r="AI371" i="1"/>
  <c r="AH353" i="1"/>
  <c r="AJ353" i="1"/>
  <c r="AH46" i="1"/>
  <c r="AJ71" i="1"/>
  <c r="AJ168" i="1"/>
  <c r="AJ202" i="1"/>
  <c r="AJ210" i="1"/>
  <c r="AJ214" i="1"/>
  <c r="AJ279" i="1"/>
  <c r="AH91" i="1"/>
  <c r="AI122" i="1"/>
  <c r="AI138" i="1"/>
  <c r="AI194" i="1"/>
  <c r="AI279" i="1"/>
  <c r="AI114" i="1"/>
  <c r="AH361" i="1"/>
  <c r="AJ361" i="1"/>
  <c r="AI38" i="1"/>
  <c r="AJ38" i="1"/>
  <c r="AH238" i="1"/>
  <c r="AJ238" i="1"/>
  <c r="AI238" i="1"/>
  <c r="AH267" i="1"/>
  <c r="AI267" i="1"/>
  <c r="AJ267" i="1"/>
  <c r="AH256" i="1"/>
  <c r="AI256" i="1"/>
  <c r="AJ256" i="1"/>
  <c r="AH300" i="1"/>
  <c r="AI300" i="1"/>
  <c r="AJ300" i="1"/>
  <c r="AH334" i="1"/>
  <c r="AI334" i="1"/>
  <c r="AJ334" i="1"/>
  <c r="AI36" i="1"/>
  <c r="AI60" i="1"/>
  <c r="AH10" i="1"/>
  <c r="AJ36" i="1"/>
  <c r="AJ60" i="1"/>
  <c r="AJ131" i="1"/>
  <c r="AJ139" i="1"/>
  <c r="AJ207" i="1"/>
  <c r="AJ219" i="1"/>
  <c r="AI31" i="1"/>
  <c r="AJ51" i="1"/>
  <c r="AH71" i="1"/>
  <c r="AI99" i="1"/>
  <c r="AI156" i="1"/>
  <c r="AI188" i="1"/>
  <c r="AH120" i="1"/>
  <c r="AH200" i="1"/>
  <c r="AH234" i="1"/>
  <c r="AI234" i="1"/>
  <c r="AJ234" i="1"/>
  <c r="AH274" i="1"/>
  <c r="AI274" i="1"/>
  <c r="AJ274" i="1"/>
  <c r="AH290" i="1"/>
  <c r="AI290" i="1"/>
  <c r="AJ290" i="1"/>
  <c r="AH255" i="1"/>
  <c r="AI255" i="1"/>
  <c r="AJ255" i="1"/>
  <c r="AH278" i="1"/>
  <c r="AJ278" i="1"/>
  <c r="AI278" i="1"/>
  <c r="AH310" i="1"/>
  <c r="AI310" i="1"/>
  <c r="AJ310" i="1"/>
  <c r="AH322" i="1"/>
  <c r="AI322" i="1"/>
  <c r="AJ322" i="1"/>
  <c r="AH349" i="1"/>
  <c r="AI349" i="1"/>
  <c r="AJ349" i="1"/>
  <c r="AH227" i="1"/>
  <c r="AI227" i="1"/>
  <c r="AJ227" i="1"/>
  <c r="AH242" i="1"/>
  <c r="AI242" i="1"/>
  <c r="AJ242" i="1"/>
  <c r="AH258" i="1"/>
  <c r="AI258" i="1"/>
  <c r="AJ258" i="1"/>
  <c r="AH282" i="1"/>
  <c r="AI282" i="1"/>
  <c r="AJ282" i="1"/>
  <c r="AH305" i="1"/>
  <c r="AJ305" i="1"/>
  <c r="AI305" i="1"/>
  <c r="AH338" i="1"/>
  <c r="AI338" i="1"/>
  <c r="AJ338" i="1"/>
  <c r="AH372" i="1"/>
  <c r="AJ372" i="1"/>
  <c r="AI372" i="1"/>
  <c r="AH230" i="1"/>
  <c r="AI230" i="1"/>
  <c r="AJ230" i="1"/>
  <c r="AH254" i="1"/>
  <c r="AJ254" i="1"/>
  <c r="AI254" i="1"/>
  <c r="AH344" i="1"/>
  <c r="AI344" i="1"/>
  <c r="AJ344" i="1"/>
  <c r="AH225" i="1"/>
  <c r="AJ225" i="1"/>
  <c r="AI225" i="1"/>
  <c r="AH239" i="1"/>
  <c r="AI239" i="1"/>
  <c r="AJ239" i="1"/>
  <c r="AH270" i="1"/>
  <c r="AI270" i="1"/>
  <c r="AJ270" i="1"/>
  <c r="AH326" i="1"/>
  <c r="AI326" i="1"/>
  <c r="AJ326" i="1"/>
  <c r="AI22" i="1"/>
  <c r="AI46" i="1"/>
  <c r="AH131" i="1"/>
  <c r="AH139" i="1"/>
  <c r="AH207" i="1"/>
  <c r="AH219" i="1"/>
  <c r="AJ31" i="1"/>
  <c r="AI43" i="1"/>
  <c r="AJ91" i="1"/>
  <c r="AI118" i="1"/>
  <c r="AI166" i="1"/>
  <c r="AI182" i="1"/>
  <c r="AJ114" i="1"/>
  <c r="AJ118" i="1"/>
  <c r="AJ166" i="1"/>
  <c r="AJ182" i="1"/>
  <c r="AJ194" i="1"/>
  <c r="AH223" i="1"/>
  <c r="AI223" i="1"/>
  <c r="AJ223" i="1"/>
  <c r="AH261" i="1"/>
  <c r="AJ261" i="1"/>
  <c r="AI261" i="1"/>
  <c r="AH257" i="1"/>
  <c r="AI257" i="1"/>
  <c r="AJ257" i="1"/>
  <c r="AH283" i="1"/>
  <c r="AI283" i="1"/>
  <c r="AJ283" i="1"/>
  <c r="AH325" i="1"/>
  <c r="AJ325" i="1"/>
  <c r="AI325" i="1"/>
  <c r="AH330" i="1"/>
  <c r="AI330" i="1"/>
  <c r="AJ330" i="1"/>
  <c r="AH357" i="1"/>
  <c r="AI357" i="1"/>
  <c r="AJ357" i="1"/>
  <c r="AH229" i="1"/>
  <c r="AJ229" i="1"/>
  <c r="AI229" i="1"/>
  <c r="AH243" i="1"/>
  <c r="AJ243" i="1"/>
  <c r="AI243" i="1"/>
  <c r="AH260" i="1"/>
  <c r="AI260" i="1"/>
  <c r="AJ260" i="1"/>
  <c r="AH285" i="1"/>
  <c r="AJ285" i="1"/>
  <c r="AI285" i="1"/>
  <c r="AH340" i="1"/>
  <c r="AI340" i="1"/>
  <c r="AJ340" i="1"/>
  <c r="AH286" i="1"/>
  <c r="AI286" i="1"/>
  <c r="AJ286" i="1"/>
  <c r="AH298" i="1"/>
  <c r="AI298" i="1"/>
  <c r="AJ298" i="1"/>
  <c r="AH318" i="1"/>
  <c r="AI318" i="1"/>
  <c r="AJ318" i="1"/>
  <c r="AH280" i="1"/>
  <c r="AI280" i="1"/>
  <c r="AJ280" i="1"/>
  <c r="AH368" i="1"/>
  <c r="AJ368" i="1"/>
  <c r="AI368" i="1"/>
  <c r="AJ145" i="1"/>
  <c r="AJ165" i="1"/>
  <c r="AJ181" i="1"/>
  <c r="AJ205" i="1"/>
  <c r="AH250" i="1"/>
  <c r="AJ250" i="1"/>
  <c r="AI250" i="1"/>
  <c r="AH248" i="1"/>
  <c r="AI248" i="1"/>
  <c r="AJ248" i="1"/>
  <c r="AH262" i="1"/>
  <c r="AJ262" i="1"/>
  <c r="AI262" i="1"/>
  <c r="AH284" i="1"/>
  <c r="AI284" i="1"/>
  <c r="AJ284" i="1"/>
  <c r="AH302" i="1"/>
  <c r="AI302" i="1"/>
  <c r="AJ302" i="1"/>
  <c r="AH341" i="1"/>
  <c r="AJ341" i="1"/>
  <c r="AI341" i="1"/>
  <c r="AH364" i="1"/>
  <c r="AJ364" i="1"/>
  <c r="AI364" i="1"/>
  <c r="AH222" i="1"/>
  <c r="AJ222" i="1"/>
  <c r="AI222" i="1"/>
  <c r="AH231" i="1"/>
  <c r="AI231" i="1"/>
  <c r="AJ231" i="1"/>
  <c r="AH235" i="1"/>
  <c r="AI235" i="1"/>
  <c r="AJ235" i="1"/>
  <c r="AH246" i="1"/>
  <c r="AJ246" i="1"/>
  <c r="AI246" i="1"/>
  <c r="AH251" i="1"/>
  <c r="AJ251" i="1"/>
  <c r="AI251" i="1"/>
  <c r="AH264" i="1"/>
  <c r="AI264" i="1"/>
  <c r="AJ264" i="1"/>
  <c r="AH276" i="1"/>
  <c r="AI276" i="1"/>
  <c r="AJ276" i="1"/>
  <c r="AH294" i="1"/>
  <c r="AJ294" i="1"/>
  <c r="AI294" i="1"/>
  <c r="AH314" i="1"/>
  <c r="AI314" i="1"/>
  <c r="AJ314" i="1"/>
  <c r="AH332" i="1"/>
  <c r="AI332" i="1"/>
  <c r="AJ332" i="1"/>
  <c r="AH342" i="1"/>
  <c r="AI342" i="1"/>
  <c r="AJ342" i="1"/>
  <c r="AI33" i="3"/>
  <c r="AJ33" i="3"/>
  <c r="AK33" i="3"/>
  <c r="AL33" i="3"/>
  <c r="AM33" i="3"/>
  <c r="AN33" i="3"/>
  <c r="AO33" i="3"/>
  <c r="AP33" i="3"/>
  <c r="AQ33" i="3"/>
  <c r="AR33" i="3"/>
  <c r="AS33" i="3"/>
  <c r="AI34" i="3"/>
  <c r="AJ34" i="3"/>
  <c r="AK34" i="3"/>
  <c r="AL34" i="3"/>
  <c r="AM34" i="3"/>
  <c r="AN34" i="3"/>
  <c r="AO34" i="3"/>
  <c r="AP34" i="3"/>
  <c r="AQ34" i="3"/>
  <c r="AR34" i="3"/>
  <c r="AS34" i="3"/>
  <c r="J328" i="14"/>
  <c r="J329" i="14"/>
  <c r="K292" i="13"/>
  <c r="AC19" i="3"/>
  <c r="G29" i="3"/>
  <c r="A2" i="14"/>
  <c r="A2" i="13"/>
  <c r="A2" i="5"/>
  <c r="Y26" i="3"/>
  <c r="Z26" i="3"/>
  <c r="Y19" i="3"/>
  <c r="Z19" i="3"/>
  <c r="K363" i="15"/>
  <c r="L363" i="15"/>
  <c r="I363" i="15"/>
  <c r="J363" i="15"/>
  <c r="I220" i="15"/>
  <c r="H11" i="17"/>
  <c r="F92" i="5"/>
  <c r="A60" i="16"/>
  <c r="A38" i="16"/>
  <c r="A16" i="16"/>
  <c r="A68" i="16"/>
  <c r="A53" i="16"/>
  <c r="A46" i="16"/>
  <c r="A31" i="16"/>
  <c r="A24" i="16"/>
  <c r="A9" i="16"/>
  <c r="A2" i="16"/>
  <c r="F140" i="5"/>
  <c r="B3" i="3"/>
  <c r="J361" i="5"/>
  <c r="J262" i="5"/>
  <c r="M262" i="5"/>
  <c r="N262" i="5"/>
  <c r="O262" i="5"/>
  <c r="P262" i="5"/>
  <c r="R262" i="5"/>
  <c r="S262" i="5"/>
  <c r="T262" i="5"/>
  <c r="U262" i="5"/>
  <c r="A52" i="13"/>
  <c r="B52" i="13"/>
  <c r="C52" i="13"/>
  <c r="D52" i="13"/>
  <c r="E52" i="13"/>
  <c r="F52" i="13"/>
  <c r="H52" i="13"/>
  <c r="I52" i="13"/>
  <c r="J52" i="13"/>
  <c r="K52" i="13"/>
  <c r="L52" i="13"/>
  <c r="M52" i="13"/>
  <c r="N52" i="13"/>
  <c r="O52" i="13"/>
  <c r="P52" i="13"/>
  <c r="Q52" i="13"/>
  <c r="R52" i="13"/>
  <c r="S52" i="13"/>
  <c r="T52" i="13"/>
  <c r="U52" i="13"/>
  <c r="V52" i="13"/>
  <c r="A123" i="13"/>
  <c r="B123" i="13"/>
  <c r="C123" i="13"/>
  <c r="D123" i="13"/>
  <c r="E123" i="13"/>
  <c r="F123" i="13"/>
  <c r="H123" i="13"/>
  <c r="I123" i="13"/>
  <c r="J123" i="13"/>
  <c r="K123" i="13"/>
  <c r="L123" i="13"/>
  <c r="M123" i="13"/>
  <c r="N123" i="13"/>
  <c r="O123" i="13"/>
  <c r="P123" i="13"/>
  <c r="Q123" i="13"/>
  <c r="R123" i="13"/>
  <c r="S123" i="13"/>
  <c r="T123" i="13"/>
  <c r="U123" i="13"/>
  <c r="V123" i="13"/>
  <c r="A200" i="13"/>
  <c r="B200" i="13"/>
  <c r="C200" i="13"/>
  <c r="D200" i="13"/>
  <c r="E200" i="13"/>
  <c r="F200" i="13"/>
  <c r="H200" i="13"/>
  <c r="I200" i="13"/>
  <c r="J200" i="13"/>
  <c r="K200" i="13"/>
  <c r="L200" i="13"/>
  <c r="M200" i="13"/>
  <c r="N200" i="13"/>
  <c r="O200" i="13"/>
  <c r="P200" i="13"/>
  <c r="Q200" i="13"/>
  <c r="R200" i="13"/>
  <c r="S200" i="13"/>
  <c r="T200" i="13"/>
  <c r="U200" i="13"/>
  <c r="V200" i="13"/>
  <c r="A257" i="13"/>
  <c r="B257" i="13"/>
  <c r="C257" i="13"/>
  <c r="D257" i="13"/>
  <c r="E257" i="13"/>
  <c r="F257" i="13"/>
  <c r="H257" i="13"/>
  <c r="I257" i="13"/>
  <c r="J257" i="13"/>
  <c r="K257" i="13"/>
  <c r="L257" i="13"/>
  <c r="M257" i="13"/>
  <c r="N257" i="13"/>
  <c r="O257" i="13"/>
  <c r="P257" i="13"/>
  <c r="Q257" i="13"/>
  <c r="R257" i="13"/>
  <c r="S257" i="13"/>
  <c r="T257" i="13"/>
  <c r="U257" i="13"/>
  <c r="V257" i="13"/>
  <c r="A258" i="13"/>
  <c r="B258" i="13"/>
  <c r="C258" i="13"/>
  <c r="D258" i="13"/>
  <c r="E258" i="13"/>
  <c r="F258" i="13"/>
  <c r="H258" i="13"/>
  <c r="I258" i="13"/>
  <c r="J258" i="13"/>
  <c r="K258" i="13"/>
  <c r="L258" i="13"/>
  <c r="M258" i="13"/>
  <c r="N258" i="13"/>
  <c r="O258" i="13"/>
  <c r="P258" i="13"/>
  <c r="Q258" i="13"/>
  <c r="R258" i="13"/>
  <c r="S258" i="13"/>
  <c r="T258" i="13"/>
  <c r="U258" i="13"/>
  <c r="V258" i="13"/>
  <c r="A259" i="13"/>
  <c r="B259" i="13"/>
  <c r="C259" i="13"/>
  <c r="D259" i="13"/>
  <c r="E259" i="13"/>
  <c r="F259" i="13"/>
  <c r="H259" i="13"/>
  <c r="I259" i="13"/>
  <c r="J259" i="13"/>
  <c r="K259" i="13"/>
  <c r="L259" i="13"/>
  <c r="M259" i="13"/>
  <c r="N259" i="13"/>
  <c r="O259" i="13"/>
  <c r="P259" i="13"/>
  <c r="Q259" i="13"/>
  <c r="R259" i="13"/>
  <c r="S259" i="13"/>
  <c r="T259" i="13"/>
  <c r="U259" i="13"/>
  <c r="V259" i="13"/>
  <c r="J258" i="5"/>
  <c r="J16" i="5"/>
  <c r="M16" i="5"/>
  <c r="P127" i="5"/>
  <c r="Q127" i="5"/>
  <c r="Q143" i="5"/>
  <c r="T143" i="5"/>
  <c r="C22" i="3"/>
  <c r="S167" i="13"/>
  <c r="T167" i="13"/>
  <c r="U167" i="13"/>
  <c r="V167" i="13"/>
  <c r="S168" i="13"/>
  <c r="T168" i="13"/>
  <c r="U168" i="13"/>
  <c r="V168" i="13"/>
  <c r="S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2" i="13"/>
  <c r="S313" i="13"/>
  <c r="S314"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58" i="13"/>
  <c r="S359" i="13"/>
  <c r="S360"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T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303" i="13"/>
  <c r="T304" i="13"/>
  <c r="T305" i="13"/>
  <c r="T306" i="13"/>
  <c r="T307" i="13"/>
  <c r="T308" i="13"/>
  <c r="T309" i="13"/>
  <c r="T310" i="13"/>
  <c r="T311" i="13"/>
  <c r="T312" i="13"/>
  <c r="T313" i="13"/>
  <c r="T314" i="13"/>
  <c r="T315" i="13"/>
  <c r="T316" i="13"/>
  <c r="T317" i="13"/>
  <c r="T318" i="13"/>
  <c r="T319" i="13"/>
  <c r="T320" i="13"/>
  <c r="T321" i="13"/>
  <c r="T322" i="13"/>
  <c r="T323" i="13"/>
  <c r="T324" i="13"/>
  <c r="T325" i="13"/>
  <c r="T326" i="13"/>
  <c r="T327" i="13"/>
  <c r="T328" i="13"/>
  <c r="T329" i="13"/>
  <c r="T330" i="13"/>
  <c r="T331" i="13"/>
  <c r="T332" i="13"/>
  <c r="T333" i="13"/>
  <c r="T334" i="13"/>
  <c r="T335" i="13"/>
  <c r="T336" i="13"/>
  <c r="T337" i="13"/>
  <c r="T338" i="13"/>
  <c r="T339" i="13"/>
  <c r="T340" i="13"/>
  <c r="T341" i="13"/>
  <c r="T342" i="13"/>
  <c r="T343" i="13"/>
  <c r="T344" i="13"/>
  <c r="T345" i="13"/>
  <c r="T346" i="13"/>
  <c r="T347" i="13"/>
  <c r="T348" i="13"/>
  <c r="T349" i="13"/>
  <c r="T350" i="13"/>
  <c r="T351" i="13"/>
  <c r="T352" i="13"/>
  <c r="T353" i="13"/>
  <c r="T354" i="13"/>
  <c r="T355" i="13"/>
  <c r="T356" i="13"/>
  <c r="T357" i="13"/>
  <c r="T358" i="13"/>
  <c r="T359" i="13"/>
  <c r="T360" i="13"/>
  <c r="T361" i="13"/>
  <c r="T362" i="13"/>
  <c r="T363" i="13"/>
  <c r="T364" i="13"/>
  <c r="T365" i="13"/>
  <c r="T366" i="13"/>
  <c r="T367" i="13"/>
  <c r="T368" i="13"/>
  <c r="T369" i="13"/>
  <c r="T370" i="13"/>
  <c r="T371" i="13"/>
  <c r="T372" i="13"/>
  <c r="T373" i="13"/>
  <c r="T374" i="13"/>
  <c r="T375" i="13"/>
  <c r="T376" i="13"/>
  <c r="T377" i="13"/>
  <c r="T378" i="13"/>
  <c r="T379" i="13"/>
  <c r="T380" i="13"/>
  <c r="T381" i="13"/>
  <c r="T382" i="13"/>
  <c r="T383" i="13"/>
  <c r="T384" i="13"/>
  <c r="T385" i="13"/>
  <c r="T386" i="13"/>
  <c r="T387" i="13"/>
  <c r="T388" i="13"/>
  <c r="T389" i="13"/>
  <c r="T390" i="13"/>
  <c r="T391" i="13"/>
  <c r="T392" i="13"/>
  <c r="T393" i="13"/>
  <c r="T394" i="13"/>
  <c r="T395" i="13"/>
  <c r="T396" i="13"/>
  <c r="T397" i="13"/>
  <c r="T398" i="13"/>
  <c r="T399" i="13"/>
  <c r="T400" i="13"/>
  <c r="U4" i="13"/>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U356" i="13"/>
  <c r="U357" i="13"/>
  <c r="U358" i="13"/>
  <c r="U359" i="13"/>
  <c r="U360" i="13"/>
  <c r="U361" i="13"/>
  <c r="U362" i="13"/>
  <c r="U363" i="13"/>
  <c r="U364" i="13"/>
  <c r="U365" i="13"/>
  <c r="U366" i="13"/>
  <c r="U367" i="13"/>
  <c r="U368" i="13"/>
  <c r="U369" i="13"/>
  <c r="U370" i="13"/>
  <c r="U371" i="13"/>
  <c r="U372" i="13"/>
  <c r="U373" i="13"/>
  <c r="U374" i="13"/>
  <c r="U375" i="13"/>
  <c r="U376" i="13"/>
  <c r="U377" i="13"/>
  <c r="U378" i="13"/>
  <c r="U379" i="13"/>
  <c r="U380" i="13"/>
  <c r="U381" i="13"/>
  <c r="U382" i="13"/>
  <c r="U383" i="13"/>
  <c r="U384" i="13"/>
  <c r="U385" i="13"/>
  <c r="U386" i="13"/>
  <c r="U387" i="13"/>
  <c r="U388" i="13"/>
  <c r="U389" i="13"/>
  <c r="U390" i="13"/>
  <c r="U391" i="13"/>
  <c r="U392" i="13"/>
  <c r="U393" i="13"/>
  <c r="U394" i="13"/>
  <c r="U395" i="13"/>
  <c r="U396" i="13"/>
  <c r="U397" i="13"/>
  <c r="U398" i="13"/>
  <c r="U399" i="13"/>
  <c r="U400" i="13"/>
  <c r="V4" i="13"/>
  <c r="V5" i="13"/>
  <c r="V6" i="13"/>
  <c r="V7" i="13"/>
  <c r="V8" i="13"/>
  <c r="V9" i="13"/>
  <c r="V10" i="13"/>
  <c r="V11" i="13"/>
  <c r="V12" i="13"/>
  <c r="V13" i="13"/>
  <c r="V14" i="13"/>
  <c r="V15" i="13"/>
  <c r="V16" i="13"/>
  <c r="V17" i="13"/>
  <c r="V18" i="13"/>
  <c r="V19" i="13"/>
  <c r="V20" i="13"/>
  <c r="V21" i="13"/>
  <c r="V22" i="13"/>
  <c r="V23" i="13"/>
  <c r="V24" i="13"/>
  <c r="V25" i="13"/>
  <c r="V26" i="13"/>
  <c r="V27" i="13"/>
  <c r="V28" i="13"/>
  <c r="V29" i="13"/>
  <c r="V30" i="13"/>
  <c r="V31" i="13"/>
  <c r="V32" i="13"/>
  <c r="V33" i="13"/>
  <c r="V34" i="13"/>
  <c r="V35" i="13"/>
  <c r="V36" i="13"/>
  <c r="V37" i="13"/>
  <c r="V38" i="13"/>
  <c r="V39" i="13"/>
  <c r="V40" i="13"/>
  <c r="V41" i="13"/>
  <c r="V42" i="13"/>
  <c r="V43" i="13"/>
  <c r="V44" i="13"/>
  <c r="V45" i="13"/>
  <c r="V46" i="13"/>
  <c r="V47" i="13"/>
  <c r="V48" i="13"/>
  <c r="V49" i="13"/>
  <c r="V50" i="13"/>
  <c r="V51" i="13"/>
  <c r="V53" i="13"/>
  <c r="V54" i="13"/>
  <c r="V55" i="13"/>
  <c r="V56" i="13"/>
  <c r="V57" i="13"/>
  <c r="V58" i="13"/>
  <c r="V59" i="13"/>
  <c r="V60" i="13"/>
  <c r="V61" i="13"/>
  <c r="V62" i="13"/>
  <c r="V63" i="13"/>
  <c r="V64" i="13"/>
  <c r="V65" i="13"/>
  <c r="V66" i="13"/>
  <c r="V67" i="13"/>
  <c r="V68" i="13"/>
  <c r="V69" i="13"/>
  <c r="V70" i="13"/>
  <c r="V71" i="13"/>
  <c r="V72" i="13"/>
  <c r="V73" i="13"/>
  <c r="V74" i="13"/>
  <c r="V75" i="13"/>
  <c r="V76" i="13"/>
  <c r="V77" i="13"/>
  <c r="V78" i="13"/>
  <c r="V79" i="13"/>
  <c r="V80" i="13"/>
  <c r="V81" i="13"/>
  <c r="V82" i="13"/>
  <c r="V83" i="13"/>
  <c r="V84" i="13"/>
  <c r="V85" i="13"/>
  <c r="V86" i="13"/>
  <c r="V87" i="13"/>
  <c r="V88" i="13"/>
  <c r="V89" i="13"/>
  <c r="V90" i="13"/>
  <c r="V91" i="13"/>
  <c r="V92" i="13"/>
  <c r="V93" i="13"/>
  <c r="V94" i="13"/>
  <c r="V95" i="13"/>
  <c r="V96" i="13"/>
  <c r="V97" i="13"/>
  <c r="V98" i="13"/>
  <c r="V99" i="13"/>
  <c r="V100" i="13"/>
  <c r="V101" i="13"/>
  <c r="V102" i="13"/>
  <c r="V103" i="13"/>
  <c r="V104" i="13"/>
  <c r="V105" i="13"/>
  <c r="V106" i="13"/>
  <c r="V107" i="13"/>
  <c r="V108" i="13"/>
  <c r="V109" i="13"/>
  <c r="V110" i="13"/>
  <c r="V111" i="13"/>
  <c r="V112" i="13"/>
  <c r="V113" i="13"/>
  <c r="V114" i="13"/>
  <c r="V115" i="13"/>
  <c r="V116" i="13"/>
  <c r="V117" i="13"/>
  <c r="V118" i="13"/>
  <c r="V119" i="13"/>
  <c r="V120" i="13"/>
  <c r="V121" i="13"/>
  <c r="V122" i="13"/>
  <c r="V124" i="13"/>
  <c r="V125" i="13"/>
  <c r="V126" i="13"/>
  <c r="V127" i="13"/>
  <c r="V128" i="13"/>
  <c r="V129" i="13"/>
  <c r="V130" i="13"/>
  <c r="V131" i="13"/>
  <c r="V132" i="13"/>
  <c r="V133" i="13"/>
  <c r="V134" i="13"/>
  <c r="V135" i="13"/>
  <c r="V136" i="13"/>
  <c r="V137" i="13"/>
  <c r="V138" i="13"/>
  <c r="V139" i="13"/>
  <c r="V140" i="13"/>
  <c r="V141" i="13"/>
  <c r="V142" i="13"/>
  <c r="V143" i="13"/>
  <c r="V144" i="13"/>
  <c r="V145" i="13"/>
  <c r="V146" i="13"/>
  <c r="V147" i="13"/>
  <c r="V148" i="13"/>
  <c r="V149" i="13"/>
  <c r="V150" i="13"/>
  <c r="V151" i="13"/>
  <c r="V152" i="13"/>
  <c r="V153" i="13"/>
  <c r="V154" i="13"/>
  <c r="V155" i="13"/>
  <c r="V156" i="13"/>
  <c r="V157" i="13"/>
  <c r="V158" i="13"/>
  <c r="V159" i="13"/>
  <c r="V160" i="13"/>
  <c r="V161" i="13"/>
  <c r="V162" i="13"/>
  <c r="V163" i="13"/>
  <c r="V164" i="13"/>
  <c r="V165" i="13"/>
  <c r="V166" i="13"/>
  <c r="V169" i="13"/>
  <c r="V170" i="13"/>
  <c r="V171" i="13"/>
  <c r="V172" i="13"/>
  <c r="V173" i="13"/>
  <c r="V174" i="13"/>
  <c r="V175" i="13"/>
  <c r="V176" i="13"/>
  <c r="V177" i="13"/>
  <c r="V178" i="13"/>
  <c r="V179" i="13"/>
  <c r="V180" i="13"/>
  <c r="V181" i="13"/>
  <c r="V182" i="13"/>
  <c r="V183" i="13"/>
  <c r="V184" i="13"/>
  <c r="V185" i="13"/>
  <c r="V186" i="13"/>
  <c r="V187" i="13"/>
  <c r="V188" i="13"/>
  <c r="V189" i="13"/>
  <c r="V190" i="13"/>
  <c r="V191" i="13"/>
  <c r="V192" i="13"/>
  <c r="V193" i="13"/>
  <c r="V194" i="13"/>
  <c r="V195" i="13"/>
  <c r="V196" i="13"/>
  <c r="V197" i="13"/>
  <c r="V198" i="13"/>
  <c r="V199" i="13"/>
  <c r="V201" i="13"/>
  <c r="V202" i="13"/>
  <c r="V203" i="13"/>
  <c r="V204" i="13"/>
  <c r="V205" i="13"/>
  <c r="V206" i="13"/>
  <c r="V207" i="13"/>
  <c r="V208" i="13"/>
  <c r="V209" i="13"/>
  <c r="V210" i="13"/>
  <c r="V211" i="13"/>
  <c r="V212" i="13"/>
  <c r="V213" i="13"/>
  <c r="V214" i="13"/>
  <c r="V215" i="13"/>
  <c r="V216" i="13"/>
  <c r="V217" i="13"/>
  <c r="V218" i="13"/>
  <c r="V219" i="13"/>
  <c r="V220" i="13"/>
  <c r="V221" i="13"/>
  <c r="V222" i="13"/>
  <c r="V223" i="13"/>
  <c r="V224" i="13"/>
  <c r="V225" i="13"/>
  <c r="V226" i="13"/>
  <c r="V227" i="13"/>
  <c r="V228" i="13"/>
  <c r="V229" i="13"/>
  <c r="V230" i="13"/>
  <c r="V231" i="13"/>
  <c r="V232" i="13"/>
  <c r="V233" i="13"/>
  <c r="V234" i="13"/>
  <c r="V235" i="13"/>
  <c r="V236" i="13"/>
  <c r="V237" i="13"/>
  <c r="V238" i="13"/>
  <c r="V239" i="13"/>
  <c r="V240" i="13"/>
  <c r="V241" i="13"/>
  <c r="V242" i="13"/>
  <c r="V243" i="13"/>
  <c r="V244" i="13"/>
  <c r="V245" i="13"/>
  <c r="V246" i="13"/>
  <c r="V247" i="13"/>
  <c r="V248" i="13"/>
  <c r="V249" i="13"/>
  <c r="V250" i="13"/>
  <c r="V251" i="13"/>
  <c r="V252" i="13"/>
  <c r="V253" i="13"/>
  <c r="V254" i="13"/>
  <c r="V255" i="13"/>
  <c r="V256" i="13"/>
  <c r="V260" i="13"/>
  <c r="V261" i="13"/>
  <c r="V262" i="13"/>
  <c r="V263" i="13"/>
  <c r="V264" i="13"/>
  <c r="V265" i="13"/>
  <c r="V266" i="13"/>
  <c r="V267" i="13"/>
  <c r="V268" i="13"/>
  <c r="V269" i="13"/>
  <c r="V270" i="13"/>
  <c r="V271" i="13"/>
  <c r="V272" i="13"/>
  <c r="V273" i="13"/>
  <c r="V274" i="13"/>
  <c r="V275" i="13"/>
  <c r="V276" i="13"/>
  <c r="V277" i="13"/>
  <c r="V278" i="13"/>
  <c r="V279" i="13"/>
  <c r="V280" i="13"/>
  <c r="V281" i="13"/>
  <c r="V282" i="13"/>
  <c r="V283" i="13"/>
  <c r="V284" i="13"/>
  <c r="V285" i="13"/>
  <c r="V286" i="13"/>
  <c r="V287" i="13"/>
  <c r="V288" i="13"/>
  <c r="V289" i="13"/>
  <c r="V290" i="13"/>
  <c r="V291" i="13"/>
  <c r="V292" i="13"/>
  <c r="V293" i="13"/>
  <c r="V294" i="13"/>
  <c r="V295" i="13"/>
  <c r="V296" i="13"/>
  <c r="V297" i="13"/>
  <c r="V298" i="13"/>
  <c r="V299" i="13"/>
  <c r="V300" i="13"/>
  <c r="V301" i="13"/>
  <c r="V302" i="13"/>
  <c r="V303" i="13"/>
  <c r="V304" i="13"/>
  <c r="V305" i="13"/>
  <c r="V306" i="13"/>
  <c r="V307" i="13"/>
  <c r="V308" i="13"/>
  <c r="V309" i="13"/>
  <c r="V310" i="13"/>
  <c r="V311" i="13"/>
  <c r="V312" i="13"/>
  <c r="V313" i="13"/>
  <c r="V314" i="13"/>
  <c r="V315" i="13"/>
  <c r="V316" i="13"/>
  <c r="V317" i="13"/>
  <c r="V318" i="13"/>
  <c r="V319" i="13"/>
  <c r="V320" i="13"/>
  <c r="V321" i="13"/>
  <c r="V322" i="13"/>
  <c r="V323" i="13"/>
  <c r="V324" i="13"/>
  <c r="V325" i="13"/>
  <c r="V326" i="13"/>
  <c r="V327" i="13"/>
  <c r="V328" i="13"/>
  <c r="V329" i="13"/>
  <c r="V330" i="13"/>
  <c r="V331" i="13"/>
  <c r="V332" i="13"/>
  <c r="V333" i="13"/>
  <c r="V334" i="13"/>
  <c r="V335" i="13"/>
  <c r="V336" i="13"/>
  <c r="V337" i="13"/>
  <c r="V338" i="13"/>
  <c r="V339" i="13"/>
  <c r="V340" i="13"/>
  <c r="V341" i="13"/>
  <c r="V342" i="13"/>
  <c r="V343" i="13"/>
  <c r="V344" i="13"/>
  <c r="V345" i="13"/>
  <c r="V346" i="13"/>
  <c r="V347" i="13"/>
  <c r="V348" i="13"/>
  <c r="V349" i="13"/>
  <c r="V350" i="13"/>
  <c r="V351" i="13"/>
  <c r="V352" i="13"/>
  <c r="V353" i="13"/>
  <c r="V354" i="13"/>
  <c r="V355" i="13"/>
  <c r="V356" i="13"/>
  <c r="V357" i="13"/>
  <c r="V358" i="13"/>
  <c r="V359" i="13"/>
  <c r="V360" i="13"/>
  <c r="V361" i="13"/>
  <c r="V362" i="13"/>
  <c r="V363" i="13"/>
  <c r="V364" i="13"/>
  <c r="V365" i="13"/>
  <c r="V366" i="13"/>
  <c r="V367" i="13"/>
  <c r="V368" i="13"/>
  <c r="V369" i="13"/>
  <c r="V370" i="13"/>
  <c r="V371" i="13"/>
  <c r="V372" i="13"/>
  <c r="V373" i="13"/>
  <c r="V374" i="13"/>
  <c r="V375" i="13"/>
  <c r="V376" i="13"/>
  <c r="V377" i="13"/>
  <c r="V378" i="13"/>
  <c r="V379" i="13"/>
  <c r="V380" i="13"/>
  <c r="V381" i="13"/>
  <c r="V382" i="13"/>
  <c r="V383" i="13"/>
  <c r="V384" i="13"/>
  <c r="V385" i="13"/>
  <c r="V386" i="13"/>
  <c r="V387" i="13"/>
  <c r="V388" i="13"/>
  <c r="V389" i="13"/>
  <c r="V390" i="13"/>
  <c r="V391" i="13"/>
  <c r="V392" i="13"/>
  <c r="V393" i="13"/>
  <c r="V394" i="13"/>
  <c r="V395" i="13"/>
  <c r="V396" i="13"/>
  <c r="V397" i="13"/>
  <c r="V398" i="13"/>
  <c r="V399" i="13"/>
  <c r="V400" i="13"/>
  <c r="M167" i="13"/>
  <c r="N167" i="13"/>
  <c r="O167" i="13"/>
  <c r="P167" i="13"/>
  <c r="M168" i="13"/>
  <c r="N168" i="13"/>
  <c r="O168" i="13"/>
  <c r="P168" i="13"/>
  <c r="K193" i="5"/>
  <c r="K200" i="5"/>
  <c r="K206" i="5"/>
  <c r="K211" i="5"/>
  <c r="K219" i="5"/>
  <c r="K224" i="5"/>
  <c r="K229" i="5"/>
  <c r="K237" i="5"/>
  <c r="J24" i="15"/>
  <c r="J48" i="15"/>
  <c r="J36" i="15"/>
  <c r="F374" i="5"/>
  <c r="Z395" i="15" l="1"/>
  <c r="AA395" i="13"/>
  <c r="AA395" i="5"/>
  <c r="AA395" i="14"/>
  <c r="Z379" i="15"/>
  <c r="AA379" i="5"/>
  <c r="AA379" i="13"/>
  <c r="AA379" i="14"/>
  <c r="AA373" i="13"/>
  <c r="Z373" i="15"/>
  <c r="AA373" i="5"/>
  <c r="AA373" i="14"/>
  <c r="AA356" i="5"/>
  <c r="AA356" i="14"/>
  <c r="AA356" i="13"/>
  <c r="Z356" i="15"/>
  <c r="AA111" i="5"/>
  <c r="AA111" i="13"/>
  <c r="Z111" i="15"/>
  <c r="AA111" i="14"/>
  <c r="AA89" i="5"/>
  <c r="AA89" i="13"/>
  <c r="AA89" i="14"/>
  <c r="Z89" i="15"/>
  <c r="Z88" i="15"/>
  <c r="AA88" i="14"/>
  <c r="AA88" i="13"/>
  <c r="AA88" i="5"/>
  <c r="AA292" i="5"/>
  <c r="AA292" i="14"/>
  <c r="AA292" i="13"/>
  <c r="Z292" i="15"/>
  <c r="AA310" i="13"/>
  <c r="Z310" i="15"/>
  <c r="AA310" i="5"/>
  <c r="AA310" i="14"/>
  <c r="AA288" i="5"/>
  <c r="AA288" i="13"/>
  <c r="AA288" i="14"/>
  <c r="Z288" i="15"/>
  <c r="AA278" i="13"/>
  <c r="Z278" i="15"/>
  <c r="AA278" i="14"/>
  <c r="AA278" i="5"/>
  <c r="Z353" i="15"/>
  <c r="AA353" i="5"/>
  <c r="AA353" i="13"/>
  <c r="AA353" i="14"/>
  <c r="AA220" i="5"/>
  <c r="AA220" i="14"/>
  <c r="AA220" i="13"/>
  <c r="Z220" i="15"/>
  <c r="AA69" i="5"/>
  <c r="AA69" i="13"/>
  <c r="AA69" i="14"/>
  <c r="Z69" i="15"/>
  <c r="Z94" i="15"/>
  <c r="AA94" i="5"/>
  <c r="AA94" i="14"/>
  <c r="AA94" i="13"/>
  <c r="AA133" i="5"/>
  <c r="AA133" i="13"/>
  <c r="Z133" i="15"/>
  <c r="AA133" i="14"/>
  <c r="AA318" i="5"/>
  <c r="AA318" i="14"/>
  <c r="Z318" i="15"/>
  <c r="AA318" i="13"/>
  <c r="Z41" i="15"/>
  <c r="AA41" i="5"/>
  <c r="AA41" i="14"/>
  <c r="AA41" i="13"/>
  <c r="AA188" i="5"/>
  <c r="AA188" i="14"/>
  <c r="AA188" i="13"/>
  <c r="Z188" i="15"/>
  <c r="AA296" i="5"/>
  <c r="AA296" i="14"/>
  <c r="Z296" i="15"/>
  <c r="AA296" i="13"/>
  <c r="AA351" i="13"/>
  <c r="Z351" i="15"/>
  <c r="AA351" i="5"/>
  <c r="AA351" i="14"/>
  <c r="AA101" i="5"/>
  <c r="AA101" i="13"/>
  <c r="Z101" i="15"/>
  <c r="AA101" i="14"/>
  <c r="AA5" i="5"/>
  <c r="AA5" i="13"/>
  <c r="AA5" i="14"/>
  <c r="Z5" i="15"/>
  <c r="AA141" i="13"/>
  <c r="AA141" i="14"/>
  <c r="Z141" i="15"/>
  <c r="AA141" i="5"/>
  <c r="AA245" i="13"/>
  <c r="AA245" i="14"/>
  <c r="Z245" i="15"/>
  <c r="AA245" i="5"/>
  <c r="AA244" i="5"/>
  <c r="AA244" i="14"/>
  <c r="Z244" i="15"/>
  <c r="AA244" i="13"/>
  <c r="AA92" i="5"/>
  <c r="AA92" i="14"/>
  <c r="AA92" i="13"/>
  <c r="Z92" i="15"/>
  <c r="AA136" i="14"/>
  <c r="AA136" i="5"/>
  <c r="AA136" i="13"/>
  <c r="Z136" i="15"/>
  <c r="AA117" i="13"/>
  <c r="Z117" i="15"/>
  <c r="AA117" i="14"/>
  <c r="AA117" i="5"/>
  <c r="AA169" i="5"/>
  <c r="Z169" i="15"/>
  <c r="AA169" i="14"/>
  <c r="AA169" i="13"/>
  <c r="AA162" i="5"/>
  <c r="AA162" i="13"/>
  <c r="AA162" i="14"/>
  <c r="Z162" i="15"/>
  <c r="AA153" i="5"/>
  <c r="Z153" i="15"/>
  <c r="AA153" i="13"/>
  <c r="AA153" i="14"/>
  <c r="AA187" i="5"/>
  <c r="AA187" i="13"/>
  <c r="Z187" i="15"/>
  <c r="AA187" i="14"/>
  <c r="AA168" i="14"/>
  <c r="AA168" i="5"/>
  <c r="Z168" i="15"/>
  <c r="AA168" i="13"/>
  <c r="Z78" i="15"/>
  <c r="AA78" i="5"/>
  <c r="AA78" i="13"/>
  <c r="AA78" i="14"/>
  <c r="AA240" i="5"/>
  <c r="AA240" i="13"/>
  <c r="AA240" i="14"/>
  <c r="Z240" i="15"/>
  <c r="AA264" i="5"/>
  <c r="AA264" i="14"/>
  <c r="AA264" i="13"/>
  <c r="Z264" i="15"/>
  <c r="AA204" i="5"/>
  <c r="AA204" i="14"/>
  <c r="AA204" i="13"/>
  <c r="Z204" i="15"/>
  <c r="AA287" i="13"/>
  <c r="Z287" i="15"/>
  <c r="AA287" i="14"/>
  <c r="AA287" i="5"/>
  <c r="AA369" i="13"/>
  <c r="AA369" i="5"/>
  <c r="Z369" i="15"/>
  <c r="AA369" i="14"/>
  <c r="Z367" i="15"/>
  <c r="AA367" i="5"/>
  <c r="AA367" i="13"/>
  <c r="AA367" i="14"/>
  <c r="AA110" i="5"/>
  <c r="Z110" i="15"/>
  <c r="AA110" i="13"/>
  <c r="AA110" i="14"/>
  <c r="AA214" i="5"/>
  <c r="AA214" i="13"/>
  <c r="Z214" i="15"/>
  <c r="AA214" i="14"/>
  <c r="Z24" i="15"/>
  <c r="AA24" i="14"/>
  <c r="AA24" i="13"/>
  <c r="AA24" i="5"/>
  <c r="AA21" i="13"/>
  <c r="Z21" i="15"/>
  <c r="AA21" i="5"/>
  <c r="AA21" i="14"/>
  <c r="AA213" i="13"/>
  <c r="AA213" i="5"/>
  <c r="Z213" i="15"/>
  <c r="AA213" i="14"/>
  <c r="AA20" i="5"/>
  <c r="Z20" i="15"/>
  <c r="AA20" i="14"/>
  <c r="AA20" i="13"/>
  <c r="Z40" i="15"/>
  <c r="AA40" i="14"/>
  <c r="AA40" i="5"/>
  <c r="AA40" i="13"/>
  <c r="Z11" i="15"/>
  <c r="AA11" i="5"/>
  <c r="AA11" i="13"/>
  <c r="AA11" i="14"/>
  <c r="Z19" i="15"/>
  <c r="AA19" i="5"/>
  <c r="AA19" i="13"/>
  <c r="AA19" i="14"/>
  <c r="AA211" i="5"/>
  <c r="AA211" i="13"/>
  <c r="Z211" i="15"/>
  <c r="AA211" i="14"/>
  <c r="AA124" i="5"/>
  <c r="AA124" i="14"/>
  <c r="AA124" i="13"/>
  <c r="Z124" i="15"/>
  <c r="AA315" i="13"/>
  <c r="Z315" i="15"/>
  <c r="AA315" i="5"/>
  <c r="AA315" i="14"/>
  <c r="AA290" i="5"/>
  <c r="AA290" i="13"/>
  <c r="AA290" i="14"/>
  <c r="Z290" i="15"/>
  <c r="AA366" i="5"/>
  <c r="AA366" i="14"/>
  <c r="Z366" i="15"/>
  <c r="AA366" i="13"/>
  <c r="AA232" i="14"/>
  <c r="AA232" i="5"/>
  <c r="AA232" i="13"/>
  <c r="Z232" i="15"/>
  <c r="AA135" i="5"/>
  <c r="AA135" i="13"/>
  <c r="Z135" i="15"/>
  <c r="AA135" i="14"/>
  <c r="AA76" i="5"/>
  <c r="AA76" i="14"/>
  <c r="Z76" i="15"/>
  <c r="AA76" i="13"/>
  <c r="AA307" i="13"/>
  <c r="Z307" i="15"/>
  <c r="AA307" i="5"/>
  <c r="AA307" i="14"/>
  <c r="AA313" i="5"/>
  <c r="AA313" i="13"/>
  <c r="AA313" i="14"/>
  <c r="Z313" i="15"/>
  <c r="Z66" i="15"/>
  <c r="AA66" i="5"/>
  <c r="AA66" i="13"/>
  <c r="AA66" i="14"/>
  <c r="AA208" i="5"/>
  <c r="AA208" i="13"/>
  <c r="AA208" i="14"/>
  <c r="Z208" i="15"/>
  <c r="AA280" i="5"/>
  <c r="AA280" i="14"/>
  <c r="AA280" i="13"/>
  <c r="Z280" i="15"/>
  <c r="AA131" i="5"/>
  <c r="AA131" i="13"/>
  <c r="Z131" i="15"/>
  <c r="AA131" i="14"/>
  <c r="AA279" i="13"/>
  <c r="AA279" i="5"/>
  <c r="Z279" i="15"/>
  <c r="AA279" i="14"/>
  <c r="AA359" i="5"/>
  <c r="Z359" i="15"/>
  <c r="AA359" i="14"/>
  <c r="AA359" i="13"/>
  <c r="Z31" i="15"/>
  <c r="AA31" i="5"/>
  <c r="AA31" i="13"/>
  <c r="AA31" i="14"/>
  <c r="AA57" i="5"/>
  <c r="Z57" i="15"/>
  <c r="AA57" i="13"/>
  <c r="AA57" i="14"/>
  <c r="AA146" i="5"/>
  <c r="AA146" i="14"/>
  <c r="Z146" i="15"/>
  <c r="AA146" i="13"/>
  <c r="AA125" i="5"/>
  <c r="AA125" i="14"/>
  <c r="Z125" i="15"/>
  <c r="AA125" i="13"/>
  <c r="AA326" i="13"/>
  <c r="AA326" i="5"/>
  <c r="AA326" i="14"/>
  <c r="Z326" i="15"/>
  <c r="AA330" i="13"/>
  <c r="Z330" i="15"/>
  <c r="AA330" i="5"/>
  <c r="AA330" i="14"/>
  <c r="AA230" i="5"/>
  <c r="AA230" i="13"/>
  <c r="AA230" i="14"/>
  <c r="Z230" i="15"/>
  <c r="AA391" i="5"/>
  <c r="Z391" i="15"/>
  <c r="AA391" i="14"/>
  <c r="AA391" i="13"/>
  <c r="AA375" i="5"/>
  <c r="Z375" i="15"/>
  <c r="AA375" i="14"/>
  <c r="AA375" i="13"/>
  <c r="AA138" i="5"/>
  <c r="AA138" i="13"/>
  <c r="Z138" i="15"/>
  <c r="AA138" i="14"/>
  <c r="Z55" i="15"/>
  <c r="AA55" i="5"/>
  <c r="AA55" i="13"/>
  <c r="AA55" i="14"/>
  <c r="AA107" i="5"/>
  <c r="AA107" i="13"/>
  <c r="Z107" i="15"/>
  <c r="AA107" i="14"/>
  <c r="Z74" i="15"/>
  <c r="AA74" i="5"/>
  <c r="AA74" i="13"/>
  <c r="AA74" i="14"/>
  <c r="AA258" i="5"/>
  <c r="AA258" i="13"/>
  <c r="AA258" i="14"/>
  <c r="Z258" i="15"/>
  <c r="Z16" i="15"/>
  <c r="AA16" i="5"/>
  <c r="AA16" i="13"/>
  <c r="AA16" i="14"/>
  <c r="AA221" i="5"/>
  <c r="AA221" i="14"/>
  <c r="AA221" i="13"/>
  <c r="Z221" i="15"/>
  <c r="AA390" i="5"/>
  <c r="AA390" i="13"/>
  <c r="Z390" i="15"/>
  <c r="AA390" i="14"/>
  <c r="AA248" i="5"/>
  <c r="AA248" i="14"/>
  <c r="AA248" i="13"/>
  <c r="Z248" i="15"/>
  <c r="AA365" i="5"/>
  <c r="AA365" i="13"/>
  <c r="AA365" i="14"/>
  <c r="Z365" i="15"/>
  <c r="AA115" i="5"/>
  <c r="AA115" i="13"/>
  <c r="Z115" i="15"/>
  <c r="AA115" i="14"/>
  <c r="AA334" i="5"/>
  <c r="AA334" i="13"/>
  <c r="AA334" i="14"/>
  <c r="Z334" i="15"/>
  <c r="Z30" i="15"/>
  <c r="AA30" i="5"/>
  <c r="AA30" i="14"/>
  <c r="AA30" i="13"/>
  <c r="AA128" i="13"/>
  <c r="AA128" i="14"/>
  <c r="AA128" i="5"/>
  <c r="Z128" i="15"/>
  <c r="AA160" i="13"/>
  <c r="AA160" i="14"/>
  <c r="Z160" i="15"/>
  <c r="AA160" i="5"/>
  <c r="AA355" i="13"/>
  <c r="Z355" i="15"/>
  <c r="AA355" i="5"/>
  <c r="AA355" i="14"/>
  <c r="AA271" i="13"/>
  <c r="Z271" i="15"/>
  <c r="AA271" i="5"/>
  <c r="AA271" i="14"/>
  <c r="AA374" i="13"/>
  <c r="AA374" i="14"/>
  <c r="Z374" i="15"/>
  <c r="AA374" i="5"/>
  <c r="AA329" i="5"/>
  <c r="AA329" i="14"/>
  <c r="Z329" i="15"/>
  <c r="AA329" i="13"/>
  <c r="AA222" i="5"/>
  <c r="Z222" i="15"/>
  <c r="AA222" i="14"/>
  <c r="AA222" i="13"/>
  <c r="Z97" i="15"/>
  <c r="AA97" i="13"/>
  <c r="AA97" i="5"/>
  <c r="AA97" i="14"/>
  <c r="Z6" i="15"/>
  <c r="AA6" i="5"/>
  <c r="AA6" i="13"/>
  <c r="AA6" i="14"/>
  <c r="AA303" i="13"/>
  <c r="Z303" i="15"/>
  <c r="AA303" i="5"/>
  <c r="AA303" i="14"/>
  <c r="AA342" i="13"/>
  <c r="Z342" i="15"/>
  <c r="AA342" i="14"/>
  <c r="AA342" i="5"/>
  <c r="AA328" i="5"/>
  <c r="AA328" i="14"/>
  <c r="AA328" i="13"/>
  <c r="Z328" i="15"/>
  <c r="AA362" i="13"/>
  <c r="AA362" i="5"/>
  <c r="Z362" i="15"/>
  <c r="AA362" i="14"/>
  <c r="AA276" i="5"/>
  <c r="AA276" i="14"/>
  <c r="Z276" i="15"/>
  <c r="AA276" i="13"/>
  <c r="AA297" i="5"/>
  <c r="AA297" i="14"/>
  <c r="Z297" i="15"/>
  <c r="AA297" i="13"/>
  <c r="AA249" i="5"/>
  <c r="AA249" i="13"/>
  <c r="AA249" i="14"/>
  <c r="Z249" i="15"/>
  <c r="AA352" i="5"/>
  <c r="AA352" i="13"/>
  <c r="AA352" i="14"/>
  <c r="Z352" i="15"/>
  <c r="AA341" i="13"/>
  <c r="AA341" i="5"/>
  <c r="Z341" i="15"/>
  <c r="AA341" i="14"/>
  <c r="AA179" i="5"/>
  <c r="AA179" i="13"/>
  <c r="Z179" i="15"/>
  <c r="AA179" i="14"/>
  <c r="AA263" i="13"/>
  <c r="AA263" i="5"/>
  <c r="Z263" i="15"/>
  <c r="AA263" i="14"/>
  <c r="AA175" i="5"/>
  <c r="AA175" i="13"/>
  <c r="Z175" i="15"/>
  <c r="AA175" i="14"/>
  <c r="AA277" i="13"/>
  <c r="AA277" i="5"/>
  <c r="Z277" i="15"/>
  <c r="AA277" i="14"/>
  <c r="AA163" i="5"/>
  <c r="AA163" i="13"/>
  <c r="Z163" i="15"/>
  <c r="AA163" i="14"/>
  <c r="AA145" i="5"/>
  <c r="AA145" i="13"/>
  <c r="Z145" i="15"/>
  <c r="AA145" i="14"/>
  <c r="AA181" i="13"/>
  <c r="Z181" i="15"/>
  <c r="AA181" i="5"/>
  <c r="AA181" i="14"/>
  <c r="AA309" i="13"/>
  <c r="AA309" i="14"/>
  <c r="Z309" i="15"/>
  <c r="AA309" i="5"/>
  <c r="Z96" i="15"/>
  <c r="AA96" i="13"/>
  <c r="AA96" i="14"/>
  <c r="AA96" i="5"/>
  <c r="AA119" i="5"/>
  <c r="AA119" i="13"/>
  <c r="Z119" i="15"/>
  <c r="AA119" i="14"/>
  <c r="Z87" i="15"/>
  <c r="AA87" i="5"/>
  <c r="AA87" i="13"/>
  <c r="AA87" i="14"/>
  <c r="Z59" i="15"/>
  <c r="AA59" i="5"/>
  <c r="AA59" i="13"/>
  <c r="AA59" i="14"/>
  <c r="AA126" i="5"/>
  <c r="Z126" i="15"/>
  <c r="AA126" i="14"/>
  <c r="AA126" i="13"/>
  <c r="AA268" i="5"/>
  <c r="AA268" i="14"/>
  <c r="AA268" i="13"/>
  <c r="Z268" i="15"/>
  <c r="AA350" i="5"/>
  <c r="AA350" i="13"/>
  <c r="AA350" i="14"/>
  <c r="Z350" i="15"/>
  <c r="AA242" i="5"/>
  <c r="AA242" i="14"/>
  <c r="AA242" i="13"/>
  <c r="Z242" i="15"/>
  <c r="AA173" i="13"/>
  <c r="AA173" i="14"/>
  <c r="AA173" i="5"/>
  <c r="Z173" i="15"/>
  <c r="AA177" i="5"/>
  <c r="AA177" i="13"/>
  <c r="Z177" i="15"/>
  <c r="AA177" i="14"/>
  <c r="AA215" i="5"/>
  <c r="AA215" i="13"/>
  <c r="Z215" i="15"/>
  <c r="AA215" i="14"/>
  <c r="AA182" i="5"/>
  <c r="AA182" i="13"/>
  <c r="Z182" i="15"/>
  <c r="AA182" i="14"/>
  <c r="AA161" i="13"/>
  <c r="Z161" i="15"/>
  <c r="AA161" i="5"/>
  <c r="AA161" i="14"/>
  <c r="AA113" i="13"/>
  <c r="AA113" i="5"/>
  <c r="Z113" i="15"/>
  <c r="AA113" i="14"/>
  <c r="AA272" i="5"/>
  <c r="AA272" i="13"/>
  <c r="AA272" i="14"/>
  <c r="Z272" i="15"/>
  <c r="AA261" i="13"/>
  <c r="AA261" i="5"/>
  <c r="AA261" i="14"/>
  <c r="Z261" i="15"/>
  <c r="AA202" i="5"/>
  <c r="AA202" i="13"/>
  <c r="Z202" i="15"/>
  <c r="AA202" i="14"/>
  <c r="AA327" i="13"/>
  <c r="AA327" i="5"/>
  <c r="Z327" i="15"/>
  <c r="AA327" i="14"/>
  <c r="AA37" i="5"/>
  <c r="AA37" i="13"/>
  <c r="Z37" i="15"/>
  <c r="AA37" i="14"/>
  <c r="AA52" i="5"/>
  <c r="Z52" i="15"/>
  <c r="AA52" i="14"/>
  <c r="AA52" i="13"/>
  <c r="Z77" i="15"/>
  <c r="AA77" i="13"/>
  <c r="AA77" i="14"/>
  <c r="AA77" i="5"/>
  <c r="AA237" i="13"/>
  <c r="AA237" i="14"/>
  <c r="AA237" i="5"/>
  <c r="Z237" i="15"/>
  <c r="Z18" i="15"/>
  <c r="AA18" i="5"/>
  <c r="AA18" i="14"/>
  <c r="AA18" i="13"/>
  <c r="Z56" i="15"/>
  <c r="AA56" i="14"/>
  <c r="AA56" i="13"/>
  <c r="AA56" i="5"/>
  <c r="AA149" i="13"/>
  <c r="AA149" i="5"/>
  <c r="Z149" i="15"/>
  <c r="AA149" i="14"/>
  <c r="AA114" i="5"/>
  <c r="AA114" i="14"/>
  <c r="AA114" i="13"/>
  <c r="Z114" i="15"/>
  <c r="Z22" i="15"/>
  <c r="AA22" i="5"/>
  <c r="AA22" i="13"/>
  <c r="AA22" i="14"/>
  <c r="AA256" i="5"/>
  <c r="AA256" i="13"/>
  <c r="AA256" i="14"/>
  <c r="Z256" i="15"/>
  <c r="AA235" i="5"/>
  <c r="AA235" i="13"/>
  <c r="Z235" i="15"/>
  <c r="AA235" i="14"/>
  <c r="AA322" i="5"/>
  <c r="AA322" i="13"/>
  <c r="AA322" i="14"/>
  <c r="Z322" i="15"/>
  <c r="AA44" i="5"/>
  <c r="AA44" i="14"/>
  <c r="Z44" i="15"/>
  <c r="AA44" i="13"/>
  <c r="AA154" i="5"/>
  <c r="AA154" i="13"/>
  <c r="Z154" i="15"/>
  <c r="AA154" i="14"/>
  <c r="Z67" i="15"/>
  <c r="AA67" i="5"/>
  <c r="AA67" i="13"/>
  <c r="AA67" i="14"/>
  <c r="AA210" i="5"/>
  <c r="AA210" i="14"/>
  <c r="Z210" i="15"/>
  <c r="AA210" i="13"/>
  <c r="AA286" i="5"/>
  <c r="AA286" i="14"/>
  <c r="Z286" i="15"/>
  <c r="AA286" i="13"/>
  <c r="AA347" i="13"/>
  <c r="Z347" i="15"/>
  <c r="AA347" i="5"/>
  <c r="AA347" i="14"/>
  <c r="Z61" i="15"/>
  <c r="AA61" i="5"/>
  <c r="AA61" i="14"/>
  <c r="AA61" i="13"/>
  <c r="AA294" i="13"/>
  <c r="AA294" i="5"/>
  <c r="AA294" i="14"/>
  <c r="Z294" i="15"/>
  <c r="AA284" i="5"/>
  <c r="AA284" i="14"/>
  <c r="AA284" i="13"/>
  <c r="Z284" i="15"/>
  <c r="Z43" i="15"/>
  <c r="AA43" i="5"/>
  <c r="AA43" i="13"/>
  <c r="AA43" i="14"/>
  <c r="AA339" i="13"/>
  <c r="Z339" i="15"/>
  <c r="AA339" i="5"/>
  <c r="AA339" i="14"/>
  <c r="AA112" i="5"/>
  <c r="AA112" i="13"/>
  <c r="AA112" i="14"/>
  <c r="Z112" i="15"/>
  <c r="AA306" i="5"/>
  <c r="AA306" i="14"/>
  <c r="AA306" i="13"/>
  <c r="Z306" i="15"/>
  <c r="AA275" i="13"/>
  <c r="Z275" i="15"/>
  <c r="AA275" i="5"/>
  <c r="AA275" i="14"/>
  <c r="Z8" i="15"/>
  <c r="AA8" i="14"/>
  <c r="AA8" i="5"/>
  <c r="AA8" i="13"/>
  <c r="AA207" i="5"/>
  <c r="AA207" i="13"/>
  <c r="Z207" i="15"/>
  <c r="AA207" i="14"/>
  <c r="AA358" i="5"/>
  <c r="AA358" i="13"/>
  <c r="AA358" i="14"/>
  <c r="Z358" i="15"/>
  <c r="Z91" i="15"/>
  <c r="AA91" i="5"/>
  <c r="AA91" i="13"/>
  <c r="AA91" i="14"/>
  <c r="AA118" i="5"/>
  <c r="AA118" i="13"/>
  <c r="Z118" i="15"/>
  <c r="AA118" i="14"/>
  <c r="AA109" i="13"/>
  <c r="AA109" i="14"/>
  <c r="AA109" i="5"/>
  <c r="Z109" i="15"/>
  <c r="AA321" i="13"/>
  <c r="Z321" i="15"/>
  <c r="AA321" i="14"/>
  <c r="AA321" i="5"/>
  <c r="AA143" i="5"/>
  <c r="AA143" i="13"/>
  <c r="Z143" i="15"/>
  <c r="AA143" i="14"/>
  <c r="Z399" i="15"/>
  <c r="AA399" i="5"/>
  <c r="AA399" i="13"/>
  <c r="AA399" i="14"/>
  <c r="Z383" i="15"/>
  <c r="AA383" i="13"/>
  <c r="AA383" i="5"/>
  <c r="AA383" i="14"/>
  <c r="AA106" i="5"/>
  <c r="AA106" i="13"/>
  <c r="Z106" i="15"/>
  <c r="AA106" i="14"/>
  <c r="Z39" i="15"/>
  <c r="AA39" i="5"/>
  <c r="AA39" i="13"/>
  <c r="AA39" i="14"/>
  <c r="AA255" i="13"/>
  <c r="Z255" i="15"/>
  <c r="AA255" i="5"/>
  <c r="AA255" i="14"/>
  <c r="AA224" i="13"/>
  <c r="AA224" i="14"/>
  <c r="Z224" i="15"/>
  <c r="AA224" i="5"/>
  <c r="AA252" i="5"/>
  <c r="AA252" i="14"/>
  <c r="AA252" i="13"/>
  <c r="Z252" i="15"/>
  <c r="AA291" i="13"/>
  <c r="Z291" i="15"/>
  <c r="AA291" i="5"/>
  <c r="AA291" i="14"/>
  <c r="AA394" i="13"/>
  <c r="Z394" i="15"/>
  <c r="AA394" i="5"/>
  <c r="AA394" i="14"/>
  <c r="AA382" i="5"/>
  <c r="AA382" i="14"/>
  <c r="Z382" i="15"/>
  <c r="AA382" i="13"/>
  <c r="AA320" i="5"/>
  <c r="AA320" i="13"/>
  <c r="AA320" i="14"/>
  <c r="Z320" i="15"/>
  <c r="AA192" i="13"/>
  <c r="AA192" i="14"/>
  <c r="AA192" i="5"/>
  <c r="Z192" i="15"/>
  <c r="AA346" i="13"/>
  <c r="AA346" i="5"/>
  <c r="AA346" i="14"/>
  <c r="Z346" i="15"/>
  <c r="Z7" i="15"/>
  <c r="AA7" i="5"/>
  <c r="AA7" i="13"/>
  <c r="AA7" i="14"/>
  <c r="AA253" i="5"/>
  <c r="AA253" i="14"/>
  <c r="Z253" i="15"/>
  <c r="AA253" i="13"/>
  <c r="AA393" i="13"/>
  <c r="AA393" i="5"/>
  <c r="AA393" i="14"/>
  <c r="Z393" i="15"/>
  <c r="AA381" i="5"/>
  <c r="AA381" i="13"/>
  <c r="AA381" i="14"/>
  <c r="Z381" i="15"/>
  <c r="AA228" i="5"/>
  <c r="AA228" i="14"/>
  <c r="Z228" i="15"/>
  <c r="AA228" i="13"/>
  <c r="AA273" i="13"/>
  <c r="AA273" i="5"/>
  <c r="AA273" i="14"/>
  <c r="Z273" i="15"/>
  <c r="AA189" i="5"/>
  <c r="AA189" i="14"/>
  <c r="Z189" i="15"/>
  <c r="AA189" i="13"/>
  <c r="AA226" i="5"/>
  <c r="AA226" i="13"/>
  <c r="AA226" i="14"/>
  <c r="Z226" i="15"/>
  <c r="AA345" i="5"/>
  <c r="AA345" i="14"/>
  <c r="AA345" i="13"/>
  <c r="Z345" i="15"/>
  <c r="Z15" i="15"/>
  <c r="AA15" i="5"/>
  <c r="AA15" i="13"/>
  <c r="AA15" i="14"/>
  <c r="AA304" i="5"/>
  <c r="AA304" i="13"/>
  <c r="AA304" i="14"/>
  <c r="Z304" i="15"/>
  <c r="AA270" i="5"/>
  <c r="AA270" i="13"/>
  <c r="AA270" i="14"/>
  <c r="Z270" i="15"/>
  <c r="AA148" i="5"/>
  <c r="AA148" i="14"/>
  <c r="Z148" i="15"/>
  <c r="AA148" i="13"/>
  <c r="Z371" i="15"/>
  <c r="AA371" i="5"/>
  <c r="AA371" i="14"/>
  <c r="AA371" i="13"/>
  <c r="Z93" i="15"/>
  <c r="AA93" i="5"/>
  <c r="AA93" i="14"/>
  <c r="AA93" i="13"/>
  <c r="AA165" i="5"/>
  <c r="AA165" i="13"/>
  <c r="Z165" i="15"/>
  <c r="AA165" i="14"/>
  <c r="Z90" i="15"/>
  <c r="AA90" i="5"/>
  <c r="AA90" i="13"/>
  <c r="AA90" i="14"/>
  <c r="Z98" i="15"/>
  <c r="AA98" i="5"/>
  <c r="AA98" i="13"/>
  <c r="AA98" i="14"/>
  <c r="AA164" i="5"/>
  <c r="AA164" i="14"/>
  <c r="Z164" i="15"/>
  <c r="AA164" i="13"/>
  <c r="AA108" i="5"/>
  <c r="AA108" i="14"/>
  <c r="AA108" i="13"/>
  <c r="Z108" i="15"/>
  <c r="AA180" i="5"/>
  <c r="AA180" i="14"/>
  <c r="Z180" i="15"/>
  <c r="AA180" i="13"/>
  <c r="AA25" i="5"/>
  <c r="AA25" i="13"/>
  <c r="AA25" i="14"/>
  <c r="Z25" i="15"/>
  <c r="AA84" i="5"/>
  <c r="Z84" i="15"/>
  <c r="AA84" i="14"/>
  <c r="AA84" i="13"/>
  <c r="AA142" i="5"/>
  <c r="Z142" i="15"/>
  <c r="AA142" i="13"/>
  <c r="AA142" i="14"/>
  <c r="Z363" i="15"/>
  <c r="AA363" i="13"/>
  <c r="AA363" i="5"/>
  <c r="AA363" i="14"/>
  <c r="AA302" i="5"/>
  <c r="AA302" i="13"/>
  <c r="AA302" i="14"/>
  <c r="Z302" i="15"/>
  <c r="AA194" i="5"/>
  <c r="AA194" i="13"/>
  <c r="AA194" i="14"/>
  <c r="Z194" i="15"/>
  <c r="AA266" i="13"/>
  <c r="AA266" i="14"/>
  <c r="Z266" i="15"/>
  <c r="AA266" i="5"/>
  <c r="AA274" i="5"/>
  <c r="AA274" i="14"/>
  <c r="Z274" i="15"/>
  <c r="AA274" i="13"/>
  <c r="AA324" i="5"/>
  <c r="AA324" i="14"/>
  <c r="AA324" i="13"/>
  <c r="Z324" i="15"/>
  <c r="AA247" i="13"/>
  <c r="AA247" i="5"/>
  <c r="Z247" i="15"/>
  <c r="AA247" i="14"/>
  <c r="AA323" i="13"/>
  <c r="Z323" i="15"/>
  <c r="AA323" i="5"/>
  <c r="AA323" i="14"/>
  <c r="AA199" i="5"/>
  <c r="AA199" i="13"/>
  <c r="Z199" i="15"/>
  <c r="AA199" i="14"/>
  <c r="Z32" i="15"/>
  <c r="AA32" i="13"/>
  <c r="AA32" i="14"/>
  <c r="AA32" i="5"/>
  <c r="AA218" i="5"/>
  <c r="AA218" i="13"/>
  <c r="Z218" i="15"/>
  <c r="AA218" i="14"/>
  <c r="AA205" i="13"/>
  <c r="AA205" i="14"/>
  <c r="AA205" i="5"/>
  <c r="Z205" i="15"/>
  <c r="AA246" i="13"/>
  <c r="Z246" i="15"/>
  <c r="AA246" i="5"/>
  <c r="AA246" i="14"/>
  <c r="AA170" i="5"/>
  <c r="AA170" i="13"/>
  <c r="Z170" i="15"/>
  <c r="AA170" i="14"/>
  <c r="Z137" i="15"/>
  <c r="AA137" i="14"/>
  <c r="AA137" i="5"/>
  <c r="AA137" i="13"/>
  <c r="Z10" i="15"/>
  <c r="AA10" i="5"/>
  <c r="AA10" i="13"/>
  <c r="AA10" i="14"/>
  <c r="AA196" i="5"/>
  <c r="AA196" i="14"/>
  <c r="Z196" i="15"/>
  <c r="AA196" i="13"/>
  <c r="Z29" i="15"/>
  <c r="AA29" i="5"/>
  <c r="AA29" i="14"/>
  <c r="AA29" i="13"/>
  <c r="AA157" i="5"/>
  <c r="AA157" i="14"/>
  <c r="AA157" i="13"/>
  <c r="Z157" i="15"/>
  <c r="AA144" i="5"/>
  <c r="AA144" i="13"/>
  <c r="AA144" i="14"/>
  <c r="Z144" i="15"/>
  <c r="AA216" i="14"/>
  <c r="AA216" i="13"/>
  <c r="AA216" i="5"/>
  <c r="Z216" i="15"/>
  <c r="Z62" i="15"/>
  <c r="AA62" i="5"/>
  <c r="AA62" i="14"/>
  <c r="AA62" i="13"/>
  <c r="AA147" i="5"/>
  <c r="AA147" i="13"/>
  <c r="Z147" i="15"/>
  <c r="AA147" i="14"/>
  <c r="Z83" i="15"/>
  <c r="AA83" i="5"/>
  <c r="AA83" i="13"/>
  <c r="AA83" i="14"/>
  <c r="AA332" i="5"/>
  <c r="AA332" i="14"/>
  <c r="AA332" i="13"/>
  <c r="Z332" i="15"/>
  <c r="AA191" i="5"/>
  <c r="AA191" i="13"/>
  <c r="Z191" i="15"/>
  <c r="AA191" i="14"/>
  <c r="AA370" i="5"/>
  <c r="AA370" i="14"/>
  <c r="AA370" i="13"/>
  <c r="Z370" i="15"/>
  <c r="AA197" i="5"/>
  <c r="AA197" i="13"/>
  <c r="Z197" i="15"/>
  <c r="AA197" i="14"/>
  <c r="AA176" i="5"/>
  <c r="AA176" i="13"/>
  <c r="AA176" i="14"/>
  <c r="Z176" i="15"/>
  <c r="AA265" i="5"/>
  <c r="AA265" i="14"/>
  <c r="Z265" i="15"/>
  <c r="AA265" i="13"/>
  <c r="Z72" i="15"/>
  <c r="AA72" i="14"/>
  <c r="AA72" i="5"/>
  <c r="AA72" i="13"/>
  <c r="AA269" i="5"/>
  <c r="AA269" i="13"/>
  <c r="AA269" i="14"/>
  <c r="Z269" i="15"/>
  <c r="AA259" i="13"/>
  <c r="Z259" i="15"/>
  <c r="AA259" i="5"/>
  <c r="AA259" i="14"/>
  <c r="Z9" i="15"/>
  <c r="AA9" i="14"/>
  <c r="AA9" i="5"/>
  <c r="AA9" i="13"/>
  <c r="AA155" i="5"/>
  <c r="AA155" i="13"/>
  <c r="Z155" i="15"/>
  <c r="AA155" i="14"/>
  <c r="AA368" i="5"/>
  <c r="AA368" i="14"/>
  <c r="AA368" i="13"/>
  <c r="Z368" i="15"/>
  <c r="AA158" i="5"/>
  <c r="Z158" i="15"/>
  <c r="AA158" i="14"/>
  <c r="AA158" i="13"/>
  <c r="Z50" i="15"/>
  <c r="AA50" i="5"/>
  <c r="AA50" i="14"/>
  <c r="AA50" i="13"/>
  <c r="Z48" i="15"/>
  <c r="AA48" i="5"/>
  <c r="AA48" i="13"/>
  <c r="AA48" i="14"/>
  <c r="Z14" i="15"/>
  <c r="AA14" i="5"/>
  <c r="AA14" i="13"/>
  <c r="AA14" i="14"/>
  <c r="AA132" i="5"/>
  <c r="AA132" i="14"/>
  <c r="Z132" i="15"/>
  <c r="AA132" i="13"/>
  <c r="AA127" i="5"/>
  <c r="AA127" i="13"/>
  <c r="Z127" i="15"/>
  <c r="AA127" i="14"/>
  <c r="AA236" i="5"/>
  <c r="AA236" i="14"/>
  <c r="AA236" i="13"/>
  <c r="Z236" i="15"/>
  <c r="AA105" i="5"/>
  <c r="Z105" i="15"/>
  <c r="AA105" i="14"/>
  <c r="AA105" i="13"/>
  <c r="Z4" i="15"/>
  <c r="AA4" i="13"/>
  <c r="AA4" i="5"/>
  <c r="AA4" i="14"/>
  <c r="AA167" i="5"/>
  <c r="AA167" i="13"/>
  <c r="Z167" i="15"/>
  <c r="AA167" i="14"/>
  <c r="AA308" i="5"/>
  <c r="AA308" i="14"/>
  <c r="Z308" i="15"/>
  <c r="AA308" i="13"/>
  <c r="AA104" i="14"/>
  <c r="AA104" i="5"/>
  <c r="Z104" i="15"/>
  <c r="AA104" i="13"/>
  <c r="AA140" i="5"/>
  <c r="AA140" i="14"/>
  <c r="AA140" i="13"/>
  <c r="Z140" i="15"/>
  <c r="AA301" i="5"/>
  <c r="AA301" i="13"/>
  <c r="AA301" i="14"/>
  <c r="Z301" i="15"/>
  <c r="AA300" i="5"/>
  <c r="AA300" i="14"/>
  <c r="AA300" i="13"/>
  <c r="Z300" i="15"/>
  <c r="AA285" i="5"/>
  <c r="AA285" i="14"/>
  <c r="AA285" i="13"/>
  <c r="Z285" i="15"/>
  <c r="Z95" i="15"/>
  <c r="AA95" i="5"/>
  <c r="AA95" i="13"/>
  <c r="AA95" i="14"/>
  <c r="Z47" i="15"/>
  <c r="AA47" i="5"/>
  <c r="AA47" i="13"/>
  <c r="AA47" i="14"/>
  <c r="AA139" i="5"/>
  <c r="AA139" i="13"/>
  <c r="Z139" i="15"/>
  <c r="AA139" i="14"/>
  <c r="AA209" i="5"/>
  <c r="AA209" i="13"/>
  <c r="Z209" i="15"/>
  <c r="AA209" i="14"/>
  <c r="AA123" i="5"/>
  <c r="AA123" i="13"/>
  <c r="Z123" i="15"/>
  <c r="AA123" i="14"/>
  <c r="AA331" i="13"/>
  <c r="Z331" i="15"/>
  <c r="AA331" i="5"/>
  <c r="AA331" i="14"/>
  <c r="AA17" i="5"/>
  <c r="AA17" i="13"/>
  <c r="Z17" i="15"/>
  <c r="AA17" i="14"/>
  <c r="AA338" i="5"/>
  <c r="AA338" i="14"/>
  <c r="AA338" i="13"/>
  <c r="Z338" i="15"/>
  <c r="AA299" i="13"/>
  <c r="Z299" i="15"/>
  <c r="AA299" i="14"/>
  <c r="AA299" i="5"/>
  <c r="AA337" i="13"/>
  <c r="AA337" i="5"/>
  <c r="AA337" i="14"/>
  <c r="Z337" i="15"/>
  <c r="AA281" i="5"/>
  <c r="AA281" i="13"/>
  <c r="AA281" i="14"/>
  <c r="Z281" i="15"/>
  <c r="AA156" i="5"/>
  <c r="AA156" i="14"/>
  <c r="AA156" i="13"/>
  <c r="Z156" i="15"/>
  <c r="AA134" i="5"/>
  <c r="AA134" i="13"/>
  <c r="Z134" i="15"/>
  <c r="AA134" i="14"/>
  <c r="AA53" i="13"/>
  <c r="Z53" i="15"/>
  <c r="AA53" i="5"/>
  <c r="AA53" i="14"/>
  <c r="AA293" i="13"/>
  <c r="AA293" i="5"/>
  <c r="AA293" i="14"/>
  <c r="Z293" i="15"/>
  <c r="AA150" i="5"/>
  <c r="AA150" i="13"/>
  <c r="Z150" i="15"/>
  <c r="AA150" i="14"/>
  <c r="Z103" i="15"/>
  <c r="AA103" i="5"/>
  <c r="AA103" i="13"/>
  <c r="AA103" i="14"/>
  <c r="Z387" i="15"/>
  <c r="AA387" i="5"/>
  <c r="AA387" i="14"/>
  <c r="AA387" i="13"/>
  <c r="AA227" i="5"/>
  <c r="AA227" i="13"/>
  <c r="Z227" i="15"/>
  <c r="AA227" i="14"/>
  <c r="Z82" i="15"/>
  <c r="AA82" i="5"/>
  <c r="AA82" i="14"/>
  <c r="AA82" i="13"/>
  <c r="AA344" i="5"/>
  <c r="AA344" i="14"/>
  <c r="AA344" i="13"/>
  <c r="Z344" i="15"/>
  <c r="AA81" i="13"/>
  <c r="AA81" i="5"/>
  <c r="Z81" i="15"/>
  <c r="AA81" i="14"/>
  <c r="Z38" i="15"/>
  <c r="AA38" i="5"/>
  <c r="AA38" i="13"/>
  <c r="AA38" i="14"/>
  <c r="AA223" i="5"/>
  <c r="AA223" i="13"/>
  <c r="Z223" i="15"/>
  <c r="AA223" i="14"/>
  <c r="Z73" i="15"/>
  <c r="AA73" i="14"/>
  <c r="AA73" i="13"/>
  <c r="AA73" i="5"/>
  <c r="AA250" i="13"/>
  <c r="AA250" i="5"/>
  <c r="AA250" i="14"/>
  <c r="Z250" i="15"/>
  <c r="AA398" i="5"/>
  <c r="AA398" i="14"/>
  <c r="Z398" i="15"/>
  <c r="AA398" i="13"/>
  <c r="AA386" i="5"/>
  <c r="AA386" i="14"/>
  <c r="Z386" i="15"/>
  <c r="AA386" i="13"/>
  <c r="AA378" i="5"/>
  <c r="AA378" i="13"/>
  <c r="AA378" i="14"/>
  <c r="Z378" i="15"/>
  <c r="AA372" i="5"/>
  <c r="AA372" i="14"/>
  <c r="AA372" i="13"/>
  <c r="Z372" i="15"/>
  <c r="AA130" i="5"/>
  <c r="AA130" i="13"/>
  <c r="AA130" i="14"/>
  <c r="Z130" i="15"/>
  <c r="Z33" i="15"/>
  <c r="AA33" i="13"/>
  <c r="AA33" i="5"/>
  <c r="AA33" i="14"/>
  <c r="AA254" i="5"/>
  <c r="AA254" i="14"/>
  <c r="Z254" i="15"/>
  <c r="AA254" i="13"/>
  <c r="AA262" i="13"/>
  <c r="AA262" i="5"/>
  <c r="AA262" i="14"/>
  <c r="Z262" i="15"/>
  <c r="AA397" i="5"/>
  <c r="AA397" i="13"/>
  <c r="AA397" i="14"/>
  <c r="Z397" i="15"/>
  <c r="AA389" i="13"/>
  <c r="AA389" i="5"/>
  <c r="AA389" i="14"/>
  <c r="Z389" i="15"/>
  <c r="AA385" i="13"/>
  <c r="AA385" i="5"/>
  <c r="Z385" i="15"/>
  <c r="AA385" i="14"/>
  <c r="AA377" i="13"/>
  <c r="AA377" i="5"/>
  <c r="AA377" i="14"/>
  <c r="Z377" i="15"/>
  <c r="AA159" i="5"/>
  <c r="AA159" i="13"/>
  <c r="Z159" i="15"/>
  <c r="AA159" i="14"/>
  <c r="AA151" i="5"/>
  <c r="AA151" i="13"/>
  <c r="Z151" i="15"/>
  <c r="AA151" i="14"/>
  <c r="AA174" i="5"/>
  <c r="Z174" i="15"/>
  <c r="AA174" i="13"/>
  <c r="AA174" i="14"/>
  <c r="AA225" i="13"/>
  <c r="AA225" i="5"/>
  <c r="Z225" i="15"/>
  <c r="AA225" i="14"/>
  <c r="AA400" i="5"/>
  <c r="AA400" i="14"/>
  <c r="AA400" i="13"/>
  <c r="Z400" i="15"/>
  <c r="AA396" i="5"/>
  <c r="AA396" i="14"/>
  <c r="AA396" i="13"/>
  <c r="Z396" i="15"/>
  <c r="AA392" i="5"/>
  <c r="AA392" i="14"/>
  <c r="AA392" i="13"/>
  <c r="Z392" i="15"/>
  <c r="AA388" i="5"/>
  <c r="AA388" i="14"/>
  <c r="AA388" i="13"/>
  <c r="Z388" i="15"/>
  <c r="AA384" i="5"/>
  <c r="AA384" i="14"/>
  <c r="AA384" i="13"/>
  <c r="Z384" i="15"/>
  <c r="AA380" i="5"/>
  <c r="AA380" i="14"/>
  <c r="AA380" i="13"/>
  <c r="Z380" i="15"/>
  <c r="AA376" i="5"/>
  <c r="AA376" i="14"/>
  <c r="AA376" i="13"/>
  <c r="Z376" i="15"/>
  <c r="AA357" i="13"/>
  <c r="AA357" i="5"/>
  <c r="AA357" i="14"/>
  <c r="Z357" i="15"/>
  <c r="AA305" i="13"/>
  <c r="AA305" i="5"/>
  <c r="AA305" i="14"/>
  <c r="Z305" i="15"/>
  <c r="AA116" i="5"/>
  <c r="AA116" i="14"/>
  <c r="Z116" i="15"/>
  <c r="AA116" i="13"/>
  <c r="Z27" i="15"/>
  <c r="AA27" i="5"/>
  <c r="AA27" i="13"/>
  <c r="AA27" i="14"/>
  <c r="AA186" i="5"/>
  <c r="AA186" i="13"/>
  <c r="Z186" i="15"/>
  <c r="AA186" i="14"/>
  <c r="AA120" i="14"/>
  <c r="AA120" i="13"/>
  <c r="Z120" i="15"/>
  <c r="AA120" i="5"/>
  <c r="AA60" i="5"/>
  <c r="AA60" i="14"/>
  <c r="AA60" i="13"/>
  <c r="Z60" i="15"/>
  <c r="AA364" i="5"/>
  <c r="AA364" i="14"/>
  <c r="AA364" i="13"/>
  <c r="Z364" i="15"/>
  <c r="AA335" i="13"/>
  <c r="Z335" i="15"/>
  <c r="AA335" i="5"/>
  <c r="AA335" i="14"/>
  <c r="Z79" i="15"/>
  <c r="AA79" i="5"/>
  <c r="AA79" i="13"/>
  <c r="AA79" i="14"/>
  <c r="AA325" i="13"/>
  <c r="AA325" i="5"/>
  <c r="AA325" i="14"/>
  <c r="Z325" i="15"/>
  <c r="AA178" i="5"/>
  <c r="AA178" i="14"/>
  <c r="AA178" i="13"/>
  <c r="Z178" i="15"/>
  <c r="AA12" i="5"/>
  <c r="AA12" i="14"/>
  <c r="Z12" i="15"/>
  <c r="AA12" i="13"/>
  <c r="AA195" i="5"/>
  <c r="AA195" i="13"/>
  <c r="Z195" i="15"/>
  <c r="AA195" i="14"/>
  <c r="AA206" i="5"/>
  <c r="Z206" i="15"/>
  <c r="AA206" i="13"/>
  <c r="AA206" i="14"/>
  <c r="AA65" i="13"/>
  <c r="Z65" i="15"/>
  <c r="AA65" i="5"/>
  <c r="AA65" i="14"/>
  <c r="Z26" i="15"/>
  <c r="AA26" i="5"/>
  <c r="AA26" i="13"/>
  <c r="AA26" i="14"/>
  <c r="Z63" i="15"/>
  <c r="AA63" i="5"/>
  <c r="AA63" i="13"/>
  <c r="AA63" i="14"/>
  <c r="AA317" i="5"/>
  <c r="AA317" i="14"/>
  <c r="AA317" i="13"/>
  <c r="Z317" i="15"/>
  <c r="AA343" i="13"/>
  <c r="AA343" i="5"/>
  <c r="Z343" i="15"/>
  <c r="AA343" i="14"/>
  <c r="AA319" i="13"/>
  <c r="Z319" i="15"/>
  <c r="AA319" i="5"/>
  <c r="AA319" i="14"/>
  <c r="AA200" i="14"/>
  <c r="AA200" i="5"/>
  <c r="AA200" i="13"/>
  <c r="Z200" i="15"/>
  <c r="AA122" i="5"/>
  <c r="AA122" i="13"/>
  <c r="Z122" i="15"/>
  <c r="AA122" i="14"/>
  <c r="AA298" i="13"/>
  <c r="AA298" i="5"/>
  <c r="Z298" i="15"/>
  <c r="AA298" i="14"/>
  <c r="Z58" i="15"/>
  <c r="AA58" i="5"/>
  <c r="AA58" i="13"/>
  <c r="AA58" i="14"/>
  <c r="AA251" i="13"/>
  <c r="Z251" i="15"/>
  <c r="AA251" i="5"/>
  <c r="AA251" i="14"/>
  <c r="AA282" i="13"/>
  <c r="AA282" i="5"/>
  <c r="AA282" i="14"/>
  <c r="Z282" i="15"/>
  <c r="AA193" i="13"/>
  <c r="AA193" i="5"/>
  <c r="Z193" i="15"/>
  <c r="AA193" i="14"/>
  <c r="AA354" i="5"/>
  <c r="AA354" i="14"/>
  <c r="AA354" i="13"/>
  <c r="Z354" i="15"/>
  <c r="AA333" i="5"/>
  <c r="AA333" i="13"/>
  <c r="AA333" i="14"/>
  <c r="Z333" i="15"/>
  <c r="AA314" i="13"/>
  <c r="AA314" i="5"/>
  <c r="AA314" i="14"/>
  <c r="Z314" i="15"/>
  <c r="AA100" i="5"/>
  <c r="AA100" i="14"/>
  <c r="Z100" i="15"/>
  <c r="AA100" i="13"/>
  <c r="AA219" i="5"/>
  <c r="AA219" i="13"/>
  <c r="Z219" i="15"/>
  <c r="AA219" i="14"/>
  <c r="Z102" i="15"/>
  <c r="AA102" i="5"/>
  <c r="AA102" i="13"/>
  <c r="AA102" i="14"/>
  <c r="Z80" i="15"/>
  <c r="AA80" i="5"/>
  <c r="AA80" i="13"/>
  <c r="AA80" i="14"/>
  <c r="AA316" i="5"/>
  <c r="AA316" i="14"/>
  <c r="AA316" i="13"/>
  <c r="Z316" i="15"/>
  <c r="AA68" i="5"/>
  <c r="AA68" i="14"/>
  <c r="AA68" i="13"/>
  <c r="Z68" i="15"/>
  <c r="AA184" i="14"/>
  <c r="AA184" i="13"/>
  <c r="Z184" i="15"/>
  <c r="AA184" i="5"/>
  <c r="AA45" i="13"/>
  <c r="AA45" i="14"/>
  <c r="AA45" i="5"/>
  <c r="Z45" i="15"/>
  <c r="Z99" i="15"/>
  <c r="AA99" i="5"/>
  <c r="AA99" i="13"/>
  <c r="AA99" i="14"/>
  <c r="Z71" i="15"/>
  <c r="AA71" i="5"/>
  <c r="AA71" i="13"/>
  <c r="AA71" i="14"/>
  <c r="Z23" i="15"/>
  <c r="AA23" i="5"/>
  <c r="AA23" i="13"/>
  <c r="AA23" i="14"/>
  <c r="AA129" i="13"/>
  <c r="AA129" i="5"/>
  <c r="Z129" i="15"/>
  <c r="AA129" i="14"/>
  <c r="AA217" i="5"/>
  <c r="Z217" i="15"/>
  <c r="AA217" i="13"/>
  <c r="AA217" i="14"/>
  <c r="Z34" i="15"/>
  <c r="AA34" i="5"/>
  <c r="AA34" i="13"/>
  <c r="AA34" i="14"/>
  <c r="AA198" i="5"/>
  <c r="AA198" i="13"/>
  <c r="Z198" i="15"/>
  <c r="AA198" i="14"/>
  <c r="Z201" i="15"/>
  <c r="AA201" i="14"/>
  <c r="AA201" i="13"/>
  <c r="AA201" i="5"/>
  <c r="AA243" i="5"/>
  <c r="AA243" i="13"/>
  <c r="Z243" i="15"/>
  <c r="AA243" i="14"/>
  <c r="AA183" i="5"/>
  <c r="AA183" i="13"/>
  <c r="Z183" i="15"/>
  <c r="AA183" i="14"/>
  <c r="AA185" i="5"/>
  <c r="Z185" i="15"/>
  <c r="AA185" i="13"/>
  <c r="AA185" i="14"/>
  <c r="AA340" i="5"/>
  <c r="AA340" i="14"/>
  <c r="Z340" i="15"/>
  <c r="AA340" i="13"/>
  <c r="AA190" i="5"/>
  <c r="Z190" i="15"/>
  <c r="AA190" i="14"/>
  <c r="AA190" i="13"/>
  <c r="AA172" i="5"/>
  <c r="AA172" i="14"/>
  <c r="AA172" i="13"/>
  <c r="Z172" i="15"/>
  <c r="Z86" i="15"/>
  <c r="AA86" i="5"/>
  <c r="AA86" i="13"/>
  <c r="AA86" i="14"/>
  <c r="AA241" i="5"/>
  <c r="AA241" i="13"/>
  <c r="Z241" i="15"/>
  <c r="AA241" i="14"/>
  <c r="AA267" i="13"/>
  <c r="Z267" i="15"/>
  <c r="AA267" i="5"/>
  <c r="AA267" i="14"/>
  <c r="AA257" i="13"/>
  <c r="Z257" i="15"/>
  <c r="AA257" i="14"/>
  <c r="AA257" i="5"/>
  <c r="AA349" i="5"/>
  <c r="AA349" i="13"/>
  <c r="AA349" i="14"/>
  <c r="Z349" i="15"/>
  <c r="AA239" i="5"/>
  <c r="AA239" i="13"/>
  <c r="Z239" i="15"/>
  <c r="AA239" i="14"/>
  <c r="AA49" i="13"/>
  <c r="AA49" i="5"/>
  <c r="Z49" i="15"/>
  <c r="AA49" i="14"/>
  <c r="Z51" i="15"/>
  <c r="AA51" i="5"/>
  <c r="AA51" i="13"/>
  <c r="AA51" i="14"/>
  <c r="AA238" i="5"/>
  <c r="Z238" i="15"/>
  <c r="AA238" i="13"/>
  <c r="AA238" i="14"/>
  <c r="AA36" i="5"/>
  <c r="AA36" i="14"/>
  <c r="Z36" i="15"/>
  <c r="AA36" i="13"/>
  <c r="AA203" i="5"/>
  <c r="AA203" i="13"/>
  <c r="Z203" i="15"/>
  <c r="AA203" i="14"/>
  <c r="AA121" i="5"/>
  <c r="Z121" i="15"/>
  <c r="AA121" i="13"/>
  <c r="AA121" i="14"/>
  <c r="AA171" i="5"/>
  <c r="AA171" i="13"/>
  <c r="Z171" i="15"/>
  <c r="AA171" i="14"/>
  <c r="AA361" i="13"/>
  <c r="AA361" i="5"/>
  <c r="AA361" i="14"/>
  <c r="Z361" i="15"/>
  <c r="Z35" i="15"/>
  <c r="AA35" i="5"/>
  <c r="AA35" i="13"/>
  <c r="AA35" i="14"/>
  <c r="AA28" i="5"/>
  <c r="AA28" i="14"/>
  <c r="AA28" i="13"/>
  <c r="Z28" i="15"/>
  <c r="AA212" i="5"/>
  <c r="AA212" i="14"/>
  <c r="Z212" i="15"/>
  <c r="AA212" i="13"/>
  <c r="AA295" i="13"/>
  <c r="AA295" i="5"/>
  <c r="Z295" i="15"/>
  <c r="AA295" i="14"/>
  <c r="AA360" i="5"/>
  <c r="AA360" i="14"/>
  <c r="AA360" i="13"/>
  <c r="Z360" i="15"/>
  <c r="AA234" i="5"/>
  <c r="AA234" i="13"/>
  <c r="AA234" i="14"/>
  <c r="Z234" i="15"/>
  <c r="AA348" i="5"/>
  <c r="AA348" i="14"/>
  <c r="AA348" i="13"/>
  <c r="Z348" i="15"/>
  <c r="AA233" i="5"/>
  <c r="Z233" i="15"/>
  <c r="AA233" i="14"/>
  <c r="AA233" i="13"/>
  <c r="Z64" i="15"/>
  <c r="AA64" i="13"/>
  <c r="AA64" i="14"/>
  <c r="AA64" i="5"/>
  <c r="Z70" i="15"/>
  <c r="AA70" i="5"/>
  <c r="AA70" i="13"/>
  <c r="AA70" i="14"/>
  <c r="Z54" i="15"/>
  <c r="AA54" i="5"/>
  <c r="AA54" i="13"/>
  <c r="AA54" i="14"/>
  <c r="AA260" i="5"/>
  <c r="AA260" i="14"/>
  <c r="AA260" i="13"/>
  <c r="Z260" i="15"/>
  <c r="AA289" i="13"/>
  <c r="Z289" i="15"/>
  <c r="AA289" i="5"/>
  <c r="AA289" i="14"/>
  <c r="AA312" i="5"/>
  <c r="AA312" i="14"/>
  <c r="AA312" i="13"/>
  <c r="Z312" i="15"/>
  <c r="AA85" i="13"/>
  <c r="Z85" i="15"/>
  <c r="AA85" i="5"/>
  <c r="AA85" i="14"/>
  <c r="Z13" i="15"/>
  <c r="AA13" i="13"/>
  <c r="AA13" i="14"/>
  <c r="AA13" i="5"/>
  <c r="AA283" i="13"/>
  <c r="Z283" i="15"/>
  <c r="AA283" i="5"/>
  <c r="AA283" i="14"/>
  <c r="AA311" i="13"/>
  <c r="AA311" i="5"/>
  <c r="Z311" i="15"/>
  <c r="AA311" i="14"/>
  <c r="Z46" i="15"/>
  <c r="AA46" i="5"/>
  <c r="AA46" i="13"/>
  <c r="AA46" i="14"/>
  <c r="Z42" i="15"/>
  <c r="AA42" i="5"/>
  <c r="AA42" i="13"/>
  <c r="AA42" i="14"/>
  <c r="AA152" i="14"/>
  <c r="AA152" i="13"/>
  <c r="AA152" i="5"/>
  <c r="Z152" i="15"/>
  <c r="Z75" i="15"/>
  <c r="AA75" i="5"/>
  <c r="AA75" i="13"/>
  <c r="AA75" i="14"/>
  <c r="AA336" i="5"/>
  <c r="AA336" i="13"/>
  <c r="AA336" i="14"/>
  <c r="Z336" i="15"/>
  <c r="AA166" i="5"/>
  <c r="AA166" i="13"/>
  <c r="Z166" i="15"/>
  <c r="AA166" i="14"/>
  <c r="AA231" i="5"/>
  <c r="AA231" i="13"/>
  <c r="Z231" i="15"/>
  <c r="AA231" i="14"/>
  <c r="AA229" i="5"/>
  <c r="AA229" i="13"/>
  <c r="AA229" i="14"/>
  <c r="Z229" i="15"/>
  <c r="AU30" i="3"/>
  <c r="AV30" i="3"/>
  <c r="AW30" i="3"/>
  <c r="AX30" i="3"/>
  <c r="AY30" i="3"/>
  <c r="AZ30" i="3"/>
  <c r="BA30" i="3"/>
  <c r="BB30" i="3"/>
  <c r="AU31" i="3"/>
  <c r="AV31" i="3"/>
  <c r="AW31" i="3"/>
  <c r="AX31" i="3"/>
  <c r="AY31" i="3"/>
  <c r="AZ31" i="3"/>
  <c r="BA31" i="3"/>
  <c r="BB31" i="3"/>
  <c r="AU32" i="3"/>
  <c r="AV32" i="3"/>
  <c r="AW32" i="3"/>
  <c r="AX32" i="3"/>
  <c r="AY32" i="3"/>
  <c r="AZ32" i="3"/>
  <c r="BA32" i="3"/>
  <c r="BB32" i="3"/>
  <c r="AV29" i="3"/>
  <c r="AW29" i="3"/>
  <c r="AX29" i="3"/>
  <c r="AY29" i="3"/>
  <c r="AZ29" i="3"/>
  <c r="BA29" i="3"/>
  <c r="BB29" i="3"/>
  <c r="AJ31" i="3"/>
  <c r="AK31" i="3"/>
  <c r="AL31" i="3"/>
  <c r="AM31" i="3"/>
  <c r="AN31" i="3"/>
  <c r="AO31" i="3"/>
  <c r="AP31" i="3"/>
  <c r="AQ31" i="3"/>
  <c r="AJ32" i="3"/>
  <c r="AK32" i="3"/>
  <c r="AL32" i="3"/>
  <c r="AM32" i="3"/>
  <c r="AN32" i="3"/>
  <c r="AO32" i="3"/>
  <c r="AP32" i="3"/>
  <c r="AQ32" i="3"/>
  <c r="N32" i="3"/>
  <c r="O32" i="3"/>
  <c r="P32" i="3"/>
  <c r="Q32" i="3"/>
  <c r="R32" i="3"/>
  <c r="S32" i="3"/>
  <c r="T32" i="3"/>
  <c r="BC31" i="3"/>
  <c r="BD31" i="3"/>
  <c r="K330" i="14"/>
  <c r="J330" i="14"/>
  <c r="K315" i="14"/>
  <c r="J315" i="14"/>
  <c r="A5" i="15" l="1"/>
  <c r="B5" i="15"/>
  <c r="C5" i="15"/>
  <c r="D5" i="15"/>
  <c r="E5" i="15"/>
  <c r="F5" i="15"/>
  <c r="G5" i="15"/>
  <c r="H5" i="15"/>
  <c r="I5" i="15"/>
  <c r="J5" i="15"/>
  <c r="K5" i="15"/>
  <c r="L5" i="15"/>
  <c r="M5" i="15"/>
  <c r="N5" i="15"/>
  <c r="O5" i="15"/>
  <c r="P5" i="15"/>
  <c r="Q5" i="15"/>
  <c r="R5" i="15"/>
  <c r="S5" i="15"/>
  <c r="T5" i="15"/>
  <c r="U5" i="15"/>
  <c r="A6" i="15"/>
  <c r="B6" i="15"/>
  <c r="C6" i="15"/>
  <c r="D6" i="15"/>
  <c r="E6" i="15"/>
  <c r="F6" i="15"/>
  <c r="G6" i="15"/>
  <c r="H6" i="15"/>
  <c r="I6" i="15"/>
  <c r="J6" i="15"/>
  <c r="K6" i="15"/>
  <c r="L6" i="15"/>
  <c r="M6" i="15"/>
  <c r="N6" i="15"/>
  <c r="O6" i="15"/>
  <c r="P6" i="15"/>
  <c r="Q6" i="15"/>
  <c r="R6" i="15"/>
  <c r="S6" i="15"/>
  <c r="T6" i="15"/>
  <c r="U6" i="15"/>
  <c r="A7" i="15"/>
  <c r="B7" i="15"/>
  <c r="C7" i="15"/>
  <c r="D7" i="15"/>
  <c r="E7" i="15"/>
  <c r="F7" i="15"/>
  <c r="G7" i="15"/>
  <c r="H7" i="15"/>
  <c r="I7" i="15"/>
  <c r="J7" i="15"/>
  <c r="K7" i="15"/>
  <c r="L7" i="15"/>
  <c r="M7" i="15"/>
  <c r="N7" i="15"/>
  <c r="O7" i="15"/>
  <c r="P7" i="15"/>
  <c r="Q7" i="15"/>
  <c r="R7" i="15"/>
  <c r="S7" i="15"/>
  <c r="T7" i="15"/>
  <c r="U7" i="15"/>
  <c r="A8" i="15"/>
  <c r="B8" i="15"/>
  <c r="C8" i="15"/>
  <c r="D8" i="15"/>
  <c r="E8" i="15"/>
  <c r="F8" i="15"/>
  <c r="G8" i="15"/>
  <c r="H8" i="15"/>
  <c r="I8" i="15"/>
  <c r="J8" i="15"/>
  <c r="K8" i="15"/>
  <c r="L8" i="15"/>
  <c r="M8" i="15"/>
  <c r="N8" i="15"/>
  <c r="O8" i="15"/>
  <c r="P8" i="15"/>
  <c r="Q8" i="15"/>
  <c r="R8" i="15"/>
  <c r="S8" i="15"/>
  <c r="T8" i="15"/>
  <c r="U8" i="15"/>
  <c r="A9" i="15"/>
  <c r="B9" i="15"/>
  <c r="C9" i="15"/>
  <c r="D9" i="15"/>
  <c r="E9" i="15"/>
  <c r="F9" i="15"/>
  <c r="G9" i="15"/>
  <c r="H9" i="15"/>
  <c r="I9" i="15"/>
  <c r="J9" i="15"/>
  <c r="K9" i="15"/>
  <c r="L9" i="15"/>
  <c r="M9" i="15"/>
  <c r="N9" i="15"/>
  <c r="O9" i="15"/>
  <c r="P9" i="15"/>
  <c r="Q9" i="15"/>
  <c r="R9" i="15"/>
  <c r="S9" i="15"/>
  <c r="T9" i="15"/>
  <c r="U9" i="15"/>
  <c r="A10" i="15"/>
  <c r="B10" i="15"/>
  <c r="C10" i="15"/>
  <c r="D10" i="15"/>
  <c r="E10" i="15"/>
  <c r="F10" i="15"/>
  <c r="G10" i="15"/>
  <c r="H10" i="15"/>
  <c r="I10" i="15"/>
  <c r="J10" i="15"/>
  <c r="K10" i="15"/>
  <c r="L10" i="15"/>
  <c r="M10" i="15"/>
  <c r="N10" i="15"/>
  <c r="O10" i="15"/>
  <c r="P10" i="15"/>
  <c r="Q10" i="15"/>
  <c r="R10" i="15"/>
  <c r="S10" i="15"/>
  <c r="T10" i="15"/>
  <c r="U10" i="15"/>
  <c r="A11" i="15"/>
  <c r="B11" i="15"/>
  <c r="C11" i="15"/>
  <c r="D11" i="15"/>
  <c r="E11" i="15"/>
  <c r="F11" i="15"/>
  <c r="G11" i="15"/>
  <c r="H11" i="15"/>
  <c r="I11" i="15"/>
  <c r="J11" i="15"/>
  <c r="K11" i="15"/>
  <c r="L11" i="15"/>
  <c r="M11" i="15"/>
  <c r="N11" i="15"/>
  <c r="O11" i="15"/>
  <c r="P11" i="15"/>
  <c r="Q11" i="15"/>
  <c r="R11" i="15"/>
  <c r="S11" i="15"/>
  <c r="T11" i="15"/>
  <c r="U11" i="15"/>
  <c r="A12" i="15"/>
  <c r="B12" i="15"/>
  <c r="C12" i="15"/>
  <c r="D12" i="15"/>
  <c r="E12" i="15"/>
  <c r="F12" i="15"/>
  <c r="G12" i="15"/>
  <c r="H12" i="15"/>
  <c r="I12" i="15"/>
  <c r="J12" i="15"/>
  <c r="K12" i="15"/>
  <c r="L12" i="15"/>
  <c r="M12" i="15"/>
  <c r="N12" i="15"/>
  <c r="O12" i="15"/>
  <c r="P12" i="15"/>
  <c r="Q12" i="15"/>
  <c r="R12" i="15"/>
  <c r="S12" i="15"/>
  <c r="T12" i="15"/>
  <c r="U12" i="15"/>
  <c r="A13" i="15"/>
  <c r="B13" i="15"/>
  <c r="C13" i="15"/>
  <c r="D13" i="15"/>
  <c r="E13" i="15"/>
  <c r="F13" i="15"/>
  <c r="G13" i="15"/>
  <c r="H13" i="15"/>
  <c r="I13" i="15"/>
  <c r="J13" i="15"/>
  <c r="K13" i="15"/>
  <c r="L13" i="15"/>
  <c r="M13" i="15"/>
  <c r="N13" i="15"/>
  <c r="O13" i="15"/>
  <c r="P13" i="15"/>
  <c r="Q13" i="15"/>
  <c r="R13" i="15"/>
  <c r="S13" i="15"/>
  <c r="T13" i="15"/>
  <c r="U13" i="15"/>
  <c r="A14" i="15"/>
  <c r="B14" i="15"/>
  <c r="C14" i="15"/>
  <c r="D14" i="15"/>
  <c r="E14" i="15"/>
  <c r="F14" i="15"/>
  <c r="G14" i="15"/>
  <c r="H14" i="15"/>
  <c r="I14" i="15"/>
  <c r="J14" i="15"/>
  <c r="K14" i="15"/>
  <c r="L14" i="15"/>
  <c r="M14" i="15"/>
  <c r="N14" i="15"/>
  <c r="O14" i="15"/>
  <c r="P14" i="15"/>
  <c r="Q14" i="15"/>
  <c r="R14" i="15"/>
  <c r="S14" i="15"/>
  <c r="T14" i="15"/>
  <c r="U14" i="15"/>
  <c r="A15" i="15"/>
  <c r="B15" i="15"/>
  <c r="C15" i="15"/>
  <c r="D15" i="15"/>
  <c r="E15" i="15"/>
  <c r="F15" i="15"/>
  <c r="G15" i="15"/>
  <c r="H15" i="15"/>
  <c r="I15" i="15"/>
  <c r="J15" i="15"/>
  <c r="K15" i="15"/>
  <c r="L15" i="15"/>
  <c r="M15" i="15"/>
  <c r="N15" i="15"/>
  <c r="O15" i="15"/>
  <c r="P15" i="15"/>
  <c r="Q15" i="15"/>
  <c r="R15" i="15"/>
  <c r="S15" i="15"/>
  <c r="T15" i="15"/>
  <c r="U15" i="15"/>
  <c r="A16" i="15"/>
  <c r="B16" i="15"/>
  <c r="C16" i="15"/>
  <c r="D16" i="15"/>
  <c r="E16" i="15"/>
  <c r="F16" i="15"/>
  <c r="G16" i="15"/>
  <c r="H16" i="15"/>
  <c r="I16" i="15"/>
  <c r="J16" i="15"/>
  <c r="K16" i="15"/>
  <c r="L16" i="15"/>
  <c r="M16" i="15"/>
  <c r="N16" i="15"/>
  <c r="O16" i="15"/>
  <c r="P16" i="15"/>
  <c r="Q16" i="15"/>
  <c r="R16" i="15"/>
  <c r="S16" i="15"/>
  <c r="T16" i="15"/>
  <c r="U16" i="15"/>
  <c r="A17" i="15"/>
  <c r="B17" i="15"/>
  <c r="C17" i="15"/>
  <c r="D17" i="15"/>
  <c r="E17" i="15"/>
  <c r="F17" i="15"/>
  <c r="G17" i="15"/>
  <c r="H17" i="15"/>
  <c r="I17" i="15"/>
  <c r="J17" i="15"/>
  <c r="K17" i="15"/>
  <c r="L17" i="15"/>
  <c r="M17" i="15"/>
  <c r="N17" i="15"/>
  <c r="O17" i="15"/>
  <c r="P17" i="15"/>
  <c r="Q17" i="15"/>
  <c r="R17" i="15"/>
  <c r="S17" i="15"/>
  <c r="T17" i="15"/>
  <c r="U17" i="15"/>
  <c r="A18" i="15"/>
  <c r="B18" i="15"/>
  <c r="C18" i="15"/>
  <c r="D18" i="15"/>
  <c r="E18" i="15"/>
  <c r="F18" i="15"/>
  <c r="G18" i="15"/>
  <c r="H18" i="15"/>
  <c r="I18" i="15"/>
  <c r="J18" i="15"/>
  <c r="K18" i="15"/>
  <c r="L18" i="15"/>
  <c r="M18" i="15"/>
  <c r="N18" i="15"/>
  <c r="O18" i="15"/>
  <c r="P18" i="15"/>
  <c r="Q18" i="15"/>
  <c r="R18" i="15"/>
  <c r="S18" i="15"/>
  <c r="T18" i="15"/>
  <c r="U18" i="15"/>
  <c r="A19" i="15"/>
  <c r="B19" i="15"/>
  <c r="C19" i="15"/>
  <c r="D19" i="15"/>
  <c r="E19" i="15"/>
  <c r="F19" i="15"/>
  <c r="G19" i="15"/>
  <c r="H19" i="15"/>
  <c r="I19" i="15"/>
  <c r="J19" i="15"/>
  <c r="K19" i="15"/>
  <c r="L19" i="15"/>
  <c r="M19" i="15"/>
  <c r="N19" i="15"/>
  <c r="O19" i="15"/>
  <c r="P19" i="15"/>
  <c r="Q19" i="15"/>
  <c r="R19" i="15"/>
  <c r="S19" i="15"/>
  <c r="T19" i="15"/>
  <c r="U19" i="15"/>
  <c r="A20" i="15"/>
  <c r="B20" i="15"/>
  <c r="C20" i="15"/>
  <c r="D20" i="15"/>
  <c r="E20" i="15"/>
  <c r="F20" i="15"/>
  <c r="G20" i="15"/>
  <c r="H20" i="15"/>
  <c r="I20" i="15"/>
  <c r="J20" i="15"/>
  <c r="K20" i="15"/>
  <c r="L20" i="15"/>
  <c r="M20" i="15"/>
  <c r="N20" i="15"/>
  <c r="O20" i="15"/>
  <c r="P20" i="15"/>
  <c r="Q20" i="15"/>
  <c r="R20" i="15"/>
  <c r="S20" i="15"/>
  <c r="T20" i="15"/>
  <c r="U20" i="15"/>
  <c r="A21" i="15"/>
  <c r="B21" i="15"/>
  <c r="C21" i="15"/>
  <c r="D21" i="15"/>
  <c r="E21" i="15"/>
  <c r="F21" i="15"/>
  <c r="G21" i="15"/>
  <c r="H21" i="15"/>
  <c r="I21" i="15"/>
  <c r="J21" i="15"/>
  <c r="K21" i="15"/>
  <c r="L21" i="15"/>
  <c r="M21" i="15"/>
  <c r="N21" i="15"/>
  <c r="O21" i="15"/>
  <c r="P21" i="15"/>
  <c r="Q21" i="15"/>
  <c r="R21" i="15"/>
  <c r="S21" i="15"/>
  <c r="T21" i="15"/>
  <c r="U21" i="15"/>
  <c r="A22" i="15"/>
  <c r="B22" i="15"/>
  <c r="C22" i="15"/>
  <c r="D22" i="15"/>
  <c r="E22" i="15"/>
  <c r="F22" i="15"/>
  <c r="G22" i="15"/>
  <c r="H22" i="15"/>
  <c r="I22" i="15"/>
  <c r="J22" i="15"/>
  <c r="K22" i="15"/>
  <c r="L22" i="15"/>
  <c r="M22" i="15"/>
  <c r="N22" i="15"/>
  <c r="O22" i="15"/>
  <c r="P22" i="15"/>
  <c r="Q22" i="15"/>
  <c r="R22" i="15"/>
  <c r="S22" i="15"/>
  <c r="T22" i="15"/>
  <c r="U22" i="15"/>
  <c r="A23" i="15"/>
  <c r="B23" i="15"/>
  <c r="C23" i="15"/>
  <c r="D23" i="15"/>
  <c r="E23" i="15"/>
  <c r="F23" i="15"/>
  <c r="G23" i="15"/>
  <c r="H23" i="15"/>
  <c r="I23" i="15"/>
  <c r="J23" i="15"/>
  <c r="K23" i="15"/>
  <c r="L23" i="15"/>
  <c r="M23" i="15"/>
  <c r="N23" i="15"/>
  <c r="O23" i="15"/>
  <c r="P23" i="15"/>
  <c r="Q23" i="15"/>
  <c r="R23" i="15"/>
  <c r="S23" i="15"/>
  <c r="T23" i="15"/>
  <c r="U23" i="15"/>
  <c r="A24" i="15"/>
  <c r="B24" i="15"/>
  <c r="C24" i="15"/>
  <c r="D24" i="15"/>
  <c r="E24" i="15"/>
  <c r="F24" i="15"/>
  <c r="G24" i="15"/>
  <c r="H24" i="15"/>
  <c r="I24" i="15"/>
  <c r="K24" i="15"/>
  <c r="L24" i="15"/>
  <c r="M24" i="15"/>
  <c r="N24" i="15"/>
  <c r="O24" i="15"/>
  <c r="P24" i="15"/>
  <c r="Q24" i="15"/>
  <c r="R24" i="15"/>
  <c r="S24" i="15"/>
  <c r="T24" i="15"/>
  <c r="U24" i="15"/>
  <c r="A25" i="15"/>
  <c r="B25" i="15"/>
  <c r="C25" i="15"/>
  <c r="D25" i="15"/>
  <c r="E25" i="15"/>
  <c r="F25" i="15"/>
  <c r="G25" i="15"/>
  <c r="H25" i="15"/>
  <c r="I25" i="15"/>
  <c r="J25" i="15"/>
  <c r="K25" i="15"/>
  <c r="L25" i="15"/>
  <c r="M25" i="15"/>
  <c r="N25" i="15"/>
  <c r="O25" i="15"/>
  <c r="P25" i="15"/>
  <c r="Q25" i="15"/>
  <c r="R25" i="15"/>
  <c r="S25" i="15"/>
  <c r="T25" i="15"/>
  <c r="U25" i="15"/>
  <c r="A26" i="15"/>
  <c r="B26" i="15"/>
  <c r="C26" i="15"/>
  <c r="D26" i="15"/>
  <c r="E26" i="15"/>
  <c r="F26" i="15"/>
  <c r="G26" i="15"/>
  <c r="H26" i="15"/>
  <c r="I26" i="15"/>
  <c r="J26" i="15"/>
  <c r="K26" i="15"/>
  <c r="L26" i="15"/>
  <c r="M26" i="15"/>
  <c r="N26" i="15"/>
  <c r="O26" i="15"/>
  <c r="P26" i="15"/>
  <c r="Q26" i="15"/>
  <c r="R26" i="15"/>
  <c r="S26" i="15"/>
  <c r="T26" i="15"/>
  <c r="U26" i="15"/>
  <c r="A27" i="15"/>
  <c r="B27" i="15"/>
  <c r="C27" i="15"/>
  <c r="D27" i="15"/>
  <c r="E27" i="15"/>
  <c r="F27" i="15"/>
  <c r="G27" i="15"/>
  <c r="H27" i="15"/>
  <c r="I27" i="15"/>
  <c r="J27" i="15"/>
  <c r="K27" i="15"/>
  <c r="L27" i="15"/>
  <c r="M27" i="15"/>
  <c r="N27" i="15"/>
  <c r="O27" i="15"/>
  <c r="P27" i="15"/>
  <c r="Q27" i="15"/>
  <c r="R27" i="15"/>
  <c r="S27" i="15"/>
  <c r="T27" i="15"/>
  <c r="U27" i="15"/>
  <c r="A28" i="15"/>
  <c r="B28" i="15"/>
  <c r="C28" i="15"/>
  <c r="D28" i="15"/>
  <c r="E28" i="15"/>
  <c r="F28" i="15"/>
  <c r="G28" i="15"/>
  <c r="H28" i="15"/>
  <c r="I28" i="15"/>
  <c r="J28" i="15"/>
  <c r="K28" i="15"/>
  <c r="L28" i="15"/>
  <c r="M28" i="15"/>
  <c r="N28" i="15"/>
  <c r="O28" i="15"/>
  <c r="P28" i="15"/>
  <c r="Q28" i="15"/>
  <c r="R28" i="15"/>
  <c r="S28" i="15"/>
  <c r="T28" i="15"/>
  <c r="U28" i="15"/>
  <c r="A29" i="15"/>
  <c r="B29" i="15"/>
  <c r="C29" i="15"/>
  <c r="D29" i="15"/>
  <c r="E29" i="15"/>
  <c r="F29" i="15"/>
  <c r="G29" i="15"/>
  <c r="H29" i="15"/>
  <c r="I29" i="15"/>
  <c r="J29" i="15"/>
  <c r="K29" i="15"/>
  <c r="L29" i="15"/>
  <c r="M29" i="15"/>
  <c r="N29" i="15"/>
  <c r="O29" i="15"/>
  <c r="P29" i="15"/>
  <c r="Q29" i="15"/>
  <c r="R29" i="15"/>
  <c r="S29" i="15"/>
  <c r="T29" i="15"/>
  <c r="U29" i="15"/>
  <c r="A30" i="15"/>
  <c r="B30" i="15"/>
  <c r="C30" i="15"/>
  <c r="D30" i="15"/>
  <c r="E30" i="15"/>
  <c r="F30" i="15"/>
  <c r="G30" i="15"/>
  <c r="H30" i="15"/>
  <c r="I30" i="15"/>
  <c r="J30" i="15"/>
  <c r="K30" i="15"/>
  <c r="L30" i="15"/>
  <c r="M30" i="15"/>
  <c r="N30" i="15"/>
  <c r="O30" i="15"/>
  <c r="P30" i="15"/>
  <c r="Q30" i="15"/>
  <c r="R30" i="15"/>
  <c r="S30" i="15"/>
  <c r="T30" i="15"/>
  <c r="U30" i="15"/>
  <c r="A31" i="15"/>
  <c r="B31" i="15"/>
  <c r="C31" i="15"/>
  <c r="D31" i="15"/>
  <c r="E31" i="15"/>
  <c r="F31" i="15"/>
  <c r="G31" i="15"/>
  <c r="H31" i="15"/>
  <c r="I31" i="15"/>
  <c r="J31" i="15"/>
  <c r="K31" i="15"/>
  <c r="L31" i="15"/>
  <c r="M31" i="15"/>
  <c r="N31" i="15"/>
  <c r="O31" i="15"/>
  <c r="P31" i="15"/>
  <c r="Q31" i="15"/>
  <c r="R31" i="15"/>
  <c r="S31" i="15"/>
  <c r="T31" i="15"/>
  <c r="U31" i="15"/>
  <c r="A32" i="15"/>
  <c r="B32" i="15"/>
  <c r="C32" i="15"/>
  <c r="D32" i="15"/>
  <c r="E32" i="15"/>
  <c r="F32" i="15"/>
  <c r="G32" i="15"/>
  <c r="H32" i="15"/>
  <c r="I32" i="15"/>
  <c r="J32" i="15"/>
  <c r="K32" i="15"/>
  <c r="L32" i="15"/>
  <c r="M32" i="15"/>
  <c r="N32" i="15"/>
  <c r="O32" i="15"/>
  <c r="P32" i="15"/>
  <c r="Q32" i="15"/>
  <c r="R32" i="15"/>
  <c r="S32" i="15"/>
  <c r="T32" i="15"/>
  <c r="U32" i="15"/>
  <c r="A33" i="15"/>
  <c r="B33" i="15"/>
  <c r="C33" i="15"/>
  <c r="D33" i="15"/>
  <c r="E33" i="15"/>
  <c r="F33" i="15"/>
  <c r="G33" i="15"/>
  <c r="H33" i="15"/>
  <c r="I33" i="15"/>
  <c r="J33" i="15"/>
  <c r="K33" i="15"/>
  <c r="L33" i="15"/>
  <c r="M33" i="15"/>
  <c r="N33" i="15"/>
  <c r="O33" i="15"/>
  <c r="P33" i="15"/>
  <c r="Q33" i="15"/>
  <c r="R33" i="15"/>
  <c r="S33" i="15"/>
  <c r="T33" i="15"/>
  <c r="U33" i="15"/>
  <c r="A34" i="15"/>
  <c r="B34" i="15"/>
  <c r="C34" i="15"/>
  <c r="D34" i="15"/>
  <c r="E34" i="15"/>
  <c r="F34" i="15"/>
  <c r="G34" i="15"/>
  <c r="H34" i="15"/>
  <c r="I34" i="15"/>
  <c r="J34" i="15"/>
  <c r="K34" i="15"/>
  <c r="L34" i="15"/>
  <c r="M34" i="15"/>
  <c r="N34" i="15"/>
  <c r="O34" i="15"/>
  <c r="P34" i="15"/>
  <c r="Q34" i="15"/>
  <c r="R34" i="15"/>
  <c r="S34" i="15"/>
  <c r="T34" i="15"/>
  <c r="U34" i="15"/>
  <c r="A35" i="15"/>
  <c r="B35" i="15"/>
  <c r="C35" i="15"/>
  <c r="D35" i="15"/>
  <c r="E35" i="15"/>
  <c r="F35" i="15"/>
  <c r="G35" i="15"/>
  <c r="H35" i="15"/>
  <c r="I35" i="15"/>
  <c r="J35" i="15"/>
  <c r="K35" i="15"/>
  <c r="L35" i="15"/>
  <c r="M35" i="15"/>
  <c r="N35" i="15"/>
  <c r="O35" i="15"/>
  <c r="P35" i="15"/>
  <c r="Q35" i="15"/>
  <c r="R35" i="15"/>
  <c r="S35" i="15"/>
  <c r="T35" i="15"/>
  <c r="U35" i="15"/>
  <c r="A36" i="15"/>
  <c r="B36" i="15"/>
  <c r="C36" i="15"/>
  <c r="D36" i="15"/>
  <c r="E36" i="15"/>
  <c r="F36" i="15"/>
  <c r="G36" i="15"/>
  <c r="H36" i="15"/>
  <c r="I36" i="15"/>
  <c r="K36" i="15"/>
  <c r="L36" i="15"/>
  <c r="M36" i="15"/>
  <c r="N36" i="15"/>
  <c r="O36" i="15"/>
  <c r="P36" i="15"/>
  <c r="Q36" i="15"/>
  <c r="R36" i="15"/>
  <c r="S36" i="15"/>
  <c r="T36" i="15"/>
  <c r="U36" i="15"/>
  <c r="A37" i="15"/>
  <c r="B37" i="15"/>
  <c r="C37" i="15"/>
  <c r="D37" i="15"/>
  <c r="E37" i="15"/>
  <c r="F37" i="15"/>
  <c r="G37" i="15"/>
  <c r="H37" i="15"/>
  <c r="I37" i="15"/>
  <c r="J37" i="15"/>
  <c r="K37" i="15"/>
  <c r="L37" i="15"/>
  <c r="M37" i="15"/>
  <c r="N37" i="15"/>
  <c r="O37" i="15"/>
  <c r="P37" i="15"/>
  <c r="Q37" i="15"/>
  <c r="R37" i="15"/>
  <c r="S37" i="15"/>
  <c r="T37" i="15"/>
  <c r="U37" i="15"/>
  <c r="A38" i="15"/>
  <c r="B38" i="15"/>
  <c r="C38" i="15"/>
  <c r="D38" i="15"/>
  <c r="E38" i="15"/>
  <c r="F38" i="15"/>
  <c r="G38" i="15"/>
  <c r="H38" i="15"/>
  <c r="I38" i="15"/>
  <c r="J38" i="15"/>
  <c r="K38" i="15"/>
  <c r="L38" i="15"/>
  <c r="M38" i="15"/>
  <c r="N38" i="15"/>
  <c r="O38" i="15"/>
  <c r="P38" i="15"/>
  <c r="Q38" i="15"/>
  <c r="R38" i="15"/>
  <c r="S38" i="15"/>
  <c r="T38" i="15"/>
  <c r="U38" i="15"/>
  <c r="A39" i="15"/>
  <c r="B39" i="15"/>
  <c r="C39" i="15"/>
  <c r="D39" i="15"/>
  <c r="E39" i="15"/>
  <c r="F39" i="15"/>
  <c r="G39" i="15"/>
  <c r="H39" i="15"/>
  <c r="I39" i="15"/>
  <c r="J39" i="15"/>
  <c r="K39" i="15"/>
  <c r="L39" i="15"/>
  <c r="M39" i="15"/>
  <c r="N39" i="15"/>
  <c r="O39" i="15"/>
  <c r="P39" i="15"/>
  <c r="Q39" i="15"/>
  <c r="R39" i="15"/>
  <c r="S39" i="15"/>
  <c r="T39" i="15"/>
  <c r="U39" i="15"/>
  <c r="A40" i="15"/>
  <c r="B40" i="15"/>
  <c r="C40" i="15"/>
  <c r="D40" i="15"/>
  <c r="E40" i="15"/>
  <c r="F40" i="15"/>
  <c r="G40" i="15"/>
  <c r="H40" i="15"/>
  <c r="I40" i="15"/>
  <c r="J40" i="15"/>
  <c r="K40" i="15"/>
  <c r="L40" i="15"/>
  <c r="M40" i="15"/>
  <c r="N40" i="15"/>
  <c r="O40" i="15"/>
  <c r="P40" i="15"/>
  <c r="Q40" i="15"/>
  <c r="R40" i="15"/>
  <c r="S40" i="15"/>
  <c r="T40" i="15"/>
  <c r="U40" i="15"/>
  <c r="A41" i="15"/>
  <c r="B41" i="15"/>
  <c r="C41" i="15"/>
  <c r="D41" i="15"/>
  <c r="E41" i="15"/>
  <c r="F41" i="15"/>
  <c r="G41" i="15"/>
  <c r="H41" i="15"/>
  <c r="I41" i="15"/>
  <c r="J41" i="15"/>
  <c r="K41" i="15"/>
  <c r="L41" i="15"/>
  <c r="M41" i="15"/>
  <c r="N41" i="15"/>
  <c r="O41" i="15"/>
  <c r="P41" i="15"/>
  <c r="Q41" i="15"/>
  <c r="R41" i="15"/>
  <c r="S41" i="15"/>
  <c r="T41" i="15"/>
  <c r="U41" i="15"/>
  <c r="A42" i="15"/>
  <c r="B42" i="15"/>
  <c r="C42" i="15"/>
  <c r="D42" i="15"/>
  <c r="E42" i="15"/>
  <c r="F42" i="15"/>
  <c r="G42" i="15"/>
  <c r="H42" i="15"/>
  <c r="I42" i="15"/>
  <c r="J42" i="15"/>
  <c r="K42" i="15"/>
  <c r="L42" i="15"/>
  <c r="M42" i="15"/>
  <c r="N42" i="15"/>
  <c r="O42" i="15"/>
  <c r="P42" i="15"/>
  <c r="Q42" i="15"/>
  <c r="R42" i="15"/>
  <c r="S42" i="15"/>
  <c r="T42" i="15"/>
  <c r="U42" i="15"/>
  <c r="A43" i="15"/>
  <c r="B43" i="15"/>
  <c r="C43" i="15"/>
  <c r="D43" i="15"/>
  <c r="E43" i="15"/>
  <c r="F43" i="15"/>
  <c r="G43" i="15"/>
  <c r="H43" i="15"/>
  <c r="I43" i="15"/>
  <c r="J43" i="15"/>
  <c r="K43" i="15"/>
  <c r="L43" i="15"/>
  <c r="M43" i="15"/>
  <c r="N43" i="15"/>
  <c r="O43" i="15"/>
  <c r="P43" i="15"/>
  <c r="Q43" i="15"/>
  <c r="R43" i="15"/>
  <c r="S43" i="15"/>
  <c r="T43" i="15"/>
  <c r="U43" i="15"/>
  <c r="A44" i="15"/>
  <c r="B44" i="15"/>
  <c r="C44" i="15"/>
  <c r="D44" i="15"/>
  <c r="E44" i="15"/>
  <c r="F44" i="15"/>
  <c r="G44" i="15"/>
  <c r="H44" i="15"/>
  <c r="I44" i="15"/>
  <c r="J44" i="15"/>
  <c r="K44" i="15"/>
  <c r="L44" i="15"/>
  <c r="M44" i="15"/>
  <c r="N44" i="15"/>
  <c r="O44" i="15"/>
  <c r="P44" i="15"/>
  <c r="Q44" i="15"/>
  <c r="R44" i="15"/>
  <c r="S44" i="15"/>
  <c r="T44" i="15"/>
  <c r="U44" i="15"/>
  <c r="A45" i="15"/>
  <c r="B45" i="15"/>
  <c r="C45" i="15"/>
  <c r="D45" i="15"/>
  <c r="E45" i="15"/>
  <c r="F45" i="15"/>
  <c r="G45" i="15"/>
  <c r="H45" i="15"/>
  <c r="I45" i="15"/>
  <c r="J45" i="15"/>
  <c r="K45" i="15"/>
  <c r="L45" i="15"/>
  <c r="M45" i="15"/>
  <c r="N45" i="15"/>
  <c r="O45" i="15"/>
  <c r="P45" i="15"/>
  <c r="Q45" i="15"/>
  <c r="R45" i="15"/>
  <c r="S45" i="15"/>
  <c r="T45" i="15"/>
  <c r="U45" i="15"/>
  <c r="A46" i="15"/>
  <c r="B46" i="15"/>
  <c r="C46" i="15"/>
  <c r="D46" i="15"/>
  <c r="E46" i="15"/>
  <c r="F46" i="15"/>
  <c r="G46" i="15"/>
  <c r="H46" i="15"/>
  <c r="I46" i="15"/>
  <c r="J46" i="15"/>
  <c r="K46" i="15"/>
  <c r="L46" i="15"/>
  <c r="M46" i="15"/>
  <c r="N46" i="15"/>
  <c r="O46" i="15"/>
  <c r="P46" i="15"/>
  <c r="Q46" i="15"/>
  <c r="R46" i="15"/>
  <c r="S46" i="15"/>
  <c r="T46" i="15"/>
  <c r="U46" i="15"/>
  <c r="A47" i="15"/>
  <c r="B47" i="15"/>
  <c r="C47" i="15"/>
  <c r="D47" i="15"/>
  <c r="E47" i="15"/>
  <c r="F47" i="15"/>
  <c r="G47" i="15"/>
  <c r="H47" i="15"/>
  <c r="I47" i="15"/>
  <c r="J47" i="15"/>
  <c r="K47" i="15"/>
  <c r="L47" i="15"/>
  <c r="M47" i="15"/>
  <c r="N47" i="15"/>
  <c r="O47" i="15"/>
  <c r="P47" i="15"/>
  <c r="Q47" i="15"/>
  <c r="R47" i="15"/>
  <c r="S47" i="15"/>
  <c r="T47" i="15"/>
  <c r="U47" i="15"/>
  <c r="A48" i="15"/>
  <c r="B48" i="15"/>
  <c r="C48" i="15"/>
  <c r="D48" i="15"/>
  <c r="E48" i="15"/>
  <c r="F48" i="15"/>
  <c r="G48" i="15"/>
  <c r="H48" i="15"/>
  <c r="I48" i="15"/>
  <c r="K48" i="15"/>
  <c r="L48" i="15"/>
  <c r="M48" i="15"/>
  <c r="N48" i="15"/>
  <c r="O48" i="15"/>
  <c r="P48" i="15"/>
  <c r="Q48" i="15"/>
  <c r="R48" i="15"/>
  <c r="S48" i="15"/>
  <c r="T48" i="15"/>
  <c r="U48" i="15"/>
  <c r="A49" i="15"/>
  <c r="B49" i="15"/>
  <c r="C49" i="15"/>
  <c r="D49" i="15"/>
  <c r="E49" i="15"/>
  <c r="F49" i="15"/>
  <c r="G49" i="15"/>
  <c r="H49" i="15"/>
  <c r="I49" i="15"/>
  <c r="J49" i="15"/>
  <c r="K49" i="15"/>
  <c r="L49" i="15"/>
  <c r="M49" i="15"/>
  <c r="N49" i="15"/>
  <c r="O49" i="15"/>
  <c r="P49" i="15"/>
  <c r="Q49" i="15"/>
  <c r="R49" i="15"/>
  <c r="S49" i="15"/>
  <c r="T49" i="15"/>
  <c r="U49" i="15"/>
  <c r="A50" i="15"/>
  <c r="B50" i="15"/>
  <c r="C50" i="15"/>
  <c r="D50" i="15"/>
  <c r="E50" i="15"/>
  <c r="F50" i="15"/>
  <c r="G50" i="15"/>
  <c r="H50" i="15"/>
  <c r="I50" i="15"/>
  <c r="J50" i="15"/>
  <c r="K50" i="15"/>
  <c r="L50" i="15"/>
  <c r="M50" i="15"/>
  <c r="N50" i="15"/>
  <c r="O50" i="15"/>
  <c r="P50" i="15"/>
  <c r="Q50" i="15"/>
  <c r="R50" i="15"/>
  <c r="S50" i="15"/>
  <c r="T50" i="15"/>
  <c r="U50" i="15"/>
  <c r="A51" i="15"/>
  <c r="B51" i="15"/>
  <c r="C51" i="15"/>
  <c r="D51" i="15"/>
  <c r="E51" i="15"/>
  <c r="F51" i="15"/>
  <c r="G51" i="15"/>
  <c r="H51" i="15"/>
  <c r="I51" i="15"/>
  <c r="J51" i="15"/>
  <c r="K51" i="15"/>
  <c r="L51" i="15"/>
  <c r="M51" i="15"/>
  <c r="N51" i="15"/>
  <c r="O51" i="15"/>
  <c r="P51" i="15"/>
  <c r="Q51" i="15"/>
  <c r="R51" i="15"/>
  <c r="S51" i="15"/>
  <c r="T51" i="15"/>
  <c r="U51" i="15"/>
  <c r="A52" i="15"/>
  <c r="B52" i="15"/>
  <c r="C52" i="15"/>
  <c r="D52" i="15"/>
  <c r="E52" i="15"/>
  <c r="F52" i="15"/>
  <c r="G52" i="15"/>
  <c r="H52" i="15"/>
  <c r="I52" i="15"/>
  <c r="J52" i="15"/>
  <c r="K52" i="15"/>
  <c r="L52" i="15"/>
  <c r="M52" i="15"/>
  <c r="N52" i="15"/>
  <c r="O52" i="15"/>
  <c r="P52" i="15"/>
  <c r="Q52" i="15"/>
  <c r="R52" i="15"/>
  <c r="S52" i="15"/>
  <c r="T52" i="15"/>
  <c r="U52" i="15"/>
  <c r="A53" i="15"/>
  <c r="B53" i="15"/>
  <c r="C53" i="15"/>
  <c r="D53" i="15"/>
  <c r="E53" i="15"/>
  <c r="F53" i="15"/>
  <c r="G53" i="15"/>
  <c r="H53" i="15"/>
  <c r="I53" i="15"/>
  <c r="J53" i="15"/>
  <c r="K53" i="15"/>
  <c r="L53" i="15"/>
  <c r="M53" i="15"/>
  <c r="N53" i="15"/>
  <c r="O53" i="15"/>
  <c r="P53" i="15"/>
  <c r="Q53" i="15"/>
  <c r="R53" i="15"/>
  <c r="S53" i="15"/>
  <c r="T53" i="15"/>
  <c r="U53" i="15"/>
  <c r="A54" i="15"/>
  <c r="B54" i="15"/>
  <c r="C54" i="15"/>
  <c r="D54" i="15"/>
  <c r="E54" i="15"/>
  <c r="F54" i="15"/>
  <c r="G54" i="15"/>
  <c r="H54" i="15"/>
  <c r="I54" i="15"/>
  <c r="J54" i="15"/>
  <c r="K54" i="15"/>
  <c r="L54" i="15"/>
  <c r="M54" i="15"/>
  <c r="N54" i="15"/>
  <c r="O54" i="15"/>
  <c r="P54" i="15"/>
  <c r="Q54" i="15"/>
  <c r="R54" i="15"/>
  <c r="S54" i="15"/>
  <c r="T54" i="15"/>
  <c r="U54" i="15"/>
  <c r="A55" i="15"/>
  <c r="B55" i="15"/>
  <c r="C55" i="15"/>
  <c r="D55" i="15"/>
  <c r="E55" i="15"/>
  <c r="F55" i="15"/>
  <c r="G55" i="15"/>
  <c r="H55" i="15"/>
  <c r="I55" i="15"/>
  <c r="J55" i="15"/>
  <c r="K55" i="15"/>
  <c r="L55" i="15"/>
  <c r="M55" i="15"/>
  <c r="N55" i="15"/>
  <c r="O55" i="15"/>
  <c r="P55" i="15"/>
  <c r="Q55" i="15"/>
  <c r="R55" i="15"/>
  <c r="S55" i="15"/>
  <c r="T55" i="15"/>
  <c r="U55" i="15"/>
  <c r="A56" i="15"/>
  <c r="B56" i="15"/>
  <c r="C56" i="15"/>
  <c r="D56" i="15"/>
  <c r="E56" i="15"/>
  <c r="F56" i="15"/>
  <c r="G56" i="15"/>
  <c r="H56" i="15"/>
  <c r="I56" i="15"/>
  <c r="J56" i="15"/>
  <c r="K56" i="15"/>
  <c r="L56" i="15"/>
  <c r="M56" i="15"/>
  <c r="N56" i="15"/>
  <c r="O56" i="15"/>
  <c r="P56" i="15"/>
  <c r="Q56" i="15"/>
  <c r="R56" i="15"/>
  <c r="S56" i="15"/>
  <c r="T56" i="15"/>
  <c r="U56" i="15"/>
  <c r="A57" i="15"/>
  <c r="B57" i="15"/>
  <c r="C57" i="15"/>
  <c r="D57" i="15"/>
  <c r="E57" i="15"/>
  <c r="F57" i="15"/>
  <c r="G57" i="15"/>
  <c r="H57" i="15"/>
  <c r="I57" i="15"/>
  <c r="J57" i="15"/>
  <c r="K57" i="15"/>
  <c r="L57" i="15"/>
  <c r="M57" i="15"/>
  <c r="N57" i="15"/>
  <c r="O57" i="15"/>
  <c r="P57" i="15"/>
  <c r="Q57" i="15"/>
  <c r="R57" i="15"/>
  <c r="S57" i="15"/>
  <c r="T57" i="15"/>
  <c r="U57" i="15"/>
  <c r="A58" i="15"/>
  <c r="B58" i="15"/>
  <c r="C58" i="15"/>
  <c r="D58" i="15"/>
  <c r="E58" i="15"/>
  <c r="F58" i="15"/>
  <c r="G58" i="15"/>
  <c r="H58" i="15"/>
  <c r="I58" i="15"/>
  <c r="J58" i="15"/>
  <c r="K58" i="15"/>
  <c r="L58" i="15"/>
  <c r="M58" i="15"/>
  <c r="N58" i="15"/>
  <c r="O58" i="15"/>
  <c r="P58" i="15"/>
  <c r="Q58" i="15"/>
  <c r="R58" i="15"/>
  <c r="S58" i="15"/>
  <c r="T58" i="15"/>
  <c r="U58" i="15"/>
  <c r="A59" i="15"/>
  <c r="B59" i="15"/>
  <c r="C59" i="15"/>
  <c r="D59" i="15"/>
  <c r="E59" i="15"/>
  <c r="F59" i="15"/>
  <c r="G59" i="15"/>
  <c r="H59" i="15"/>
  <c r="I59" i="15"/>
  <c r="J59" i="15"/>
  <c r="K59" i="15"/>
  <c r="L59" i="15"/>
  <c r="M59" i="15"/>
  <c r="N59" i="15"/>
  <c r="O59" i="15"/>
  <c r="P59" i="15"/>
  <c r="Q59" i="15"/>
  <c r="R59" i="15"/>
  <c r="S59" i="15"/>
  <c r="T59" i="15"/>
  <c r="U59" i="15"/>
  <c r="A60" i="15"/>
  <c r="B60" i="15"/>
  <c r="C60" i="15"/>
  <c r="D60" i="15"/>
  <c r="E60" i="15"/>
  <c r="F60" i="15"/>
  <c r="G60" i="15"/>
  <c r="H60" i="15"/>
  <c r="I60" i="15"/>
  <c r="J60" i="15"/>
  <c r="K60" i="15"/>
  <c r="L60" i="15"/>
  <c r="M60" i="15"/>
  <c r="N60" i="15"/>
  <c r="O60" i="15"/>
  <c r="P60" i="15"/>
  <c r="Q60" i="15"/>
  <c r="R60" i="15"/>
  <c r="S60" i="15"/>
  <c r="T60" i="15"/>
  <c r="U60" i="15"/>
  <c r="A61" i="15"/>
  <c r="B61" i="15"/>
  <c r="C61" i="15"/>
  <c r="D61" i="15"/>
  <c r="E61" i="15"/>
  <c r="F61" i="15"/>
  <c r="G61" i="15"/>
  <c r="H61" i="15"/>
  <c r="I61" i="15"/>
  <c r="J61" i="15"/>
  <c r="K61" i="15"/>
  <c r="L61" i="15"/>
  <c r="M61" i="15"/>
  <c r="N61" i="15"/>
  <c r="O61" i="15"/>
  <c r="P61" i="15"/>
  <c r="Q61" i="15"/>
  <c r="R61" i="15"/>
  <c r="S61" i="15"/>
  <c r="T61" i="15"/>
  <c r="U61" i="15"/>
  <c r="A62" i="15"/>
  <c r="B62" i="15"/>
  <c r="C62" i="15"/>
  <c r="D62" i="15"/>
  <c r="E62" i="15"/>
  <c r="F62" i="15"/>
  <c r="G62" i="15"/>
  <c r="H62" i="15"/>
  <c r="I62" i="15"/>
  <c r="J62" i="15"/>
  <c r="K62" i="15"/>
  <c r="L62" i="15"/>
  <c r="M62" i="15"/>
  <c r="N62" i="15"/>
  <c r="O62" i="15"/>
  <c r="P62" i="15"/>
  <c r="Q62" i="15"/>
  <c r="R62" i="15"/>
  <c r="S62" i="15"/>
  <c r="T62" i="15"/>
  <c r="U62" i="15"/>
  <c r="A63" i="15"/>
  <c r="B63" i="15"/>
  <c r="C63" i="15"/>
  <c r="D63" i="15"/>
  <c r="E63" i="15"/>
  <c r="F63" i="15"/>
  <c r="G63" i="15"/>
  <c r="H63" i="15"/>
  <c r="I63" i="15"/>
  <c r="J63" i="15"/>
  <c r="K63" i="15"/>
  <c r="L63" i="15"/>
  <c r="M63" i="15"/>
  <c r="N63" i="15"/>
  <c r="O63" i="15"/>
  <c r="P63" i="15"/>
  <c r="Q63" i="15"/>
  <c r="R63" i="15"/>
  <c r="S63" i="15"/>
  <c r="T63" i="15"/>
  <c r="U63" i="15"/>
  <c r="A64" i="15"/>
  <c r="B64" i="15"/>
  <c r="C64" i="15"/>
  <c r="D64" i="15"/>
  <c r="E64" i="15"/>
  <c r="F64" i="15"/>
  <c r="G64" i="15"/>
  <c r="H64" i="15"/>
  <c r="I64" i="15"/>
  <c r="J64" i="15"/>
  <c r="K64" i="15"/>
  <c r="L64" i="15"/>
  <c r="M64" i="15"/>
  <c r="N64" i="15"/>
  <c r="O64" i="15"/>
  <c r="P64" i="15"/>
  <c r="Q64" i="15"/>
  <c r="R64" i="15"/>
  <c r="S64" i="15"/>
  <c r="T64" i="15"/>
  <c r="U64" i="15"/>
  <c r="A65" i="15"/>
  <c r="B65" i="15"/>
  <c r="C65" i="15"/>
  <c r="D65" i="15"/>
  <c r="E65" i="15"/>
  <c r="F65" i="15"/>
  <c r="G65" i="15"/>
  <c r="H65" i="15"/>
  <c r="I65" i="15"/>
  <c r="J65" i="15"/>
  <c r="K65" i="15"/>
  <c r="L65" i="15"/>
  <c r="M65" i="15"/>
  <c r="N65" i="15"/>
  <c r="O65" i="15"/>
  <c r="P65" i="15"/>
  <c r="Q65" i="15"/>
  <c r="R65" i="15"/>
  <c r="S65" i="15"/>
  <c r="T65" i="15"/>
  <c r="U65" i="15"/>
  <c r="A66" i="15"/>
  <c r="B66" i="15"/>
  <c r="C66" i="15"/>
  <c r="D66" i="15"/>
  <c r="E66" i="15"/>
  <c r="F66" i="15"/>
  <c r="G66" i="15"/>
  <c r="H66" i="15"/>
  <c r="I66" i="15"/>
  <c r="J66" i="15"/>
  <c r="K66" i="15"/>
  <c r="L66" i="15"/>
  <c r="M66" i="15"/>
  <c r="N66" i="15"/>
  <c r="O66" i="15"/>
  <c r="P66" i="15"/>
  <c r="Q66" i="15"/>
  <c r="R66" i="15"/>
  <c r="S66" i="15"/>
  <c r="T66" i="15"/>
  <c r="U66" i="15"/>
  <c r="A67" i="15"/>
  <c r="B67" i="15"/>
  <c r="C67" i="15"/>
  <c r="D67" i="15"/>
  <c r="E67" i="15"/>
  <c r="F67" i="15"/>
  <c r="G67" i="15"/>
  <c r="H67" i="15"/>
  <c r="I67" i="15"/>
  <c r="J67" i="15"/>
  <c r="K67" i="15"/>
  <c r="L67" i="15"/>
  <c r="M67" i="15"/>
  <c r="N67" i="15"/>
  <c r="O67" i="15"/>
  <c r="P67" i="15"/>
  <c r="Q67" i="15"/>
  <c r="R67" i="15"/>
  <c r="S67" i="15"/>
  <c r="T67" i="15"/>
  <c r="U67" i="15"/>
  <c r="A68" i="15"/>
  <c r="B68" i="15"/>
  <c r="C68" i="15"/>
  <c r="D68" i="15"/>
  <c r="E68" i="15"/>
  <c r="F68" i="15"/>
  <c r="G68" i="15"/>
  <c r="H68" i="15"/>
  <c r="I68" i="15"/>
  <c r="J68" i="15"/>
  <c r="K68" i="15"/>
  <c r="L68" i="15"/>
  <c r="M68" i="15"/>
  <c r="N68" i="15"/>
  <c r="O68" i="15"/>
  <c r="P68" i="15"/>
  <c r="Q68" i="15"/>
  <c r="R68" i="15"/>
  <c r="S68" i="15"/>
  <c r="T68" i="15"/>
  <c r="U68" i="15"/>
  <c r="A69" i="15"/>
  <c r="B69" i="15"/>
  <c r="C69" i="15"/>
  <c r="D69" i="15"/>
  <c r="E69" i="15"/>
  <c r="F69" i="15"/>
  <c r="G69" i="15"/>
  <c r="H69" i="15"/>
  <c r="I69" i="15"/>
  <c r="J69" i="15"/>
  <c r="K69" i="15"/>
  <c r="L69" i="15"/>
  <c r="M69" i="15"/>
  <c r="N69" i="15"/>
  <c r="O69" i="15"/>
  <c r="P69" i="15"/>
  <c r="Q69" i="15"/>
  <c r="R69" i="15"/>
  <c r="S69" i="15"/>
  <c r="T69" i="15"/>
  <c r="U69" i="15"/>
  <c r="A70" i="15"/>
  <c r="B70" i="15"/>
  <c r="C70" i="15"/>
  <c r="D70" i="15"/>
  <c r="E70" i="15"/>
  <c r="F70" i="15"/>
  <c r="G70" i="15"/>
  <c r="H70" i="15"/>
  <c r="I70" i="15"/>
  <c r="J70" i="15"/>
  <c r="K70" i="15"/>
  <c r="L70" i="15"/>
  <c r="M70" i="15"/>
  <c r="N70" i="15"/>
  <c r="O70" i="15"/>
  <c r="P70" i="15"/>
  <c r="Q70" i="15"/>
  <c r="R70" i="15"/>
  <c r="S70" i="15"/>
  <c r="T70" i="15"/>
  <c r="U70" i="15"/>
  <c r="A71" i="15"/>
  <c r="B71" i="15"/>
  <c r="C71" i="15"/>
  <c r="D71" i="15"/>
  <c r="E71" i="15"/>
  <c r="F71" i="15"/>
  <c r="G71" i="15"/>
  <c r="H71" i="15"/>
  <c r="I71" i="15"/>
  <c r="J71" i="15"/>
  <c r="K71" i="15"/>
  <c r="L71" i="15"/>
  <c r="M71" i="15"/>
  <c r="N71" i="15"/>
  <c r="O71" i="15"/>
  <c r="P71" i="15"/>
  <c r="Q71" i="15"/>
  <c r="R71" i="15"/>
  <c r="S71" i="15"/>
  <c r="T71" i="15"/>
  <c r="U71" i="15"/>
  <c r="A72" i="15"/>
  <c r="B72" i="15"/>
  <c r="C72" i="15"/>
  <c r="D72" i="15"/>
  <c r="E72" i="15"/>
  <c r="F72" i="15"/>
  <c r="G72" i="15"/>
  <c r="H72" i="15"/>
  <c r="I72" i="15"/>
  <c r="J72" i="15"/>
  <c r="K72" i="15"/>
  <c r="L72" i="15"/>
  <c r="M72" i="15"/>
  <c r="N72" i="15"/>
  <c r="O72" i="15"/>
  <c r="P72" i="15"/>
  <c r="Q72" i="15"/>
  <c r="R72" i="15"/>
  <c r="S72" i="15"/>
  <c r="T72" i="15"/>
  <c r="U72" i="15"/>
  <c r="A73" i="15"/>
  <c r="B73" i="15"/>
  <c r="C73" i="15"/>
  <c r="D73" i="15"/>
  <c r="E73" i="15"/>
  <c r="F73" i="15"/>
  <c r="G73" i="15"/>
  <c r="H73" i="15"/>
  <c r="I73" i="15"/>
  <c r="J73" i="15"/>
  <c r="K73" i="15"/>
  <c r="L73" i="15"/>
  <c r="M73" i="15"/>
  <c r="N73" i="15"/>
  <c r="O73" i="15"/>
  <c r="P73" i="15"/>
  <c r="Q73" i="15"/>
  <c r="R73" i="15"/>
  <c r="S73" i="15"/>
  <c r="T73" i="15"/>
  <c r="U73" i="15"/>
  <c r="A74" i="15"/>
  <c r="B74" i="15"/>
  <c r="C74" i="15"/>
  <c r="D74" i="15"/>
  <c r="E74" i="15"/>
  <c r="F74" i="15"/>
  <c r="G74" i="15"/>
  <c r="H74" i="15"/>
  <c r="I74" i="15"/>
  <c r="J74" i="15"/>
  <c r="K74" i="15"/>
  <c r="L74" i="15"/>
  <c r="M74" i="15"/>
  <c r="N74" i="15"/>
  <c r="O74" i="15"/>
  <c r="P74" i="15"/>
  <c r="Q74" i="15"/>
  <c r="R74" i="15"/>
  <c r="S74" i="15"/>
  <c r="T74" i="15"/>
  <c r="U74" i="15"/>
  <c r="A75" i="15"/>
  <c r="B75" i="15"/>
  <c r="C75" i="15"/>
  <c r="D75" i="15"/>
  <c r="E75" i="15"/>
  <c r="F75" i="15"/>
  <c r="G75" i="15"/>
  <c r="H75" i="15"/>
  <c r="I75" i="15"/>
  <c r="J75" i="15"/>
  <c r="K75" i="15"/>
  <c r="L75" i="15"/>
  <c r="M75" i="15"/>
  <c r="N75" i="15"/>
  <c r="O75" i="15"/>
  <c r="P75" i="15"/>
  <c r="Q75" i="15"/>
  <c r="R75" i="15"/>
  <c r="S75" i="15"/>
  <c r="T75" i="15"/>
  <c r="U75" i="15"/>
  <c r="A76" i="15"/>
  <c r="B76" i="15"/>
  <c r="C76" i="15"/>
  <c r="D76" i="15"/>
  <c r="E76" i="15"/>
  <c r="F76" i="15"/>
  <c r="G76" i="15"/>
  <c r="H76" i="15"/>
  <c r="I76" i="15"/>
  <c r="J76" i="15"/>
  <c r="K76" i="15"/>
  <c r="L76" i="15"/>
  <c r="M76" i="15"/>
  <c r="N76" i="15"/>
  <c r="O76" i="15"/>
  <c r="P76" i="15"/>
  <c r="Q76" i="15"/>
  <c r="R76" i="15"/>
  <c r="S76" i="15"/>
  <c r="T76" i="15"/>
  <c r="U76" i="15"/>
  <c r="A77" i="15"/>
  <c r="B77" i="15"/>
  <c r="C77" i="15"/>
  <c r="D77" i="15"/>
  <c r="E77" i="15"/>
  <c r="F77" i="15"/>
  <c r="G77" i="15"/>
  <c r="H77" i="15"/>
  <c r="I77" i="15"/>
  <c r="J77" i="15"/>
  <c r="K77" i="15"/>
  <c r="L77" i="15"/>
  <c r="M77" i="15"/>
  <c r="N77" i="15"/>
  <c r="O77" i="15"/>
  <c r="P77" i="15"/>
  <c r="Q77" i="15"/>
  <c r="R77" i="15"/>
  <c r="S77" i="15"/>
  <c r="T77" i="15"/>
  <c r="U77" i="15"/>
  <c r="A78" i="15"/>
  <c r="B78" i="15"/>
  <c r="C78" i="15"/>
  <c r="D78" i="15"/>
  <c r="E78" i="15"/>
  <c r="F78" i="15"/>
  <c r="G78" i="15"/>
  <c r="H78" i="15"/>
  <c r="I78" i="15"/>
  <c r="J78" i="15"/>
  <c r="K78" i="15"/>
  <c r="L78" i="15"/>
  <c r="M78" i="15"/>
  <c r="N78" i="15"/>
  <c r="O78" i="15"/>
  <c r="P78" i="15"/>
  <c r="Q78" i="15"/>
  <c r="R78" i="15"/>
  <c r="S78" i="15"/>
  <c r="T78" i="15"/>
  <c r="U78" i="15"/>
  <c r="A79" i="15"/>
  <c r="B79" i="15"/>
  <c r="C79" i="15"/>
  <c r="D79" i="15"/>
  <c r="E79" i="15"/>
  <c r="F79" i="15"/>
  <c r="G79" i="15"/>
  <c r="H79" i="15"/>
  <c r="I79" i="15"/>
  <c r="J79" i="15"/>
  <c r="K79" i="15"/>
  <c r="L79" i="15"/>
  <c r="M79" i="15"/>
  <c r="N79" i="15"/>
  <c r="O79" i="15"/>
  <c r="P79" i="15"/>
  <c r="Q79" i="15"/>
  <c r="R79" i="15"/>
  <c r="S79" i="15"/>
  <c r="T79" i="15"/>
  <c r="U79" i="15"/>
  <c r="A80" i="15"/>
  <c r="B80" i="15"/>
  <c r="C80" i="15"/>
  <c r="D80" i="15"/>
  <c r="E80" i="15"/>
  <c r="F80" i="15"/>
  <c r="G80" i="15"/>
  <c r="H80" i="15"/>
  <c r="I80" i="15"/>
  <c r="J80" i="15"/>
  <c r="K80" i="15"/>
  <c r="L80" i="15"/>
  <c r="M80" i="15"/>
  <c r="N80" i="15"/>
  <c r="O80" i="15"/>
  <c r="P80" i="15"/>
  <c r="Q80" i="15"/>
  <c r="R80" i="15"/>
  <c r="S80" i="15"/>
  <c r="T80" i="15"/>
  <c r="U80" i="15"/>
  <c r="A81" i="15"/>
  <c r="B81" i="15"/>
  <c r="C81" i="15"/>
  <c r="D81" i="15"/>
  <c r="E81" i="15"/>
  <c r="F81" i="15"/>
  <c r="G81" i="15"/>
  <c r="H81" i="15"/>
  <c r="I81" i="15"/>
  <c r="J81" i="15"/>
  <c r="K81" i="15"/>
  <c r="L81" i="15"/>
  <c r="M81" i="15"/>
  <c r="N81" i="15"/>
  <c r="O81" i="15"/>
  <c r="P81" i="15"/>
  <c r="Q81" i="15"/>
  <c r="R81" i="15"/>
  <c r="S81" i="15"/>
  <c r="T81" i="15"/>
  <c r="U81" i="15"/>
  <c r="A82" i="15"/>
  <c r="B82" i="15"/>
  <c r="C82" i="15"/>
  <c r="D82" i="15"/>
  <c r="E82" i="15"/>
  <c r="F82" i="15"/>
  <c r="G82" i="15"/>
  <c r="H82" i="15"/>
  <c r="I82" i="15"/>
  <c r="J82" i="15"/>
  <c r="K82" i="15"/>
  <c r="L82" i="15"/>
  <c r="M82" i="15"/>
  <c r="N82" i="15"/>
  <c r="O82" i="15"/>
  <c r="P82" i="15"/>
  <c r="Q82" i="15"/>
  <c r="R82" i="15"/>
  <c r="S82" i="15"/>
  <c r="T82" i="15"/>
  <c r="U82" i="15"/>
  <c r="A83" i="15"/>
  <c r="B83" i="15"/>
  <c r="C83" i="15"/>
  <c r="D83" i="15"/>
  <c r="E83" i="15"/>
  <c r="F83" i="15"/>
  <c r="G83" i="15"/>
  <c r="H83" i="15"/>
  <c r="I83" i="15"/>
  <c r="J83" i="15"/>
  <c r="K83" i="15"/>
  <c r="L83" i="15"/>
  <c r="M83" i="15"/>
  <c r="N83" i="15"/>
  <c r="O83" i="15"/>
  <c r="P83" i="15"/>
  <c r="Q83" i="15"/>
  <c r="R83" i="15"/>
  <c r="S83" i="15"/>
  <c r="T83" i="15"/>
  <c r="U83" i="15"/>
  <c r="A84" i="15"/>
  <c r="B84" i="15"/>
  <c r="C84" i="15"/>
  <c r="D84" i="15"/>
  <c r="E84" i="15"/>
  <c r="F84" i="15"/>
  <c r="G84" i="15"/>
  <c r="H84" i="15"/>
  <c r="I84" i="15"/>
  <c r="J84" i="15"/>
  <c r="K84" i="15"/>
  <c r="L84" i="15"/>
  <c r="M84" i="15"/>
  <c r="N84" i="15"/>
  <c r="O84" i="15"/>
  <c r="P84" i="15"/>
  <c r="Q84" i="15"/>
  <c r="R84" i="15"/>
  <c r="S84" i="15"/>
  <c r="T84" i="15"/>
  <c r="U84" i="15"/>
  <c r="A85" i="15"/>
  <c r="B85" i="15"/>
  <c r="C85" i="15"/>
  <c r="D85" i="15"/>
  <c r="E85" i="15"/>
  <c r="F85" i="15"/>
  <c r="G85" i="15"/>
  <c r="H85" i="15"/>
  <c r="I85" i="15"/>
  <c r="J85" i="15"/>
  <c r="K85" i="15"/>
  <c r="L85" i="15"/>
  <c r="M85" i="15"/>
  <c r="N85" i="15"/>
  <c r="O85" i="15"/>
  <c r="P85" i="15"/>
  <c r="Q85" i="15"/>
  <c r="R85" i="15"/>
  <c r="S85" i="15"/>
  <c r="T85" i="15"/>
  <c r="U85" i="15"/>
  <c r="A86" i="15"/>
  <c r="B86" i="15"/>
  <c r="C86" i="15"/>
  <c r="D86" i="15"/>
  <c r="E86" i="15"/>
  <c r="F86" i="15"/>
  <c r="G86" i="15"/>
  <c r="H86" i="15"/>
  <c r="I86" i="15"/>
  <c r="J86" i="15"/>
  <c r="K86" i="15"/>
  <c r="L86" i="15"/>
  <c r="M86" i="15"/>
  <c r="N86" i="15"/>
  <c r="O86" i="15"/>
  <c r="P86" i="15"/>
  <c r="Q86" i="15"/>
  <c r="R86" i="15"/>
  <c r="S86" i="15"/>
  <c r="T86" i="15"/>
  <c r="U86" i="15"/>
  <c r="A87" i="15"/>
  <c r="B87" i="15"/>
  <c r="C87" i="15"/>
  <c r="D87" i="15"/>
  <c r="E87" i="15"/>
  <c r="F87" i="15"/>
  <c r="G87" i="15"/>
  <c r="H87" i="15"/>
  <c r="I87" i="15"/>
  <c r="J87" i="15"/>
  <c r="K87" i="15"/>
  <c r="L87" i="15"/>
  <c r="M87" i="15"/>
  <c r="N87" i="15"/>
  <c r="O87" i="15"/>
  <c r="P87" i="15"/>
  <c r="Q87" i="15"/>
  <c r="R87" i="15"/>
  <c r="S87" i="15"/>
  <c r="T87" i="15"/>
  <c r="U87" i="15"/>
  <c r="A88" i="15"/>
  <c r="B88" i="15"/>
  <c r="C88" i="15"/>
  <c r="D88" i="15"/>
  <c r="E88" i="15"/>
  <c r="F88" i="15"/>
  <c r="G88" i="15"/>
  <c r="H88" i="15"/>
  <c r="I88" i="15"/>
  <c r="J88" i="15"/>
  <c r="K88" i="15"/>
  <c r="L88" i="15"/>
  <c r="M88" i="15"/>
  <c r="N88" i="15"/>
  <c r="O88" i="15"/>
  <c r="P88" i="15"/>
  <c r="Q88" i="15"/>
  <c r="R88" i="15"/>
  <c r="S88" i="15"/>
  <c r="T88" i="15"/>
  <c r="U88" i="15"/>
  <c r="A89" i="15"/>
  <c r="B89" i="15"/>
  <c r="C89" i="15"/>
  <c r="D89" i="15"/>
  <c r="E89" i="15"/>
  <c r="F89" i="15"/>
  <c r="G89" i="15"/>
  <c r="H89" i="15"/>
  <c r="I89" i="15"/>
  <c r="J89" i="15"/>
  <c r="K89" i="15"/>
  <c r="L89" i="15"/>
  <c r="M89" i="15"/>
  <c r="N89" i="15"/>
  <c r="O89" i="15"/>
  <c r="P89" i="15"/>
  <c r="Q89" i="15"/>
  <c r="R89" i="15"/>
  <c r="S89" i="15"/>
  <c r="T89" i="15"/>
  <c r="U89" i="15"/>
  <c r="A90" i="15"/>
  <c r="B90" i="15"/>
  <c r="C90" i="15"/>
  <c r="D90" i="15"/>
  <c r="E90" i="15"/>
  <c r="F90" i="15"/>
  <c r="G90" i="15"/>
  <c r="H90" i="15"/>
  <c r="I90" i="15"/>
  <c r="J90" i="15"/>
  <c r="K90" i="15"/>
  <c r="L90" i="15"/>
  <c r="M90" i="15"/>
  <c r="N90" i="15"/>
  <c r="O90" i="15"/>
  <c r="P90" i="15"/>
  <c r="Q90" i="15"/>
  <c r="R90" i="15"/>
  <c r="S90" i="15"/>
  <c r="T90" i="15"/>
  <c r="U90" i="15"/>
  <c r="A91" i="15"/>
  <c r="B91" i="15"/>
  <c r="C91" i="15"/>
  <c r="D91" i="15"/>
  <c r="E91" i="15"/>
  <c r="F91" i="15"/>
  <c r="G91" i="15"/>
  <c r="H91" i="15"/>
  <c r="I91" i="15"/>
  <c r="J91" i="15"/>
  <c r="K91" i="15"/>
  <c r="L91" i="15"/>
  <c r="M91" i="15"/>
  <c r="N91" i="15"/>
  <c r="O91" i="15"/>
  <c r="P91" i="15"/>
  <c r="Q91" i="15"/>
  <c r="R91" i="15"/>
  <c r="S91" i="15"/>
  <c r="T91" i="15"/>
  <c r="U91" i="15"/>
  <c r="A92" i="15"/>
  <c r="B92" i="15"/>
  <c r="C92" i="15"/>
  <c r="D92" i="15"/>
  <c r="E92" i="15"/>
  <c r="F92" i="15"/>
  <c r="G92" i="15"/>
  <c r="H92" i="15"/>
  <c r="I92" i="15"/>
  <c r="J92" i="15"/>
  <c r="K92" i="15"/>
  <c r="L92" i="15"/>
  <c r="M92" i="15"/>
  <c r="N92" i="15"/>
  <c r="O92" i="15"/>
  <c r="P92" i="15"/>
  <c r="Q92" i="15"/>
  <c r="R92" i="15"/>
  <c r="S92" i="15"/>
  <c r="T92" i="15"/>
  <c r="U92" i="15"/>
  <c r="A93" i="15"/>
  <c r="B93" i="15"/>
  <c r="C93" i="15"/>
  <c r="D93" i="15"/>
  <c r="E93" i="15"/>
  <c r="F93" i="15"/>
  <c r="G93" i="15"/>
  <c r="H93" i="15"/>
  <c r="I93" i="15"/>
  <c r="J93" i="15"/>
  <c r="K93" i="15"/>
  <c r="L93" i="15"/>
  <c r="M93" i="15"/>
  <c r="N93" i="15"/>
  <c r="O93" i="15"/>
  <c r="P93" i="15"/>
  <c r="Q93" i="15"/>
  <c r="R93" i="15"/>
  <c r="S93" i="15"/>
  <c r="T93" i="15"/>
  <c r="U93" i="15"/>
  <c r="A94" i="15"/>
  <c r="B94" i="15"/>
  <c r="C94" i="15"/>
  <c r="D94" i="15"/>
  <c r="E94" i="15"/>
  <c r="F94" i="15"/>
  <c r="G94" i="15"/>
  <c r="H94" i="15"/>
  <c r="I94" i="15"/>
  <c r="J94" i="15"/>
  <c r="K94" i="15"/>
  <c r="L94" i="15"/>
  <c r="M94" i="15"/>
  <c r="N94" i="15"/>
  <c r="O94" i="15"/>
  <c r="P94" i="15"/>
  <c r="Q94" i="15"/>
  <c r="R94" i="15"/>
  <c r="S94" i="15"/>
  <c r="T94" i="15"/>
  <c r="U94" i="15"/>
  <c r="A95" i="15"/>
  <c r="B95" i="15"/>
  <c r="C95" i="15"/>
  <c r="D95" i="15"/>
  <c r="E95" i="15"/>
  <c r="F95" i="15"/>
  <c r="G95" i="15"/>
  <c r="H95" i="15"/>
  <c r="I95" i="15"/>
  <c r="J95" i="15"/>
  <c r="K95" i="15"/>
  <c r="L95" i="15"/>
  <c r="M95" i="15"/>
  <c r="N95" i="15"/>
  <c r="O95" i="15"/>
  <c r="P95" i="15"/>
  <c r="Q95" i="15"/>
  <c r="R95" i="15"/>
  <c r="S95" i="15"/>
  <c r="T95" i="15"/>
  <c r="U95" i="15"/>
  <c r="A96" i="15"/>
  <c r="B96" i="15"/>
  <c r="C96" i="15"/>
  <c r="D96" i="15"/>
  <c r="E96" i="15"/>
  <c r="F96" i="15"/>
  <c r="G96" i="15"/>
  <c r="H96" i="15"/>
  <c r="I96" i="15"/>
  <c r="J96" i="15"/>
  <c r="K96" i="15"/>
  <c r="L96" i="15"/>
  <c r="M96" i="15"/>
  <c r="N96" i="15"/>
  <c r="O96" i="15"/>
  <c r="P96" i="15"/>
  <c r="Q96" i="15"/>
  <c r="R96" i="15"/>
  <c r="S96" i="15"/>
  <c r="T96" i="15"/>
  <c r="U96" i="15"/>
  <c r="A97" i="15"/>
  <c r="B97" i="15"/>
  <c r="C97" i="15"/>
  <c r="D97" i="15"/>
  <c r="E97" i="15"/>
  <c r="F97" i="15"/>
  <c r="G97" i="15"/>
  <c r="H97" i="15"/>
  <c r="I97" i="15"/>
  <c r="J97" i="15"/>
  <c r="K97" i="15"/>
  <c r="L97" i="15"/>
  <c r="M97" i="15"/>
  <c r="N97" i="15"/>
  <c r="O97" i="15"/>
  <c r="P97" i="15"/>
  <c r="Q97" i="15"/>
  <c r="R97" i="15"/>
  <c r="S97" i="15"/>
  <c r="T97" i="15"/>
  <c r="U97" i="15"/>
  <c r="A98" i="15"/>
  <c r="B98" i="15"/>
  <c r="C98" i="15"/>
  <c r="D98" i="15"/>
  <c r="E98" i="15"/>
  <c r="F98" i="15"/>
  <c r="G98" i="15"/>
  <c r="H98" i="15"/>
  <c r="I98" i="15"/>
  <c r="J98" i="15"/>
  <c r="K98" i="15"/>
  <c r="L98" i="15"/>
  <c r="M98" i="15"/>
  <c r="N98" i="15"/>
  <c r="O98" i="15"/>
  <c r="P98" i="15"/>
  <c r="Q98" i="15"/>
  <c r="R98" i="15"/>
  <c r="S98" i="15"/>
  <c r="T98" i="15"/>
  <c r="U98" i="15"/>
  <c r="A99" i="15"/>
  <c r="B99" i="15"/>
  <c r="C99" i="15"/>
  <c r="D99" i="15"/>
  <c r="E99" i="15"/>
  <c r="F99" i="15"/>
  <c r="G99" i="15"/>
  <c r="H99" i="15"/>
  <c r="I99" i="15"/>
  <c r="J99" i="15"/>
  <c r="K99" i="15"/>
  <c r="L99" i="15"/>
  <c r="M99" i="15"/>
  <c r="N99" i="15"/>
  <c r="O99" i="15"/>
  <c r="P99" i="15"/>
  <c r="Q99" i="15"/>
  <c r="R99" i="15"/>
  <c r="S99" i="15"/>
  <c r="T99" i="15"/>
  <c r="U99" i="15"/>
  <c r="A100" i="15"/>
  <c r="B100" i="15"/>
  <c r="C100" i="15"/>
  <c r="D100" i="15"/>
  <c r="E100" i="15"/>
  <c r="F100" i="15"/>
  <c r="G100" i="15"/>
  <c r="H100" i="15"/>
  <c r="I100" i="15"/>
  <c r="J100" i="15"/>
  <c r="K100" i="15"/>
  <c r="L100" i="15"/>
  <c r="M100" i="15"/>
  <c r="N100" i="15"/>
  <c r="O100" i="15"/>
  <c r="P100" i="15"/>
  <c r="Q100" i="15"/>
  <c r="R100" i="15"/>
  <c r="S100" i="15"/>
  <c r="T100" i="15"/>
  <c r="U100" i="15"/>
  <c r="A101" i="15"/>
  <c r="B101" i="15"/>
  <c r="C101" i="15"/>
  <c r="D101" i="15"/>
  <c r="E101" i="15"/>
  <c r="F101" i="15"/>
  <c r="G101" i="15"/>
  <c r="H101" i="15"/>
  <c r="I101" i="15"/>
  <c r="J101" i="15"/>
  <c r="K101" i="15"/>
  <c r="L101" i="15"/>
  <c r="M101" i="15"/>
  <c r="N101" i="15"/>
  <c r="O101" i="15"/>
  <c r="P101" i="15"/>
  <c r="Q101" i="15"/>
  <c r="R101" i="15"/>
  <c r="S101" i="15"/>
  <c r="T101" i="15"/>
  <c r="U101" i="15"/>
  <c r="A102" i="15"/>
  <c r="B102" i="15"/>
  <c r="C102" i="15"/>
  <c r="D102" i="15"/>
  <c r="E102" i="15"/>
  <c r="F102" i="15"/>
  <c r="G102" i="15"/>
  <c r="H102" i="15"/>
  <c r="I102" i="15"/>
  <c r="J102" i="15"/>
  <c r="K102" i="15"/>
  <c r="L102" i="15"/>
  <c r="M102" i="15"/>
  <c r="N102" i="15"/>
  <c r="O102" i="15"/>
  <c r="P102" i="15"/>
  <c r="Q102" i="15"/>
  <c r="R102" i="15"/>
  <c r="S102" i="15"/>
  <c r="T102" i="15"/>
  <c r="U102" i="15"/>
  <c r="A103" i="15"/>
  <c r="B103" i="15"/>
  <c r="C103" i="15"/>
  <c r="D103" i="15"/>
  <c r="E103" i="15"/>
  <c r="F103" i="15"/>
  <c r="G103" i="15"/>
  <c r="H103" i="15"/>
  <c r="I103" i="15"/>
  <c r="J103" i="15"/>
  <c r="K103" i="15"/>
  <c r="L103" i="15"/>
  <c r="M103" i="15"/>
  <c r="N103" i="15"/>
  <c r="O103" i="15"/>
  <c r="P103" i="15"/>
  <c r="Q103" i="15"/>
  <c r="R103" i="15"/>
  <c r="S103" i="15"/>
  <c r="T103" i="15"/>
  <c r="U103" i="15"/>
  <c r="A104" i="15"/>
  <c r="B104" i="15"/>
  <c r="C104" i="15"/>
  <c r="D104" i="15"/>
  <c r="E104" i="15"/>
  <c r="F104" i="15"/>
  <c r="G104" i="15"/>
  <c r="H104" i="15"/>
  <c r="I104" i="15"/>
  <c r="J104" i="15"/>
  <c r="K104" i="15"/>
  <c r="L104" i="15"/>
  <c r="M104" i="15"/>
  <c r="N104" i="15"/>
  <c r="O104" i="15"/>
  <c r="P104" i="15"/>
  <c r="Q104" i="15"/>
  <c r="R104" i="15"/>
  <c r="S104" i="15"/>
  <c r="T104" i="15"/>
  <c r="U104" i="15"/>
  <c r="A105" i="15"/>
  <c r="B105" i="15"/>
  <c r="C105" i="15"/>
  <c r="D105" i="15"/>
  <c r="E105" i="15"/>
  <c r="F105" i="15"/>
  <c r="G105" i="15"/>
  <c r="H105" i="15"/>
  <c r="I105" i="15"/>
  <c r="J105" i="15"/>
  <c r="K105" i="15"/>
  <c r="L105" i="15"/>
  <c r="M105" i="15"/>
  <c r="N105" i="15"/>
  <c r="O105" i="15"/>
  <c r="P105" i="15"/>
  <c r="Q105" i="15"/>
  <c r="R105" i="15"/>
  <c r="S105" i="15"/>
  <c r="T105" i="15"/>
  <c r="U105" i="15"/>
  <c r="A106" i="15"/>
  <c r="B106" i="15"/>
  <c r="C106" i="15"/>
  <c r="D106" i="15"/>
  <c r="E106" i="15"/>
  <c r="F106" i="15"/>
  <c r="G106" i="15"/>
  <c r="H106" i="15"/>
  <c r="I106" i="15"/>
  <c r="J106" i="15"/>
  <c r="K106" i="15"/>
  <c r="L106" i="15"/>
  <c r="M106" i="15"/>
  <c r="N106" i="15"/>
  <c r="O106" i="15"/>
  <c r="P106" i="15"/>
  <c r="Q106" i="15"/>
  <c r="R106" i="15"/>
  <c r="S106" i="15"/>
  <c r="T106" i="15"/>
  <c r="U106" i="15"/>
  <c r="A107" i="15"/>
  <c r="B107" i="15"/>
  <c r="C107" i="15"/>
  <c r="D107" i="15"/>
  <c r="E107" i="15"/>
  <c r="F107" i="15"/>
  <c r="G107" i="15"/>
  <c r="H107" i="15"/>
  <c r="I107" i="15"/>
  <c r="J107" i="15"/>
  <c r="K107" i="15"/>
  <c r="L107" i="15"/>
  <c r="M107" i="15"/>
  <c r="N107" i="15"/>
  <c r="O107" i="15"/>
  <c r="P107" i="15"/>
  <c r="Q107" i="15"/>
  <c r="R107" i="15"/>
  <c r="S107" i="15"/>
  <c r="T107" i="15"/>
  <c r="U107" i="15"/>
  <c r="A108" i="15"/>
  <c r="B108" i="15"/>
  <c r="C108" i="15"/>
  <c r="D108" i="15"/>
  <c r="E108" i="15"/>
  <c r="F108" i="15"/>
  <c r="G108" i="15"/>
  <c r="H108" i="15"/>
  <c r="I108" i="15"/>
  <c r="J108" i="15"/>
  <c r="K108" i="15"/>
  <c r="L108" i="15"/>
  <c r="M108" i="15"/>
  <c r="N108" i="15"/>
  <c r="O108" i="15"/>
  <c r="P108" i="15"/>
  <c r="Q108" i="15"/>
  <c r="R108" i="15"/>
  <c r="S108" i="15"/>
  <c r="T108" i="15"/>
  <c r="U108" i="15"/>
  <c r="A109" i="15"/>
  <c r="B109" i="15"/>
  <c r="C109" i="15"/>
  <c r="D109" i="15"/>
  <c r="E109" i="15"/>
  <c r="F109" i="15"/>
  <c r="G109" i="15"/>
  <c r="H109" i="15"/>
  <c r="I109" i="15"/>
  <c r="J109" i="15"/>
  <c r="K109" i="15"/>
  <c r="L109" i="15"/>
  <c r="M109" i="15"/>
  <c r="N109" i="15"/>
  <c r="O109" i="15"/>
  <c r="P109" i="15"/>
  <c r="Q109" i="15"/>
  <c r="R109" i="15"/>
  <c r="S109" i="15"/>
  <c r="T109" i="15"/>
  <c r="U109" i="15"/>
  <c r="A110" i="15"/>
  <c r="B110" i="15"/>
  <c r="C110" i="15"/>
  <c r="D110" i="15"/>
  <c r="E110" i="15"/>
  <c r="F110" i="15"/>
  <c r="G110" i="15"/>
  <c r="H110" i="15"/>
  <c r="I110" i="15"/>
  <c r="J110" i="15"/>
  <c r="K110" i="15"/>
  <c r="L110" i="15"/>
  <c r="M110" i="15"/>
  <c r="N110" i="15"/>
  <c r="O110" i="15"/>
  <c r="P110" i="15"/>
  <c r="Q110" i="15"/>
  <c r="R110" i="15"/>
  <c r="S110" i="15"/>
  <c r="T110" i="15"/>
  <c r="U110" i="15"/>
  <c r="A111" i="15"/>
  <c r="B111" i="15"/>
  <c r="C111" i="15"/>
  <c r="D111" i="15"/>
  <c r="E111" i="15"/>
  <c r="F111" i="15"/>
  <c r="G111" i="15"/>
  <c r="H111" i="15"/>
  <c r="I111" i="15"/>
  <c r="J111" i="15"/>
  <c r="K111" i="15"/>
  <c r="L111" i="15"/>
  <c r="M111" i="15"/>
  <c r="N111" i="15"/>
  <c r="O111" i="15"/>
  <c r="P111" i="15"/>
  <c r="Q111" i="15"/>
  <c r="R111" i="15"/>
  <c r="S111" i="15"/>
  <c r="T111" i="15"/>
  <c r="U111" i="15"/>
  <c r="A112" i="15"/>
  <c r="B112" i="15"/>
  <c r="C112" i="15"/>
  <c r="D112" i="15"/>
  <c r="E112" i="15"/>
  <c r="F112" i="15"/>
  <c r="G112" i="15"/>
  <c r="H112" i="15"/>
  <c r="I112" i="15"/>
  <c r="J112" i="15"/>
  <c r="K112" i="15"/>
  <c r="L112" i="15"/>
  <c r="M112" i="15"/>
  <c r="N112" i="15"/>
  <c r="O112" i="15"/>
  <c r="P112" i="15"/>
  <c r="Q112" i="15"/>
  <c r="R112" i="15"/>
  <c r="S112" i="15"/>
  <c r="T112" i="15"/>
  <c r="U112" i="15"/>
  <c r="A113" i="15"/>
  <c r="B113" i="15"/>
  <c r="C113" i="15"/>
  <c r="D113" i="15"/>
  <c r="E113" i="15"/>
  <c r="F113" i="15"/>
  <c r="G113" i="15"/>
  <c r="H113" i="15"/>
  <c r="I113" i="15"/>
  <c r="J113" i="15"/>
  <c r="K113" i="15"/>
  <c r="L113" i="15"/>
  <c r="M113" i="15"/>
  <c r="N113" i="15"/>
  <c r="O113" i="15"/>
  <c r="P113" i="15"/>
  <c r="Q113" i="15"/>
  <c r="R113" i="15"/>
  <c r="S113" i="15"/>
  <c r="T113" i="15"/>
  <c r="U113" i="15"/>
  <c r="A114" i="15"/>
  <c r="B114" i="15"/>
  <c r="C114" i="15"/>
  <c r="D114" i="15"/>
  <c r="E114" i="15"/>
  <c r="F114" i="15"/>
  <c r="G114" i="15"/>
  <c r="H114" i="15"/>
  <c r="I114" i="15"/>
  <c r="J114" i="15"/>
  <c r="K114" i="15"/>
  <c r="L114" i="15"/>
  <c r="M114" i="15"/>
  <c r="N114" i="15"/>
  <c r="O114" i="15"/>
  <c r="P114" i="15"/>
  <c r="Q114" i="15"/>
  <c r="R114" i="15"/>
  <c r="S114" i="15"/>
  <c r="T114" i="15"/>
  <c r="U114" i="15"/>
  <c r="A115" i="15"/>
  <c r="B115" i="15"/>
  <c r="C115" i="15"/>
  <c r="D115" i="15"/>
  <c r="E115" i="15"/>
  <c r="F115" i="15"/>
  <c r="G115" i="15"/>
  <c r="H115" i="15"/>
  <c r="I115" i="15"/>
  <c r="J115" i="15"/>
  <c r="K115" i="15"/>
  <c r="L115" i="15"/>
  <c r="M115" i="15"/>
  <c r="N115" i="15"/>
  <c r="O115" i="15"/>
  <c r="P115" i="15"/>
  <c r="Q115" i="15"/>
  <c r="R115" i="15"/>
  <c r="S115" i="15"/>
  <c r="T115" i="15"/>
  <c r="U115" i="15"/>
  <c r="A116" i="15"/>
  <c r="B116" i="15"/>
  <c r="C116" i="15"/>
  <c r="D116" i="15"/>
  <c r="E116" i="15"/>
  <c r="F116" i="15"/>
  <c r="G116" i="15"/>
  <c r="H116" i="15"/>
  <c r="I116" i="15"/>
  <c r="J116" i="15"/>
  <c r="K116" i="15"/>
  <c r="L116" i="15"/>
  <c r="M116" i="15"/>
  <c r="N116" i="15"/>
  <c r="O116" i="15"/>
  <c r="P116" i="15"/>
  <c r="Q116" i="15"/>
  <c r="R116" i="15"/>
  <c r="S116" i="15"/>
  <c r="T116" i="15"/>
  <c r="U116" i="15"/>
  <c r="A117" i="15"/>
  <c r="B117" i="15"/>
  <c r="C117" i="15"/>
  <c r="D117" i="15"/>
  <c r="E117" i="15"/>
  <c r="F117" i="15"/>
  <c r="G117" i="15"/>
  <c r="H117" i="15"/>
  <c r="I117" i="15"/>
  <c r="J117" i="15"/>
  <c r="K117" i="15"/>
  <c r="L117" i="15"/>
  <c r="M117" i="15"/>
  <c r="N117" i="15"/>
  <c r="O117" i="15"/>
  <c r="P117" i="15"/>
  <c r="Q117" i="15"/>
  <c r="R117" i="15"/>
  <c r="S117" i="15"/>
  <c r="T117" i="15"/>
  <c r="U117" i="15"/>
  <c r="A118" i="15"/>
  <c r="B118" i="15"/>
  <c r="C118" i="15"/>
  <c r="D118" i="15"/>
  <c r="E118" i="15"/>
  <c r="F118" i="15"/>
  <c r="G118" i="15"/>
  <c r="H118" i="15"/>
  <c r="I118" i="15"/>
  <c r="J118" i="15"/>
  <c r="K118" i="15"/>
  <c r="L118" i="15"/>
  <c r="M118" i="15"/>
  <c r="N118" i="15"/>
  <c r="O118" i="15"/>
  <c r="P118" i="15"/>
  <c r="Q118" i="15"/>
  <c r="R118" i="15"/>
  <c r="S118" i="15"/>
  <c r="T118" i="15"/>
  <c r="U118" i="15"/>
  <c r="A119" i="15"/>
  <c r="B119" i="15"/>
  <c r="C119" i="15"/>
  <c r="D119" i="15"/>
  <c r="E119" i="15"/>
  <c r="F119" i="15"/>
  <c r="G119" i="15"/>
  <c r="H119" i="15"/>
  <c r="I119" i="15"/>
  <c r="J119" i="15"/>
  <c r="K119" i="15"/>
  <c r="L119" i="15"/>
  <c r="M119" i="15"/>
  <c r="N119" i="15"/>
  <c r="O119" i="15"/>
  <c r="P119" i="15"/>
  <c r="Q119" i="15"/>
  <c r="R119" i="15"/>
  <c r="S119" i="15"/>
  <c r="T119" i="15"/>
  <c r="U119" i="15"/>
  <c r="A120" i="15"/>
  <c r="B120" i="15"/>
  <c r="C120" i="15"/>
  <c r="D120" i="15"/>
  <c r="E120" i="15"/>
  <c r="F120" i="15"/>
  <c r="G120" i="15"/>
  <c r="H120" i="15"/>
  <c r="I120" i="15"/>
  <c r="J120" i="15"/>
  <c r="K120" i="15"/>
  <c r="L120" i="15"/>
  <c r="M120" i="15"/>
  <c r="N120" i="15"/>
  <c r="O120" i="15"/>
  <c r="P120" i="15"/>
  <c r="Q120" i="15"/>
  <c r="R120" i="15"/>
  <c r="S120" i="15"/>
  <c r="T120" i="15"/>
  <c r="U120" i="15"/>
  <c r="A121" i="15"/>
  <c r="B121" i="15"/>
  <c r="C121" i="15"/>
  <c r="D121" i="15"/>
  <c r="E121" i="15"/>
  <c r="F121" i="15"/>
  <c r="G121" i="15"/>
  <c r="H121" i="15"/>
  <c r="I121" i="15"/>
  <c r="J121" i="15"/>
  <c r="K121" i="15"/>
  <c r="L121" i="15"/>
  <c r="M121" i="15"/>
  <c r="N121" i="15"/>
  <c r="O121" i="15"/>
  <c r="P121" i="15"/>
  <c r="Q121" i="15"/>
  <c r="R121" i="15"/>
  <c r="S121" i="15"/>
  <c r="T121" i="15"/>
  <c r="U121" i="15"/>
  <c r="A122" i="15"/>
  <c r="B122" i="15"/>
  <c r="C122" i="15"/>
  <c r="D122" i="15"/>
  <c r="E122" i="15"/>
  <c r="F122" i="15"/>
  <c r="G122" i="15"/>
  <c r="H122" i="15"/>
  <c r="I122" i="15"/>
  <c r="J122" i="15"/>
  <c r="K122" i="15"/>
  <c r="L122" i="15"/>
  <c r="M122" i="15"/>
  <c r="N122" i="15"/>
  <c r="O122" i="15"/>
  <c r="P122" i="15"/>
  <c r="Q122" i="15"/>
  <c r="R122" i="15"/>
  <c r="S122" i="15"/>
  <c r="T122" i="15"/>
  <c r="U122" i="15"/>
  <c r="A123" i="15"/>
  <c r="B123" i="15"/>
  <c r="C123" i="15"/>
  <c r="D123" i="15"/>
  <c r="E123" i="15"/>
  <c r="F123" i="15"/>
  <c r="G123" i="15"/>
  <c r="H123" i="15"/>
  <c r="I123" i="15"/>
  <c r="J123" i="15"/>
  <c r="K123" i="15"/>
  <c r="L123" i="15"/>
  <c r="M123" i="15"/>
  <c r="N123" i="15"/>
  <c r="O123" i="15"/>
  <c r="P123" i="15"/>
  <c r="Q123" i="15"/>
  <c r="R123" i="15"/>
  <c r="S123" i="15"/>
  <c r="T123" i="15"/>
  <c r="U123" i="15"/>
  <c r="A124" i="15"/>
  <c r="B124" i="15"/>
  <c r="C124" i="15"/>
  <c r="D124" i="15"/>
  <c r="E124" i="15"/>
  <c r="F124" i="15"/>
  <c r="G124" i="15"/>
  <c r="H124" i="15"/>
  <c r="I124" i="15"/>
  <c r="J124" i="15"/>
  <c r="K124" i="15"/>
  <c r="L124" i="15"/>
  <c r="M124" i="15"/>
  <c r="N124" i="15"/>
  <c r="O124" i="15"/>
  <c r="P124" i="15"/>
  <c r="Q124" i="15"/>
  <c r="R124" i="15"/>
  <c r="S124" i="15"/>
  <c r="T124" i="15"/>
  <c r="U124" i="15"/>
  <c r="A125" i="15"/>
  <c r="B125" i="15"/>
  <c r="C125" i="15"/>
  <c r="D125" i="15"/>
  <c r="E125" i="15"/>
  <c r="F125" i="15"/>
  <c r="G125" i="15"/>
  <c r="H125" i="15"/>
  <c r="I125" i="15"/>
  <c r="J125" i="15"/>
  <c r="K125" i="15"/>
  <c r="L125" i="15"/>
  <c r="M125" i="15"/>
  <c r="N125" i="15"/>
  <c r="O125" i="15"/>
  <c r="P125" i="15"/>
  <c r="Q125" i="15"/>
  <c r="R125" i="15"/>
  <c r="S125" i="15"/>
  <c r="T125" i="15"/>
  <c r="U125" i="15"/>
  <c r="A126" i="15"/>
  <c r="B126" i="15"/>
  <c r="C126" i="15"/>
  <c r="D126" i="15"/>
  <c r="E126" i="15"/>
  <c r="F126" i="15"/>
  <c r="G126" i="15"/>
  <c r="H126" i="15"/>
  <c r="I126" i="15"/>
  <c r="J126" i="15"/>
  <c r="K126" i="15"/>
  <c r="L126" i="15"/>
  <c r="M126" i="15"/>
  <c r="N126" i="15"/>
  <c r="O126" i="15"/>
  <c r="P126" i="15"/>
  <c r="Q126" i="15"/>
  <c r="R126" i="15"/>
  <c r="S126" i="15"/>
  <c r="T126" i="15"/>
  <c r="U126" i="15"/>
  <c r="A127" i="15"/>
  <c r="B127" i="15"/>
  <c r="C127" i="15"/>
  <c r="D127" i="15"/>
  <c r="E127" i="15"/>
  <c r="F127" i="15"/>
  <c r="G127" i="15"/>
  <c r="H127" i="15"/>
  <c r="I127" i="15"/>
  <c r="J127" i="15"/>
  <c r="K127" i="15"/>
  <c r="L127" i="15"/>
  <c r="M127" i="15"/>
  <c r="N127" i="15"/>
  <c r="O127" i="15"/>
  <c r="P127" i="15"/>
  <c r="Q127" i="15"/>
  <c r="R127" i="15"/>
  <c r="S127" i="15"/>
  <c r="T127" i="15"/>
  <c r="U127" i="15"/>
  <c r="A128" i="15"/>
  <c r="B128" i="15"/>
  <c r="C128" i="15"/>
  <c r="D128" i="15"/>
  <c r="E128" i="15"/>
  <c r="F128" i="15"/>
  <c r="G128" i="15"/>
  <c r="H128" i="15"/>
  <c r="I128" i="15"/>
  <c r="J128" i="15"/>
  <c r="K128" i="15"/>
  <c r="L128" i="15"/>
  <c r="M128" i="15"/>
  <c r="N128" i="15"/>
  <c r="O128" i="15"/>
  <c r="P128" i="15"/>
  <c r="Q128" i="15"/>
  <c r="R128" i="15"/>
  <c r="S128" i="15"/>
  <c r="T128" i="15"/>
  <c r="U128" i="15"/>
  <c r="A129" i="15"/>
  <c r="B129" i="15"/>
  <c r="C129" i="15"/>
  <c r="D129" i="15"/>
  <c r="E129" i="15"/>
  <c r="F129" i="15"/>
  <c r="G129" i="15"/>
  <c r="H129" i="15"/>
  <c r="I129" i="15"/>
  <c r="J129" i="15"/>
  <c r="K129" i="15"/>
  <c r="L129" i="15"/>
  <c r="M129" i="15"/>
  <c r="N129" i="15"/>
  <c r="O129" i="15"/>
  <c r="P129" i="15"/>
  <c r="Q129" i="15"/>
  <c r="R129" i="15"/>
  <c r="S129" i="15"/>
  <c r="T129" i="15"/>
  <c r="U129" i="15"/>
  <c r="A130" i="15"/>
  <c r="B130" i="15"/>
  <c r="C130" i="15"/>
  <c r="D130" i="15"/>
  <c r="E130" i="15"/>
  <c r="F130" i="15"/>
  <c r="G130" i="15"/>
  <c r="H130" i="15"/>
  <c r="I130" i="15"/>
  <c r="J130" i="15"/>
  <c r="K130" i="15"/>
  <c r="L130" i="15"/>
  <c r="M130" i="15"/>
  <c r="N130" i="15"/>
  <c r="O130" i="15"/>
  <c r="P130" i="15"/>
  <c r="Q130" i="15"/>
  <c r="R130" i="15"/>
  <c r="S130" i="15"/>
  <c r="T130" i="15"/>
  <c r="U130" i="15"/>
  <c r="A131" i="15"/>
  <c r="B131" i="15"/>
  <c r="C131" i="15"/>
  <c r="D131" i="15"/>
  <c r="E131" i="15"/>
  <c r="F131" i="15"/>
  <c r="G131" i="15"/>
  <c r="H131" i="15"/>
  <c r="I131" i="15"/>
  <c r="J131" i="15"/>
  <c r="K131" i="15"/>
  <c r="L131" i="15"/>
  <c r="M131" i="15"/>
  <c r="N131" i="15"/>
  <c r="O131" i="15"/>
  <c r="P131" i="15"/>
  <c r="Q131" i="15"/>
  <c r="R131" i="15"/>
  <c r="S131" i="15"/>
  <c r="T131" i="15"/>
  <c r="U131" i="15"/>
  <c r="A132" i="15"/>
  <c r="B132" i="15"/>
  <c r="C132" i="15"/>
  <c r="D132" i="15"/>
  <c r="E132" i="15"/>
  <c r="F132" i="15"/>
  <c r="G132" i="15"/>
  <c r="H132" i="15"/>
  <c r="I132" i="15"/>
  <c r="J132" i="15"/>
  <c r="K132" i="15"/>
  <c r="L132" i="15"/>
  <c r="M132" i="15"/>
  <c r="N132" i="15"/>
  <c r="O132" i="15"/>
  <c r="P132" i="15"/>
  <c r="Q132" i="15"/>
  <c r="R132" i="15"/>
  <c r="S132" i="15"/>
  <c r="T132" i="15"/>
  <c r="U132" i="15"/>
  <c r="A133" i="15"/>
  <c r="B133" i="15"/>
  <c r="C133" i="15"/>
  <c r="D133" i="15"/>
  <c r="E133" i="15"/>
  <c r="F133" i="15"/>
  <c r="G133" i="15"/>
  <c r="H133" i="15"/>
  <c r="I133" i="15"/>
  <c r="J133" i="15"/>
  <c r="K133" i="15"/>
  <c r="L133" i="15"/>
  <c r="M133" i="15"/>
  <c r="N133" i="15"/>
  <c r="O133" i="15"/>
  <c r="P133" i="15"/>
  <c r="Q133" i="15"/>
  <c r="R133" i="15"/>
  <c r="S133" i="15"/>
  <c r="T133" i="15"/>
  <c r="U133" i="15"/>
  <c r="A134" i="15"/>
  <c r="B134" i="15"/>
  <c r="C134" i="15"/>
  <c r="D134" i="15"/>
  <c r="E134" i="15"/>
  <c r="F134" i="15"/>
  <c r="G134" i="15"/>
  <c r="H134" i="15"/>
  <c r="I134" i="15"/>
  <c r="J134" i="15"/>
  <c r="K134" i="15"/>
  <c r="L134" i="15"/>
  <c r="M134" i="15"/>
  <c r="N134" i="15"/>
  <c r="O134" i="15"/>
  <c r="P134" i="15"/>
  <c r="Q134" i="15"/>
  <c r="R134" i="15"/>
  <c r="S134" i="15"/>
  <c r="T134" i="15"/>
  <c r="U134" i="15"/>
  <c r="A135" i="15"/>
  <c r="B135" i="15"/>
  <c r="C135" i="15"/>
  <c r="D135" i="15"/>
  <c r="E135" i="15"/>
  <c r="F135" i="15"/>
  <c r="G135" i="15"/>
  <c r="H135" i="15"/>
  <c r="I135" i="15"/>
  <c r="J135" i="15"/>
  <c r="K135" i="15"/>
  <c r="L135" i="15"/>
  <c r="M135" i="15"/>
  <c r="N135" i="15"/>
  <c r="O135" i="15"/>
  <c r="P135" i="15"/>
  <c r="Q135" i="15"/>
  <c r="R135" i="15"/>
  <c r="S135" i="15"/>
  <c r="T135" i="15"/>
  <c r="U135" i="15"/>
  <c r="A136" i="15"/>
  <c r="B136" i="15"/>
  <c r="C136" i="15"/>
  <c r="D136" i="15"/>
  <c r="E136" i="15"/>
  <c r="F136" i="15"/>
  <c r="G136" i="15"/>
  <c r="H136" i="15"/>
  <c r="I136" i="15"/>
  <c r="J136" i="15"/>
  <c r="K136" i="15"/>
  <c r="L136" i="15"/>
  <c r="M136" i="15"/>
  <c r="N136" i="15"/>
  <c r="O136" i="15"/>
  <c r="P136" i="15"/>
  <c r="Q136" i="15"/>
  <c r="R136" i="15"/>
  <c r="S136" i="15"/>
  <c r="T136" i="15"/>
  <c r="U136" i="15"/>
  <c r="A137" i="15"/>
  <c r="B137" i="15"/>
  <c r="C137" i="15"/>
  <c r="D137" i="15"/>
  <c r="E137" i="15"/>
  <c r="F137" i="15"/>
  <c r="G137" i="15"/>
  <c r="H137" i="15"/>
  <c r="I137" i="15"/>
  <c r="J137" i="15"/>
  <c r="K137" i="15"/>
  <c r="L137" i="15"/>
  <c r="M137" i="15"/>
  <c r="N137" i="15"/>
  <c r="O137" i="15"/>
  <c r="P137" i="15"/>
  <c r="Q137" i="15"/>
  <c r="R137" i="15"/>
  <c r="S137" i="15"/>
  <c r="T137" i="15"/>
  <c r="U137" i="15"/>
  <c r="A138" i="15"/>
  <c r="B138" i="15"/>
  <c r="C138" i="15"/>
  <c r="D138" i="15"/>
  <c r="E138" i="15"/>
  <c r="F138" i="15"/>
  <c r="G138" i="15"/>
  <c r="H138" i="15"/>
  <c r="I138" i="15"/>
  <c r="J138" i="15"/>
  <c r="K138" i="15"/>
  <c r="L138" i="15"/>
  <c r="M138" i="15"/>
  <c r="N138" i="15"/>
  <c r="O138" i="15"/>
  <c r="P138" i="15"/>
  <c r="Q138" i="15"/>
  <c r="R138" i="15"/>
  <c r="S138" i="15"/>
  <c r="T138" i="15"/>
  <c r="U138" i="15"/>
  <c r="A139" i="15"/>
  <c r="B139" i="15"/>
  <c r="C139" i="15"/>
  <c r="D139" i="15"/>
  <c r="E139" i="15"/>
  <c r="F139" i="15"/>
  <c r="G139" i="15"/>
  <c r="H139" i="15"/>
  <c r="I139" i="15"/>
  <c r="J139" i="15"/>
  <c r="K139" i="15"/>
  <c r="L139" i="15"/>
  <c r="M139" i="15"/>
  <c r="N139" i="15"/>
  <c r="O139" i="15"/>
  <c r="P139" i="15"/>
  <c r="Q139" i="15"/>
  <c r="R139" i="15"/>
  <c r="S139" i="15"/>
  <c r="T139" i="15"/>
  <c r="U139" i="15"/>
  <c r="A140" i="15"/>
  <c r="B140" i="15"/>
  <c r="C140" i="15"/>
  <c r="D140" i="15"/>
  <c r="E140" i="15"/>
  <c r="F140" i="15"/>
  <c r="G140" i="15"/>
  <c r="H140" i="15"/>
  <c r="I140" i="15"/>
  <c r="J140" i="15"/>
  <c r="K140" i="15"/>
  <c r="L140" i="15"/>
  <c r="M140" i="15"/>
  <c r="N140" i="15"/>
  <c r="O140" i="15"/>
  <c r="P140" i="15"/>
  <c r="Q140" i="15"/>
  <c r="R140" i="15"/>
  <c r="S140" i="15"/>
  <c r="T140" i="15"/>
  <c r="U140" i="15"/>
  <c r="A141" i="15"/>
  <c r="B141" i="15"/>
  <c r="C141" i="15"/>
  <c r="D141" i="15"/>
  <c r="E141" i="15"/>
  <c r="F141" i="15"/>
  <c r="G141" i="15"/>
  <c r="H141" i="15"/>
  <c r="I141" i="15"/>
  <c r="J141" i="15"/>
  <c r="K141" i="15"/>
  <c r="L141" i="15"/>
  <c r="M141" i="15"/>
  <c r="N141" i="15"/>
  <c r="O141" i="15"/>
  <c r="P141" i="15"/>
  <c r="Q141" i="15"/>
  <c r="R141" i="15"/>
  <c r="S141" i="15"/>
  <c r="T141" i="15"/>
  <c r="U141" i="15"/>
  <c r="A142" i="15"/>
  <c r="B142" i="15"/>
  <c r="C142" i="15"/>
  <c r="D142" i="15"/>
  <c r="E142" i="15"/>
  <c r="F142" i="15"/>
  <c r="G142" i="15"/>
  <c r="H142" i="15"/>
  <c r="I142" i="15"/>
  <c r="J142" i="15"/>
  <c r="K142" i="15"/>
  <c r="L142" i="15"/>
  <c r="M142" i="15"/>
  <c r="N142" i="15"/>
  <c r="O142" i="15"/>
  <c r="P142" i="15"/>
  <c r="Q142" i="15"/>
  <c r="R142" i="15"/>
  <c r="S142" i="15"/>
  <c r="T142" i="15"/>
  <c r="U142" i="15"/>
  <c r="A143" i="15"/>
  <c r="B143" i="15"/>
  <c r="C143" i="15"/>
  <c r="D143" i="15"/>
  <c r="E143" i="15"/>
  <c r="F143" i="15"/>
  <c r="G143" i="15"/>
  <c r="H143" i="15"/>
  <c r="I143" i="15"/>
  <c r="J143" i="15"/>
  <c r="K143" i="15"/>
  <c r="L143" i="15"/>
  <c r="M143" i="15"/>
  <c r="N143" i="15"/>
  <c r="O143" i="15"/>
  <c r="P143" i="15"/>
  <c r="Q143" i="15"/>
  <c r="R143" i="15"/>
  <c r="S143" i="15"/>
  <c r="T143" i="15"/>
  <c r="U143" i="15"/>
  <c r="A144" i="15"/>
  <c r="B144" i="15"/>
  <c r="C144" i="15"/>
  <c r="D144" i="15"/>
  <c r="E144" i="15"/>
  <c r="F144" i="15"/>
  <c r="G144" i="15"/>
  <c r="H144" i="15"/>
  <c r="I144" i="15"/>
  <c r="J144" i="15"/>
  <c r="K144" i="15"/>
  <c r="L144" i="15"/>
  <c r="M144" i="15"/>
  <c r="N144" i="15"/>
  <c r="O144" i="15"/>
  <c r="P144" i="15"/>
  <c r="Q144" i="15"/>
  <c r="R144" i="15"/>
  <c r="S144" i="15"/>
  <c r="T144" i="15"/>
  <c r="U144" i="15"/>
  <c r="A145" i="15"/>
  <c r="B145" i="15"/>
  <c r="C145" i="15"/>
  <c r="D145" i="15"/>
  <c r="E145" i="15"/>
  <c r="F145" i="15"/>
  <c r="G145" i="15"/>
  <c r="H145" i="15"/>
  <c r="I145" i="15"/>
  <c r="J145" i="15"/>
  <c r="K145" i="15"/>
  <c r="L145" i="15"/>
  <c r="M145" i="15"/>
  <c r="N145" i="15"/>
  <c r="O145" i="15"/>
  <c r="P145" i="15"/>
  <c r="Q145" i="15"/>
  <c r="R145" i="15"/>
  <c r="S145" i="15"/>
  <c r="T145" i="15"/>
  <c r="U145" i="15"/>
  <c r="A146" i="15"/>
  <c r="B146" i="15"/>
  <c r="C146" i="15"/>
  <c r="D146" i="15"/>
  <c r="E146" i="15"/>
  <c r="F146" i="15"/>
  <c r="G146" i="15"/>
  <c r="H146" i="15"/>
  <c r="I146" i="15"/>
  <c r="J146" i="15"/>
  <c r="K146" i="15"/>
  <c r="L146" i="15"/>
  <c r="M146" i="15"/>
  <c r="N146" i="15"/>
  <c r="O146" i="15"/>
  <c r="P146" i="15"/>
  <c r="Q146" i="15"/>
  <c r="R146" i="15"/>
  <c r="S146" i="15"/>
  <c r="T146" i="15"/>
  <c r="U146" i="15"/>
  <c r="A147" i="15"/>
  <c r="B147" i="15"/>
  <c r="C147" i="15"/>
  <c r="D147" i="15"/>
  <c r="E147" i="15"/>
  <c r="F147" i="15"/>
  <c r="G147" i="15"/>
  <c r="H147" i="15"/>
  <c r="I147" i="15"/>
  <c r="J147" i="15"/>
  <c r="K147" i="15"/>
  <c r="L147" i="15"/>
  <c r="M147" i="15"/>
  <c r="N147" i="15"/>
  <c r="O147" i="15"/>
  <c r="P147" i="15"/>
  <c r="Q147" i="15"/>
  <c r="R147" i="15"/>
  <c r="S147" i="15"/>
  <c r="T147" i="15"/>
  <c r="U147" i="15"/>
  <c r="A148" i="15"/>
  <c r="B148" i="15"/>
  <c r="C148" i="15"/>
  <c r="D148" i="15"/>
  <c r="E148" i="15"/>
  <c r="F148" i="15"/>
  <c r="G148" i="15"/>
  <c r="H148" i="15"/>
  <c r="I148" i="15"/>
  <c r="J148" i="15"/>
  <c r="K148" i="15"/>
  <c r="L148" i="15"/>
  <c r="M148" i="15"/>
  <c r="N148" i="15"/>
  <c r="O148" i="15"/>
  <c r="P148" i="15"/>
  <c r="Q148" i="15"/>
  <c r="R148" i="15"/>
  <c r="S148" i="15"/>
  <c r="T148" i="15"/>
  <c r="U148" i="15"/>
  <c r="A149" i="15"/>
  <c r="B149" i="15"/>
  <c r="C149" i="15"/>
  <c r="D149" i="15"/>
  <c r="E149" i="15"/>
  <c r="F149" i="15"/>
  <c r="G149" i="15"/>
  <c r="H149" i="15"/>
  <c r="I149" i="15"/>
  <c r="J149" i="15"/>
  <c r="K149" i="15"/>
  <c r="L149" i="15"/>
  <c r="M149" i="15"/>
  <c r="N149" i="15"/>
  <c r="O149" i="15"/>
  <c r="P149" i="15"/>
  <c r="Q149" i="15"/>
  <c r="R149" i="15"/>
  <c r="S149" i="15"/>
  <c r="T149" i="15"/>
  <c r="U149" i="15"/>
  <c r="A150" i="15"/>
  <c r="B150" i="15"/>
  <c r="C150" i="15"/>
  <c r="D150" i="15"/>
  <c r="E150" i="15"/>
  <c r="F150" i="15"/>
  <c r="G150" i="15"/>
  <c r="H150" i="15"/>
  <c r="I150" i="15"/>
  <c r="J150" i="15"/>
  <c r="K150" i="15"/>
  <c r="L150" i="15"/>
  <c r="M150" i="15"/>
  <c r="N150" i="15"/>
  <c r="O150" i="15"/>
  <c r="P150" i="15"/>
  <c r="Q150" i="15"/>
  <c r="R150" i="15"/>
  <c r="S150" i="15"/>
  <c r="T150" i="15"/>
  <c r="U150" i="15"/>
  <c r="A151" i="15"/>
  <c r="B151" i="15"/>
  <c r="C151" i="15"/>
  <c r="D151" i="15"/>
  <c r="E151" i="15"/>
  <c r="F151" i="15"/>
  <c r="G151" i="15"/>
  <c r="H151" i="15"/>
  <c r="I151" i="15"/>
  <c r="J151" i="15"/>
  <c r="K151" i="15"/>
  <c r="L151" i="15"/>
  <c r="M151" i="15"/>
  <c r="N151" i="15"/>
  <c r="O151" i="15"/>
  <c r="P151" i="15"/>
  <c r="Q151" i="15"/>
  <c r="R151" i="15"/>
  <c r="S151" i="15"/>
  <c r="T151" i="15"/>
  <c r="U151" i="15"/>
  <c r="A152" i="15"/>
  <c r="B152" i="15"/>
  <c r="C152" i="15"/>
  <c r="D152" i="15"/>
  <c r="E152" i="15"/>
  <c r="F152" i="15"/>
  <c r="G152" i="15"/>
  <c r="H152" i="15"/>
  <c r="I152" i="15"/>
  <c r="J152" i="15"/>
  <c r="K152" i="15"/>
  <c r="L152" i="15"/>
  <c r="M152" i="15"/>
  <c r="N152" i="15"/>
  <c r="O152" i="15"/>
  <c r="P152" i="15"/>
  <c r="Q152" i="15"/>
  <c r="R152" i="15"/>
  <c r="S152" i="15"/>
  <c r="T152" i="15"/>
  <c r="U152" i="15"/>
  <c r="A153" i="15"/>
  <c r="B153" i="15"/>
  <c r="C153" i="15"/>
  <c r="D153" i="15"/>
  <c r="E153" i="15"/>
  <c r="F153" i="15"/>
  <c r="G153" i="15"/>
  <c r="H153" i="15"/>
  <c r="I153" i="15"/>
  <c r="J153" i="15"/>
  <c r="K153" i="15"/>
  <c r="L153" i="15"/>
  <c r="M153" i="15"/>
  <c r="N153" i="15"/>
  <c r="O153" i="15"/>
  <c r="P153" i="15"/>
  <c r="Q153" i="15"/>
  <c r="R153" i="15"/>
  <c r="S153" i="15"/>
  <c r="T153" i="15"/>
  <c r="U153" i="15"/>
  <c r="A154" i="15"/>
  <c r="B154" i="15"/>
  <c r="C154" i="15"/>
  <c r="D154" i="15"/>
  <c r="E154" i="15"/>
  <c r="F154" i="15"/>
  <c r="G154" i="15"/>
  <c r="H154" i="15"/>
  <c r="I154" i="15"/>
  <c r="J154" i="15"/>
  <c r="K154" i="15"/>
  <c r="L154" i="15"/>
  <c r="M154" i="15"/>
  <c r="N154" i="15"/>
  <c r="O154" i="15"/>
  <c r="P154" i="15"/>
  <c r="Q154" i="15"/>
  <c r="R154" i="15"/>
  <c r="S154" i="15"/>
  <c r="T154" i="15"/>
  <c r="U154" i="15"/>
  <c r="A155" i="15"/>
  <c r="B155" i="15"/>
  <c r="C155" i="15"/>
  <c r="D155" i="15"/>
  <c r="E155" i="15"/>
  <c r="F155" i="15"/>
  <c r="G155" i="15"/>
  <c r="H155" i="15"/>
  <c r="I155" i="15"/>
  <c r="J155" i="15"/>
  <c r="K155" i="15"/>
  <c r="L155" i="15"/>
  <c r="M155" i="15"/>
  <c r="N155" i="15"/>
  <c r="O155" i="15"/>
  <c r="P155" i="15"/>
  <c r="Q155" i="15"/>
  <c r="R155" i="15"/>
  <c r="S155" i="15"/>
  <c r="T155" i="15"/>
  <c r="U155" i="15"/>
  <c r="A156" i="15"/>
  <c r="B156" i="15"/>
  <c r="C156" i="15"/>
  <c r="D156" i="15"/>
  <c r="E156" i="15"/>
  <c r="F156" i="15"/>
  <c r="G156" i="15"/>
  <c r="H156" i="15"/>
  <c r="I156" i="15"/>
  <c r="J156" i="15"/>
  <c r="K156" i="15"/>
  <c r="L156" i="15"/>
  <c r="M156" i="15"/>
  <c r="N156" i="15"/>
  <c r="O156" i="15"/>
  <c r="P156" i="15"/>
  <c r="Q156" i="15"/>
  <c r="R156" i="15"/>
  <c r="S156" i="15"/>
  <c r="T156" i="15"/>
  <c r="U156" i="15"/>
  <c r="A157" i="15"/>
  <c r="B157" i="15"/>
  <c r="C157" i="15"/>
  <c r="D157" i="15"/>
  <c r="E157" i="15"/>
  <c r="F157" i="15"/>
  <c r="G157" i="15"/>
  <c r="H157" i="15"/>
  <c r="I157" i="15"/>
  <c r="J157" i="15"/>
  <c r="K157" i="15"/>
  <c r="L157" i="15"/>
  <c r="M157" i="15"/>
  <c r="N157" i="15"/>
  <c r="O157" i="15"/>
  <c r="P157" i="15"/>
  <c r="Q157" i="15"/>
  <c r="R157" i="15"/>
  <c r="S157" i="15"/>
  <c r="T157" i="15"/>
  <c r="U157" i="15"/>
  <c r="A158" i="15"/>
  <c r="B158" i="15"/>
  <c r="C158" i="15"/>
  <c r="D158" i="15"/>
  <c r="E158" i="15"/>
  <c r="F158" i="15"/>
  <c r="G158" i="15"/>
  <c r="H158" i="15"/>
  <c r="I158" i="15"/>
  <c r="J158" i="15"/>
  <c r="K158" i="15"/>
  <c r="L158" i="15"/>
  <c r="M158" i="15"/>
  <c r="N158" i="15"/>
  <c r="O158" i="15"/>
  <c r="P158" i="15"/>
  <c r="Q158" i="15"/>
  <c r="R158" i="15"/>
  <c r="S158" i="15"/>
  <c r="T158" i="15"/>
  <c r="U158" i="15"/>
  <c r="A159" i="15"/>
  <c r="B159" i="15"/>
  <c r="C159" i="15"/>
  <c r="D159" i="15"/>
  <c r="E159" i="15"/>
  <c r="F159" i="15"/>
  <c r="G159" i="15"/>
  <c r="H159" i="15"/>
  <c r="I159" i="15"/>
  <c r="J159" i="15"/>
  <c r="K159" i="15"/>
  <c r="L159" i="15"/>
  <c r="M159" i="15"/>
  <c r="N159" i="15"/>
  <c r="O159" i="15"/>
  <c r="P159" i="15"/>
  <c r="Q159" i="15"/>
  <c r="R159" i="15"/>
  <c r="S159" i="15"/>
  <c r="T159" i="15"/>
  <c r="U159" i="15"/>
  <c r="A160" i="15"/>
  <c r="B160" i="15"/>
  <c r="C160" i="15"/>
  <c r="D160" i="15"/>
  <c r="E160" i="15"/>
  <c r="F160" i="15"/>
  <c r="G160" i="15"/>
  <c r="H160" i="15"/>
  <c r="I160" i="15"/>
  <c r="J160" i="15"/>
  <c r="K160" i="15"/>
  <c r="L160" i="15"/>
  <c r="M160" i="15"/>
  <c r="N160" i="15"/>
  <c r="O160" i="15"/>
  <c r="P160" i="15"/>
  <c r="Q160" i="15"/>
  <c r="R160" i="15"/>
  <c r="S160" i="15"/>
  <c r="T160" i="15"/>
  <c r="U160" i="15"/>
  <c r="A161" i="15"/>
  <c r="B161" i="15"/>
  <c r="C161" i="15"/>
  <c r="D161" i="15"/>
  <c r="E161" i="15"/>
  <c r="F161" i="15"/>
  <c r="G161" i="15"/>
  <c r="H161" i="15"/>
  <c r="I161" i="15"/>
  <c r="J161" i="15"/>
  <c r="K161" i="15"/>
  <c r="L161" i="15"/>
  <c r="M161" i="15"/>
  <c r="N161" i="15"/>
  <c r="O161" i="15"/>
  <c r="P161" i="15"/>
  <c r="Q161" i="15"/>
  <c r="R161" i="15"/>
  <c r="S161" i="15"/>
  <c r="T161" i="15"/>
  <c r="U161" i="15"/>
  <c r="A162" i="15"/>
  <c r="B162" i="15"/>
  <c r="C162" i="15"/>
  <c r="D162" i="15"/>
  <c r="E162" i="15"/>
  <c r="F162" i="15"/>
  <c r="G162" i="15"/>
  <c r="H162" i="15"/>
  <c r="I162" i="15"/>
  <c r="J162" i="15"/>
  <c r="K162" i="15"/>
  <c r="L162" i="15"/>
  <c r="M162" i="15"/>
  <c r="N162" i="15"/>
  <c r="O162" i="15"/>
  <c r="P162" i="15"/>
  <c r="Q162" i="15"/>
  <c r="R162" i="15"/>
  <c r="S162" i="15"/>
  <c r="T162" i="15"/>
  <c r="U162" i="15"/>
  <c r="A163" i="15"/>
  <c r="B163" i="15"/>
  <c r="C163" i="15"/>
  <c r="D163" i="15"/>
  <c r="E163" i="15"/>
  <c r="F163" i="15"/>
  <c r="G163" i="15"/>
  <c r="H163" i="15"/>
  <c r="I163" i="15"/>
  <c r="J163" i="15"/>
  <c r="K163" i="15"/>
  <c r="L163" i="15"/>
  <c r="M163" i="15"/>
  <c r="N163" i="15"/>
  <c r="O163" i="15"/>
  <c r="P163" i="15"/>
  <c r="Q163" i="15"/>
  <c r="R163" i="15"/>
  <c r="S163" i="15"/>
  <c r="T163" i="15"/>
  <c r="U163" i="15"/>
  <c r="A164" i="15"/>
  <c r="B164" i="15"/>
  <c r="C164" i="15"/>
  <c r="D164" i="15"/>
  <c r="E164" i="15"/>
  <c r="F164" i="15"/>
  <c r="G164" i="15"/>
  <c r="H164" i="15"/>
  <c r="I164" i="15"/>
  <c r="J164" i="15"/>
  <c r="K164" i="15"/>
  <c r="L164" i="15"/>
  <c r="M164" i="15"/>
  <c r="N164" i="15"/>
  <c r="O164" i="15"/>
  <c r="P164" i="15"/>
  <c r="Q164" i="15"/>
  <c r="R164" i="15"/>
  <c r="S164" i="15"/>
  <c r="T164" i="15"/>
  <c r="U164" i="15"/>
  <c r="A165" i="15"/>
  <c r="B165" i="15"/>
  <c r="C165" i="15"/>
  <c r="D165" i="15"/>
  <c r="E165" i="15"/>
  <c r="F165" i="15"/>
  <c r="G165" i="15"/>
  <c r="H165" i="15"/>
  <c r="I165" i="15"/>
  <c r="J165" i="15"/>
  <c r="K165" i="15"/>
  <c r="L165" i="15"/>
  <c r="M165" i="15"/>
  <c r="N165" i="15"/>
  <c r="O165" i="15"/>
  <c r="P165" i="15"/>
  <c r="Q165" i="15"/>
  <c r="R165" i="15"/>
  <c r="S165" i="15"/>
  <c r="T165" i="15"/>
  <c r="U165" i="15"/>
  <c r="A166" i="15"/>
  <c r="B166" i="15"/>
  <c r="C166" i="15"/>
  <c r="D166" i="15"/>
  <c r="E166" i="15"/>
  <c r="F166" i="15"/>
  <c r="G166" i="15"/>
  <c r="H166" i="15"/>
  <c r="I166" i="15"/>
  <c r="J166" i="15"/>
  <c r="K166" i="15"/>
  <c r="L166" i="15"/>
  <c r="M166" i="15"/>
  <c r="N166" i="15"/>
  <c r="O166" i="15"/>
  <c r="P166" i="15"/>
  <c r="Q166" i="15"/>
  <c r="R166" i="15"/>
  <c r="S166" i="15"/>
  <c r="T166" i="15"/>
  <c r="U166" i="15"/>
  <c r="A167" i="15"/>
  <c r="B167" i="15"/>
  <c r="C167" i="15"/>
  <c r="D167" i="15"/>
  <c r="E167" i="15"/>
  <c r="F167" i="15"/>
  <c r="G167" i="15"/>
  <c r="H167" i="15"/>
  <c r="I167" i="15"/>
  <c r="J167" i="15"/>
  <c r="K167" i="15"/>
  <c r="L167" i="15"/>
  <c r="M167" i="15"/>
  <c r="N167" i="15"/>
  <c r="O167" i="15"/>
  <c r="P167" i="15"/>
  <c r="Q167" i="15"/>
  <c r="R167" i="15"/>
  <c r="S167" i="15"/>
  <c r="T167" i="15"/>
  <c r="U167" i="15"/>
  <c r="A168" i="15"/>
  <c r="B168" i="15"/>
  <c r="C168" i="15"/>
  <c r="D168" i="15"/>
  <c r="E168" i="15"/>
  <c r="F168" i="15"/>
  <c r="G168" i="15"/>
  <c r="H168" i="15"/>
  <c r="I168" i="15"/>
  <c r="J168" i="15"/>
  <c r="K168" i="15"/>
  <c r="L168" i="15"/>
  <c r="M168" i="15"/>
  <c r="N168" i="15"/>
  <c r="O168" i="15"/>
  <c r="P168" i="15"/>
  <c r="Q168" i="15"/>
  <c r="R168" i="15"/>
  <c r="S168" i="15"/>
  <c r="T168" i="15"/>
  <c r="U168" i="15"/>
  <c r="A169" i="15"/>
  <c r="B169" i="15"/>
  <c r="C169" i="15"/>
  <c r="D169" i="15"/>
  <c r="E169" i="15"/>
  <c r="F169" i="15"/>
  <c r="G169" i="15"/>
  <c r="H169" i="15"/>
  <c r="I169" i="15"/>
  <c r="J169" i="15"/>
  <c r="K169" i="15"/>
  <c r="L169" i="15"/>
  <c r="M169" i="15"/>
  <c r="N169" i="15"/>
  <c r="O169" i="15"/>
  <c r="P169" i="15"/>
  <c r="Q169" i="15"/>
  <c r="R169" i="15"/>
  <c r="S169" i="15"/>
  <c r="T169" i="15"/>
  <c r="U169" i="15"/>
  <c r="A170" i="15"/>
  <c r="B170" i="15"/>
  <c r="C170" i="15"/>
  <c r="D170" i="15"/>
  <c r="E170" i="15"/>
  <c r="F170" i="15"/>
  <c r="G170" i="15"/>
  <c r="H170" i="15"/>
  <c r="I170" i="15"/>
  <c r="J170" i="15"/>
  <c r="K170" i="15"/>
  <c r="L170" i="15"/>
  <c r="M170" i="15"/>
  <c r="N170" i="15"/>
  <c r="O170" i="15"/>
  <c r="P170" i="15"/>
  <c r="Q170" i="15"/>
  <c r="R170" i="15"/>
  <c r="S170" i="15"/>
  <c r="T170" i="15"/>
  <c r="U170" i="15"/>
  <c r="A171" i="15"/>
  <c r="B171" i="15"/>
  <c r="C171" i="15"/>
  <c r="D171" i="15"/>
  <c r="E171" i="15"/>
  <c r="F171" i="15"/>
  <c r="G171" i="15"/>
  <c r="H171" i="15"/>
  <c r="I171" i="15"/>
  <c r="J171" i="15"/>
  <c r="K171" i="15"/>
  <c r="L171" i="15"/>
  <c r="M171" i="15"/>
  <c r="N171" i="15"/>
  <c r="O171" i="15"/>
  <c r="P171" i="15"/>
  <c r="Q171" i="15"/>
  <c r="R171" i="15"/>
  <c r="S171" i="15"/>
  <c r="T171" i="15"/>
  <c r="U171" i="15"/>
  <c r="A172" i="15"/>
  <c r="B172" i="15"/>
  <c r="C172" i="15"/>
  <c r="D172" i="15"/>
  <c r="E172" i="15"/>
  <c r="F172" i="15"/>
  <c r="G172" i="15"/>
  <c r="H172" i="15"/>
  <c r="I172" i="15"/>
  <c r="J172" i="15"/>
  <c r="K172" i="15"/>
  <c r="L172" i="15"/>
  <c r="M172" i="15"/>
  <c r="N172" i="15"/>
  <c r="O172" i="15"/>
  <c r="P172" i="15"/>
  <c r="Q172" i="15"/>
  <c r="R172" i="15"/>
  <c r="S172" i="15"/>
  <c r="T172" i="15"/>
  <c r="U172" i="15"/>
  <c r="A173" i="15"/>
  <c r="B173" i="15"/>
  <c r="C173" i="15"/>
  <c r="D173" i="15"/>
  <c r="E173" i="15"/>
  <c r="F173" i="15"/>
  <c r="G173" i="15"/>
  <c r="H173" i="15"/>
  <c r="I173" i="15"/>
  <c r="J173" i="15"/>
  <c r="K173" i="15"/>
  <c r="L173" i="15"/>
  <c r="M173" i="15"/>
  <c r="N173" i="15"/>
  <c r="O173" i="15"/>
  <c r="P173" i="15"/>
  <c r="Q173" i="15"/>
  <c r="R173" i="15"/>
  <c r="S173" i="15"/>
  <c r="T173" i="15"/>
  <c r="U173" i="15"/>
  <c r="A174" i="15"/>
  <c r="B174" i="15"/>
  <c r="C174" i="15"/>
  <c r="D174" i="15"/>
  <c r="E174" i="15"/>
  <c r="F174" i="15"/>
  <c r="G174" i="15"/>
  <c r="H174" i="15"/>
  <c r="I174" i="15"/>
  <c r="J174" i="15"/>
  <c r="K174" i="15"/>
  <c r="L174" i="15"/>
  <c r="M174" i="15"/>
  <c r="N174" i="15"/>
  <c r="O174" i="15"/>
  <c r="P174" i="15"/>
  <c r="Q174" i="15"/>
  <c r="R174" i="15"/>
  <c r="S174" i="15"/>
  <c r="T174" i="15"/>
  <c r="U174" i="15"/>
  <c r="A175" i="15"/>
  <c r="B175" i="15"/>
  <c r="C175" i="15"/>
  <c r="D175" i="15"/>
  <c r="E175" i="15"/>
  <c r="F175" i="15"/>
  <c r="G175" i="15"/>
  <c r="H175" i="15"/>
  <c r="I175" i="15"/>
  <c r="J175" i="15"/>
  <c r="K175" i="15"/>
  <c r="L175" i="15"/>
  <c r="M175" i="15"/>
  <c r="N175" i="15"/>
  <c r="O175" i="15"/>
  <c r="P175" i="15"/>
  <c r="Q175" i="15"/>
  <c r="R175" i="15"/>
  <c r="S175" i="15"/>
  <c r="T175" i="15"/>
  <c r="U175" i="15"/>
  <c r="A176" i="15"/>
  <c r="B176" i="15"/>
  <c r="C176" i="15"/>
  <c r="D176" i="15"/>
  <c r="E176" i="15"/>
  <c r="F176" i="15"/>
  <c r="G176" i="15"/>
  <c r="H176" i="15"/>
  <c r="I176" i="15"/>
  <c r="J176" i="15"/>
  <c r="K176" i="15"/>
  <c r="L176" i="15"/>
  <c r="M176" i="15"/>
  <c r="N176" i="15"/>
  <c r="O176" i="15"/>
  <c r="P176" i="15"/>
  <c r="Q176" i="15"/>
  <c r="R176" i="15"/>
  <c r="S176" i="15"/>
  <c r="T176" i="15"/>
  <c r="U176" i="15"/>
  <c r="A177" i="15"/>
  <c r="B177" i="15"/>
  <c r="C177" i="15"/>
  <c r="D177" i="15"/>
  <c r="E177" i="15"/>
  <c r="F177" i="15"/>
  <c r="G177" i="15"/>
  <c r="H177" i="15"/>
  <c r="I177" i="15"/>
  <c r="J177" i="15"/>
  <c r="K177" i="15"/>
  <c r="L177" i="15"/>
  <c r="M177" i="15"/>
  <c r="N177" i="15"/>
  <c r="O177" i="15"/>
  <c r="P177" i="15"/>
  <c r="Q177" i="15"/>
  <c r="R177" i="15"/>
  <c r="S177" i="15"/>
  <c r="T177" i="15"/>
  <c r="U177" i="15"/>
  <c r="A178" i="15"/>
  <c r="B178" i="15"/>
  <c r="C178" i="15"/>
  <c r="D178" i="15"/>
  <c r="E178" i="15"/>
  <c r="F178" i="15"/>
  <c r="G178" i="15"/>
  <c r="H178" i="15"/>
  <c r="I178" i="15"/>
  <c r="J178" i="15"/>
  <c r="K178" i="15"/>
  <c r="L178" i="15"/>
  <c r="M178" i="15"/>
  <c r="N178" i="15"/>
  <c r="O178" i="15"/>
  <c r="P178" i="15"/>
  <c r="Q178" i="15"/>
  <c r="R178" i="15"/>
  <c r="S178" i="15"/>
  <c r="T178" i="15"/>
  <c r="U178" i="15"/>
  <c r="A179" i="15"/>
  <c r="B179" i="15"/>
  <c r="C179" i="15"/>
  <c r="D179" i="15"/>
  <c r="E179" i="15"/>
  <c r="F179" i="15"/>
  <c r="G179" i="15"/>
  <c r="H179" i="15"/>
  <c r="I179" i="15"/>
  <c r="J179" i="15"/>
  <c r="K179" i="15"/>
  <c r="L179" i="15"/>
  <c r="M179" i="15"/>
  <c r="N179" i="15"/>
  <c r="O179" i="15"/>
  <c r="P179" i="15"/>
  <c r="Q179" i="15"/>
  <c r="R179" i="15"/>
  <c r="S179" i="15"/>
  <c r="T179" i="15"/>
  <c r="U179" i="15"/>
  <c r="A180" i="15"/>
  <c r="B180" i="15"/>
  <c r="C180" i="15"/>
  <c r="D180" i="15"/>
  <c r="E180" i="15"/>
  <c r="F180" i="15"/>
  <c r="G180" i="15"/>
  <c r="H180" i="15"/>
  <c r="I180" i="15"/>
  <c r="J180" i="15"/>
  <c r="K180" i="15"/>
  <c r="L180" i="15"/>
  <c r="M180" i="15"/>
  <c r="N180" i="15"/>
  <c r="O180" i="15"/>
  <c r="P180" i="15"/>
  <c r="Q180" i="15"/>
  <c r="R180" i="15"/>
  <c r="S180" i="15"/>
  <c r="T180" i="15"/>
  <c r="U180" i="15"/>
  <c r="A181" i="15"/>
  <c r="B181" i="15"/>
  <c r="C181" i="15"/>
  <c r="D181" i="15"/>
  <c r="E181" i="15"/>
  <c r="F181" i="15"/>
  <c r="G181" i="15"/>
  <c r="H181" i="15"/>
  <c r="I181" i="15"/>
  <c r="J181" i="15"/>
  <c r="K181" i="15"/>
  <c r="L181" i="15"/>
  <c r="M181" i="15"/>
  <c r="N181" i="15"/>
  <c r="O181" i="15"/>
  <c r="P181" i="15"/>
  <c r="Q181" i="15"/>
  <c r="R181" i="15"/>
  <c r="S181" i="15"/>
  <c r="T181" i="15"/>
  <c r="U181" i="15"/>
  <c r="A182" i="15"/>
  <c r="B182" i="15"/>
  <c r="C182" i="15"/>
  <c r="D182" i="15"/>
  <c r="E182" i="15"/>
  <c r="F182" i="15"/>
  <c r="G182" i="15"/>
  <c r="H182" i="15"/>
  <c r="I182" i="15"/>
  <c r="J182" i="15"/>
  <c r="K182" i="15"/>
  <c r="L182" i="15"/>
  <c r="M182" i="15"/>
  <c r="N182" i="15"/>
  <c r="O182" i="15"/>
  <c r="P182" i="15"/>
  <c r="Q182" i="15"/>
  <c r="R182" i="15"/>
  <c r="S182" i="15"/>
  <c r="T182" i="15"/>
  <c r="U182" i="15"/>
  <c r="A183" i="15"/>
  <c r="B183" i="15"/>
  <c r="C183" i="15"/>
  <c r="D183" i="15"/>
  <c r="E183" i="15"/>
  <c r="F183" i="15"/>
  <c r="G183" i="15"/>
  <c r="H183" i="15"/>
  <c r="I183" i="15"/>
  <c r="J183" i="15"/>
  <c r="K183" i="15"/>
  <c r="L183" i="15"/>
  <c r="M183" i="15"/>
  <c r="N183" i="15"/>
  <c r="O183" i="15"/>
  <c r="P183" i="15"/>
  <c r="Q183" i="15"/>
  <c r="R183" i="15"/>
  <c r="S183" i="15"/>
  <c r="T183" i="15"/>
  <c r="U183" i="15"/>
  <c r="A184" i="15"/>
  <c r="B184" i="15"/>
  <c r="C184" i="15"/>
  <c r="D184" i="15"/>
  <c r="E184" i="15"/>
  <c r="F184" i="15"/>
  <c r="G184" i="15"/>
  <c r="H184" i="15"/>
  <c r="I184" i="15"/>
  <c r="J184" i="15"/>
  <c r="K184" i="15"/>
  <c r="L184" i="15"/>
  <c r="M184" i="15"/>
  <c r="N184" i="15"/>
  <c r="O184" i="15"/>
  <c r="P184" i="15"/>
  <c r="Q184" i="15"/>
  <c r="R184" i="15"/>
  <c r="S184" i="15"/>
  <c r="T184" i="15"/>
  <c r="U184" i="15"/>
  <c r="A185" i="15"/>
  <c r="B185" i="15"/>
  <c r="C185" i="15"/>
  <c r="D185" i="15"/>
  <c r="E185" i="15"/>
  <c r="F185" i="15"/>
  <c r="G185" i="15"/>
  <c r="H185" i="15"/>
  <c r="I185" i="15"/>
  <c r="J185" i="15"/>
  <c r="K185" i="15"/>
  <c r="L185" i="15"/>
  <c r="M185" i="15"/>
  <c r="N185" i="15"/>
  <c r="O185" i="15"/>
  <c r="P185" i="15"/>
  <c r="Q185" i="15"/>
  <c r="R185" i="15"/>
  <c r="S185" i="15"/>
  <c r="T185" i="15"/>
  <c r="U185" i="15"/>
  <c r="A186" i="15"/>
  <c r="B186" i="15"/>
  <c r="C186" i="15"/>
  <c r="D186" i="15"/>
  <c r="E186" i="15"/>
  <c r="F186" i="15"/>
  <c r="G186" i="15"/>
  <c r="H186" i="15"/>
  <c r="I186" i="15"/>
  <c r="J186" i="15"/>
  <c r="K186" i="15"/>
  <c r="L186" i="15"/>
  <c r="M186" i="15"/>
  <c r="N186" i="15"/>
  <c r="O186" i="15"/>
  <c r="P186" i="15"/>
  <c r="Q186" i="15"/>
  <c r="R186" i="15"/>
  <c r="S186" i="15"/>
  <c r="T186" i="15"/>
  <c r="U186" i="15"/>
  <c r="A187" i="15"/>
  <c r="B187" i="15"/>
  <c r="C187" i="15"/>
  <c r="D187" i="15"/>
  <c r="E187" i="15"/>
  <c r="F187" i="15"/>
  <c r="G187" i="15"/>
  <c r="H187" i="15"/>
  <c r="I187" i="15"/>
  <c r="J187" i="15"/>
  <c r="K187" i="15"/>
  <c r="L187" i="15"/>
  <c r="M187" i="15"/>
  <c r="N187" i="15"/>
  <c r="O187" i="15"/>
  <c r="P187" i="15"/>
  <c r="Q187" i="15"/>
  <c r="R187" i="15"/>
  <c r="S187" i="15"/>
  <c r="T187" i="15"/>
  <c r="U187" i="15"/>
  <c r="A188" i="15"/>
  <c r="B188" i="15"/>
  <c r="C188" i="15"/>
  <c r="D188" i="15"/>
  <c r="E188" i="15"/>
  <c r="F188" i="15"/>
  <c r="G188" i="15"/>
  <c r="H188" i="15"/>
  <c r="I188" i="15"/>
  <c r="J188" i="15"/>
  <c r="K188" i="15"/>
  <c r="L188" i="15"/>
  <c r="M188" i="15"/>
  <c r="N188" i="15"/>
  <c r="O188" i="15"/>
  <c r="P188" i="15"/>
  <c r="Q188" i="15"/>
  <c r="R188" i="15"/>
  <c r="S188" i="15"/>
  <c r="T188" i="15"/>
  <c r="U188" i="15"/>
  <c r="A189" i="15"/>
  <c r="B189" i="15"/>
  <c r="C189" i="15"/>
  <c r="D189" i="15"/>
  <c r="E189" i="15"/>
  <c r="F189" i="15"/>
  <c r="G189" i="15"/>
  <c r="H189" i="15"/>
  <c r="I189" i="15"/>
  <c r="J189" i="15"/>
  <c r="K189" i="15"/>
  <c r="L189" i="15"/>
  <c r="M189" i="15"/>
  <c r="N189" i="15"/>
  <c r="O189" i="15"/>
  <c r="P189" i="15"/>
  <c r="Q189" i="15"/>
  <c r="R189" i="15"/>
  <c r="S189" i="15"/>
  <c r="T189" i="15"/>
  <c r="U189" i="15"/>
  <c r="A190" i="15"/>
  <c r="B190" i="15"/>
  <c r="C190" i="15"/>
  <c r="D190" i="15"/>
  <c r="E190" i="15"/>
  <c r="F190" i="15"/>
  <c r="G190" i="15"/>
  <c r="H190" i="15"/>
  <c r="I190" i="15"/>
  <c r="J190" i="15"/>
  <c r="K190" i="15"/>
  <c r="L190" i="15"/>
  <c r="M190" i="15"/>
  <c r="N190" i="15"/>
  <c r="O190" i="15"/>
  <c r="P190" i="15"/>
  <c r="Q190" i="15"/>
  <c r="R190" i="15"/>
  <c r="S190" i="15"/>
  <c r="T190" i="15"/>
  <c r="U190" i="15"/>
  <c r="A191" i="15"/>
  <c r="B191" i="15"/>
  <c r="C191" i="15"/>
  <c r="D191" i="15"/>
  <c r="E191" i="15"/>
  <c r="F191" i="15"/>
  <c r="G191" i="15"/>
  <c r="H191" i="15"/>
  <c r="I191" i="15"/>
  <c r="J191" i="15"/>
  <c r="K191" i="15"/>
  <c r="L191" i="15"/>
  <c r="M191" i="15"/>
  <c r="N191" i="15"/>
  <c r="O191" i="15"/>
  <c r="P191" i="15"/>
  <c r="Q191" i="15"/>
  <c r="R191" i="15"/>
  <c r="S191" i="15"/>
  <c r="T191" i="15"/>
  <c r="U191" i="15"/>
  <c r="A192" i="15"/>
  <c r="B192" i="15"/>
  <c r="C192" i="15"/>
  <c r="D192" i="15"/>
  <c r="E192" i="15"/>
  <c r="F192" i="15"/>
  <c r="G192" i="15"/>
  <c r="H192" i="15"/>
  <c r="I192" i="15"/>
  <c r="J192" i="15"/>
  <c r="K192" i="15"/>
  <c r="L192" i="15"/>
  <c r="M192" i="15"/>
  <c r="N192" i="15"/>
  <c r="O192" i="15"/>
  <c r="P192" i="15"/>
  <c r="Q192" i="15"/>
  <c r="R192" i="15"/>
  <c r="S192" i="15"/>
  <c r="T192" i="15"/>
  <c r="U192" i="15"/>
  <c r="A193" i="15"/>
  <c r="B193" i="15"/>
  <c r="C193" i="15"/>
  <c r="D193" i="15"/>
  <c r="E193" i="15"/>
  <c r="F193" i="15"/>
  <c r="G193" i="15"/>
  <c r="H193" i="15"/>
  <c r="I193" i="15"/>
  <c r="J193" i="15"/>
  <c r="K193" i="15"/>
  <c r="L193" i="15"/>
  <c r="M193" i="15"/>
  <c r="N193" i="15"/>
  <c r="O193" i="15"/>
  <c r="P193" i="15"/>
  <c r="Q193" i="15"/>
  <c r="R193" i="15"/>
  <c r="S193" i="15"/>
  <c r="T193" i="15"/>
  <c r="U193" i="15"/>
  <c r="A194" i="15"/>
  <c r="B194" i="15"/>
  <c r="C194" i="15"/>
  <c r="D194" i="15"/>
  <c r="E194" i="15"/>
  <c r="F194" i="15"/>
  <c r="G194" i="15"/>
  <c r="H194" i="15"/>
  <c r="I194" i="15"/>
  <c r="J194" i="15"/>
  <c r="K194" i="15"/>
  <c r="L194" i="15"/>
  <c r="M194" i="15"/>
  <c r="N194" i="15"/>
  <c r="O194" i="15"/>
  <c r="P194" i="15"/>
  <c r="Q194" i="15"/>
  <c r="R194" i="15"/>
  <c r="S194" i="15"/>
  <c r="T194" i="15"/>
  <c r="U194" i="15"/>
  <c r="A195" i="15"/>
  <c r="B195" i="15"/>
  <c r="C195" i="15"/>
  <c r="D195" i="15"/>
  <c r="E195" i="15"/>
  <c r="F195" i="15"/>
  <c r="G195" i="15"/>
  <c r="H195" i="15"/>
  <c r="I195" i="15"/>
  <c r="J195" i="15"/>
  <c r="K195" i="15"/>
  <c r="L195" i="15"/>
  <c r="M195" i="15"/>
  <c r="N195" i="15"/>
  <c r="O195" i="15"/>
  <c r="P195" i="15"/>
  <c r="Q195" i="15"/>
  <c r="R195" i="15"/>
  <c r="S195" i="15"/>
  <c r="T195" i="15"/>
  <c r="U195" i="15"/>
  <c r="A196" i="15"/>
  <c r="B196" i="15"/>
  <c r="C196" i="15"/>
  <c r="D196" i="15"/>
  <c r="E196" i="15"/>
  <c r="F196" i="15"/>
  <c r="G196" i="15"/>
  <c r="H196" i="15"/>
  <c r="I196" i="15"/>
  <c r="J196" i="15"/>
  <c r="K196" i="15"/>
  <c r="L196" i="15"/>
  <c r="M196" i="15"/>
  <c r="N196" i="15"/>
  <c r="O196" i="15"/>
  <c r="P196" i="15"/>
  <c r="Q196" i="15"/>
  <c r="R196" i="15"/>
  <c r="S196" i="15"/>
  <c r="T196" i="15"/>
  <c r="U196" i="15"/>
  <c r="A197" i="15"/>
  <c r="B197" i="15"/>
  <c r="C197" i="15"/>
  <c r="D197" i="15"/>
  <c r="E197" i="15"/>
  <c r="F197" i="15"/>
  <c r="G197" i="15"/>
  <c r="H197" i="15"/>
  <c r="I197" i="15"/>
  <c r="J197" i="15"/>
  <c r="K197" i="15"/>
  <c r="L197" i="15"/>
  <c r="M197" i="15"/>
  <c r="N197" i="15"/>
  <c r="O197" i="15"/>
  <c r="P197" i="15"/>
  <c r="Q197" i="15"/>
  <c r="R197" i="15"/>
  <c r="S197" i="15"/>
  <c r="T197" i="15"/>
  <c r="U197" i="15"/>
  <c r="A198" i="15"/>
  <c r="B198" i="15"/>
  <c r="C198" i="15"/>
  <c r="D198" i="15"/>
  <c r="E198" i="15"/>
  <c r="F198" i="15"/>
  <c r="G198" i="15"/>
  <c r="H198" i="15"/>
  <c r="I198" i="15"/>
  <c r="J198" i="15"/>
  <c r="K198" i="15"/>
  <c r="L198" i="15"/>
  <c r="M198" i="15"/>
  <c r="N198" i="15"/>
  <c r="O198" i="15"/>
  <c r="P198" i="15"/>
  <c r="Q198" i="15"/>
  <c r="R198" i="15"/>
  <c r="S198" i="15"/>
  <c r="T198" i="15"/>
  <c r="U198" i="15"/>
  <c r="A199" i="15"/>
  <c r="B199" i="15"/>
  <c r="C199" i="15"/>
  <c r="D199" i="15"/>
  <c r="E199" i="15"/>
  <c r="F199" i="15"/>
  <c r="G199" i="15"/>
  <c r="H199" i="15"/>
  <c r="I199" i="15"/>
  <c r="J199" i="15"/>
  <c r="K199" i="15"/>
  <c r="L199" i="15"/>
  <c r="M199" i="15"/>
  <c r="N199" i="15"/>
  <c r="O199" i="15"/>
  <c r="P199" i="15"/>
  <c r="Q199" i="15"/>
  <c r="R199" i="15"/>
  <c r="S199" i="15"/>
  <c r="T199" i="15"/>
  <c r="U199" i="15"/>
  <c r="A200" i="15"/>
  <c r="B200" i="15"/>
  <c r="C200" i="15"/>
  <c r="D200" i="15"/>
  <c r="E200" i="15"/>
  <c r="F200" i="15"/>
  <c r="G200" i="15"/>
  <c r="H200" i="15"/>
  <c r="I200" i="15"/>
  <c r="J200" i="15"/>
  <c r="K200" i="15"/>
  <c r="L200" i="15"/>
  <c r="M200" i="15"/>
  <c r="N200" i="15"/>
  <c r="O200" i="15"/>
  <c r="P200" i="15"/>
  <c r="Q200" i="15"/>
  <c r="R200" i="15"/>
  <c r="S200" i="15"/>
  <c r="T200" i="15"/>
  <c r="U200" i="15"/>
  <c r="A201" i="15"/>
  <c r="B201" i="15"/>
  <c r="C201" i="15"/>
  <c r="D201" i="15"/>
  <c r="E201" i="15"/>
  <c r="F201" i="15"/>
  <c r="G201" i="15"/>
  <c r="H201" i="15"/>
  <c r="I201" i="15"/>
  <c r="J201" i="15"/>
  <c r="K201" i="15"/>
  <c r="L201" i="15"/>
  <c r="M201" i="15"/>
  <c r="N201" i="15"/>
  <c r="O201" i="15"/>
  <c r="P201" i="15"/>
  <c r="Q201" i="15"/>
  <c r="R201" i="15"/>
  <c r="S201" i="15"/>
  <c r="T201" i="15"/>
  <c r="U201" i="15"/>
  <c r="A202" i="15"/>
  <c r="B202" i="15"/>
  <c r="C202" i="15"/>
  <c r="D202" i="15"/>
  <c r="E202" i="15"/>
  <c r="F202" i="15"/>
  <c r="G202" i="15"/>
  <c r="H202" i="15"/>
  <c r="I202" i="15"/>
  <c r="J202" i="15"/>
  <c r="K202" i="15"/>
  <c r="L202" i="15"/>
  <c r="M202" i="15"/>
  <c r="N202" i="15"/>
  <c r="O202" i="15"/>
  <c r="P202" i="15"/>
  <c r="Q202" i="15"/>
  <c r="R202" i="15"/>
  <c r="S202" i="15"/>
  <c r="T202" i="15"/>
  <c r="U202" i="15"/>
  <c r="A203" i="15"/>
  <c r="B203" i="15"/>
  <c r="C203" i="15"/>
  <c r="D203" i="15"/>
  <c r="E203" i="15"/>
  <c r="F203" i="15"/>
  <c r="G203" i="15"/>
  <c r="H203" i="15"/>
  <c r="I203" i="15"/>
  <c r="J203" i="15"/>
  <c r="K203" i="15"/>
  <c r="L203" i="15"/>
  <c r="M203" i="15"/>
  <c r="N203" i="15"/>
  <c r="O203" i="15"/>
  <c r="P203" i="15"/>
  <c r="Q203" i="15"/>
  <c r="R203" i="15"/>
  <c r="S203" i="15"/>
  <c r="T203" i="15"/>
  <c r="U203" i="15"/>
  <c r="A204" i="15"/>
  <c r="B204" i="15"/>
  <c r="C204" i="15"/>
  <c r="D204" i="15"/>
  <c r="E204" i="15"/>
  <c r="F204" i="15"/>
  <c r="G204" i="15"/>
  <c r="H204" i="15"/>
  <c r="I204" i="15"/>
  <c r="J204" i="15"/>
  <c r="K204" i="15"/>
  <c r="L204" i="15"/>
  <c r="M204" i="15"/>
  <c r="N204" i="15"/>
  <c r="O204" i="15"/>
  <c r="P204" i="15"/>
  <c r="Q204" i="15"/>
  <c r="R204" i="15"/>
  <c r="S204" i="15"/>
  <c r="T204" i="15"/>
  <c r="U204" i="15"/>
  <c r="A205" i="15"/>
  <c r="B205" i="15"/>
  <c r="C205" i="15"/>
  <c r="D205" i="15"/>
  <c r="E205" i="15"/>
  <c r="F205" i="15"/>
  <c r="G205" i="15"/>
  <c r="H205" i="15"/>
  <c r="I205" i="15"/>
  <c r="J205" i="15"/>
  <c r="K205" i="15"/>
  <c r="L205" i="15"/>
  <c r="M205" i="15"/>
  <c r="N205" i="15"/>
  <c r="O205" i="15"/>
  <c r="P205" i="15"/>
  <c r="Q205" i="15"/>
  <c r="R205" i="15"/>
  <c r="S205" i="15"/>
  <c r="T205" i="15"/>
  <c r="U205" i="15"/>
  <c r="A206" i="15"/>
  <c r="B206" i="15"/>
  <c r="C206" i="15"/>
  <c r="D206" i="15"/>
  <c r="E206" i="15"/>
  <c r="F206" i="15"/>
  <c r="G206" i="15"/>
  <c r="H206" i="15"/>
  <c r="I206" i="15"/>
  <c r="J206" i="15"/>
  <c r="K206" i="15"/>
  <c r="L206" i="15"/>
  <c r="M206" i="15"/>
  <c r="N206" i="15"/>
  <c r="O206" i="15"/>
  <c r="P206" i="15"/>
  <c r="Q206" i="15"/>
  <c r="R206" i="15"/>
  <c r="S206" i="15"/>
  <c r="T206" i="15"/>
  <c r="U206" i="15"/>
  <c r="A207" i="15"/>
  <c r="B207" i="15"/>
  <c r="C207" i="15"/>
  <c r="D207" i="15"/>
  <c r="E207" i="15"/>
  <c r="F207" i="15"/>
  <c r="G207" i="15"/>
  <c r="H207" i="15"/>
  <c r="I207" i="15"/>
  <c r="J207" i="15"/>
  <c r="K207" i="15"/>
  <c r="L207" i="15"/>
  <c r="M207" i="15"/>
  <c r="N207" i="15"/>
  <c r="O207" i="15"/>
  <c r="P207" i="15"/>
  <c r="Q207" i="15"/>
  <c r="R207" i="15"/>
  <c r="S207" i="15"/>
  <c r="T207" i="15"/>
  <c r="U207" i="15"/>
  <c r="A208" i="15"/>
  <c r="B208" i="15"/>
  <c r="C208" i="15"/>
  <c r="D208" i="15"/>
  <c r="E208" i="15"/>
  <c r="F208" i="15"/>
  <c r="G208" i="15"/>
  <c r="H208" i="15"/>
  <c r="I208" i="15"/>
  <c r="J208" i="15"/>
  <c r="K208" i="15"/>
  <c r="L208" i="15"/>
  <c r="M208" i="15"/>
  <c r="N208" i="15"/>
  <c r="O208" i="15"/>
  <c r="P208" i="15"/>
  <c r="Q208" i="15"/>
  <c r="R208" i="15"/>
  <c r="S208" i="15"/>
  <c r="T208" i="15"/>
  <c r="U208" i="15"/>
  <c r="A209" i="15"/>
  <c r="B209" i="15"/>
  <c r="C209" i="15"/>
  <c r="D209" i="15"/>
  <c r="E209" i="15"/>
  <c r="F209" i="15"/>
  <c r="G209" i="15"/>
  <c r="H209" i="15"/>
  <c r="I209" i="15"/>
  <c r="J209" i="15"/>
  <c r="K209" i="15"/>
  <c r="L209" i="15"/>
  <c r="M209" i="15"/>
  <c r="N209" i="15"/>
  <c r="O209" i="15"/>
  <c r="P209" i="15"/>
  <c r="Q209" i="15"/>
  <c r="R209" i="15"/>
  <c r="S209" i="15"/>
  <c r="T209" i="15"/>
  <c r="U209" i="15"/>
  <c r="A210" i="15"/>
  <c r="B210" i="15"/>
  <c r="C210" i="15"/>
  <c r="D210" i="15"/>
  <c r="E210" i="15"/>
  <c r="F210" i="15"/>
  <c r="G210" i="15"/>
  <c r="H210" i="15"/>
  <c r="I210" i="15"/>
  <c r="J210" i="15"/>
  <c r="K210" i="15"/>
  <c r="L210" i="15"/>
  <c r="M210" i="15"/>
  <c r="N210" i="15"/>
  <c r="O210" i="15"/>
  <c r="P210" i="15"/>
  <c r="Q210" i="15"/>
  <c r="R210" i="15"/>
  <c r="S210" i="15"/>
  <c r="T210" i="15"/>
  <c r="U210" i="15"/>
  <c r="A211" i="15"/>
  <c r="B211" i="15"/>
  <c r="C211" i="15"/>
  <c r="D211" i="15"/>
  <c r="E211" i="15"/>
  <c r="F211" i="15"/>
  <c r="G211" i="15"/>
  <c r="H211" i="15"/>
  <c r="I211" i="15"/>
  <c r="J211" i="15"/>
  <c r="K211" i="15"/>
  <c r="L211" i="15"/>
  <c r="M211" i="15"/>
  <c r="N211" i="15"/>
  <c r="O211" i="15"/>
  <c r="P211" i="15"/>
  <c r="Q211" i="15"/>
  <c r="R211" i="15"/>
  <c r="S211" i="15"/>
  <c r="T211" i="15"/>
  <c r="U211" i="15"/>
  <c r="A212" i="15"/>
  <c r="B212" i="15"/>
  <c r="C212" i="15"/>
  <c r="D212" i="15"/>
  <c r="E212" i="15"/>
  <c r="F212" i="15"/>
  <c r="G212" i="15"/>
  <c r="H212" i="15"/>
  <c r="I212" i="15"/>
  <c r="J212" i="15"/>
  <c r="K212" i="15"/>
  <c r="L212" i="15"/>
  <c r="M212" i="15"/>
  <c r="N212" i="15"/>
  <c r="O212" i="15"/>
  <c r="P212" i="15"/>
  <c r="Q212" i="15"/>
  <c r="R212" i="15"/>
  <c r="S212" i="15"/>
  <c r="T212" i="15"/>
  <c r="U212" i="15"/>
  <c r="A213" i="15"/>
  <c r="B213" i="15"/>
  <c r="C213" i="15"/>
  <c r="D213" i="15"/>
  <c r="E213" i="15"/>
  <c r="F213" i="15"/>
  <c r="G213" i="15"/>
  <c r="H213" i="15"/>
  <c r="I213" i="15"/>
  <c r="J213" i="15"/>
  <c r="K213" i="15"/>
  <c r="L213" i="15"/>
  <c r="M213" i="15"/>
  <c r="N213" i="15"/>
  <c r="O213" i="15"/>
  <c r="P213" i="15"/>
  <c r="Q213" i="15"/>
  <c r="R213" i="15"/>
  <c r="S213" i="15"/>
  <c r="T213" i="15"/>
  <c r="U213" i="15"/>
  <c r="A214" i="15"/>
  <c r="B214" i="15"/>
  <c r="C214" i="15"/>
  <c r="D214" i="15"/>
  <c r="E214" i="15"/>
  <c r="F214" i="15"/>
  <c r="G214" i="15"/>
  <c r="H214" i="15"/>
  <c r="I214" i="15"/>
  <c r="J214" i="15"/>
  <c r="K214" i="15"/>
  <c r="L214" i="15"/>
  <c r="M214" i="15"/>
  <c r="N214" i="15"/>
  <c r="O214" i="15"/>
  <c r="P214" i="15"/>
  <c r="Q214" i="15"/>
  <c r="R214" i="15"/>
  <c r="S214" i="15"/>
  <c r="T214" i="15"/>
  <c r="U214" i="15"/>
  <c r="A215" i="15"/>
  <c r="B215" i="15"/>
  <c r="C215" i="15"/>
  <c r="D215" i="15"/>
  <c r="E215" i="15"/>
  <c r="F215" i="15"/>
  <c r="G215" i="15"/>
  <c r="H215" i="15"/>
  <c r="I215" i="15"/>
  <c r="J215" i="15"/>
  <c r="K215" i="15"/>
  <c r="L215" i="15"/>
  <c r="M215" i="15"/>
  <c r="N215" i="15"/>
  <c r="O215" i="15"/>
  <c r="P215" i="15"/>
  <c r="Q215" i="15"/>
  <c r="R215" i="15"/>
  <c r="S215" i="15"/>
  <c r="T215" i="15"/>
  <c r="U215" i="15"/>
  <c r="A216" i="15"/>
  <c r="B216" i="15"/>
  <c r="C216" i="15"/>
  <c r="D216" i="15"/>
  <c r="E216" i="15"/>
  <c r="F216" i="15"/>
  <c r="G216" i="15"/>
  <c r="H216" i="15"/>
  <c r="I216" i="15"/>
  <c r="J216" i="15"/>
  <c r="K216" i="15"/>
  <c r="L216" i="15"/>
  <c r="M216" i="15"/>
  <c r="N216" i="15"/>
  <c r="O216" i="15"/>
  <c r="P216" i="15"/>
  <c r="Q216" i="15"/>
  <c r="R216" i="15"/>
  <c r="S216" i="15"/>
  <c r="T216" i="15"/>
  <c r="U216" i="15"/>
  <c r="A217" i="15"/>
  <c r="B217" i="15"/>
  <c r="C217" i="15"/>
  <c r="D217" i="15"/>
  <c r="E217" i="15"/>
  <c r="F217" i="15"/>
  <c r="G217" i="15"/>
  <c r="H217" i="15"/>
  <c r="I217" i="15"/>
  <c r="J217" i="15"/>
  <c r="K217" i="15"/>
  <c r="L217" i="15"/>
  <c r="M217" i="15"/>
  <c r="N217" i="15"/>
  <c r="O217" i="15"/>
  <c r="P217" i="15"/>
  <c r="Q217" i="15"/>
  <c r="R217" i="15"/>
  <c r="S217" i="15"/>
  <c r="T217" i="15"/>
  <c r="U217" i="15"/>
  <c r="A218" i="15"/>
  <c r="B218" i="15"/>
  <c r="C218" i="15"/>
  <c r="D218" i="15"/>
  <c r="E218" i="15"/>
  <c r="F218" i="15"/>
  <c r="G218" i="15"/>
  <c r="H218" i="15"/>
  <c r="I218" i="15"/>
  <c r="J218" i="15"/>
  <c r="K218" i="15"/>
  <c r="L218" i="15"/>
  <c r="M218" i="15"/>
  <c r="N218" i="15"/>
  <c r="O218" i="15"/>
  <c r="P218" i="15"/>
  <c r="Q218" i="15"/>
  <c r="R218" i="15"/>
  <c r="S218" i="15"/>
  <c r="T218" i="15"/>
  <c r="U218" i="15"/>
  <c r="A219" i="15"/>
  <c r="B219" i="15"/>
  <c r="C219" i="15"/>
  <c r="D219" i="15"/>
  <c r="E219" i="15"/>
  <c r="F219" i="15"/>
  <c r="G219" i="15"/>
  <c r="H219" i="15"/>
  <c r="I219" i="15"/>
  <c r="J219" i="15"/>
  <c r="K219" i="15"/>
  <c r="L219" i="15"/>
  <c r="M219" i="15"/>
  <c r="N219" i="15"/>
  <c r="O219" i="15"/>
  <c r="P219" i="15"/>
  <c r="Q219" i="15"/>
  <c r="R219" i="15"/>
  <c r="S219" i="15"/>
  <c r="T219" i="15"/>
  <c r="U219" i="15"/>
  <c r="A220" i="15"/>
  <c r="B220" i="15"/>
  <c r="C220" i="15"/>
  <c r="D220" i="15"/>
  <c r="E220" i="15"/>
  <c r="F220" i="15"/>
  <c r="G220" i="15"/>
  <c r="H220" i="15"/>
  <c r="J220" i="15"/>
  <c r="K220" i="15"/>
  <c r="L220" i="15"/>
  <c r="M220" i="15"/>
  <c r="N220" i="15"/>
  <c r="O220" i="15"/>
  <c r="P220" i="15"/>
  <c r="Q220" i="15"/>
  <c r="R220" i="15"/>
  <c r="S220" i="15"/>
  <c r="T220" i="15"/>
  <c r="U220" i="15"/>
  <c r="A221" i="15"/>
  <c r="B221" i="15"/>
  <c r="C221" i="15"/>
  <c r="D221" i="15"/>
  <c r="E221" i="15"/>
  <c r="F221" i="15"/>
  <c r="G221" i="15"/>
  <c r="H221" i="15"/>
  <c r="I221" i="15"/>
  <c r="J221" i="15"/>
  <c r="K221" i="15"/>
  <c r="L221" i="15"/>
  <c r="M221" i="15"/>
  <c r="N221" i="15"/>
  <c r="O221" i="15"/>
  <c r="P221" i="15"/>
  <c r="Q221" i="15"/>
  <c r="R221" i="15"/>
  <c r="S221" i="15"/>
  <c r="T221" i="15"/>
  <c r="U221" i="15"/>
  <c r="A222" i="15"/>
  <c r="B222" i="15"/>
  <c r="C222" i="15"/>
  <c r="D222" i="15"/>
  <c r="E222" i="15"/>
  <c r="F222" i="15"/>
  <c r="G222" i="15"/>
  <c r="H222" i="15"/>
  <c r="I222" i="15"/>
  <c r="J222" i="15"/>
  <c r="K222" i="15"/>
  <c r="L222" i="15"/>
  <c r="M222" i="15"/>
  <c r="N222" i="15"/>
  <c r="O222" i="15"/>
  <c r="P222" i="15"/>
  <c r="Q222" i="15"/>
  <c r="R222" i="15"/>
  <c r="S222" i="15"/>
  <c r="T222" i="15"/>
  <c r="U222" i="15"/>
  <c r="A223" i="15"/>
  <c r="B223" i="15"/>
  <c r="C223" i="15"/>
  <c r="D223" i="15"/>
  <c r="E223" i="15"/>
  <c r="F223" i="15"/>
  <c r="G223" i="15"/>
  <c r="H223" i="15"/>
  <c r="I223" i="15"/>
  <c r="J223" i="15"/>
  <c r="K223" i="15"/>
  <c r="L223" i="15"/>
  <c r="M223" i="15"/>
  <c r="N223" i="15"/>
  <c r="O223" i="15"/>
  <c r="P223" i="15"/>
  <c r="Q223" i="15"/>
  <c r="R223" i="15"/>
  <c r="S223" i="15"/>
  <c r="T223" i="15"/>
  <c r="U223" i="15"/>
  <c r="A224" i="15"/>
  <c r="B224" i="15"/>
  <c r="C224" i="15"/>
  <c r="D224" i="15"/>
  <c r="E224" i="15"/>
  <c r="F224" i="15"/>
  <c r="G224" i="15"/>
  <c r="H224" i="15"/>
  <c r="I224" i="15"/>
  <c r="J224" i="15"/>
  <c r="K224" i="15"/>
  <c r="L224" i="15"/>
  <c r="M224" i="15"/>
  <c r="N224" i="15"/>
  <c r="O224" i="15"/>
  <c r="P224" i="15"/>
  <c r="Q224" i="15"/>
  <c r="R224" i="15"/>
  <c r="S224" i="15"/>
  <c r="T224" i="15"/>
  <c r="U224" i="15"/>
  <c r="A225" i="15"/>
  <c r="B225" i="15"/>
  <c r="C225" i="15"/>
  <c r="D225" i="15"/>
  <c r="E225" i="15"/>
  <c r="F225" i="15"/>
  <c r="G225" i="15"/>
  <c r="H225" i="15"/>
  <c r="I225" i="15"/>
  <c r="J225" i="15"/>
  <c r="K225" i="15"/>
  <c r="L225" i="15"/>
  <c r="M225" i="15"/>
  <c r="N225" i="15"/>
  <c r="O225" i="15"/>
  <c r="P225" i="15"/>
  <c r="Q225" i="15"/>
  <c r="R225" i="15"/>
  <c r="S225" i="15"/>
  <c r="T225" i="15"/>
  <c r="U225" i="15"/>
  <c r="A226" i="15"/>
  <c r="B226" i="15"/>
  <c r="C226" i="15"/>
  <c r="D226" i="15"/>
  <c r="E226" i="15"/>
  <c r="F226" i="15"/>
  <c r="G226" i="15"/>
  <c r="H226" i="15"/>
  <c r="I226" i="15"/>
  <c r="J226" i="15"/>
  <c r="K226" i="15"/>
  <c r="L226" i="15"/>
  <c r="M226" i="15"/>
  <c r="N226" i="15"/>
  <c r="O226" i="15"/>
  <c r="P226" i="15"/>
  <c r="Q226" i="15"/>
  <c r="R226" i="15"/>
  <c r="S226" i="15"/>
  <c r="T226" i="15"/>
  <c r="U226" i="15"/>
  <c r="A227" i="15"/>
  <c r="B227" i="15"/>
  <c r="C227" i="15"/>
  <c r="D227" i="15"/>
  <c r="E227" i="15"/>
  <c r="F227" i="15"/>
  <c r="G227" i="15"/>
  <c r="H227" i="15"/>
  <c r="I227" i="15"/>
  <c r="J227" i="15"/>
  <c r="K227" i="15"/>
  <c r="L227" i="15"/>
  <c r="M227" i="15"/>
  <c r="N227" i="15"/>
  <c r="O227" i="15"/>
  <c r="P227" i="15"/>
  <c r="Q227" i="15"/>
  <c r="R227" i="15"/>
  <c r="S227" i="15"/>
  <c r="T227" i="15"/>
  <c r="U227" i="15"/>
  <c r="A228" i="15"/>
  <c r="B228" i="15"/>
  <c r="C228" i="15"/>
  <c r="D228" i="15"/>
  <c r="E228" i="15"/>
  <c r="F228" i="15"/>
  <c r="G228" i="15"/>
  <c r="H228" i="15"/>
  <c r="I228" i="15"/>
  <c r="J228" i="15"/>
  <c r="K228" i="15"/>
  <c r="L228" i="15"/>
  <c r="M228" i="15"/>
  <c r="N228" i="15"/>
  <c r="O228" i="15"/>
  <c r="P228" i="15"/>
  <c r="Q228" i="15"/>
  <c r="R228" i="15"/>
  <c r="S228" i="15"/>
  <c r="T228" i="15"/>
  <c r="U228" i="15"/>
  <c r="A229" i="15"/>
  <c r="B229" i="15"/>
  <c r="C229" i="15"/>
  <c r="D229" i="15"/>
  <c r="E229" i="15"/>
  <c r="F229" i="15"/>
  <c r="G229" i="15"/>
  <c r="H229" i="15"/>
  <c r="I229" i="15"/>
  <c r="J229" i="15"/>
  <c r="K229" i="15"/>
  <c r="L229" i="15"/>
  <c r="M229" i="15"/>
  <c r="N229" i="15"/>
  <c r="O229" i="15"/>
  <c r="P229" i="15"/>
  <c r="Q229" i="15"/>
  <c r="R229" i="15"/>
  <c r="S229" i="15"/>
  <c r="T229" i="15"/>
  <c r="U229" i="15"/>
  <c r="A230" i="15"/>
  <c r="B230" i="15"/>
  <c r="C230" i="15"/>
  <c r="D230" i="15"/>
  <c r="E230" i="15"/>
  <c r="F230" i="15"/>
  <c r="G230" i="15"/>
  <c r="H230" i="15"/>
  <c r="I230" i="15"/>
  <c r="J230" i="15"/>
  <c r="K230" i="15"/>
  <c r="L230" i="15"/>
  <c r="M230" i="15"/>
  <c r="N230" i="15"/>
  <c r="O230" i="15"/>
  <c r="P230" i="15"/>
  <c r="Q230" i="15"/>
  <c r="R230" i="15"/>
  <c r="S230" i="15"/>
  <c r="T230" i="15"/>
  <c r="U230" i="15"/>
  <c r="A231" i="15"/>
  <c r="B231" i="15"/>
  <c r="C231" i="15"/>
  <c r="D231" i="15"/>
  <c r="E231" i="15"/>
  <c r="F231" i="15"/>
  <c r="G231" i="15"/>
  <c r="H231" i="15"/>
  <c r="I231" i="15"/>
  <c r="J231" i="15"/>
  <c r="K231" i="15"/>
  <c r="L231" i="15"/>
  <c r="M231" i="15"/>
  <c r="N231" i="15"/>
  <c r="O231" i="15"/>
  <c r="P231" i="15"/>
  <c r="Q231" i="15"/>
  <c r="R231" i="15"/>
  <c r="S231" i="15"/>
  <c r="T231" i="15"/>
  <c r="U231" i="15"/>
  <c r="A232" i="15"/>
  <c r="B232" i="15"/>
  <c r="C232" i="15"/>
  <c r="D232" i="15"/>
  <c r="E232" i="15"/>
  <c r="F232" i="15"/>
  <c r="G232" i="15"/>
  <c r="H232" i="15"/>
  <c r="I232" i="15"/>
  <c r="J232" i="15"/>
  <c r="K232" i="15"/>
  <c r="L232" i="15"/>
  <c r="M232" i="15"/>
  <c r="N232" i="15"/>
  <c r="O232" i="15"/>
  <c r="P232" i="15"/>
  <c r="Q232" i="15"/>
  <c r="R232" i="15"/>
  <c r="S232" i="15"/>
  <c r="T232" i="15"/>
  <c r="U232" i="15"/>
  <c r="A233" i="15"/>
  <c r="B233" i="15"/>
  <c r="C233" i="15"/>
  <c r="D233" i="15"/>
  <c r="E233" i="15"/>
  <c r="F233" i="15"/>
  <c r="G233" i="15"/>
  <c r="H233" i="15"/>
  <c r="I233" i="15"/>
  <c r="J233" i="15"/>
  <c r="K233" i="15"/>
  <c r="L233" i="15"/>
  <c r="M233" i="15"/>
  <c r="N233" i="15"/>
  <c r="O233" i="15"/>
  <c r="P233" i="15"/>
  <c r="Q233" i="15"/>
  <c r="R233" i="15"/>
  <c r="S233" i="15"/>
  <c r="T233" i="15"/>
  <c r="U233" i="15"/>
  <c r="A234" i="15"/>
  <c r="B234" i="15"/>
  <c r="C234" i="15"/>
  <c r="D234" i="15"/>
  <c r="E234" i="15"/>
  <c r="F234" i="15"/>
  <c r="G234" i="15"/>
  <c r="H234" i="15"/>
  <c r="I234" i="15"/>
  <c r="J234" i="15"/>
  <c r="K234" i="15"/>
  <c r="L234" i="15"/>
  <c r="M234" i="15"/>
  <c r="N234" i="15"/>
  <c r="O234" i="15"/>
  <c r="P234" i="15"/>
  <c r="Q234" i="15"/>
  <c r="R234" i="15"/>
  <c r="S234" i="15"/>
  <c r="T234" i="15"/>
  <c r="U234" i="15"/>
  <c r="A235" i="15"/>
  <c r="B235" i="15"/>
  <c r="C235" i="15"/>
  <c r="D235" i="15"/>
  <c r="E235" i="15"/>
  <c r="F235" i="15"/>
  <c r="G235" i="15"/>
  <c r="H235" i="15"/>
  <c r="I235" i="15"/>
  <c r="J235" i="15"/>
  <c r="K235" i="15"/>
  <c r="L235" i="15"/>
  <c r="M235" i="15"/>
  <c r="N235" i="15"/>
  <c r="O235" i="15"/>
  <c r="P235" i="15"/>
  <c r="Q235" i="15"/>
  <c r="R235" i="15"/>
  <c r="S235" i="15"/>
  <c r="T235" i="15"/>
  <c r="U235" i="15"/>
  <c r="A236" i="15"/>
  <c r="B236" i="15"/>
  <c r="C236" i="15"/>
  <c r="D236" i="15"/>
  <c r="E236" i="15"/>
  <c r="F236" i="15"/>
  <c r="G236" i="15"/>
  <c r="H236" i="15"/>
  <c r="I236" i="15"/>
  <c r="J236" i="15"/>
  <c r="K236" i="15"/>
  <c r="L236" i="15"/>
  <c r="M236" i="15"/>
  <c r="N236" i="15"/>
  <c r="O236" i="15"/>
  <c r="P236" i="15"/>
  <c r="Q236" i="15"/>
  <c r="R236" i="15"/>
  <c r="S236" i="15"/>
  <c r="T236" i="15"/>
  <c r="U236" i="15"/>
  <c r="A237" i="15"/>
  <c r="B237" i="15"/>
  <c r="C237" i="15"/>
  <c r="D237" i="15"/>
  <c r="E237" i="15"/>
  <c r="F237" i="15"/>
  <c r="G237" i="15"/>
  <c r="H237" i="15"/>
  <c r="I237" i="15"/>
  <c r="J237" i="15"/>
  <c r="K237" i="15"/>
  <c r="L237" i="15"/>
  <c r="M237" i="15"/>
  <c r="N237" i="15"/>
  <c r="O237" i="15"/>
  <c r="P237" i="15"/>
  <c r="Q237" i="15"/>
  <c r="R237" i="15"/>
  <c r="S237" i="15"/>
  <c r="T237" i="15"/>
  <c r="U237" i="15"/>
  <c r="A238" i="15"/>
  <c r="B238" i="15"/>
  <c r="C238" i="15"/>
  <c r="D238" i="15"/>
  <c r="E238" i="15"/>
  <c r="F238" i="15"/>
  <c r="G238" i="15"/>
  <c r="H238" i="15"/>
  <c r="I238" i="15"/>
  <c r="J238" i="15"/>
  <c r="K238" i="15"/>
  <c r="L238" i="15"/>
  <c r="M238" i="15"/>
  <c r="N238" i="15"/>
  <c r="O238" i="15"/>
  <c r="P238" i="15"/>
  <c r="Q238" i="15"/>
  <c r="R238" i="15"/>
  <c r="S238" i="15"/>
  <c r="T238" i="15"/>
  <c r="U238" i="15"/>
  <c r="A239" i="15"/>
  <c r="B239" i="15"/>
  <c r="C239" i="15"/>
  <c r="D239" i="15"/>
  <c r="E239" i="15"/>
  <c r="F239" i="15"/>
  <c r="G239" i="15"/>
  <c r="H239" i="15"/>
  <c r="I239" i="15"/>
  <c r="J239" i="15"/>
  <c r="K239" i="15"/>
  <c r="L239" i="15"/>
  <c r="M239" i="15"/>
  <c r="N239" i="15"/>
  <c r="O239" i="15"/>
  <c r="P239" i="15"/>
  <c r="Q239" i="15"/>
  <c r="R239" i="15"/>
  <c r="S239" i="15"/>
  <c r="T239" i="15"/>
  <c r="U239" i="15"/>
  <c r="A240" i="15"/>
  <c r="B240" i="15"/>
  <c r="C240" i="15"/>
  <c r="D240" i="15"/>
  <c r="E240" i="15"/>
  <c r="F240" i="15"/>
  <c r="G240" i="15"/>
  <c r="H240" i="15"/>
  <c r="I240" i="15"/>
  <c r="J240" i="15"/>
  <c r="K240" i="15"/>
  <c r="L240" i="15"/>
  <c r="M240" i="15"/>
  <c r="N240" i="15"/>
  <c r="O240" i="15"/>
  <c r="P240" i="15"/>
  <c r="Q240" i="15"/>
  <c r="R240" i="15"/>
  <c r="S240" i="15"/>
  <c r="T240" i="15"/>
  <c r="U240" i="15"/>
  <c r="A241" i="15"/>
  <c r="B241" i="15"/>
  <c r="C241" i="15"/>
  <c r="D241" i="15"/>
  <c r="E241" i="15"/>
  <c r="F241" i="15"/>
  <c r="G241" i="15"/>
  <c r="H241" i="15"/>
  <c r="I241" i="15"/>
  <c r="J241" i="15"/>
  <c r="K241" i="15"/>
  <c r="L241" i="15"/>
  <c r="M241" i="15"/>
  <c r="N241" i="15"/>
  <c r="O241" i="15"/>
  <c r="P241" i="15"/>
  <c r="Q241" i="15"/>
  <c r="R241" i="15"/>
  <c r="S241" i="15"/>
  <c r="T241" i="15"/>
  <c r="U241" i="15"/>
  <c r="A242" i="15"/>
  <c r="B242" i="15"/>
  <c r="C242" i="15"/>
  <c r="D242" i="15"/>
  <c r="E242" i="15"/>
  <c r="F242" i="15"/>
  <c r="G242" i="15"/>
  <c r="H242" i="15"/>
  <c r="I242" i="15"/>
  <c r="J242" i="15"/>
  <c r="K242" i="15"/>
  <c r="L242" i="15"/>
  <c r="M242" i="15"/>
  <c r="N242" i="15"/>
  <c r="O242" i="15"/>
  <c r="P242" i="15"/>
  <c r="Q242" i="15"/>
  <c r="R242" i="15"/>
  <c r="S242" i="15"/>
  <c r="T242" i="15"/>
  <c r="U242" i="15"/>
  <c r="A243" i="15"/>
  <c r="B243" i="15"/>
  <c r="C243" i="15"/>
  <c r="D243" i="15"/>
  <c r="E243" i="15"/>
  <c r="F243" i="15"/>
  <c r="G243" i="15"/>
  <c r="H243" i="15"/>
  <c r="I243" i="15"/>
  <c r="J243" i="15"/>
  <c r="K243" i="15"/>
  <c r="L243" i="15"/>
  <c r="M243" i="15"/>
  <c r="N243" i="15"/>
  <c r="O243" i="15"/>
  <c r="P243" i="15"/>
  <c r="Q243" i="15"/>
  <c r="R243" i="15"/>
  <c r="S243" i="15"/>
  <c r="T243" i="15"/>
  <c r="U243" i="15"/>
  <c r="A244" i="15"/>
  <c r="B244" i="15"/>
  <c r="C244" i="15"/>
  <c r="D244" i="15"/>
  <c r="E244" i="15"/>
  <c r="F244" i="15"/>
  <c r="G244" i="15"/>
  <c r="H244" i="15"/>
  <c r="I244" i="15"/>
  <c r="J244" i="15"/>
  <c r="K244" i="15"/>
  <c r="L244" i="15"/>
  <c r="M244" i="15"/>
  <c r="N244" i="15"/>
  <c r="O244" i="15"/>
  <c r="P244" i="15"/>
  <c r="Q244" i="15"/>
  <c r="R244" i="15"/>
  <c r="S244" i="15"/>
  <c r="T244" i="15"/>
  <c r="U244" i="15"/>
  <c r="A245" i="15"/>
  <c r="B245" i="15"/>
  <c r="C245" i="15"/>
  <c r="D245" i="15"/>
  <c r="E245" i="15"/>
  <c r="F245" i="15"/>
  <c r="G245" i="15"/>
  <c r="H245" i="15"/>
  <c r="I245" i="15"/>
  <c r="J245" i="15"/>
  <c r="K245" i="15"/>
  <c r="L245" i="15"/>
  <c r="M245" i="15"/>
  <c r="N245" i="15"/>
  <c r="O245" i="15"/>
  <c r="P245" i="15"/>
  <c r="Q245" i="15"/>
  <c r="R245" i="15"/>
  <c r="S245" i="15"/>
  <c r="T245" i="15"/>
  <c r="U245" i="15"/>
  <c r="A246" i="15"/>
  <c r="B246" i="15"/>
  <c r="C246" i="15"/>
  <c r="D246" i="15"/>
  <c r="E246" i="15"/>
  <c r="F246" i="15"/>
  <c r="G246" i="15"/>
  <c r="H246" i="15"/>
  <c r="I246" i="15"/>
  <c r="J246" i="15"/>
  <c r="K246" i="15"/>
  <c r="L246" i="15"/>
  <c r="M246" i="15"/>
  <c r="N246" i="15"/>
  <c r="O246" i="15"/>
  <c r="P246" i="15"/>
  <c r="Q246" i="15"/>
  <c r="R246" i="15"/>
  <c r="S246" i="15"/>
  <c r="T246" i="15"/>
  <c r="U246" i="15"/>
  <c r="A247" i="15"/>
  <c r="B247" i="15"/>
  <c r="C247" i="15"/>
  <c r="D247" i="15"/>
  <c r="E247" i="15"/>
  <c r="F247" i="15"/>
  <c r="G247" i="15"/>
  <c r="H247" i="15"/>
  <c r="I247" i="15"/>
  <c r="J247" i="15"/>
  <c r="K247" i="15"/>
  <c r="L247" i="15"/>
  <c r="M247" i="15"/>
  <c r="N247" i="15"/>
  <c r="O247" i="15"/>
  <c r="P247" i="15"/>
  <c r="Q247" i="15"/>
  <c r="R247" i="15"/>
  <c r="S247" i="15"/>
  <c r="T247" i="15"/>
  <c r="U247" i="15"/>
  <c r="A248" i="15"/>
  <c r="B248" i="15"/>
  <c r="C248" i="15"/>
  <c r="D248" i="15"/>
  <c r="E248" i="15"/>
  <c r="F248" i="15"/>
  <c r="G248" i="15"/>
  <c r="H248" i="15"/>
  <c r="I248" i="15"/>
  <c r="J248" i="15"/>
  <c r="K248" i="15"/>
  <c r="L248" i="15"/>
  <c r="M248" i="15"/>
  <c r="N248" i="15"/>
  <c r="O248" i="15"/>
  <c r="P248" i="15"/>
  <c r="Q248" i="15"/>
  <c r="R248" i="15"/>
  <c r="S248" i="15"/>
  <c r="T248" i="15"/>
  <c r="U248" i="15"/>
  <c r="A249" i="15"/>
  <c r="B249" i="15"/>
  <c r="C249" i="15"/>
  <c r="D249" i="15"/>
  <c r="E249" i="15"/>
  <c r="F249" i="15"/>
  <c r="G249" i="15"/>
  <c r="H249" i="15"/>
  <c r="I249" i="15"/>
  <c r="J249" i="15"/>
  <c r="K249" i="15"/>
  <c r="L249" i="15"/>
  <c r="M249" i="15"/>
  <c r="N249" i="15"/>
  <c r="O249" i="15"/>
  <c r="P249" i="15"/>
  <c r="Q249" i="15"/>
  <c r="R249" i="15"/>
  <c r="S249" i="15"/>
  <c r="T249" i="15"/>
  <c r="U249" i="15"/>
  <c r="A250" i="15"/>
  <c r="B250" i="15"/>
  <c r="C250" i="15"/>
  <c r="D250" i="15"/>
  <c r="E250" i="15"/>
  <c r="F250" i="15"/>
  <c r="G250" i="15"/>
  <c r="H250" i="15"/>
  <c r="I250" i="15"/>
  <c r="J250" i="15"/>
  <c r="K250" i="15"/>
  <c r="L250" i="15"/>
  <c r="M250" i="15"/>
  <c r="N250" i="15"/>
  <c r="O250" i="15"/>
  <c r="P250" i="15"/>
  <c r="Q250" i="15"/>
  <c r="R250" i="15"/>
  <c r="S250" i="15"/>
  <c r="T250" i="15"/>
  <c r="U250" i="15"/>
  <c r="A251" i="15"/>
  <c r="B251" i="15"/>
  <c r="C251" i="15"/>
  <c r="D251" i="15"/>
  <c r="E251" i="15"/>
  <c r="F251" i="15"/>
  <c r="G251" i="15"/>
  <c r="H251" i="15"/>
  <c r="I251" i="15"/>
  <c r="J251" i="15"/>
  <c r="K251" i="15"/>
  <c r="L251" i="15"/>
  <c r="M251" i="15"/>
  <c r="N251" i="15"/>
  <c r="O251" i="15"/>
  <c r="P251" i="15"/>
  <c r="Q251" i="15"/>
  <c r="R251" i="15"/>
  <c r="S251" i="15"/>
  <c r="T251" i="15"/>
  <c r="U251" i="15"/>
  <c r="A252" i="15"/>
  <c r="B252" i="15"/>
  <c r="C252" i="15"/>
  <c r="D252" i="15"/>
  <c r="E252" i="15"/>
  <c r="F252" i="15"/>
  <c r="G252" i="15"/>
  <c r="H252" i="15"/>
  <c r="I252" i="15"/>
  <c r="J252" i="15"/>
  <c r="K252" i="15"/>
  <c r="L252" i="15"/>
  <c r="M252" i="15"/>
  <c r="N252" i="15"/>
  <c r="O252" i="15"/>
  <c r="P252" i="15"/>
  <c r="Q252" i="15"/>
  <c r="R252" i="15"/>
  <c r="S252" i="15"/>
  <c r="T252" i="15"/>
  <c r="U252" i="15"/>
  <c r="A253" i="15"/>
  <c r="B253" i="15"/>
  <c r="C253" i="15"/>
  <c r="D253" i="15"/>
  <c r="E253" i="15"/>
  <c r="F253" i="15"/>
  <c r="G253" i="15"/>
  <c r="H253" i="15"/>
  <c r="I253" i="15"/>
  <c r="J253" i="15"/>
  <c r="K253" i="15"/>
  <c r="L253" i="15"/>
  <c r="M253" i="15"/>
  <c r="N253" i="15"/>
  <c r="O253" i="15"/>
  <c r="P253" i="15"/>
  <c r="Q253" i="15"/>
  <c r="R253" i="15"/>
  <c r="S253" i="15"/>
  <c r="T253" i="15"/>
  <c r="U253" i="15"/>
  <c r="A254" i="15"/>
  <c r="B254" i="15"/>
  <c r="C254" i="15"/>
  <c r="D254" i="15"/>
  <c r="E254" i="15"/>
  <c r="F254" i="15"/>
  <c r="G254" i="15"/>
  <c r="H254" i="15"/>
  <c r="I254" i="15"/>
  <c r="J254" i="15"/>
  <c r="K254" i="15"/>
  <c r="L254" i="15"/>
  <c r="M254" i="15"/>
  <c r="N254" i="15"/>
  <c r="O254" i="15"/>
  <c r="P254" i="15"/>
  <c r="Q254" i="15"/>
  <c r="R254" i="15"/>
  <c r="S254" i="15"/>
  <c r="T254" i="15"/>
  <c r="U254" i="15"/>
  <c r="A255" i="15"/>
  <c r="B255" i="15"/>
  <c r="C255" i="15"/>
  <c r="D255" i="15"/>
  <c r="E255" i="15"/>
  <c r="F255" i="15"/>
  <c r="G255" i="15"/>
  <c r="H255" i="15"/>
  <c r="I255" i="15"/>
  <c r="J255" i="15"/>
  <c r="K255" i="15"/>
  <c r="L255" i="15"/>
  <c r="M255" i="15"/>
  <c r="N255" i="15"/>
  <c r="O255" i="15"/>
  <c r="P255" i="15"/>
  <c r="Q255" i="15"/>
  <c r="R255" i="15"/>
  <c r="S255" i="15"/>
  <c r="T255" i="15"/>
  <c r="U255" i="15"/>
  <c r="A256" i="15"/>
  <c r="B256" i="15"/>
  <c r="C256" i="15"/>
  <c r="D256" i="15"/>
  <c r="E256" i="15"/>
  <c r="F256" i="15"/>
  <c r="G256" i="15"/>
  <c r="H256" i="15"/>
  <c r="I256" i="15"/>
  <c r="J256" i="15"/>
  <c r="K256" i="15"/>
  <c r="L256" i="15"/>
  <c r="M256" i="15"/>
  <c r="N256" i="15"/>
  <c r="O256" i="15"/>
  <c r="P256" i="15"/>
  <c r="Q256" i="15"/>
  <c r="R256" i="15"/>
  <c r="S256" i="15"/>
  <c r="T256" i="15"/>
  <c r="U256" i="15"/>
  <c r="A257" i="15"/>
  <c r="B257" i="15"/>
  <c r="C257" i="15"/>
  <c r="D257" i="15"/>
  <c r="E257" i="15"/>
  <c r="F257" i="15"/>
  <c r="G257" i="15"/>
  <c r="H257" i="15"/>
  <c r="I257" i="15"/>
  <c r="J257" i="15"/>
  <c r="K257" i="15"/>
  <c r="L257" i="15"/>
  <c r="M257" i="15"/>
  <c r="N257" i="15"/>
  <c r="O257" i="15"/>
  <c r="P257" i="15"/>
  <c r="Q257" i="15"/>
  <c r="R257" i="15"/>
  <c r="S257" i="15"/>
  <c r="T257" i="15"/>
  <c r="U257" i="15"/>
  <c r="A258" i="15"/>
  <c r="B258" i="15"/>
  <c r="C258" i="15"/>
  <c r="D258" i="15"/>
  <c r="E258" i="15"/>
  <c r="F258" i="15"/>
  <c r="G258" i="15"/>
  <c r="H258" i="15"/>
  <c r="I258" i="15"/>
  <c r="J258" i="15"/>
  <c r="K258" i="15"/>
  <c r="L258" i="15"/>
  <c r="M258" i="15"/>
  <c r="N258" i="15"/>
  <c r="O258" i="15"/>
  <c r="P258" i="15"/>
  <c r="Q258" i="15"/>
  <c r="R258" i="15"/>
  <c r="S258" i="15"/>
  <c r="T258" i="15"/>
  <c r="U258" i="15"/>
  <c r="A259" i="15"/>
  <c r="B259" i="15"/>
  <c r="C259" i="15"/>
  <c r="D259" i="15"/>
  <c r="E259" i="15"/>
  <c r="F259" i="15"/>
  <c r="G259" i="15"/>
  <c r="H259" i="15"/>
  <c r="I259" i="15"/>
  <c r="J259" i="15"/>
  <c r="K259" i="15"/>
  <c r="L259" i="15"/>
  <c r="M259" i="15"/>
  <c r="N259" i="15"/>
  <c r="O259" i="15"/>
  <c r="P259" i="15"/>
  <c r="Q259" i="15"/>
  <c r="R259" i="15"/>
  <c r="S259" i="15"/>
  <c r="T259" i="15"/>
  <c r="U259" i="15"/>
  <c r="A260" i="15"/>
  <c r="B260" i="15"/>
  <c r="C260" i="15"/>
  <c r="D260" i="15"/>
  <c r="E260" i="15"/>
  <c r="F260" i="15"/>
  <c r="G260" i="15"/>
  <c r="H260" i="15"/>
  <c r="I260" i="15"/>
  <c r="J260" i="15"/>
  <c r="K260" i="15"/>
  <c r="L260" i="15"/>
  <c r="M260" i="15"/>
  <c r="N260" i="15"/>
  <c r="O260" i="15"/>
  <c r="P260" i="15"/>
  <c r="Q260" i="15"/>
  <c r="R260" i="15"/>
  <c r="S260" i="15"/>
  <c r="T260" i="15"/>
  <c r="U260" i="15"/>
  <c r="A261" i="15"/>
  <c r="B261" i="15"/>
  <c r="C261" i="15"/>
  <c r="D261" i="15"/>
  <c r="E261" i="15"/>
  <c r="F261" i="15"/>
  <c r="G261" i="15"/>
  <c r="H261" i="15"/>
  <c r="I261" i="15"/>
  <c r="J261" i="15"/>
  <c r="K261" i="15"/>
  <c r="L261" i="15"/>
  <c r="M261" i="15"/>
  <c r="N261" i="15"/>
  <c r="O261" i="15"/>
  <c r="P261" i="15"/>
  <c r="Q261" i="15"/>
  <c r="R261" i="15"/>
  <c r="S261" i="15"/>
  <c r="T261" i="15"/>
  <c r="U261" i="15"/>
  <c r="A262" i="15"/>
  <c r="B262" i="15"/>
  <c r="C262" i="15"/>
  <c r="D262" i="15"/>
  <c r="E262" i="15"/>
  <c r="F262" i="15"/>
  <c r="G262" i="15"/>
  <c r="H262" i="15"/>
  <c r="I262" i="15"/>
  <c r="J262" i="15"/>
  <c r="K262" i="15"/>
  <c r="L262" i="15"/>
  <c r="M262" i="15"/>
  <c r="N262" i="15"/>
  <c r="O262" i="15"/>
  <c r="P262" i="15"/>
  <c r="Q262" i="15"/>
  <c r="R262" i="15"/>
  <c r="S262" i="15"/>
  <c r="T262" i="15"/>
  <c r="U262" i="15"/>
  <c r="A263" i="15"/>
  <c r="B263" i="15"/>
  <c r="C263" i="15"/>
  <c r="D263" i="15"/>
  <c r="E263" i="15"/>
  <c r="F263" i="15"/>
  <c r="G263" i="15"/>
  <c r="H263" i="15"/>
  <c r="I263" i="15"/>
  <c r="J263" i="15"/>
  <c r="K263" i="15"/>
  <c r="L263" i="15"/>
  <c r="M263" i="15"/>
  <c r="N263" i="15"/>
  <c r="O263" i="15"/>
  <c r="P263" i="15"/>
  <c r="Q263" i="15"/>
  <c r="R263" i="15"/>
  <c r="S263" i="15"/>
  <c r="T263" i="15"/>
  <c r="U263" i="15"/>
  <c r="A264" i="15"/>
  <c r="B264" i="15"/>
  <c r="C264" i="15"/>
  <c r="D264" i="15"/>
  <c r="E264" i="15"/>
  <c r="F264" i="15"/>
  <c r="G264" i="15"/>
  <c r="H264" i="15"/>
  <c r="I264" i="15"/>
  <c r="J264" i="15"/>
  <c r="K264" i="15"/>
  <c r="L264" i="15"/>
  <c r="M264" i="15"/>
  <c r="N264" i="15"/>
  <c r="O264" i="15"/>
  <c r="P264" i="15"/>
  <c r="Q264" i="15"/>
  <c r="R264" i="15"/>
  <c r="S264" i="15"/>
  <c r="T264" i="15"/>
  <c r="U264" i="15"/>
  <c r="A265" i="15"/>
  <c r="B265" i="15"/>
  <c r="C265" i="15"/>
  <c r="D265" i="15"/>
  <c r="E265" i="15"/>
  <c r="F265" i="15"/>
  <c r="G265" i="15"/>
  <c r="H265" i="15"/>
  <c r="I265" i="15"/>
  <c r="J265" i="15"/>
  <c r="K265" i="15"/>
  <c r="L265" i="15"/>
  <c r="M265" i="15"/>
  <c r="N265" i="15"/>
  <c r="O265" i="15"/>
  <c r="P265" i="15"/>
  <c r="Q265" i="15"/>
  <c r="R265" i="15"/>
  <c r="S265" i="15"/>
  <c r="T265" i="15"/>
  <c r="U265" i="15"/>
  <c r="A266" i="15"/>
  <c r="B266" i="15"/>
  <c r="C266" i="15"/>
  <c r="D266" i="15"/>
  <c r="E266" i="15"/>
  <c r="F266" i="15"/>
  <c r="G266" i="15"/>
  <c r="H266" i="15"/>
  <c r="I266" i="15"/>
  <c r="J266" i="15"/>
  <c r="K266" i="15"/>
  <c r="L266" i="15"/>
  <c r="M266" i="15"/>
  <c r="N266" i="15"/>
  <c r="O266" i="15"/>
  <c r="P266" i="15"/>
  <c r="Q266" i="15"/>
  <c r="R266" i="15"/>
  <c r="S266" i="15"/>
  <c r="T266" i="15"/>
  <c r="U266" i="15"/>
  <c r="A267" i="15"/>
  <c r="B267" i="15"/>
  <c r="C267" i="15"/>
  <c r="D267" i="15"/>
  <c r="E267" i="15"/>
  <c r="F267" i="15"/>
  <c r="G267" i="15"/>
  <c r="H267" i="15"/>
  <c r="I267" i="15"/>
  <c r="J267" i="15"/>
  <c r="K267" i="15"/>
  <c r="L267" i="15"/>
  <c r="M267" i="15"/>
  <c r="N267" i="15"/>
  <c r="O267" i="15"/>
  <c r="P267" i="15"/>
  <c r="Q267" i="15"/>
  <c r="R267" i="15"/>
  <c r="S267" i="15"/>
  <c r="T267" i="15"/>
  <c r="U267" i="15"/>
  <c r="A268" i="15"/>
  <c r="B268" i="15"/>
  <c r="C268" i="15"/>
  <c r="D268" i="15"/>
  <c r="E268" i="15"/>
  <c r="F268" i="15"/>
  <c r="G268" i="15"/>
  <c r="H268" i="15"/>
  <c r="I268" i="15"/>
  <c r="J268" i="15"/>
  <c r="K268" i="15"/>
  <c r="L268" i="15"/>
  <c r="M268" i="15"/>
  <c r="N268" i="15"/>
  <c r="O268" i="15"/>
  <c r="P268" i="15"/>
  <c r="Q268" i="15"/>
  <c r="R268" i="15"/>
  <c r="S268" i="15"/>
  <c r="T268" i="15"/>
  <c r="U268" i="15"/>
  <c r="A269" i="15"/>
  <c r="B269" i="15"/>
  <c r="C269" i="15"/>
  <c r="D269" i="15"/>
  <c r="E269" i="15"/>
  <c r="F269" i="15"/>
  <c r="G269" i="15"/>
  <c r="H269" i="15"/>
  <c r="I269" i="15"/>
  <c r="J269" i="15"/>
  <c r="K269" i="15"/>
  <c r="L269" i="15"/>
  <c r="M269" i="15"/>
  <c r="N269" i="15"/>
  <c r="O269" i="15"/>
  <c r="P269" i="15"/>
  <c r="Q269" i="15"/>
  <c r="R269" i="15"/>
  <c r="S269" i="15"/>
  <c r="T269" i="15"/>
  <c r="U269" i="15"/>
  <c r="A270" i="15"/>
  <c r="B270" i="15"/>
  <c r="C270" i="15"/>
  <c r="D270" i="15"/>
  <c r="E270" i="15"/>
  <c r="F270" i="15"/>
  <c r="G270" i="15"/>
  <c r="H270" i="15"/>
  <c r="I270" i="15"/>
  <c r="J270" i="15"/>
  <c r="K270" i="15"/>
  <c r="L270" i="15"/>
  <c r="M270" i="15"/>
  <c r="N270" i="15"/>
  <c r="O270" i="15"/>
  <c r="P270" i="15"/>
  <c r="Q270" i="15"/>
  <c r="R270" i="15"/>
  <c r="S270" i="15"/>
  <c r="T270" i="15"/>
  <c r="U270" i="15"/>
  <c r="A271" i="15"/>
  <c r="B271" i="15"/>
  <c r="C271" i="15"/>
  <c r="D271" i="15"/>
  <c r="E271" i="15"/>
  <c r="F271" i="15"/>
  <c r="G271" i="15"/>
  <c r="H271" i="15"/>
  <c r="I271" i="15"/>
  <c r="J271" i="15"/>
  <c r="K271" i="15"/>
  <c r="L271" i="15"/>
  <c r="M271" i="15"/>
  <c r="N271" i="15"/>
  <c r="O271" i="15"/>
  <c r="P271" i="15"/>
  <c r="Q271" i="15"/>
  <c r="R271" i="15"/>
  <c r="S271" i="15"/>
  <c r="T271" i="15"/>
  <c r="U271" i="15"/>
  <c r="A272" i="15"/>
  <c r="B272" i="15"/>
  <c r="C272" i="15"/>
  <c r="D272" i="15"/>
  <c r="E272" i="15"/>
  <c r="F272" i="15"/>
  <c r="G272" i="15"/>
  <c r="H272" i="15"/>
  <c r="I272" i="15"/>
  <c r="J272" i="15"/>
  <c r="K272" i="15"/>
  <c r="L272" i="15"/>
  <c r="M272" i="15"/>
  <c r="N272" i="15"/>
  <c r="O272" i="15"/>
  <c r="P272" i="15"/>
  <c r="Q272" i="15"/>
  <c r="R272" i="15"/>
  <c r="S272" i="15"/>
  <c r="T272" i="15"/>
  <c r="U272" i="15"/>
  <c r="A273" i="15"/>
  <c r="B273" i="15"/>
  <c r="C273" i="15"/>
  <c r="D273" i="15"/>
  <c r="E273" i="15"/>
  <c r="F273" i="15"/>
  <c r="G273" i="15"/>
  <c r="H273" i="15"/>
  <c r="I273" i="15"/>
  <c r="J273" i="15"/>
  <c r="K273" i="15"/>
  <c r="L273" i="15"/>
  <c r="M273" i="15"/>
  <c r="N273" i="15"/>
  <c r="O273" i="15"/>
  <c r="P273" i="15"/>
  <c r="Q273" i="15"/>
  <c r="R273" i="15"/>
  <c r="S273" i="15"/>
  <c r="T273" i="15"/>
  <c r="U273" i="15"/>
  <c r="A274" i="15"/>
  <c r="B274" i="15"/>
  <c r="C274" i="15"/>
  <c r="D274" i="15"/>
  <c r="E274" i="15"/>
  <c r="F274" i="15"/>
  <c r="G274" i="15"/>
  <c r="H274" i="15"/>
  <c r="I274" i="15"/>
  <c r="J274" i="15"/>
  <c r="K274" i="15"/>
  <c r="L274" i="15"/>
  <c r="M274" i="15"/>
  <c r="N274" i="15"/>
  <c r="O274" i="15"/>
  <c r="P274" i="15"/>
  <c r="Q274" i="15"/>
  <c r="R274" i="15"/>
  <c r="S274" i="15"/>
  <c r="T274" i="15"/>
  <c r="U274" i="15"/>
  <c r="A275" i="15"/>
  <c r="B275" i="15"/>
  <c r="C275" i="15"/>
  <c r="D275" i="15"/>
  <c r="E275" i="15"/>
  <c r="F275" i="15"/>
  <c r="G275" i="15"/>
  <c r="H275" i="15"/>
  <c r="I275" i="15"/>
  <c r="J275" i="15"/>
  <c r="K275" i="15"/>
  <c r="L275" i="15"/>
  <c r="M275" i="15"/>
  <c r="N275" i="15"/>
  <c r="O275" i="15"/>
  <c r="P275" i="15"/>
  <c r="Q275" i="15"/>
  <c r="R275" i="15"/>
  <c r="S275" i="15"/>
  <c r="T275" i="15"/>
  <c r="U275" i="15"/>
  <c r="A276" i="15"/>
  <c r="B276" i="15"/>
  <c r="C276" i="15"/>
  <c r="D276" i="15"/>
  <c r="E276" i="15"/>
  <c r="F276" i="15"/>
  <c r="G276" i="15"/>
  <c r="H276" i="15"/>
  <c r="I276" i="15"/>
  <c r="J276" i="15"/>
  <c r="K276" i="15"/>
  <c r="L276" i="15"/>
  <c r="M276" i="15"/>
  <c r="N276" i="15"/>
  <c r="O276" i="15"/>
  <c r="P276" i="15"/>
  <c r="Q276" i="15"/>
  <c r="R276" i="15"/>
  <c r="S276" i="15"/>
  <c r="T276" i="15"/>
  <c r="U276" i="15"/>
  <c r="A277" i="15"/>
  <c r="B277" i="15"/>
  <c r="C277" i="15"/>
  <c r="D277" i="15"/>
  <c r="E277" i="15"/>
  <c r="F277" i="15"/>
  <c r="G277" i="15"/>
  <c r="H277" i="15"/>
  <c r="I277" i="15"/>
  <c r="J277" i="15"/>
  <c r="K277" i="15"/>
  <c r="L277" i="15"/>
  <c r="M277" i="15"/>
  <c r="N277" i="15"/>
  <c r="O277" i="15"/>
  <c r="P277" i="15"/>
  <c r="Q277" i="15"/>
  <c r="R277" i="15"/>
  <c r="S277" i="15"/>
  <c r="T277" i="15"/>
  <c r="U277" i="15"/>
  <c r="A278" i="15"/>
  <c r="B278" i="15"/>
  <c r="C278" i="15"/>
  <c r="D278" i="15"/>
  <c r="E278" i="15"/>
  <c r="F278" i="15"/>
  <c r="G278" i="15"/>
  <c r="H278" i="15"/>
  <c r="I278" i="15"/>
  <c r="J278" i="15"/>
  <c r="K278" i="15"/>
  <c r="L278" i="15"/>
  <c r="M278" i="15"/>
  <c r="N278" i="15"/>
  <c r="O278" i="15"/>
  <c r="P278" i="15"/>
  <c r="Q278" i="15"/>
  <c r="R278" i="15"/>
  <c r="S278" i="15"/>
  <c r="T278" i="15"/>
  <c r="U278" i="15"/>
  <c r="A279" i="15"/>
  <c r="B279" i="15"/>
  <c r="C279" i="15"/>
  <c r="D279" i="15"/>
  <c r="E279" i="15"/>
  <c r="F279" i="15"/>
  <c r="G279" i="15"/>
  <c r="H279" i="15"/>
  <c r="I279" i="15"/>
  <c r="J279" i="15"/>
  <c r="K279" i="15"/>
  <c r="L279" i="15"/>
  <c r="M279" i="15"/>
  <c r="N279" i="15"/>
  <c r="O279" i="15"/>
  <c r="P279" i="15"/>
  <c r="Q279" i="15"/>
  <c r="R279" i="15"/>
  <c r="S279" i="15"/>
  <c r="T279" i="15"/>
  <c r="U279" i="15"/>
  <c r="A280" i="15"/>
  <c r="B280" i="15"/>
  <c r="C280" i="15"/>
  <c r="D280" i="15"/>
  <c r="E280" i="15"/>
  <c r="F280" i="15"/>
  <c r="G280" i="15"/>
  <c r="H280" i="15"/>
  <c r="I280" i="15"/>
  <c r="J280" i="15"/>
  <c r="K280" i="15"/>
  <c r="L280" i="15"/>
  <c r="M280" i="15"/>
  <c r="N280" i="15"/>
  <c r="O280" i="15"/>
  <c r="P280" i="15"/>
  <c r="Q280" i="15"/>
  <c r="R280" i="15"/>
  <c r="S280" i="15"/>
  <c r="T280" i="15"/>
  <c r="U280" i="15"/>
  <c r="A281" i="15"/>
  <c r="B281" i="15"/>
  <c r="C281" i="15"/>
  <c r="D281" i="15"/>
  <c r="E281" i="15"/>
  <c r="F281" i="15"/>
  <c r="G281" i="15"/>
  <c r="H281" i="15"/>
  <c r="I281" i="15"/>
  <c r="J281" i="15"/>
  <c r="K281" i="15"/>
  <c r="L281" i="15"/>
  <c r="M281" i="15"/>
  <c r="N281" i="15"/>
  <c r="O281" i="15"/>
  <c r="P281" i="15"/>
  <c r="Q281" i="15"/>
  <c r="R281" i="15"/>
  <c r="S281" i="15"/>
  <c r="T281" i="15"/>
  <c r="U281" i="15"/>
  <c r="A282" i="15"/>
  <c r="B282" i="15"/>
  <c r="C282" i="15"/>
  <c r="D282" i="15"/>
  <c r="E282" i="15"/>
  <c r="F282" i="15"/>
  <c r="G282" i="15"/>
  <c r="H282" i="15"/>
  <c r="I282" i="15"/>
  <c r="J282" i="15"/>
  <c r="K282" i="15"/>
  <c r="L282" i="15"/>
  <c r="M282" i="15"/>
  <c r="N282" i="15"/>
  <c r="O282" i="15"/>
  <c r="P282" i="15"/>
  <c r="Q282" i="15"/>
  <c r="R282" i="15"/>
  <c r="S282" i="15"/>
  <c r="T282" i="15"/>
  <c r="U282" i="15"/>
  <c r="A283" i="15"/>
  <c r="B283" i="15"/>
  <c r="C283" i="15"/>
  <c r="D283" i="15"/>
  <c r="E283" i="15"/>
  <c r="F283" i="15"/>
  <c r="G283" i="15"/>
  <c r="H283" i="15"/>
  <c r="I283" i="15"/>
  <c r="J283" i="15"/>
  <c r="K283" i="15"/>
  <c r="L283" i="15"/>
  <c r="M283" i="15"/>
  <c r="N283" i="15"/>
  <c r="O283" i="15"/>
  <c r="P283" i="15"/>
  <c r="Q283" i="15"/>
  <c r="R283" i="15"/>
  <c r="S283" i="15"/>
  <c r="T283" i="15"/>
  <c r="U283" i="15"/>
  <c r="A284" i="15"/>
  <c r="B284" i="15"/>
  <c r="C284" i="15"/>
  <c r="D284" i="15"/>
  <c r="E284" i="15"/>
  <c r="F284" i="15"/>
  <c r="G284" i="15"/>
  <c r="H284" i="15"/>
  <c r="I284" i="15"/>
  <c r="J284" i="15"/>
  <c r="K284" i="15"/>
  <c r="L284" i="15"/>
  <c r="M284" i="15"/>
  <c r="N284" i="15"/>
  <c r="O284" i="15"/>
  <c r="P284" i="15"/>
  <c r="Q284" i="15"/>
  <c r="R284" i="15"/>
  <c r="S284" i="15"/>
  <c r="T284" i="15"/>
  <c r="U284" i="15"/>
  <c r="A285" i="15"/>
  <c r="B285" i="15"/>
  <c r="C285" i="15"/>
  <c r="D285" i="15"/>
  <c r="E285" i="15"/>
  <c r="F285" i="15"/>
  <c r="G285" i="15"/>
  <c r="H285" i="15"/>
  <c r="I285" i="15"/>
  <c r="J285" i="15"/>
  <c r="K285" i="15"/>
  <c r="L285" i="15"/>
  <c r="M285" i="15"/>
  <c r="N285" i="15"/>
  <c r="O285" i="15"/>
  <c r="P285" i="15"/>
  <c r="Q285" i="15"/>
  <c r="R285" i="15"/>
  <c r="S285" i="15"/>
  <c r="T285" i="15"/>
  <c r="U285" i="15"/>
  <c r="A286" i="15"/>
  <c r="B286" i="15"/>
  <c r="C286" i="15"/>
  <c r="D286" i="15"/>
  <c r="E286" i="15"/>
  <c r="F286" i="15"/>
  <c r="G286" i="15"/>
  <c r="H286" i="15"/>
  <c r="I286" i="15"/>
  <c r="J286" i="15"/>
  <c r="K286" i="15"/>
  <c r="L286" i="15"/>
  <c r="M286" i="15"/>
  <c r="N286" i="15"/>
  <c r="O286" i="15"/>
  <c r="P286" i="15"/>
  <c r="Q286" i="15"/>
  <c r="R286" i="15"/>
  <c r="S286" i="15"/>
  <c r="T286" i="15"/>
  <c r="U286" i="15"/>
  <c r="A287" i="15"/>
  <c r="B287" i="15"/>
  <c r="C287" i="15"/>
  <c r="D287" i="15"/>
  <c r="E287" i="15"/>
  <c r="F287" i="15"/>
  <c r="G287" i="15"/>
  <c r="H287" i="15"/>
  <c r="I287" i="15"/>
  <c r="J287" i="15"/>
  <c r="K287" i="15"/>
  <c r="L287" i="15"/>
  <c r="M287" i="15"/>
  <c r="N287" i="15"/>
  <c r="O287" i="15"/>
  <c r="P287" i="15"/>
  <c r="Q287" i="15"/>
  <c r="R287" i="15"/>
  <c r="S287" i="15"/>
  <c r="T287" i="15"/>
  <c r="U287" i="15"/>
  <c r="A288" i="15"/>
  <c r="B288" i="15"/>
  <c r="C288" i="15"/>
  <c r="D288" i="15"/>
  <c r="E288" i="15"/>
  <c r="F288" i="15"/>
  <c r="G288" i="15"/>
  <c r="H288" i="15"/>
  <c r="I288" i="15"/>
  <c r="J288" i="15"/>
  <c r="K288" i="15"/>
  <c r="L288" i="15"/>
  <c r="M288" i="15"/>
  <c r="N288" i="15"/>
  <c r="O288" i="15"/>
  <c r="P288" i="15"/>
  <c r="Q288" i="15"/>
  <c r="R288" i="15"/>
  <c r="S288" i="15"/>
  <c r="T288" i="15"/>
  <c r="U288" i="15"/>
  <c r="A289" i="15"/>
  <c r="B289" i="15"/>
  <c r="C289" i="15"/>
  <c r="D289" i="15"/>
  <c r="E289" i="15"/>
  <c r="F289" i="15"/>
  <c r="G289" i="15"/>
  <c r="H289" i="15"/>
  <c r="I289" i="15"/>
  <c r="J289" i="15"/>
  <c r="K289" i="15"/>
  <c r="L289" i="15"/>
  <c r="M289" i="15"/>
  <c r="N289" i="15"/>
  <c r="O289" i="15"/>
  <c r="P289" i="15"/>
  <c r="Q289" i="15"/>
  <c r="R289" i="15"/>
  <c r="S289" i="15"/>
  <c r="T289" i="15"/>
  <c r="U289" i="15"/>
  <c r="A290" i="15"/>
  <c r="B290" i="15"/>
  <c r="C290" i="15"/>
  <c r="D290" i="15"/>
  <c r="E290" i="15"/>
  <c r="F290" i="15"/>
  <c r="G290" i="15"/>
  <c r="H290" i="15"/>
  <c r="I290" i="15"/>
  <c r="J290" i="15"/>
  <c r="K290" i="15"/>
  <c r="L290" i="15"/>
  <c r="M290" i="15"/>
  <c r="N290" i="15"/>
  <c r="O290" i="15"/>
  <c r="P290" i="15"/>
  <c r="Q290" i="15"/>
  <c r="R290" i="15"/>
  <c r="S290" i="15"/>
  <c r="T290" i="15"/>
  <c r="U290" i="15"/>
  <c r="A291" i="15"/>
  <c r="B291" i="15"/>
  <c r="C291" i="15"/>
  <c r="D291" i="15"/>
  <c r="E291" i="15"/>
  <c r="F291" i="15"/>
  <c r="G291" i="15"/>
  <c r="H291" i="15"/>
  <c r="I291" i="15"/>
  <c r="J291" i="15"/>
  <c r="K291" i="15"/>
  <c r="L291" i="15"/>
  <c r="M291" i="15"/>
  <c r="N291" i="15"/>
  <c r="O291" i="15"/>
  <c r="P291" i="15"/>
  <c r="Q291" i="15"/>
  <c r="R291" i="15"/>
  <c r="S291" i="15"/>
  <c r="T291" i="15"/>
  <c r="U291" i="15"/>
  <c r="A292" i="15"/>
  <c r="B292" i="15"/>
  <c r="C292" i="15"/>
  <c r="D292" i="15"/>
  <c r="E292" i="15"/>
  <c r="F292" i="15"/>
  <c r="G292" i="15"/>
  <c r="H292" i="15"/>
  <c r="I292" i="15"/>
  <c r="J292" i="15"/>
  <c r="K292" i="15"/>
  <c r="L292" i="15"/>
  <c r="M292" i="15"/>
  <c r="N292" i="15"/>
  <c r="O292" i="15"/>
  <c r="P292" i="15"/>
  <c r="Q292" i="15"/>
  <c r="R292" i="15"/>
  <c r="S292" i="15"/>
  <c r="T292" i="15"/>
  <c r="U292" i="15"/>
  <c r="A293" i="15"/>
  <c r="B293" i="15"/>
  <c r="C293" i="15"/>
  <c r="D293" i="15"/>
  <c r="E293" i="15"/>
  <c r="F293" i="15"/>
  <c r="G293" i="15"/>
  <c r="H293" i="15"/>
  <c r="I293" i="15"/>
  <c r="J293" i="15"/>
  <c r="K293" i="15"/>
  <c r="L293" i="15"/>
  <c r="M293" i="15"/>
  <c r="N293" i="15"/>
  <c r="O293" i="15"/>
  <c r="P293" i="15"/>
  <c r="Q293" i="15"/>
  <c r="R293" i="15"/>
  <c r="S293" i="15"/>
  <c r="T293" i="15"/>
  <c r="U293" i="15"/>
  <c r="A294" i="15"/>
  <c r="B294" i="15"/>
  <c r="C294" i="15"/>
  <c r="D294" i="15"/>
  <c r="E294" i="15"/>
  <c r="F294" i="15"/>
  <c r="G294" i="15"/>
  <c r="H294" i="15"/>
  <c r="I294" i="15"/>
  <c r="J294" i="15"/>
  <c r="K294" i="15"/>
  <c r="L294" i="15"/>
  <c r="M294" i="15"/>
  <c r="N294" i="15"/>
  <c r="O294" i="15"/>
  <c r="P294" i="15"/>
  <c r="Q294" i="15"/>
  <c r="R294" i="15"/>
  <c r="S294" i="15"/>
  <c r="T294" i="15"/>
  <c r="U294" i="15"/>
  <c r="A295" i="15"/>
  <c r="B295" i="15"/>
  <c r="C295" i="15"/>
  <c r="D295" i="15"/>
  <c r="E295" i="15"/>
  <c r="F295" i="15"/>
  <c r="G295" i="15"/>
  <c r="H295" i="15"/>
  <c r="I295" i="15"/>
  <c r="J295" i="15"/>
  <c r="K295" i="15"/>
  <c r="L295" i="15"/>
  <c r="M295" i="15"/>
  <c r="N295" i="15"/>
  <c r="O295" i="15"/>
  <c r="P295" i="15"/>
  <c r="Q295" i="15"/>
  <c r="R295" i="15"/>
  <c r="S295" i="15"/>
  <c r="T295" i="15"/>
  <c r="U295" i="15"/>
  <c r="A296" i="15"/>
  <c r="B296" i="15"/>
  <c r="C296" i="15"/>
  <c r="D296" i="15"/>
  <c r="E296" i="15"/>
  <c r="F296" i="15"/>
  <c r="G296" i="15"/>
  <c r="H296" i="15"/>
  <c r="I296" i="15"/>
  <c r="J296" i="15"/>
  <c r="K296" i="15"/>
  <c r="L296" i="15"/>
  <c r="M296" i="15"/>
  <c r="N296" i="15"/>
  <c r="O296" i="15"/>
  <c r="P296" i="15"/>
  <c r="Q296" i="15"/>
  <c r="R296" i="15"/>
  <c r="S296" i="15"/>
  <c r="T296" i="15"/>
  <c r="U296" i="15"/>
  <c r="A297" i="15"/>
  <c r="B297" i="15"/>
  <c r="C297" i="15"/>
  <c r="D297" i="15"/>
  <c r="E297" i="15"/>
  <c r="F297" i="15"/>
  <c r="G297" i="15"/>
  <c r="H297" i="15"/>
  <c r="I297" i="15"/>
  <c r="J297" i="15"/>
  <c r="K297" i="15"/>
  <c r="L297" i="15"/>
  <c r="M297" i="15"/>
  <c r="N297" i="15"/>
  <c r="O297" i="15"/>
  <c r="P297" i="15"/>
  <c r="Q297" i="15"/>
  <c r="R297" i="15"/>
  <c r="S297" i="15"/>
  <c r="T297" i="15"/>
  <c r="U297" i="15"/>
  <c r="A298" i="15"/>
  <c r="B298" i="15"/>
  <c r="C298" i="15"/>
  <c r="D298" i="15"/>
  <c r="E298" i="15"/>
  <c r="F298" i="15"/>
  <c r="G298" i="15"/>
  <c r="H298" i="15"/>
  <c r="I298" i="15"/>
  <c r="J298" i="15"/>
  <c r="K298" i="15"/>
  <c r="L298" i="15"/>
  <c r="M298" i="15"/>
  <c r="N298" i="15"/>
  <c r="O298" i="15"/>
  <c r="P298" i="15"/>
  <c r="Q298" i="15"/>
  <c r="R298" i="15"/>
  <c r="S298" i="15"/>
  <c r="T298" i="15"/>
  <c r="U298" i="15"/>
  <c r="A299" i="15"/>
  <c r="B299" i="15"/>
  <c r="C299" i="15"/>
  <c r="D299" i="15"/>
  <c r="E299" i="15"/>
  <c r="F299" i="15"/>
  <c r="G299" i="15"/>
  <c r="H299" i="15"/>
  <c r="I299" i="15"/>
  <c r="J299" i="15"/>
  <c r="K299" i="15"/>
  <c r="L299" i="15"/>
  <c r="M299" i="15"/>
  <c r="N299" i="15"/>
  <c r="O299" i="15"/>
  <c r="P299" i="15"/>
  <c r="Q299" i="15"/>
  <c r="R299" i="15"/>
  <c r="S299" i="15"/>
  <c r="T299" i="15"/>
  <c r="U299" i="15"/>
  <c r="A300" i="15"/>
  <c r="B300" i="15"/>
  <c r="C300" i="15"/>
  <c r="D300" i="15"/>
  <c r="E300" i="15"/>
  <c r="F300" i="15"/>
  <c r="G300" i="15"/>
  <c r="H300" i="15"/>
  <c r="I300" i="15"/>
  <c r="J300" i="15"/>
  <c r="K300" i="15"/>
  <c r="L300" i="15"/>
  <c r="M300" i="15"/>
  <c r="N300" i="15"/>
  <c r="O300" i="15"/>
  <c r="P300" i="15"/>
  <c r="Q300" i="15"/>
  <c r="R300" i="15"/>
  <c r="S300" i="15"/>
  <c r="T300" i="15"/>
  <c r="U300" i="15"/>
  <c r="A301" i="15"/>
  <c r="B301" i="15"/>
  <c r="C301" i="15"/>
  <c r="D301" i="15"/>
  <c r="E301" i="15"/>
  <c r="F301" i="15"/>
  <c r="G301" i="15"/>
  <c r="H301" i="15"/>
  <c r="I301" i="15"/>
  <c r="J301" i="15"/>
  <c r="K301" i="15"/>
  <c r="L301" i="15"/>
  <c r="M301" i="15"/>
  <c r="N301" i="15"/>
  <c r="O301" i="15"/>
  <c r="P301" i="15"/>
  <c r="Q301" i="15"/>
  <c r="R301" i="15"/>
  <c r="S301" i="15"/>
  <c r="T301" i="15"/>
  <c r="U301" i="15"/>
  <c r="A302" i="15"/>
  <c r="B302" i="15"/>
  <c r="C302" i="15"/>
  <c r="D302" i="15"/>
  <c r="E302" i="15"/>
  <c r="F302" i="15"/>
  <c r="G302" i="15"/>
  <c r="H302" i="15"/>
  <c r="I302" i="15"/>
  <c r="J302" i="15"/>
  <c r="K302" i="15"/>
  <c r="L302" i="15"/>
  <c r="M302" i="15"/>
  <c r="N302" i="15"/>
  <c r="O302" i="15"/>
  <c r="P302" i="15"/>
  <c r="Q302" i="15"/>
  <c r="R302" i="15"/>
  <c r="S302" i="15"/>
  <c r="T302" i="15"/>
  <c r="U302" i="15"/>
  <c r="A303" i="15"/>
  <c r="B303" i="15"/>
  <c r="C303" i="15"/>
  <c r="D303" i="15"/>
  <c r="E303" i="15"/>
  <c r="F303" i="15"/>
  <c r="G303" i="15"/>
  <c r="H303" i="15"/>
  <c r="I303" i="15"/>
  <c r="J303" i="15"/>
  <c r="K303" i="15"/>
  <c r="L303" i="15"/>
  <c r="M303" i="15"/>
  <c r="N303" i="15"/>
  <c r="O303" i="15"/>
  <c r="P303" i="15"/>
  <c r="Q303" i="15"/>
  <c r="R303" i="15"/>
  <c r="S303" i="15"/>
  <c r="T303" i="15"/>
  <c r="U303" i="15"/>
  <c r="A304" i="15"/>
  <c r="B304" i="15"/>
  <c r="C304" i="15"/>
  <c r="D304" i="15"/>
  <c r="E304" i="15"/>
  <c r="F304" i="15"/>
  <c r="G304" i="15"/>
  <c r="H304" i="15"/>
  <c r="I304" i="15"/>
  <c r="J304" i="15"/>
  <c r="K304" i="15"/>
  <c r="L304" i="15"/>
  <c r="M304" i="15"/>
  <c r="N304" i="15"/>
  <c r="O304" i="15"/>
  <c r="P304" i="15"/>
  <c r="Q304" i="15"/>
  <c r="R304" i="15"/>
  <c r="S304" i="15"/>
  <c r="T304" i="15"/>
  <c r="U304" i="15"/>
  <c r="A305" i="15"/>
  <c r="B305" i="15"/>
  <c r="C305" i="15"/>
  <c r="D305" i="15"/>
  <c r="E305" i="15"/>
  <c r="F305" i="15"/>
  <c r="G305" i="15"/>
  <c r="H305" i="15"/>
  <c r="I305" i="15"/>
  <c r="J305" i="15"/>
  <c r="K305" i="15"/>
  <c r="L305" i="15"/>
  <c r="M305" i="15"/>
  <c r="N305" i="15"/>
  <c r="O305" i="15"/>
  <c r="P305" i="15"/>
  <c r="Q305" i="15"/>
  <c r="R305" i="15"/>
  <c r="S305" i="15"/>
  <c r="T305" i="15"/>
  <c r="U305" i="15"/>
  <c r="A306" i="15"/>
  <c r="B306" i="15"/>
  <c r="C306" i="15"/>
  <c r="D306" i="15"/>
  <c r="E306" i="15"/>
  <c r="F306" i="15"/>
  <c r="G306" i="15"/>
  <c r="H306" i="15"/>
  <c r="I306" i="15"/>
  <c r="J306" i="15"/>
  <c r="K306" i="15"/>
  <c r="L306" i="15"/>
  <c r="M306" i="15"/>
  <c r="N306" i="15"/>
  <c r="O306" i="15"/>
  <c r="P306" i="15"/>
  <c r="Q306" i="15"/>
  <c r="R306" i="15"/>
  <c r="S306" i="15"/>
  <c r="T306" i="15"/>
  <c r="U306" i="15"/>
  <c r="A307" i="15"/>
  <c r="B307" i="15"/>
  <c r="C307" i="15"/>
  <c r="D307" i="15"/>
  <c r="E307" i="15"/>
  <c r="F307" i="15"/>
  <c r="G307" i="15"/>
  <c r="H307" i="15"/>
  <c r="I307" i="15"/>
  <c r="J307" i="15"/>
  <c r="K307" i="15"/>
  <c r="L307" i="15"/>
  <c r="M307" i="15"/>
  <c r="N307" i="15"/>
  <c r="O307" i="15"/>
  <c r="P307" i="15"/>
  <c r="Q307" i="15"/>
  <c r="R307" i="15"/>
  <c r="S307" i="15"/>
  <c r="T307" i="15"/>
  <c r="U307" i="15"/>
  <c r="A308" i="15"/>
  <c r="B308" i="15"/>
  <c r="C308" i="15"/>
  <c r="D308" i="15"/>
  <c r="E308" i="15"/>
  <c r="F308" i="15"/>
  <c r="G308" i="15"/>
  <c r="H308" i="15"/>
  <c r="I308" i="15"/>
  <c r="J308" i="15"/>
  <c r="K308" i="15"/>
  <c r="L308" i="15"/>
  <c r="M308" i="15"/>
  <c r="N308" i="15"/>
  <c r="O308" i="15"/>
  <c r="P308" i="15"/>
  <c r="Q308" i="15"/>
  <c r="R308" i="15"/>
  <c r="S308" i="15"/>
  <c r="T308" i="15"/>
  <c r="U308" i="15"/>
  <c r="A309" i="15"/>
  <c r="B309" i="15"/>
  <c r="C309" i="15"/>
  <c r="D309" i="15"/>
  <c r="E309" i="15"/>
  <c r="F309" i="15"/>
  <c r="G309" i="15"/>
  <c r="H309" i="15"/>
  <c r="I309" i="15"/>
  <c r="J309" i="15"/>
  <c r="K309" i="15"/>
  <c r="L309" i="15"/>
  <c r="M309" i="15"/>
  <c r="N309" i="15"/>
  <c r="O309" i="15"/>
  <c r="P309" i="15"/>
  <c r="Q309" i="15"/>
  <c r="R309" i="15"/>
  <c r="S309" i="15"/>
  <c r="T309" i="15"/>
  <c r="U309" i="15"/>
  <c r="A310" i="15"/>
  <c r="B310" i="15"/>
  <c r="C310" i="15"/>
  <c r="D310" i="15"/>
  <c r="E310" i="15"/>
  <c r="F310" i="15"/>
  <c r="G310" i="15"/>
  <c r="H310" i="15"/>
  <c r="I310" i="15"/>
  <c r="J310" i="15"/>
  <c r="K310" i="15"/>
  <c r="L310" i="15"/>
  <c r="M310" i="15"/>
  <c r="N310" i="15"/>
  <c r="O310" i="15"/>
  <c r="P310" i="15"/>
  <c r="Q310" i="15"/>
  <c r="R310" i="15"/>
  <c r="S310" i="15"/>
  <c r="T310" i="15"/>
  <c r="U310" i="15"/>
  <c r="A311" i="15"/>
  <c r="B311" i="15"/>
  <c r="C311" i="15"/>
  <c r="D311" i="15"/>
  <c r="E311" i="15"/>
  <c r="F311" i="15"/>
  <c r="G311" i="15"/>
  <c r="H311" i="15"/>
  <c r="I311" i="15"/>
  <c r="J311" i="15"/>
  <c r="K311" i="15"/>
  <c r="L311" i="15"/>
  <c r="M311" i="15"/>
  <c r="N311" i="15"/>
  <c r="O311" i="15"/>
  <c r="P311" i="15"/>
  <c r="Q311" i="15"/>
  <c r="R311" i="15"/>
  <c r="S311" i="15"/>
  <c r="T311" i="15"/>
  <c r="U311" i="15"/>
  <c r="A312" i="15"/>
  <c r="B312" i="15"/>
  <c r="C312" i="15"/>
  <c r="D312" i="15"/>
  <c r="E312" i="15"/>
  <c r="F312" i="15"/>
  <c r="G312" i="15"/>
  <c r="H312" i="15"/>
  <c r="I312" i="15"/>
  <c r="J312" i="15"/>
  <c r="K312" i="15"/>
  <c r="L312" i="15"/>
  <c r="M312" i="15"/>
  <c r="N312" i="15"/>
  <c r="O312" i="15"/>
  <c r="P312" i="15"/>
  <c r="Q312" i="15"/>
  <c r="R312" i="15"/>
  <c r="S312" i="15"/>
  <c r="T312" i="15"/>
  <c r="U312" i="15"/>
  <c r="A313" i="15"/>
  <c r="B313" i="15"/>
  <c r="C313" i="15"/>
  <c r="D313" i="15"/>
  <c r="E313" i="15"/>
  <c r="F313" i="15"/>
  <c r="G313" i="15"/>
  <c r="H313" i="15"/>
  <c r="I313" i="15"/>
  <c r="J313" i="15"/>
  <c r="K313" i="15"/>
  <c r="L313" i="15"/>
  <c r="M313" i="15"/>
  <c r="N313" i="15"/>
  <c r="O313" i="15"/>
  <c r="P313" i="15"/>
  <c r="Q313" i="15"/>
  <c r="R313" i="15"/>
  <c r="S313" i="15"/>
  <c r="T313" i="15"/>
  <c r="U313" i="15"/>
  <c r="A314" i="15"/>
  <c r="B314" i="15"/>
  <c r="C314" i="15"/>
  <c r="D314" i="15"/>
  <c r="E314" i="15"/>
  <c r="F314" i="15"/>
  <c r="G314" i="15"/>
  <c r="H314" i="15"/>
  <c r="I314" i="15"/>
  <c r="J314" i="15"/>
  <c r="K314" i="15"/>
  <c r="L314" i="15"/>
  <c r="M314" i="15"/>
  <c r="N314" i="15"/>
  <c r="O314" i="15"/>
  <c r="P314" i="15"/>
  <c r="Q314" i="15"/>
  <c r="R314" i="15"/>
  <c r="S314" i="15"/>
  <c r="T314" i="15"/>
  <c r="U314" i="15"/>
  <c r="A315" i="15"/>
  <c r="B315" i="15"/>
  <c r="C315" i="15"/>
  <c r="D315" i="15"/>
  <c r="E315" i="15"/>
  <c r="F315" i="15"/>
  <c r="G315" i="15"/>
  <c r="H315" i="15"/>
  <c r="I315" i="15"/>
  <c r="J315" i="15"/>
  <c r="K315" i="15"/>
  <c r="L315" i="15"/>
  <c r="M315" i="15"/>
  <c r="N315" i="15"/>
  <c r="O315" i="15"/>
  <c r="P315" i="15"/>
  <c r="Q315" i="15"/>
  <c r="R315" i="15"/>
  <c r="S315" i="15"/>
  <c r="T315" i="15"/>
  <c r="U315" i="15"/>
  <c r="A316" i="15"/>
  <c r="B316" i="15"/>
  <c r="C316" i="15"/>
  <c r="D316" i="15"/>
  <c r="E316" i="15"/>
  <c r="F316" i="15"/>
  <c r="G316" i="15"/>
  <c r="H316" i="15"/>
  <c r="I316" i="15"/>
  <c r="J316" i="15"/>
  <c r="K316" i="15"/>
  <c r="L316" i="15"/>
  <c r="M316" i="15"/>
  <c r="N316" i="15"/>
  <c r="O316" i="15"/>
  <c r="P316" i="15"/>
  <c r="Q316" i="15"/>
  <c r="R316" i="15"/>
  <c r="S316" i="15"/>
  <c r="T316" i="15"/>
  <c r="U316" i="15"/>
  <c r="A317" i="15"/>
  <c r="B317" i="15"/>
  <c r="C317" i="15"/>
  <c r="D317" i="15"/>
  <c r="E317" i="15"/>
  <c r="F317" i="15"/>
  <c r="G317" i="15"/>
  <c r="H317" i="15"/>
  <c r="I317" i="15"/>
  <c r="J317" i="15"/>
  <c r="K317" i="15"/>
  <c r="L317" i="15"/>
  <c r="M317" i="15"/>
  <c r="N317" i="15"/>
  <c r="O317" i="15"/>
  <c r="P317" i="15"/>
  <c r="Q317" i="15"/>
  <c r="R317" i="15"/>
  <c r="S317" i="15"/>
  <c r="T317" i="15"/>
  <c r="U317" i="15"/>
  <c r="A318" i="15"/>
  <c r="B318" i="15"/>
  <c r="C318" i="15"/>
  <c r="D318" i="15"/>
  <c r="E318" i="15"/>
  <c r="F318" i="15"/>
  <c r="G318" i="15"/>
  <c r="H318" i="15"/>
  <c r="I318" i="15"/>
  <c r="J318" i="15"/>
  <c r="K318" i="15"/>
  <c r="L318" i="15"/>
  <c r="M318" i="15"/>
  <c r="N318" i="15"/>
  <c r="O318" i="15"/>
  <c r="P318" i="15"/>
  <c r="Q318" i="15"/>
  <c r="R318" i="15"/>
  <c r="S318" i="15"/>
  <c r="T318" i="15"/>
  <c r="U318" i="15"/>
  <c r="A319" i="15"/>
  <c r="B319" i="15"/>
  <c r="C319" i="15"/>
  <c r="D319" i="15"/>
  <c r="E319" i="15"/>
  <c r="F319" i="15"/>
  <c r="G319" i="15"/>
  <c r="H319" i="15"/>
  <c r="I319" i="15"/>
  <c r="J319" i="15"/>
  <c r="K319" i="15"/>
  <c r="L319" i="15"/>
  <c r="M319" i="15"/>
  <c r="N319" i="15"/>
  <c r="O319" i="15"/>
  <c r="P319" i="15"/>
  <c r="Q319" i="15"/>
  <c r="R319" i="15"/>
  <c r="S319" i="15"/>
  <c r="T319" i="15"/>
  <c r="U319" i="15"/>
  <c r="A320" i="15"/>
  <c r="B320" i="15"/>
  <c r="C320" i="15"/>
  <c r="D320" i="15"/>
  <c r="E320" i="15"/>
  <c r="F320" i="15"/>
  <c r="G320" i="15"/>
  <c r="H320" i="15"/>
  <c r="I320" i="15"/>
  <c r="J320" i="15"/>
  <c r="K320" i="15"/>
  <c r="L320" i="15"/>
  <c r="M320" i="15"/>
  <c r="N320" i="15"/>
  <c r="O320" i="15"/>
  <c r="P320" i="15"/>
  <c r="Q320" i="15"/>
  <c r="R320" i="15"/>
  <c r="S320" i="15"/>
  <c r="T320" i="15"/>
  <c r="U320" i="15"/>
  <c r="A321" i="15"/>
  <c r="B321" i="15"/>
  <c r="C321" i="15"/>
  <c r="D321" i="15"/>
  <c r="E321" i="15"/>
  <c r="F321" i="15"/>
  <c r="G321" i="15"/>
  <c r="H321" i="15"/>
  <c r="I321" i="15"/>
  <c r="J321" i="15"/>
  <c r="K321" i="15"/>
  <c r="L321" i="15"/>
  <c r="M321" i="15"/>
  <c r="N321" i="15"/>
  <c r="O321" i="15"/>
  <c r="P321" i="15"/>
  <c r="Q321" i="15"/>
  <c r="R321" i="15"/>
  <c r="S321" i="15"/>
  <c r="T321" i="15"/>
  <c r="U321" i="15"/>
  <c r="A322" i="15"/>
  <c r="B322" i="15"/>
  <c r="C322" i="15"/>
  <c r="D322" i="15"/>
  <c r="E322" i="15"/>
  <c r="F322" i="15"/>
  <c r="G322" i="15"/>
  <c r="H322" i="15"/>
  <c r="I322" i="15"/>
  <c r="J322" i="15"/>
  <c r="K322" i="15"/>
  <c r="L322" i="15"/>
  <c r="M322" i="15"/>
  <c r="N322" i="15"/>
  <c r="O322" i="15"/>
  <c r="P322" i="15"/>
  <c r="Q322" i="15"/>
  <c r="R322" i="15"/>
  <c r="S322" i="15"/>
  <c r="T322" i="15"/>
  <c r="U322" i="15"/>
  <c r="A323" i="15"/>
  <c r="B323" i="15"/>
  <c r="C323" i="15"/>
  <c r="D323" i="15"/>
  <c r="E323" i="15"/>
  <c r="F323" i="15"/>
  <c r="G323" i="15"/>
  <c r="H323" i="15"/>
  <c r="I323" i="15"/>
  <c r="J323" i="15"/>
  <c r="K323" i="15"/>
  <c r="L323" i="15"/>
  <c r="M323" i="15"/>
  <c r="N323" i="15"/>
  <c r="O323" i="15"/>
  <c r="P323" i="15"/>
  <c r="Q323" i="15"/>
  <c r="R323" i="15"/>
  <c r="S323" i="15"/>
  <c r="T323" i="15"/>
  <c r="U323" i="15"/>
  <c r="A324" i="15"/>
  <c r="B324" i="15"/>
  <c r="C324" i="15"/>
  <c r="D324" i="15"/>
  <c r="E324" i="15"/>
  <c r="F324" i="15"/>
  <c r="G324" i="15"/>
  <c r="H324" i="15"/>
  <c r="I324" i="15"/>
  <c r="J324" i="15"/>
  <c r="K324" i="15"/>
  <c r="L324" i="15"/>
  <c r="M324" i="15"/>
  <c r="N324" i="15"/>
  <c r="O324" i="15"/>
  <c r="P324" i="15"/>
  <c r="Q324" i="15"/>
  <c r="R324" i="15"/>
  <c r="S324" i="15"/>
  <c r="T324" i="15"/>
  <c r="U324" i="15"/>
  <c r="A325" i="15"/>
  <c r="B325" i="15"/>
  <c r="C325" i="15"/>
  <c r="D325" i="15"/>
  <c r="E325" i="15"/>
  <c r="F325" i="15"/>
  <c r="G325" i="15"/>
  <c r="H325" i="15"/>
  <c r="I325" i="15"/>
  <c r="J325" i="15"/>
  <c r="K325" i="15"/>
  <c r="L325" i="15"/>
  <c r="M325" i="15"/>
  <c r="N325" i="15"/>
  <c r="O325" i="15"/>
  <c r="P325" i="15"/>
  <c r="Q325" i="15"/>
  <c r="R325" i="15"/>
  <c r="S325" i="15"/>
  <c r="T325" i="15"/>
  <c r="U325" i="15"/>
  <c r="A326" i="15"/>
  <c r="B326" i="15"/>
  <c r="C326" i="15"/>
  <c r="D326" i="15"/>
  <c r="E326" i="15"/>
  <c r="F326" i="15"/>
  <c r="G326" i="15"/>
  <c r="H326" i="15"/>
  <c r="I326" i="15"/>
  <c r="J326" i="15"/>
  <c r="K326" i="15"/>
  <c r="L326" i="15"/>
  <c r="M326" i="15"/>
  <c r="N326" i="15"/>
  <c r="O326" i="15"/>
  <c r="P326" i="15"/>
  <c r="Q326" i="15"/>
  <c r="R326" i="15"/>
  <c r="S326" i="15"/>
  <c r="T326" i="15"/>
  <c r="U326" i="15"/>
  <c r="A327" i="15"/>
  <c r="B327" i="15"/>
  <c r="C327" i="15"/>
  <c r="D327" i="15"/>
  <c r="E327" i="15"/>
  <c r="F327" i="15"/>
  <c r="G327" i="15"/>
  <c r="H327" i="15"/>
  <c r="I327" i="15"/>
  <c r="J327" i="15"/>
  <c r="K327" i="15"/>
  <c r="L327" i="15"/>
  <c r="M327" i="15"/>
  <c r="N327" i="15"/>
  <c r="O327" i="15"/>
  <c r="P327" i="15"/>
  <c r="Q327" i="15"/>
  <c r="R327" i="15"/>
  <c r="S327" i="15"/>
  <c r="T327" i="15"/>
  <c r="U327" i="15"/>
  <c r="A328" i="15"/>
  <c r="B328" i="15"/>
  <c r="C328" i="15"/>
  <c r="D328" i="15"/>
  <c r="E328" i="15"/>
  <c r="F328" i="15"/>
  <c r="G328" i="15"/>
  <c r="H328" i="15"/>
  <c r="I328" i="15"/>
  <c r="J328" i="15"/>
  <c r="K328" i="15"/>
  <c r="L328" i="15"/>
  <c r="M328" i="15"/>
  <c r="N328" i="15"/>
  <c r="O328" i="15"/>
  <c r="P328" i="15"/>
  <c r="Q328" i="15"/>
  <c r="R328" i="15"/>
  <c r="S328" i="15"/>
  <c r="T328" i="15"/>
  <c r="U328" i="15"/>
  <c r="A329" i="15"/>
  <c r="B329" i="15"/>
  <c r="C329" i="15"/>
  <c r="D329" i="15"/>
  <c r="E329" i="15"/>
  <c r="F329" i="15"/>
  <c r="G329" i="15"/>
  <c r="H329" i="15"/>
  <c r="I329" i="15"/>
  <c r="J329" i="15"/>
  <c r="K329" i="15"/>
  <c r="L329" i="15"/>
  <c r="M329" i="15"/>
  <c r="N329" i="15"/>
  <c r="O329" i="15"/>
  <c r="P329" i="15"/>
  <c r="Q329" i="15"/>
  <c r="R329" i="15"/>
  <c r="S329" i="15"/>
  <c r="T329" i="15"/>
  <c r="U329" i="15"/>
  <c r="A330" i="15"/>
  <c r="B330" i="15"/>
  <c r="C330" i="15"/>
  <c r="D330" i="15"/>
  <c r="E330" i="15"/>
  <c r="F330" i="15"/>
  <c r="G330" i="15"/>
  <c r="H330" i="15"/>
  <c r="I330" i="15"/>
  <c r="J330" i="15"/>
  <c r="K330" i="15"/>
  <c r="L330" i="15"/>
  <c r="M330" i="15"/>
  <c r="N330" i="15"/>
  <c r="O330" i="15"/>
  <c r="P330" i="15"/>
  <c r="Q330" i="15"/>
  <c r="R330" i="15"/>
  <c r="S330" i="15"/>
  <c r="T330" i="15"/>
  <c r="U330" i="15"/>
  <c r="A331" i="15"/>
  <c r="B331" i="15"/>
  <c r="C331" i="15"/>
  <c r="D331" i="15"/>
  <c r="E331" i="15"/>
  <c r="F331" i="15"/>
  <c r="G331" i="15"/>
  <c r="H331" i="15"/>
  <c r="I331" i="15"/>
  <c r="J331" i="15"/>
  <c r="K331" i="15"/>
  <c r="L331" i="15"/>
  <c r="M331" i="15"/>
  <c r="N331" i="15"/>
  <c r="O331" i="15"/>
  <c r="P331" i="15"/>
  <c r="Q331" i="15"/>
  <c r="R331" i="15"/>
  <c r="S331" i="15"/>
  <c r="T331" i="15"/>
  <c r="U331" i="15"/>
  <c r="A332" i="15"/>
  <c r="B332" i="15"/>
  <c r="C332" i="15"/>
  <c r="D332" i="15"/>
  <c r="E332" i="15"/>
  <c r="F332" i="15"/>
  <c r="G332" i="15"/>
  <c r="H332" i="15"/>
  <c r="I332" i="15"/>
  <c r="J332" i="15"/>
  <c r="K332" i="15"/>
  <c r="L332" i="15"/>
  <c r="M332" i="15"/>
  <c r="N332" i="15"/>
  <c r="O332" i="15"/>
  <c r="P332" i="15"/>
  <c r="Q332" i="15"/>
  <c r="R332" i="15"/>
  <c r="S332" i="15"/>
  <c r="T332" i="15"/>
  <c r="U332" i="15"/>
  <c r="A333" i="15"/>
  <c r="B333" i="15"/>
  <c r="C333" i="15"/>
  <c r="D333" i="15"/>
  <c r="E333" i="15"/>
  <c r="F333" i="15"/>
  <c r="G333" i="15"/>
  <c r="H333" i="15"/>
  <c r="I333" i="15"/>
  <c r="J333" i="15"/>
  <c r="K333" i="15"/>
  <c r="L333" i="15"/>
  <c r="M333" i="15"/>
  <c r="N333" i="15"/>
  <c r="O333" i="15"/>
  <c r="P333" i="15"/>
  <c r="Q333" i="15"/>
  <c r="R333" i="15"/>
  <c r="S333" i="15"/>
  <c r="T333" i="15"/>
  <c r="U333" i="15"/>
  <c r="A334" i="15"/>
  <c r="B334" i="15"/>
  <c r="C334" i="15"/>
  <c r="D334" i="15"/>
  <c r="E334" i="15"/>
  <c r="F334" i="15"/>
  <c r="G334" i="15"/>
  <c r="H334" i="15"/>
  <c r="I334" i="15"/>
  <c r="J334" i="15"/>
  <c r="K334" i="15"/>
  <c r="L334" i="15"/>
  <c r="M334" i="15"/>
  <c r="N334" i="15"/>
  <c r="O334" i="15"/>
  <c r="P334" i="15"/>
  <c r="Q334" i="15"/>
  <c r="R334" i="15"/>
  <c r="S334" i="15"/>
  <c r="T334" i="15"/>
  <c r="U334" i="15"/>
  <c r="A335" i="15"/>
  <c r="B335" i="15"/>
  <c r="C335" i="15"/>
  <c r="D335" i="15"/>
  <c r="E335" i="15"/>
  <c r="F335" i="15"/>
  <c r="G335" i="15"/>
  <c r="H335" i="15"/>
  <c r="I335" i="15"/>
  <c r="J335" i="15"/>
  <c r="K335" i="15"/>
  <c r="L335" i="15"/>
  <c r="M335" i="15"/>
  <c r="N335" i="15"/>
  <c r="O335" i="15"/>
  <c r="P335" i="15"/>
  <c r="Q335" i="15"/>
  <c r="R335" i="15"/>
  <c r="S335" i="15"/>
  <c r="T335" i="15"/>
  <c r="U335" i="15"/>
  <c r="A336" i="15"/>
  <c r="B336" i="15"/>
  <c r="C336" i="15"/>
  <c r="D336" i="15"/>
  <c r="E336" i="15"/>
  <c r="F336" i="15"/>
  <c r="G336" i="15"/>
  <c r="H336" i="15"/>
  <c r="I336" i="15"/>
  <c r="J336" i="15"/>
  <c r="K336" i="15"/>
  <c r="L336" i="15"/>
  <c r="M336" i="15"/>
  <c r="N336" i="15"/>
  <c r="O336" i="15"/>
  <c r="P336" i="15"/>
  <c r="Q336" i="15"/>
  <c r="R336" i="15"/>
  <c r="S336" i="15"/>
  <c r="T336" i="15"/>
  <c r="U336" i="15"/>
  <c r="A337" i="15"/>
  <c r="B337" i="15"/>
  <c r="C337" i="15"/>
  <c r="D337" i="15"/>
  <c r="E337" i="15"/>
  <c r="F337" i="15"/>
  <c r="G337" i="15"/>
  <c r="H337" i="15"/>
  <c r="I337" i="15"/>
  <c r="J337" i="15"/>
  <c r="K337" i="15"/>
  <c r="L337" i="15"/>
  <c r="M337" i="15"/>
  <c r="N337" i="15"/>
  <c r="O337" i="15"/>
  <c r="P337" i="15"/>
  <c r="Q337" i="15"/>
  <c r="R337" i="15"/>
  <c r="S337" i="15"/>
  <c r="T337" i="15"/>
  <c r="U337" i="15"/>
  <c r="A338" i="15"/>
  <c r="B338" i="15"/>
  <c r="C338" i="15"/>
  <c r="D338" i="15"/>
  <c r="E338" i="15"/>
  <c r="F338" i="15"/>
  <c r="G338" i="15"/>
  <c r="H338" i="15"/>
  <c r="I338" i="15"/>
  <c r="J338" i="15"/>
  <c r="K338" i="15"/>
  <c r="L338" i="15"/>
  <c r="M338" i="15"/>
  <c r="N338" i="15"/>
  <c r="O338" i="15"/>
  <c r="P338" i="15"/>
  <c r="Q338" i="15"/>
  <c r="R338" i="15"/>
  <c r="S338" i="15"/>
  <c r="T338" i="15"/>
  <c r="U338" i="15"/>
  <c r="A339" i="15"/>
  <c r="B339" i="15"/>
  <c r="C339" i="15"/>
  <c r="D339" i="15"/>
  <c r="E339" i="15"/>
  <c r="F339" i="15"/>
  <c r="G339" i="15"/>
  <c r="H339" i="15"/>
  <c r="I339" i="15"/>
  <c r="J339" i="15"/>
  <c r="K339" i="15"/>
  <c r="L339" i="15"/>
  <c r="M339" i="15"/>
  <c r="N339" i="15"/>
  <c r="O339" i="15"/>
  <c r="P339" i="15"/>
  <c r="Q339" i="15"/>
  <c r="R339" i="15"/>
  <c r="S339" i="15"/>
  <c r="T339" i="15"/>
  <c r="U339" i="15"/>
  <c r="A340" i="15"/>
  <c r="B340" i="15"/>
  <c r="C340" i="15"/>
  <c r="D340" i="15"/>
  <c r="E340" i="15"/>
  <c r="F340" i="15"/>
  <c r="G340" i="15"/>
  <c r="H340" i="15"/>
  <c r="I340" i="15"/>
  <c r="J340" i="15"/>
  <c r="K340" i="15"/>
  <c r="L340" i="15"/>
  <c r="M340" i="15"/>
  <c r="N340" i="15"/>
  <c r="O340" i="15"/>
  <c r="P340" i="15"/>
  <c r="Q340" i="15"/>
  <c r="R340" i="15"/>
  <c r="S340" i="15"/>
  <c r="T340" i="15"/>
  <c r="U340" i="15"/>
  <c r="A341" i="15"/>
  <c r="B341" i="15"/>
  <c r="C341" i="15"/>
  <c r="D341" i="15"/>
  <c r="E341" i="15"/>
  <c r="F341" i="15"/>
  <c r="G341" i="15"/>
  <c r="H341" i="15"/>
  <c r="I341" i="15"/>
  <c r="J341" i="15"/>
  <c r="K341" i="15"/>
  <c r="L341" i="15"/>
  <c r="M341" i="15"/>
  <c r="N341" i="15"/>
  <c r="O341" i="15"/>
  <c r="P341" i="15"/>
  <c r="Q341" i="15"/>
  <c r="R341" i="15"/>
  <c r="S341" i="15"/>
  <c r="T341" i="15"/>
  <c r="U341" i="15"/>
  <c r="A342" i="15"/>
  <c r="B342" i="15"/>
  <c r="C342" i="15"/>
  <c r="D342" i="15"/>
  <c r="E342" i="15"/>
  <c r="F342" i="15"/>
  <c r="G342" i="15"/>
  <c r="H342" i="15"/>
  <c r="I342" i="15"/>
  <c r="J342" i="15"/>
  <c r="K342" i="15"/>
  <c r="L342" i="15"/>
  <c r="M342" i="15"/>
  <c r="N342" i="15"/>
  <c r="O342" i="15"/>
  <c r="P342" i="15"/>
  <c r="Q342" i="15"/>
  <c r="R342" i="15"/>
  <c r="S342" i="15"/>
  <c r="T342" i="15"/>
  <c r="U342" i="15"/>
  <c r="A343" i="15"/>
  <c r="B343" i="15"/>
  <c r="C343" i="15"/>
  <c r="D343" i="15"/>
  <c r="E343" i="15"/>
  <c r="F343" i="15"/>
  <c r="G343" i="15"/>
  <c r="H343" i="15"/>
  <c r="I343" i="15"/>
  <c r="J343" i="15"/>
  <c r="K343" i="15"/>
  <c r="L343" i="15"/>
  <c r="M343" i="15"/>
  <c r="N343" i="15"/>
  <c r="O343" i="15"/>
  <c r="P343" i="15"/>
  <c r="Q343" i="15"/>
  <c r="R343" i="15"/>
  <c r="S343" i="15"/>
  <c r="T343" i="15"/>
  <c r="U343" i="15"/>
  <c r="A344" i="15"/>
  <c r="B344" i="15"/>
  <c r="C344" i="15"/>
  <c r="D344" i="15"/>
  <c r="E344" i="15"/>
  <c r="F344" i="15"/>
  <c r="G344" i="15"/>
  <c r="H344" i="15"/>
  <c r="I344" i="15"/>
  <c r="J344" i="15"/>
  <c r="K344" i="15"/>
  <c r="L344" i="15"/>
  <c r="M344" i="15"/>
  <c r="N344" i="15"/>
  <c r="O344" i="15"/>
  <c r="P344" i="15"/>
  <c r="Q344" i="15"/>
  <c r="R344" i="15"/>
  <c r="S344" i="15"/>
  <c r="T344" i="15"/>
  <c r="U344" i="15"/>
  <c r="A345" i="15"/>
  <c r="B345" i="15"/>
  <c r="C345" i="15"/>
  <c r="D345" i="15"/>
  <c r="E345" i="15"/>
  <c r="F345" i="15"/>
  <c r="G345" i="15"/>
  <c r="H345" i="15"/>
  <c r="I345" i="15"/>
  <c r="J345" i="15"/>
  <c r="K345" i="15"/>
  <c r="L345" i="15"/>
  <c r="M345" i="15"/>
  <c r="N345" i="15"/>
  <c r="O345" i="15"/>
  <c r="P345" i="15"/>
  <c r="Q345" i="15"/>
  <c r="R345" i="15"/>
  <c r="S345" i="15"/>
  <c r="T345" i="15"/>
  <c r="U345" i="15"/>
  <c r="A346" i="15"/>
  <c r="B346" i="15"/>
  <c r="C346" i="15"/>
  <c r="D346" i="15"/>
  <c r="E346" i="15"/>
  <c r="F346" i="15"/>
  <c r="G346" i="15"/>
  <c r="H346" i="15"/>
  <c r="I346" i="15"/>
  <c r="J346" i="15"/>
  <c r="K346" i="15"/>
  <c r="L346" i="15"/>
  <c r="M346" i="15"/>
  <c r="N346" i="15"/>
  <c r="O346" i="15"/>
  <c r="P346" i="15"/>
  <c r="Q346" i="15"/>
  <c r="R346" i="15"/>
  <c r="S346" i="15"/>
  <c r="T346" i="15"/>
  <c r="U346" i="15"/>
  <c r="A347" i="15"/>
  <c r="B347" i="15"/>
  <c r="C347" i="15"/>
  <c r="D347" i="15"/>
  <c r="E347" i="15"/>
  <c r="F347" i="15"/>
  <c r="G347" i="15"/>
  <c r="H347" i="15"/>
  <c r="I347" i="15"/>
  <c r="J347" i="15"/>
  <c r="K347" i="15"/>
  <c r="L347" i="15"/>
  <c r="M347" i="15"/>
  <c r="N347" i="15"/>
  <c r="O347" i="15"/>
  <c r="P347" i="15"/>
  <c r="Q347" i="15"/>
  <c r="R347" i="15"/>
  <c r="S347" i="15"/>
  <c r="T347" i="15"/>
  <c r="U347" i="15"/>
  <c r="A348" i="15"/>
  <c r="B348" i="15"/>
  <c r="C348" i="15"/>
  <c r="D348" i="15"/>
  <c r="E348" i="15"/>
  <c r="F348" i="15"/>
  <c r="G348" i="15"/>
  <c r="H348" i="15"/>
  <c r="I348" i="15"/>
  <c r="J348" i="15"/>
  <c r="K348" i="15"/>
  <c r="L348" i="15"/>
  <c r="M348" i="15"/>
  <c r="N348" i="15"/>
  <c r="O348" i="15"/>
  <c r="P348" i="15"/>
  <c r="Q348" i="15"/>
  <c r="R348" i="15"/>
  <c r="S348" i="15"/>
  <c r="T348" i="15"/>
  <c r="U348" i="15"/>
  <c r="A349" i="15"/>
  <c r="B349" i="15"/>
  <c r="C349" i="15"/>
  <c r="D349" i="15"/>
  <c r="E349" i="15"/>
  <c r="F349" i="15"/>
  <c r="G349" i="15"/>
  <c r="H349" i="15"/>
  <c r="I349" i="15"/>
  <c r="J349" i="15"/>
  <c r="K349" i="15"/>
  <c r="L349" i="15"/>
  <c r="M349" i="15"/>
  <c r="N349" i="15"/>
  <c r="O349" i="15"/>
  <c r="P349" i="15"/>
  <c r="Q349" i="15"/>
  <c r="R349" i="15"/>
  <c r="S349" i="15"/>
  <c r="T349" i="15"/>
  <c r="U349" i="15"/>
  <c r="A350" i="15"/>
  <c r="B350" i="15"/>
  <c r="C350" i="15"/>
  <c r="D350" i="15"/>
  <c r="E350" i="15"/>
  <c r="F350" i="15"/>
  <c r="G350" i="15"/>
  <c r="H350" i="15"/>
  <c r="I350" i="15"/>
  <c r="J350" i="15"/>
  <c r="K350" i="15"/>
  <c r="L350" i="15"/>
  <c r="M350" i="15"/>
  <c r="N350" i="15"/>
  <c r="O350" i="15"/>
  <c r="P350" i="15"/>
  <c r="Q350" i="15"/>
  <c r="R350" i="15"/>
  <c r="S350" i="15"/>
  <c r="T350" i="15"/>
  <c r="U350" i="15"/>
  <c r="A351" i="15"/>
  <c r="B351" i="15"/>
  <c r="C351" i="15"/>
  <c r="D351" i="15"/>
  <c r="E351" i="15"/>
  <c r="F351" i="15"/>
  <c r="G351" i="15"/>
  <c r="H351" i="15"/>
  <c r="I351" i="15"/>
  <c r="J351" i="15"/>
  <c r="K351" i="15"/>
  <c r="L351" i="15"/>
  <c r="M351" i="15"/>
  <c r="N351" i="15"/>
  <c r="O351" i="15"/>
  <c r="P351" i="15"/>
  <c r="Q351" i="15"/>
  <c r="R351" i="15"/>
  <c r="S351" i="15"/>
  <c r="T351" i="15"/>
  <c r="U351" i="15"/>
  <c r="A352" i="15"/>
  <c r="B352" i="15"/>
  <c r="C352" i="15"/>
  <c r="D352" i="15"/>
  <c r="E352" i="15"/>
  <c r="F352" i="15"/>
  <c r="G352" i="15"/>
  <c r="H352" i="15"/>
  <c r="I352" i="15"/>
  <c r="J352" i="15"/>
  <c r="K352" i="15"/>
  <c r="L352" i="15"/>
  <c r="M352" i="15"/>
  <c r="N352" i="15"/>
  <c r="O352" i="15"/>
  <c r="P352" i="15"/>
  <c r="Q352" i="15"/>
  <c r="R352" i="15"/>
  <c r="S352" i="15"/>
  <c r="T352" i="15"/>
  <c r="U352" i="15"/>
  <c r="A353" i="15"/>
  <c r="B353" i="15"/>
  <c r="C353" i="15"/>
  <c r="D353" i="15"/>
  <c r="E353" i="15"/>
  <c r="F353" i="15"/>
  <c r="G353" i="15"/>
  <c r="H353" i="15"/>
  <c r="I353" i="15"/>
  <c r="J353" i="15"/>
  <c r="K353" i="15"/>
  <c r="L353" i="15"/>
  <c r="M353" i="15"/>
  <c r="N353" i="15"/>
  <c r="O353" i="15"/>
  <c r="P353" i="15"/>
  <c r="Q353" i="15"/>
  <c r="R353" i="15"/>
  <c r="S353" i="15"/>
  <c r="T353" i="15"/>
  <c r="U353" i="15"/>
  <c r="A354" i="15"/>
  <c r="B354" i="15"/>
  <c r="C354" i="15"/>
  <c r="D354" i="15"/>
  <c r="E354" i="15"/>
  <c r="F354" i="15"/>
  <c r="G354" i="15"/>
  <c r="H354" i="15"/>
  <c r="I354" i="15"/>
  <c r="J354" i="15"/>
  <c r="K354" i="15"/>
  <c r="L354" i="15"/>
  <c r="M354" i="15"/>
  <c r="N354" i="15"/>
  <c r="O354" i="15"/>
  <c r="P354" i="15"/>
  <c r="Q354" i="15"/>
  <c r="R354" i="15"/>
  <c r="S354" i="15"/>
  <c r="T354" i="15"/>
  <c r="U354" i="15"/>
  <c r="A355" i="15"/>
  <c r="B355" i="15"/>
  <c r="C355" i="15"/>
  <c r="D355" i="15"/>
  <c r="E355" i="15"/>
  <c r="F355" i="15"/>
  <c r="G355" i="15"/>
  <c r="H355" i="15"/>
  <c r="I355" i="15"/>
  <c r="J355" i="15"/>
  <c r="K355" i="15"/>
  <c r="L355" i="15"/>
  <c r="M355" i="15"/>
  <c r="N355" i="15"/>
  <c r="O355" i="15"/>
  <c r="P355" i="15"/>
  <c r="Q355" i="15"/>
  <c r="R355" i="15"/>
  <c r="S355" i="15"/>
  <c r="T355" i="15"/>
  <c r="U355" i="15"/>
  <c r="A356" i="15"/>
  <c r="B356" i="15"/>
  <c r="C356" i="15"/>
  <c r="D356" i="15"/>
  <c r="E356" i="15"/>
  <c r="F356" i="15"/>
  <c r="G356" i="15"/>
  <c r="H356" i="15"/>
  <c r="I356" i="15"/>
  <c r="J356" i="15"/>
  <c r="K356" i="15"/>
  <c r="L356" i="15"/>
  <c r="M356" i="15"/>
  <c r="N356" i="15"/>
  <c r="O356" i="15"/>
  <c r="P356" i="15"/>
  <c r="Q356" i="15"/>
  <c r="R356" i="15"/>
  <c r="S356" i="15"/>
  <c r="T356" i="15"/>
  <c r="U356" i="15"/>
  <c r="A357" i="15"/>
  <c r="B357" i="15"/>
  <c r="C357" i="15"/>
  <c r="D357" i="15"/>
  <c r="E357" i="15"/>
  <c r="F357" i="15"/>
  <c r="G357" i="15"/>
  <c r="H357" i="15"/>
  <c r="I357" i="15"/>
  <c r="J357" i="15"/>
  <c r="K357" i="15"/>
  <c r="L357" i="15"/>
  <c r="M357" i="15"/>
  <c r="N357" i="15"/>
  <c r="O357" i="15"/>
  <c r="P357" i="15"/>
  <c r="Q357" i="15"/>
  <c r="R357" i="15"/>
  <c r="S357" i="15"/>
  <c r="T357" i="15"/>
  <c r="U357" i="15"/>
  <c r="A358" i="15"/>
  <c r="B358" i="15"/>
  <c r="C358" i="15"/>
  <c r="D358" i="15"/>
  <c r="E358" i="15"/>
  <c r="F358" i="15"/>
  <c r="G358" i="15"/>
  <c r="H358" i="15"/>
  <c r="I358" i="15"/>
  <c r="J358" i="15"/>
  <c r="K358" i="15"/>
  <c r="L358" i="15"/>
  <c r="M358" i="15"/>
  <c r="N358" i="15"/>
  <c r="O358" i="15"/>
  <c r="P358" i="15"/>
  <c r="Q358" i="15"/>
  <c r="R358" i="15"/>
  <c r="S358" i="15"/>
  <c r="T358" i="15"/>
  <c r="U358" i="15"/>
  <c r="A359" i="15"/>
  <c r="B359" i="15"/>
  <c r="C359" i="15"/>
  <c r="D359" i="15"/>
  <c r="E359" i="15"/>
  <c r="F359" i="15"/>
  <c r="G359" i="15"/>
  <c r="H359" i="15"/>
  <c r="I359" i="15"/>
  <c r="J359" i="15"/>
  <c r="K359" i="15"/>
  <c r="L359" i="15"/>
  <c r="M359" i="15"/>
  <c r="N359" i="15"/>
  <c r="O359" i="15"/>
  <c r="P359" i="15"/>
  <c r="Q359" i="15"/>
  <c r="R359" i="15"/>
  <c r="S359" i="15"/>
  <c r="T359" i="15"/>
  <c r="U359" i="15"/>
  <c r="A360" i="15"/>
  <c r="B360" i="15"/>
  <c r="C360" i="15"/>
  <c r="D360" i="15"/>
  <c r="E360" i="15"/>
  <c r="F360" i="15"/>
  <c r="G360" i="15"/>
  <c r="H360" i="15"/>
  <c r="I360" i="15"/>
  <c r="J360" i="15"/>
  <c r="K360" i="15"/>
  <c r="L360" i="15"/>
  <c r="M360" i="15"/>
  <c r="N360" i="15"/>
  <c r="O360" i="15"/>
  <c r="P360" i="15"/>
  <c r="Q360" i="15"/>
  <c r="R360" i="15"/>
  <c r="S360" i="15"/>
  <c r="T360" i="15"/>
  <c r="U360" i="15"/>
  <c r="A361" i="15"/>
  <c r="B361" i="15"/>
  <c r="C361" i="15"/>
  <c r="D361" i="15"/>
  <c r="E361" i="15"/>
  <c r="F361" i="15"/>
  <c r="G361" i="15"/>
  <c r="H361" i="15"/>
  <c r="I361" i="15"/>
  <c r="J361" i="15"/>
  <c r="K361" i="15"/>
  <c r="L361" i="15"/>
  <c r="M361" i="15"/>
  <c r="N361" i="15"/>
  <c r="O361" i="15"/>
  <c r="P361" i="15"/>
  <c r="Q361" i="15"/>
  <c r="R361" i="15"/>
  <c r="S361" i="15"/>
  <c r="T361" i="15"/>
  <c r="U361" i="15"/>
  <c r="A362" i="15"/>
  <c r="B362" i="15"/>
  <c r="C362" i="15"/>
  <c r="D362" i="15"/>
  <c r="E362" i="15"/>
  <c r="F362" i="15"/>
  <c r="G362" i="15"/>
  <c r="H362" i="15"/>
  <c r="I362" i="15"/>
  <c r="J362" i="15"/>
  <c r="K362" i="15"/>
  <c r="L362" i="15"/>
  <c r="M362" i="15"/>
  <c r="N362" i="15"/>
  <c r="O362" i="15"/>
  <c r="P362" i="15"/>
  <c r="Q362" i="15"/>
  <c r="R362" i="15"/>
  <c r="S362" i="15"/>
  <c r="T362" i="15"/>
  <c r="U362" i="15"/>
  <c r="A363" i="15"/>
  <c r="B363" i="15"/>
  <c r="C363" i="15"/>
  <c r="D363" i="15"/>
  <c r="E363" i="15"/>
  <c r="F363" i="15"/>
  <c r="G363" i="15"/>
  <c r="H363" i="15"/>
  <c r="M363" i="15"/>
  <c r="N363" i="15"/>
  <c r="O363" i="15"/>
  <c r="P363" i="15"/>
  <c r="Q363" i="15"/>
  <c r="R363" i="15"/>
  <c r="S363" i="15"/>
  <c r="T363" i="15"/>
  <c r="U363" i="15"/>
  <c r="A364" i="15"/>
  <c r="B364" i="15"/>
  <c r="C364" i="15"/>
  <c r="D364" i="15"/>
  <c r="E364" i="15"/>
  <c r="F364" i="15"/>
  <c r="G364" i="15"/>
  <c r="H364" i="15"/>
  <c r="I364" i="15"/>
  <c r="J364" i="15"/>
  <c r="K364" i="15"/>
  <c r="L364" i="15"/>
  <c r="M364" i="15"/>
  <c r="N364" i="15"/>
  <c r="O364" i="15"/>
  <c r="P364" i="15"/>
  <c r="Q364" i="15"/>
  <c r="R364" i="15"/>
  <c r="S364" i="15"/>
  <c r="T364" i="15"/>
  <c r="U364" i="15"/>
  <c r="A365" i="15"/>
  <c r="B365" i="15"/>
  <c r="C365" i="15"/>
  <c r="D365" i="15"/>
  <c r="E365" i="15"/>
  <c r="F365" i="15"/>
  <c r="G365" i="15"/>
  <c r="H365" i="15"/>
  <c r="I365" i="15"/>
  <c r="J365" i="15"/>
  <c r="K365" i="15"/>
  <c r="L365" i="15"/>
  <c r="M365" i="15"/>
  <c r="N365" i="15"/>
  <c r="O365" i="15"/>
  <c r="P365" i="15"/>
  <c r="Q365" i="15"/>
  <c r="R365" i="15"/>
  <c r="S365" i="15"/>
  <c r="T365" i="15"/>
  <c r="U365" i="15"/>
  <c r="A366" i="15"/>
  <c r="B366" i="15"/>
  <c r="C366" i="15"/>
  <c r="D366" i="15"/>
  <c r="E366" i="15"/>
  <c r="F366" i="15"/>
  <c r="G366" i="15"/>
  <c r="H366" i="15"/>
  <c r="I366" i="15"/>
  <c r="J366" i="15"/>
  <c r="K366" i="15"/>
  <c r="L366" i="15"/>
  <c r="M366" i="15"/>
  <c r="N366" i="15"/>
  <c r="O366" i="15"/>
  <c r="P366" i="15"/>
  <c r="Q366" i="15"/>
  <c r="R366" i="15"/>
  <c r="S366" i="15"/>
  <c r="T366" i="15"/>
  <c r="U366" i="15"/>
  <c r="A367" i="15"/>
  <c r="B367" i="15"/>
  <c r="C367" i="15"/>
  <c r="D367" i="15"/>
  <c r="E367" i="15"/>
  <c r="F367" i="15"/>
  <c r="G367" i="15"/>
  <c r="H367" i="15"/>
  <c r="I367" i="15"/>
  <c r="J367" i="15"/>
  <c r="K367" i="15"/>
  <c r="L367" i="15"/>
  <c r="M367" i="15"/>
  <c r="N367" i="15"/>
  <c r="O367" i="15"/>
  <c r="P367" i="15"/>
  <c r="Q367" i="15"/>
  <c r="R367" i="15"/>
  <c r="S367" i="15"/>
  <c r="T367" i="15"/>
  <c r="U367" i="15"/>
  <c r="A368" i="15"/>
  <c r="B368" i="15"/>
  <c r="C368" i="15"/>
  <c r="D368" i="15"/>
  <c r="E368" i="15"/>
  <c r="F368" i="15"/>
  <c r="G368" i="15"/>
  <c r="H368" i="15"/>
  <c r="I368" i="15"/>
  <c r="J368" i="15"/>
  <c r="K368" i="15"/>
  <c r="L368" i="15"/>
  <c r="M368" i="15"/>
  <c r="N368" i="15"/>
  <c r="O368" i="15"/>
  <c r="P368" i="15"/>
  <c r="Q368" i="15"/>
  <c r="R368" i="15"/>
  <c r="S368" i="15"/>
  <c r="T368" i="15"/>
  <c r="U368" i="15"/>
  <c r="A369" i="15"/>
  <c r="B369" i="15"/>
  <c r="C369" i="15"/>
  <c r="D369" i="15"/>
  <c r="E369" i="15"/>
  <c r="F369" i="15"/>
  <c r="G369" i="15"/>
  <c r="H369" i="15"/>
  <c r="I369" i="15"/>
  <c r="J369" i="15"/>
  <c r="K369" i="15"/>
  <c r="L369" i="15"/>
  <c r="M369" i="15"/>
  <c r="N369" i="15"/>
  <c r="O369" i="15"/>
  <c r="P369" i="15"/>
  <c r="Q369" i="15"/>
  <c r="R369" i="15"/>
  <c r="S369" i="15"/>
  <c r="T369" i="15"/>
  <c r="U369" i="15"/>
  <c r="A370" i="15"/>
  <c r="B370" i="15"/>
  <c r="C370" i="15"/>
  <c r="D370" i="15"/>
  <c r="E370" i="15"/>
  <c r="F370" i="15"/>
  <c r="G370" i="15"/>
  <c r="H370" i="15"/>
  <c r="I370" i="15"/>
  <c r="J370" i="15"/>
  <c r="K370" i="15"/>
  <c r="L370" i="15"/>
  <c r="M370" i="15"/>
  <c r="N370" i="15"/>
  <c r="O370" i="15"/>
  <c r="P370" i="15"/>
  <c r="Q370" i="15"/>
  <c r="R370" i="15"/>
  <c r="S370" i="15"/>
  <c r="T370" i="15"/>
  <c r="U370" i="15"/>
  <c r="A371" i="15"/>
  <c r="B371" i="15"/>
  <c r="C371" i="15"/>
  <c r="D371" i="15"/>
  <c r="E371" i="15"/>
  <c r="F371" i="15"/>
  <c r="G371" i="15"/>
  <c r="H371" i="15"/>
  <c r="I371" i="15"/>
  <c r="J371" i="15"/>
  <c r="K371" i="15"/>
  <c r="L371" i="15"/>
  <c r="M371" i="15"/>
  <c r="N371" i="15"/>
  <c r="O371" i="15"/>
  <c r="P371" i="15"/>
  <c r="Q371" i="15"/>
  <c r="R371" i="15"/>
  <c r="S371" i="15"/>
  <c r="T371" i="15"/>
  <c r="U371" i="15"/>
  <c r="A372" i="15"/>
  <c r="B372" i="15"/>
  <c r="C372" i="15"/>
  <c r="D372" i="15"/>
  <c r="E372" i="15"/>
  <c r="F372" i="15"/>
  <c r="G372" i="15"/>
  <c r="H372" i="15"/>
  <c r="I372" i="15"/>
  <c r="J372" i="15"/>
  <c r="K372" i="15"/>
  <c r="L372" i="15"/>
  <c r="M372" i="15"/>
  <c r="N372" i="15"/>
  <c r="O372" i="15"/>
  <c r="P372" i="15"/>
  <c r="Q372" i="15"/>
  <c r="R372" i="15"/>
  <c r="S372" i="15"/>
  <c r="T372" i="15"/>
  <c r="U372" i="15"/>
  <c r="A373" i="15"/>
  <c r="B373" i="15"/>
  <c r="C373" i="15"/>
  <c r="D373" i="15"/>
  <c r="E373" i="15"/>
  <c r="F373" i="15"/>
  <c r="G373" i="15"/>
  <c r="H373" i="15"/>
  <c r="I373" i="15"/>
  <c r="J373" i="15"/>
  <c r="K373" i="15"/>
  <c r="L373" i="15"/>
  <c r="M373" i="15"/>
  <c r="N373" i="15"/>
  <c r="O373" i="15"/>
  <c r="P373" i="15"/>
  <c r="Q373" i="15"/>
  <c r="R373" i="15"/>
  <c r="S373" i="15"/>
  <c r="T373" i="15"/>
  <c r="U373" i="15"/>
  <c r="A374" i="15"/>
  <c r="B374" i="15"/>
  <c r="C374" i="15"/>
  <c r="D374" i="15"/>
  <c r="E374" i="15"/>
  <c r="F374" i="15"/>
  <c r="G374" i="15"/>
  <c r="H374" i="15"/>
  <c r="I374" i="15"/>
  <c r="J374" i="15"/>
  <c r="K374" i="15"/>
  <c r="L374" i="15"/>
  <c r="M374" i="15"/>
  <c r="N374" i="15"/>
  <c r="O374" i="15"/>
  <c r="P374" i="15"/>
  <c r="Q374" i="15"/>
  <c r="R374" i="15"/>
  <c r="S374" i="15"/>
  <c r="T374" i="15"/>
  <c r="U374" i="15"/>
  <c r="A375" i="15"/>
  <c r="B375" i="15"/>
  <c r="C375" i="15"/>
  <c r="D375" i="15"/>
  <c r="E375" i="15"/>
  <c r="F375" i="15"/>
  <c r="G375" i="15"/>
  <c r="H375" i="15"/>
  <c r="I375" i="15"/>
  <c r="J375" i="15"/>
  <c r="K375" i="15"/>
  <c r="L375" i="15"/>
  <c r="M375" i="15"/>
  <c r="N375" i="15"/>
  <c r="O375" i="15"/>
  <c r="P375" i="15"/>
  <c r="Q375" i="15"/>
  <c r="R375" i="15"/>
  <c r="S375" i="15"/>
  <c r="T375" i="15"/>
  <c r="U375" i="15"/>
  <c r="A376" i="15"/>
  <c r="B376" i="15"/>
  <c r="C376" i="15"/>
  <c r="D376" i="15"/>
  <c r="E376" i="15"/>
  <c r="F376" i="15"/>
  <c r="G376" i="15"/>
  <c r="H376" i="15"/>
  <c r="I376" i="15"/>
  <c r="J376" i="15"/>
  <c r="K376" i="15"/>
  <c r="L376" i="15"/>
  <c r="M376" i="15"/>
  <c r="N376" i="15"/>
  <c r="O376" i="15"/>
  <c r="P376" i="15"/>
  <c r="Q376" i="15"/>
  <c r="R376" i="15"/>
  <c r="S376" i="15"/>
  <c r="T376" i="15"/>
  <c r="U376" i="15"/>
  <c r="A377" i="15"/>
  <c r="B377" i="15"/>
  <c r="C377" i="15"/>
  <c r="D377" i="15"/>
  <c r="E377" i="15"/>
  <c r="F377" i="15"/>
  <c r="G377" i="15"/>
  <c r="H377" i="15"/>
  <c r="I377" i="15"/>
  <c r="J377" i="15"/>
  <c r="K377" i="15"/>
  <c r="L377" i="15"/>
  <c r="M377" i="15"/>
  <c r="N377" i="15"/>
  <c r="O377" i="15"/>
  <c r="P377" i="15"/>
  <c r="Q377" i="15"/>
  <c r="R377" i="15"/>
  <c r="S377" i="15"/>
  <c r="T377" i="15"/>
  <c r="U377" i="15"/>
  <c r="A378" i="15"/>
  <c r="B378" i="15"/>
  <c r="C378" i="15"/>
  <c r="D378" i="15"/>
  <c r="E378" i="15"/>
  <c r="F378" i="15"/>
  <c r="G378" i="15"/>
  <c r="H378" i="15"/>
  <c r="I378" i="15"/>
  <c r="J378" i="15"/>
  <c r="K378" i="15"/>
  <c r="L378" i="15"/>
  <c r="M378" i="15"/>
  <c r="N378" i="15"/>
  <c r="O378" i="15"/>
  <c r="P378" i="15"/>
  <c r="Q378" i="15"/>
  <c r="R378" i="15"/>
  <c r="S378" i="15"/>
  <c r="T378" i="15"/>
  <c r="U378" i="15"/>
  <c r="A379" i="15"/>
  <c r="B379" i="15"/>
  <c r="C379" i="15"/>
  <c r="D379" i="15"/>
  <c r="E379" i="15"/>
  <c r="F379" i="15"/>
  <c r="G379" i="15"/>
  <c r="H379" i="15"/>
  <c r="I379" i="15"/>
  <c r="J379" i="15"/>
  <c r="K379" i="15"/>
  <c r="L379" i="15"/>
  <c r="M379" i="15"/>
  <c r="N379" i="15"/>
  <c r="O379" i="15"/>
  <c r="P379" i="15"/>
  <c r="Q379" i="15"/>
  <c r="R379" i="15"/>
  <c r="S379" i="15"/>
  <c r="T379" i="15"/>
  <c r="U379" i="15"/>
  <c r="A380" i="15"/>
  <c r="B380" i="15"/>
  <c r="C380" i="15"/>
  <c r="D380" i="15"/>
  <c r="E380" i="15"/>
  <c r="F380" i="15"/>
  <c r="G380" i="15"/>
  <c r="H380" i="15"/>
  <c r="I380" i="15"/>
  <c r="J380" i="15"/>
  <c r="K380" i="15"/>
  <c r="L380" i="15"/>
  <c r="M380" i="15"/>
  <c r="N380" i="15"/>
  <c r="O380" i="15"/>
  <c r="P380" i="15"/>
  <c r="Q380" i="15"/>
  <c r="R380" i="15"/>
  <c r="S380" i="15"/>
  <c r="T380" i="15"/>
  <c r="U380" i="15"/>
  <c r="A381" i="15"/>
  <c r="B381" i="15"/>
  <c r="C381" i="15"/>
  <c r="D381" i="15"/>
  <c r="E381" i="15"/>
  <c r="F381" i="15"/>
  <c r="G381" i="15"/>
  <c r="H381" i="15"/>
  <c r="I381" i="15"/>
  <c r="J381" i="15"/>
  <c r="K381" i="15"/>
  <c r="L381" i="15"/>
  <c r="M381" i="15"/>
  <c r="N381" i="15"/>
  <c r="O381" i="15"/>
  <c r="P381" i="15"/>
  <c r="Q381" i="15"/>
  <c r="R381" i="15"/>
  <c r="S381" i="15"/>
  <c r="T381" i="15"/>
  <c r="U381" i="15"/>
  <c r="A382" i="15"/>
  <c r="B382" i="15"/>
  <c r="C382" i="15"/>
  <c r="D382" i="15"/>
  <c r="E382" i="15"/>
  <c r="F382" i="15"/>
  <c r="G382" i="15"/>
  <c r="H382" i="15"/>
  <c r="I382" i="15"/>
  <c r="J382" i="15"/>
  <c r="K382" i="15"/>
  <c r="L382" i="15"/>
  <c r="M382" i="15"/>
  <c r="N382" i="15"/>
  <c r="O382" i="15"/>
  <c r="P382" i="15"/>
  <c r="Q382" i="15"/>
  <c r="R382" i="15"/>
  <c r="S382" i="15"/>
  <c r="T382" i="15"/>
  <c r="U382" i="15"/>
  <c r="A383" i="15"/>
  <c r="B383" i="15"/>
  <c r="C383" i="15"/>
  <c r="D383" i="15"/>
  <c r="E383" i="15"/>
  <c r="F383" i="15"/>
  <c r="G383" i="15"/>
  <c r="H383" i="15"/>
  <c r="I383" i="15"/>
  <c r="J383" i="15"/>
  <c r="K383" i="15"/>
  <c r="L383" i="15"/>
  <c r="M383" i="15"/>
  <c r="N383" i="15"/>
  <c r="O383" i="15"/>
  <c r="P383" i="15"/>
  <c r="Q383" i="15"/>
  <c r="R383" i="15"/>
  <c r="S383" i="15"/>
  <c r="T383" i="15"/>
  <c r="U383" i="15"/>
  <c r="A384" i="15"/>
  <c r="B384" i="15"/>
  <c r="C384" i="15"/>
  <c r="D384" i="15"/>
  <c r="E384" i="15"/>
  <c r="F384" i="15"/>
  <c r="G384" i="15"/>
  <c r="H384" i="15"/>
  <c r="I384" i="15"/>
  <c r="J384" i="15"/>
  <c r="K384" i="15"/>
  <c r="L384" i="15"/>
  <c r="M384" i="15"/>
  <c r="N384" i="15"/>
  <c r="O384" i="15"/>
  <c r="P384" i="15"/>
  <c r="Q384" i="15"/>
  <c r="R384" i="15"/>
  <c r="S384" i="15"/>
  <c r="T384" i="15"/>
  <c r="U384" i="15"/>
  <c r="A385" i="15"/>
  <c r="B385" i="15"/>
  <c r="C385" i="15"/>
  <c r="D385" i="15"/>
  <c r="E385" i="15"/>
  <c r="F385" i="15"/>
  <c r="G385" i="15"/>
  <c r="H385" i="15"/>
  <c r="I385" i="15"/>
  <c r="J385" i="15"/>
  <c r="K385" i="15"/>
  <c r="L385" i="15"/>
  <c r="M385" i="15"/>
  <c r="N385" i="15"/>
  <c r="O385" i="15"/>
  <c r="P385" i="15"/>
  <c r="Q385" i="15"/>
  <c r="R385" i="15"/>
  <c r="S385" i="15"/>
  <c r="T385" i="15"/>
  <c r="U385" i="15"/>
  <c r="A386" i="15"/>
  <c r="B386" i="15"/>
  <c r="C386" i="15"/>
  <c r="D386" i="15"/>
  <c r="E386" i="15"/>
  <c r="F386" i="15"/>
  <c r="G386" i="15"/>
  <c r="H386" i="15"/>
  <c r="I386" i="15"/>
  <c r="J386" i="15"/>
  <c r="K386" i="15"/>
  <c r="L386" i="15"/>
  <c r="M386" i="15"/>
  <c r="N386" i="15"/>
  <c r="O386" i="15"/>
  <c r="P386" i="15"/>
  <c r="Q386" i="15"/>
  <c r="R386" i="15"/>
  <c r="S386" i="15"/>
  <c r="T386" i="15"/>
  <c r="U386" i="15"/>
  <c r="A387" i="15"/>
  <c r="B387" i="15"/>
  <c r="C387" i="15"/>
  <c r="D387" i="15"/>
  <c r="E387" i="15"/>
  <c r="F387" i="15"/>
  <c r="G387" i="15"/>
  <c r="H387" i="15"/>
  <c r="I387" i="15"/>
  <c r="J387" i="15"/>
  <c r="K387" i="15"/>
  <c r="L387" i="15"/>
  <c r="M387" i="15"/>
  <c r="N387" i="15"/>
  <c r="O387" i="15"/>
  <c r="P387" i="15"/>
  <c r="Q387" i="15"/>
  <c r="R387" i="15"/>
  <c r="S387" i="15"/>
  <c r="T387" i="15"/>
  <c r="U387" i="15"/>
  <c r="A388" i="15"/>
  <c r="B388" i="15"/>
  <c r="C388" i="15"/>
  <c r="D388" i="15"/>
  <c r="E388" i="15"/>
  <c r="F388" i="15"/>
  <c r="G388" i="15"/>
  <c r="H388" i="15"/>
  <c r="I388" i="15"/>
  <c r="J388" i="15"/>
  <c r="K388" i="15"/>
  <c r="L388" i="15"/>
  <c r="M388" i="15"/>
  <c r="N388" i="15"/>
  <c r="O388" i="15"/>
  <c r="P388" i="15"/>
  <c r="Q388" i="15"/>
  <c r="R388" i="15"/>
  <c r="S388" i="15"/>
  <c r="T388" i="15"/>
  <c r="U388" i="15"/>
  <c r="A389" i="15"/>
  <c r="B389" i="15"/>
  <c r="C389" i="15"/>
  <c r="D389" i="15"/>
  <c r="E389" i="15"/>
  <c r="F389" i="15"/>
  <c r="G389" i="15"/>
  <c r="H389" i="15"/>
  <c r="I389" i="15"/>
  <c r="J389" i="15"/>
  <c r="K389" i="15"/>
  <c r="L389" i="15"/>
  <c r="M389" i="15"/>
  <c r="N389" i="15"/>
  <c r="O389" i="15"/>
  <c r="P389" i="15"/>
  <c r="Q389" i="15"/>
  <c r="R389" i="15"/>
  <c r="S389" i="15"/>
  <c r="T389" i="15"/>
  <c r="U389" i="15"/>
  <c r="A390" i="15"/>
  <c r="B390" i="15"/>
  <c r="C390" i="15"/>
  <c r="D390" i="15"/>
  <c r="E390" i="15"/>
  <c r="F390" i="15"/>
  <c r="G390" i="15"/>
  <c r="H390" i="15"/>
  <c r="I390" i="15"/>
  <c r="J390" i="15"/>
  <c r="K390" i="15"/>
  <c r="L390" i="15"/>
  <c r="M390" i="15"/>
  <c r="N390" i="15"/>
  <c r="O390" i="15"/>
  <c r="P390" i="15"/>
  <c r="Q390" i="15"/>
  <c r="R390" i="15"/>
  <c r="S390" i="15"/>
  <c r="T390" i="15"/>
  <c r="U390" i="15"/>
  <c r="A391" i="15"/>
  <c r="B391" i="15"/>
  <c r="C391" i="15"/>
  <c r="D391" i="15"/>
  <c r="E391" i="15"/>
  <c r="F391" i="15"/>
  <c r="G391" i="15"/>
  <c r="H391" i="15"/>
  <c r="I391" i="15"/>
  <c r="J391" i="15"/>
  <c r="K391" i="15"/>
  <c r="L391" i="15"/>
  <c r="M391" i="15"/>
  <c r="N391" i="15"/>
  <c r="O391" i="15"/>
  <c r="P391" i="15"/>
  <c r="Q391" i="15"/>
  <c r="R391" i="15"/>
  <c r="S391" i="15"/>
  <c r="T391" i="15"/>
  <c r="U391" i="15"/>
  <c r="A392" i="15"/>
  <c r="B392" i="15"/>
  <c r="C392" i="15"/>
  <c r="D392" i="15"/>
  <c r="E392" i="15"/>
  <c r="F392" i="15"/>
  <c r="G392" i="15"/>
  <c r="H392" i="15"/>
  <c r="I392" i="15"/>
  <c r="J392" i="15"/>
  <c r="K392" i="15"/>
  <c r="L392" i="15"/>
  <c r="M392" i="15"/>
  <c r="N392" i="15"/>
  <c r="O392" i="15"/>
  <c r="P392" i="15"/>
  <c r="Q392" i="15"/>
  <c r="R392" i="15"/>
  <c r="S392" i="15"/>
  <c r="T392" i="15"/>
  <c r="U392" i="15"/>
  <c r="A393" i="15"/>
  <c r="B393" i="15"/>
  <c r="C393" i="15"/>
  <c r="D393" i="15"/>
  <c r="E393" i="15"/>
  <c r="F393" i="15"/>
  <c r="G393" i="15"/>
  <c r="H393" i="15"/>
  <c r="I393" i="15"/>
  <c r="J393" i="15"/>
  <c r="K393" i="15"/>
  <c r="L393" i="15"/>
  <c r="M393" i="15"/>
  <c r="N393" i="15"/>
  <c r="O393" i="15"/>
  <c r="P393" i="15"/>
  <c r="Q393" i="15"/>
  <c r="R393" i="15"/>
  <c r="S393" i="15"/>
  <c r="T393" i="15"/>
  <c r="U393" i="15"/>
  <c r="A394" i="15"/>
  <c r="B394" i="15"/>
  <c r="C394" i="15"/>
  <c r="D394" i="15"/>
  <c r="E394" i="15"/>
  <c r="F394" i="15"/>
  <c r="G394" i="15"/>
  <c r="H394" i="15"/>
  <c r="I394" i="15"/>
  <c r="J394" i="15"/>
  <c r="K394" i="15"/>
  <c r="L394" i="15"/>
  <c r="M394" i="15"/>
  <c r="N394" i="15"/>
  <c r="O394" i="15"/>
  <c r="P394" i="15"/>
  <c r="Q394" i="15"/>
  <c r="R394" i="15"/>
  <c r="S394" i="15"/>
  <c r="T394" i="15"/>
  <c r="U394" i="15"/>
  <c r="A395" i="15"/>
  <c r="B395" i="15"/>
  <c r="C395" i="15"/>
  <c r="D395" i="15"/>
  <c r="E395" i="15"/>
  <c r="F395" i="15"/>
  <c r="G395" i="15"/>
  <c r="H395" i="15"/>
  <c r="I395" i="15"/>
  <c r="J395" i="15"/>
  <c r="K395" i="15"/>
  <c r="L395" i="15"/>
  <c r="M395" i="15"/>
  <c r="N395" i="15"/>
  <c r="O395" i="15"/>
  <c r="P395" i="15"/>
  <c r="Q395" i="15"/>
  <c r="R395" i="15"/>
  <c r="S395" i="15"/>
  <c r="T395" i="15"/>
  <c r="U395" i="15"/>
  <c r="A396" i="15"/>
  <c r="B396" i="15"/>
  <c r="C396" i="15"/>
  <c r="D396" i="15"/>
  <c r="E396" i="15"/>
  <c r="F396" i="15"/>
  <c r="G396" i="15"/>
  <c r="H396" i="15"/>
  <c r="I396" i="15"/>
  <c r="J396" i="15"/>
  <c r="K396" i="15"/>
  <c r="L396" i="15"/>
  <c r="M396" i="15"/>
  <c r="N396" i="15"/>
  <c r="O396" i="15"/>
  <c r="P396" i="15"/>
  <c r="Q396" i="15"/>
  <c r="R396" i="15"/>
  <c r="S396" i="15"/>
  <c r="T396" i="15"/>
  <c r="U396" i="15"/>
  <c r="A397" i="15"/>
  <c r="B397" i="15"/>
  <c r="C397" i="15"/>
  <c r="D397" i="15"/>
  <c r="E397" i="15"/>
  <c r="F397" i="15"/>
  <c r="G397" i="15"/>
  <c r="H397" i="15"/>
  <c r="I397" i="15"/>
  <c r="J397" i="15"/>
  <c r="K397" i="15"/>
  <c r="L397" i="15"/>
  <c r="M397" i="15"/>
  <c r="N397" i="15"/>
  <c r="O397" i="15"/>
  <c r="P397" i="15"/>
  <c r="Q397" i="15"/>
  <c r="R397" i="15"/>
  <c r="S397" i="15"/>
  <c r="T397" i="15"/>
  <c r="U397" i="15"/>
  <c r="A398" i="15"/>
  <c r="B398" i="15"/>
  <c r="C398" i="15"/>
  <c r="D398" i="15"/>
  <c r="E398" i="15"/>
  <c r="F398" i="15"/>
  <c r="G398" i="15"/>
  <c r="H398" i="15"/>
  <c r="I398" i="15"/>
  <c r="J398" i="15"/>
  <c r="K398" i="15"/>
  <c r="L398" i="15"/>
  <c r="M398" i="15"/>
  <c r="N398" i="15"/>
  <c r="O398" i="15"/>
  <c r="P398" i="15"/>
  <c r="Q398" i="15"/>
  <c r="R398" i="15"/>
  <c r="S398" i="15"/>
  <c r="T398" i="15"/>
  <c r="U398" i="15"/>
  <c r="A399" i="15"/>
  <c r="B399" i="15"/>
  <c r="C399" i="15"/>
  <c r="D399" i="15"/>
  <c r="E399" i="15"/>
  <c r="F399" i="15"/>
  <c r="G399" i="15"/>
  <c r="H399" i="15"/>
  <c r="I399" i="15"/>
  <c r="J399" i="15"/>
  <c r="K399" i="15"/>
  <c r="L399" i="15"/>
  <c r="M399" i="15"/>
  <c r="N399" i="15"/>
  <c r="O399" i="15"/>
  <c r="P399" i="15"/>
  <c r="Q399" i="15"/>
  <c r="R399" i="15"/>
  <c r="S399" i="15"/>
  <c r="T399" i="15"/>
  <c r="U399" i="15"/>
  <c r="A400" i="15"/>
  <c r="B400" i="15"/>
  <c r="C400" i="15"/>
  <c r="D400" i="15"/>
  <c r="E400" i="15"/>
  <c r="F400" i="15"/>
  <c r="G400" i="15"/>
  <c r="H400" i="15"/>
  <c r="I400" i="15"/>
  <c r="J400" i="15"/>
  <c r="K400" i="15"/>
  <c r="L400" i="15"/>
  <c r="M400" i="15"/>
  <c r="N400" i="15"/>
  <c r="O400" i="15"/>
  <c r="P400" i="15"/>
  <c r="Q400" i="15"/>
  <c r="R400" i="15"/>
  <c r="S400" i="15"/>
  <c r="T400" i="15"/>
  <c r="U400" i="15"/>
  <c r="A5" i="14"/>
  <c r="B5" i="14"/>
  <c r="C5" i="14"/>
  <c r="D5" i="14"/>
  <c r="E5" i="14"/>
  <c r="F5" i="14"/>
  <c r="H5" i="14"/>
  <c r="I5" i="14"/>
  <c r="J5" i="14"/>
  <c r="K5" i="14"/>
  <c r="L5" i="14"/>
  <c r="M5" i="14"/>
  <c r="N5" i="14"/>
  <c r="O5" i="14"/>
  <c r="P5" i="14"/>
  <c r="Q5" i="14"/>
  <c r="R5" i="14"/>
  <c r="S5" i="14"/>
  <c r="T5" i="14"/>
  <c r="U5" i="14"/>
  <c r="V5" i="14"/>
  <c r="A6" i="14"/>
  <c r="B6" i="14"/>
  <c r="C6" i="14"/>
  <c r="D6" i="14"/>
  <c r="E6" i="14"/>
  <c r="F6" i="14"/>
  <c r="H6" i="14"/>
  <c r="I6" i="14"/>
  <c r="J6" i="14"/>
  <c r="K6" i="14"/>
  <c r="L6" i="14"/>
  <c r="M6" i="14"/>
  <c r="N6" i="14"/>
  <c r="O6" i="14"/>
  <c r="P6" i="14"/>
  <c r="Q6" i="14"/>
  <c r="R6" i="14"/>
  <c r="S6" i="14"/>
  <c r="T6" i="14"/>
  <c r="U6" i="14"/>
  <c r="V6" i="14"/>
  <c r="A7" i="14"/>
  <c r="B7" i="14"/>
  <c r="C7" i="14"/>
  <c r="D7" i="14"/>
  <c r="E7" i="14"/>
  <c r="F7" i="14"/>
  <c r="H7" i="14"/>
  <c r="I7" i="14"/>
  <c r="J7" i="14"/>
  <c r="K7" i="14"/>
  <c r="L7" i="14"/>
  <c r="M7" i="14"/>
  <c r="N7" i="14"/>
  <c r="O7" i="14"/>
  <c r="P7" i="14"/>
  <c r="Q7" i="14"/>
  <c r="R7" i="14"/>
  <c r="S7" i="14"/>
  <c r="T7" i="14"/>
  <c r="U7" i="14"/>
  <c r="V7" i="14"/>
  <c r="A8" i="14"/>
  <c r="B8" i="14"/>
  <c r="C8" i="14"/>
  <c r="D8" i="14"/>
  <c r="E8" i="14"/>
  <c r="F8" i="14"/>
  <c r="H8" i="14"/>
  <c r="I8" i="14"/>
  <c r="J8" i="14"/>
  <c r="K8" i="14"/>
  <c r="L8" i="14"/>
  <c r="M8" i="14"/>
  <c r="N8" i="14"/>
  <c r="O8" i="14"/>
  <c r="P8" i="14"/>
  <c r="Q8" i="14"/>
  <c r="R8" i="14"/>
  <c r="S8" i="14"/>
  <c r="T8" i="14"/>
  <c r="U8" i="14"/>
  <c r="V8" i="14"/>
  <c r="A9" i="14"/>
  <c r="B9" i="14"/>
  <c r="C9" i="14"/>
  <c r="D9" i="14"/>
  <c r="E9" i="14"/>
  <c r="F9" i="14"/>
  <c r="H9" i="14"/>
  <c r="I9" i="14"/>
  <c r="J9" i="14"/>
  <c r="K9" i="14"/>
  <c r="L9" i="14"/>
  <c r="M9" i="14"/>
  <c r="N9" i="14"/>
  <c r="O9" i="14"/>
  <c r="P9" i="14"/>
  <c r="Q9" i="14"/>
  <c r="R9" i="14"/>
  <c r="S9" i="14"/>
  <c r="T9" i="14"/>
  <c r="U9" i="14"/>
  <c r="V9" i="14"/>
  <c r="A10" i="14"/>
  <c r="B10" i="14"/>
  <c r="C10" i="14"/>
  <c r="D10" i="14"/>
  <c r="E10" i="14"/>
  <c r="F10" i="14"/>
  <c r="H10" i="14"/>
  <c r="I10" i="14"/>
  <c r="J10" i="14"/>
  <c r="K10" i="14"/>
  <c r="L10" i="14"/>
  <c r="M10" i="14"/>
  <c r="N10" i="14"/>
  <c r="O10" i="14"/>
  <c r="P10" i="14"/>
  <c r="Q10" i="14"/>
  <c r="R10" i="14"/>
  <c r="S10" i="14"/>
  <c r="T10" i="14"/>
  <c r="U10" i="14"/>
  <c r="V10" i="14"/>
  <c r="A11" i="14"/>
  <c r="B11" i="14"/>
  <c r="C11" i="14"/>
  <c r="D11" i="14"/>
  <c r="E11" i="14"/>
  <c r="F11" i="14"/>
  <c r="H11" i="14"/>
  <c r="I11" i="14"/>
  <c r="J11" i="14"/>
  <c r="K11" i="14"/>
  <c r="L11" i="14"/>
  <c r="M11" i="14"/>
  <c r="N11" i="14"/>
  <c r="O11" i="14"/>
  <c r="P11" i="14"/>
  <c r="Q11" i="14"/>
  <c r="R11" i="14"/>
  <c r="S11" i="14"/>
  <c r="T11" i="14"/>
  <c r="U11" i="14"/>
  <c r="V11" i="14"/>
  <c r="A12" i="14"/>
  <c r="B12" i="14"/>
  <c r="C12" i="14"/>
  <c r="D12" i="14"/>
  <c r="E12" i="14"/>
  <c r="F12" i="14"/>
  <c r="H12" i="14"/>
  <c r="I12" i="14"/>
  <c r="J12" i="14"/>
  <c r="K12" i="14"/>
  <c r="L12" i="14"/>
  <c r="M12" i="14"/>
  <c r="N12" i="14"/>
  <c r="O12" i="14"/>
  <c r="P12" i="14"/>
  <c r="Q12" i="14"/>
  <c r="R12" i="14"/>
  <c r="S12" i="14"/>
  <c r="T12" i="14"/>
  <c r="U12" i="14"/>
  <c r="V12" i="14"/>
  <c r="A13" i="14"/>
  <c r="B13" i="14"/>
  <c r="C13" i="14"/>
  <c r="D13" i="14"/>
  <c r="E13" i="14"/>
  <c r="F13" i="14"/>
  <c r="H13" i="14"/>
  <c r="I13" i="14"/>
  <c r="J13" i="14"/>
  <c r="K13" i="14"/>
  <c r="L13" i="14"/>
  <c r="M13" i="14"/>
  <c r="N13" i="14"/>
  <c r="O13" i="14"/>
  <c r="P13" i="14"/>
  <c r="Q13" i="14"/>
  <c r="R13" i="14"/>
  <c r="S13" i="14"/>
  <c r="T13" i="14"/>
  <c r="U13" i="14"/>
  <c r="V13" i="14"/>
  <c r="A14" i="14"/>
  <c r="B14" i="14"/>
  <c r="C14" i="14"/>
  <c r="D14" i="14"/>
  <c r="E14" i="14"/>
  <c r="F14" i="14"/>
  <c r="H14" i="14"/>
  <c r="I14" i="14"/>
  <c r="J14" i="14"/>
  <c r="K14" i="14"/>
  <c r="L14" i="14"/>
  <c r="M14" i="14"/>
  <c r="N14" i="14"/>
  <c r="O14" i="14"/>
  <c r="P14" i="14"/>
  <c r="Q14" i="14"/>
  <c r="R14" i="14"/>
  <c r="S14" i="14"/>
  <c r="T14" i="14"/>
  <c r="U14" i="14"/>
  <c r="V14" i="14"/>
  <c r="A15" i="14"/>
  <c r="B15" i="14"/>
  <c r="C15" i="14"/>
  <c r="D15" i="14"/>
  <c r="E15" i="14"/>
  <c r="F15" i="14"/>
  <c r="H15" i="14"/>
  <c r="I15" i="14"/>
  <c r="J15" i="14"/>
  <c r="K15" i="14"/>
  <c r="L15" i="14"/>
  <c r="M15" i="14"/>
  <c r="N15" i="14"/>
  <c r="O15" i="14"/>
  <c r="P15" i="14"/>
  <c r="Q15" i="14"/>
  <c r="R15" i="14"/>
  <c r="S15" i="14"/>
  <c r="T15" i="14"/>
  <c r="U15" i="14"/>
  <c r="V15" i="14"/>
  <c r="A16" i="14"/>
  <c r="B16" i="14"/>
  <c r="C16" i="14"/>
  <c r="D16" i="14"/>
  <c r="E16" i="14"/>
  <c r="F16" i="14"/>
  <c r="H16" i="14"/>
  <c r="I16" i="14"/>
  <c r="J16" i="14"/>
  <c r="K16" i="14"/>
  <c r="L16" i="14"/>
  <c r="M16" i="14"/>
  <c r="N16" i="14"/>
  <c r="O16" i="14"/>
  <c r="P16" i="14"/>
  <c r="Q16" i="14"/>
  <c r="R16" i="14"/>
  <c r="S16" i="14"/>
  <c r="T16" i="14"/>
  <c r="U16" i="14"/>
  <c r="V16" i="14"/>
  <c r="A17" i="14"/>
  <c r="B17" i="14"/>
  <c r="C17" i="14"/>
  <c r="D17" i="14"/>
  <c r="E17" i="14"/>
  <c r="F17" i="14"/>
  <c r="H17" i="14"/>
  <c r="I17" i="14"/>
  <c r="J17" i="14"/>
  <c r="K17" i="14"/>
  <c r="L17" i="14"/>
  <c r="M17" i="14"/>
  <c r="N17" i="14"/>
  <c r="O17" i="14"/>
  <c r="P17" i="14"/>
  <c r="Q17" i="14"/>
  <c r="R17" i="14"/>
  <c r="S17" i="14"/>
  <c r="T17" i="14"/>
  <c r="U17" i="14"/>
  <c r="V17" i="14"/>
  <c r="A18" i="14"/>
  <c r="B18" i="14"/>
  <c r="C18" i="14"/>
  <c r="D18" i="14"/>
  <c r="E18" i="14"/>
  <c r="F18" i="14"/>
  <c r="H18" i="14"/>
  <c r="I18" i="14"/>
  <c r="J18" i="14"/>
  <c r="K18" i="14"/>
  <c r="L18" i="14"/>
  <c r="M18" i="14"/>
  <c r="N18" i="14"/>
  <c r="O18" i="14"/>
  <c r="P18" i="14"/>
  <c r="Q18" i="14"/>
  <c r="R18" i="14"/>
  <c r="S18" i="14"/>
  <c r="T18" i="14"/>
  <c r="U18" i="14"/>
  <c r="V18" i="14"/>
  <c r="A19" i="14"/>
  <c r="B19" i="14"/>
  <c r="C19" i="14"/>
  <c r="D19" i="14"/>
  <c r="E19" i="14"/>
  <c r="F19" i="14"/>
  <c r="H19" i="14"/>
  <c r="I19" i="14"/>
  <c r="J19" i="14"/>
  <c r="K19" i="14"/>
  <c r="L19" i="14"/>
  <c r="M19" i="14"/>
  <c r="N19" i="14"/>
  <c r="O19" i="14"/>
  <c r="P19" i="14"/>
  <c r="Q19" i="14"/>
  <c r="R19" i="14"/>
  <c r="S19" i="14"/>
  <c r="T19" i="14"/>
  <c r="U19" i="14"/>
  <c r="V19" i="14"/>
  <c r="A20" i="14"/>
  <c r="B20" i="14"/>
  <c r="C20" i="14"/>
  <c r="D20" i="14"/>
  <c r="E20" i="14"/>
  <c r="F20" i="14"/>
  <c r="H20" i="14"/>
  <c r="I20" i="14"/>
  <c r="J20" i="14"/>
  <c r="K20" i="14"/>
  <c r="L20" i="14"/>
  <c r="M20" i="14"/>
  <c r="N20" i="14"/>
  <c r="O20" i="14"/>
  <c r="P20" i="14"/>
  <c r="Q20" i="14"/>
  <c r="R20" i="14"/>
  <c r="S20" i="14"/>
  <c r="T20" i="14"/>
  <c r="U20" i="14"/>
  <c r="V20" i="14"/>
  <c r="A21" i="14"/>
  <c r="B21" i="14"/>
  <c r="C21" i="14"/>
  <c r="D21" i="14"/>
  <c r="E21" i="14"/>
  <c r="F21" i="14"/>
  <c r="H21" i="14"/>
  <c r="I21" i="14"/>
  <c r="J21" i="14"/>
  <c r="K21" i="14"/>
  <c r="L21" i="14"/>
  <c r="M21" i="14"/>
  <c r="N21" i="14"/>
  <c r="O21" i="14"/>
  <c r="P21" i="14"/>
  <c r="Q21" i="14"/>
  <c r="R21" i="14"/>
  <c r="S21" i="14"/>
  <c r="T21" i="14"/>
  <c r="U21" i="14"/>
  <c r="V21" i="14"/>
  <c r="A22" i="14"/>
  <c r="B22" i="14"/>
  <c r="C22" i="14"/>
  <c r="D22" i="14"/>
  <c r="E22" i="14"/>
  <c r="F22" i="14"/>
  <c r="H22" i="14"/>
  <c r="I22" i="14"/>
  <c r="J22" i="14"/>
  <c r="K22" i="14"/>
  <c r="L22" i="14"/>
  <c r="M22" i="14"/>
  <c r="N22" i="14"/>
  <c r="O22" i="14"/>
  <c r="P22" i="14"/>
  <c r="Q22" i="14"/>
  <c r="R22" i="14"/>
  <c r="S22" i="14"/>
  <c r="T22" i="14"/>
  <c r="U22" i="14"/>
  <c r="V22" i="14"/>
  <c r="A23" i="14"/>
  <c r="B23" i="14"/>
  <c r="C23" i="14"/>
  <c r="D23" i="14"/>
  <c r="E23" i="14"/>
  <c r="F23" i="14"/>
  <c r="H23" i="14"/>
  <c r="I23" i="14"/>
  <c r="J23" i="14"/>
  <c r="K23" i="14"/>
  <c r="L23" i="14"/>
  <c r="M23" i="14"/>
  <c r="N23" i="14"/>
  <c r="O23" i="14"/>
  <c r="P23" i="14"/>
  <c r="Q23" i="14"/>
  <c r="R23" i="14"/>
  <c r="S23" i="14"/>
  <c r="T23" i="14"/>
  <c r="U23" i="14"/>
  <c r="V23" i="14"/>
  <c r="A24" i="14"/>
  <c r="B24" i="14"/>
  <c r="C24" i="14"/>
  <c r="D24" i="14"/>
  <c r="E24" i="14"/>
  <c r="F24" i="14"/>
  <c r="H24" i="14"/>
  <c r="I24" i="14"/>
  <c r="J24" i="14"/>
  <c r="K24" i="14"/>
  <c r="L24" i="14"/>
  <c r="M24" i="14"/>
  <c r="N24" i="14"/>
  <c r="O24" i="14"/>
  <c r="P24" i="14"/>
  <c r="Q24" i="14"/>
  <c r="R24" i="14"/>
  <c r="S24" i="14"/>
  <c r="T24" i="14"/>
  <c r="U24" i="14"/>
  <c r="V24" i="14"/>
  <c r="A25" i="14"/>
  <c r="B25" i="14"/>
  <c r="C25" i="14"/>
  <c r="D25" i="14"/>
  <c r="E25" i="14"/>
  <c r="F25" i="14"/>
  <c r="H25" i="14"/>
  <c r="I25" i="14"/>
  <c r="J25" i="14"/>
  <c r="K25" i="14"/>
  <c r="L25" i="14"/>
  <c r="M25" i="14"/>
  <c r="N25" i="14"/>
  <c r="O25" i="14"/>
  <c r="P25" i="14"/>
  <c r="Q25" i="14"/>
  <c r="R25" i="14"/>
  <c r="S25" i="14"/>
  <c r="T25" i="14"/>
  <c r="U25" i="14"/>
  <c r="V25" i="14"/>
  <c r="A26" i="14"/>
  <c r="B26" i="14"/>
  <c r="C26" i="14"/>
  <c r="D26" i="14"/>
  <c r="E26" i="14"/>
  <c r="F26" i="14"/>
  <c r="H26" i="14"/>
  <c r="I26" i="14"/>
  <c r="J26" i="14"/>
  <c r="K26" i="14"/>
  <c r="L26" i="14"/>
  <c r="M26" i="14"/>
  <c r="N26" i="14"/>
  <c r="O26" i="14"/>
  <c r="P26" i="14"/>
  <c r="Q26" i="14"/>
  <c r="R26" i="14"/>
  <c r="S26" i="14"/>
  <c r="T26" i="14"/>
  <c r="U26" i="14"/>
  <c r="V26" i="14"/>
  <c r="A27" i="14"/>
  <c r="B27" i="14"/>
  <c r="C27" i="14"/>
  <c r="D27" i="14"/>
  <c r="E27" i="14"/>
  <c r="F27" i="14"/>
  <c r="H27" i="14"/>
  <c r="I27" i="14"/>
  <c r="J27" i="14"/>
  <c r="K27" i="14"/>
  <c r="L27" i="14"/>
  <c r="M27" i="14"/>
  <c r="N27" i="14"/>
  <c r="O27" i="14"/>
  <c r="P27" i="14"/>
  <c r="Q27" i="14"/>
  <c r="R27" i="14"/>
  <c r="S27" i="14"/>
  <c r="T27" i="14"/>
  <c r="U27" i="14"/>
  <c r="V27" i="14"/>
  <c r="A28" i="14"/>
  <c r="B28" i="14"/>
  <c r="C28" i="14"/>
  <c r="D28" i="14"/>
  <c r="E28" i="14"/>
  <c r="F28" i="14"/>
  <c r="H28" i="14"/>
  <c r="I28" i="14"/>
  <c r="J28" i="14"/>
  <c r="K28" i="14"/>
  <c r="L28" i="14"/>
  <c r="M28" i="14"/>
  <c r="N28" i="14"/>
  <c r="O28" i="14"/>
  <c r="P28" i="14"/>
  <c r="Q28" i="14"/>
  <c r="R28" i="14"/>
  <c r="S28" i="14"/>
  <c r="T28" i="14"/>
  <c r="U28" i="14"/>
  <c r="V28" i="14"/>
  <c r="A29" i="14"/>
  <c r="B29" i="14"/>
  <c r="C29" i="14"/>
  <c r="D29" i="14"/>
  <c r="E29" i="14"/>
  <c r="F29" i="14"/>
  <c r="H29" i="14"/>
  <c r="I29" i="14"/>
  <c r="J29" i="14"/>
  <c r="K29" i="14"/>
  <c r="L29" i="14"/>
  <c r="M29" i="14"/>
  <c r="N29" i="14"/>
  <c r="O29" i="14"/>
  <c r="P29" i="14"/>
  <c r="Q29" i="14"/>
  <c r="R29" i="14"/>
  <c r="S29" i="14"/>
  <c r="T29" i="14"/>
  <c r="U29" i="14"/>
  <c r="V29" i="14"/>
  <c r="A30" i="14"/>
  <c r="B30" i="14"/>
  <c r="C30" i="14"/>
  <c r="D30" i="14"/>
  <c r="E30" i="14"/>
  <c r="F30" i="14"/>
  <c r="H30" i="14"/>
  <c r="I30" i="14"/>
  <c r="J30" i="14"/>
  <c r="K30" i="14"/>
  <c r="L30" i="14"/>
  <c r="M30" i="14"/>
  <c r="N30" i="14"/>
  <c r="O30" i="14"/>
  <c r="P30" i="14"/>
  <c r="Q30" i="14"/>
  <c r="R30" i="14"/>
  <c r="S30" i="14"/>
  <c r="T30" i="14"/>
  <c r="U30" i="14"/>
  <c r="V30" i="14"/>
  <c r="A31" i="14"/>
  <c r="B31" i="14"/>
  <c r="C31" i="14"/>
  <c r="D31" i="14"/>
  <c r="E31" i="14"/>
  <c r="F31" i="14"/>
  <c r="H31" i="14"/>
  <c r="I31" i="14"/>
  <c r="J31" i="14"/>
  <c r="K31" i="14"/>
  <c r="L31" i="14"/>
  <c r="M31" i="14"/>
  <c r="N31" i="14"/>
  <c r="O31" i="14"/>
  <c r="P31" i="14"/>
  <c r="Q31" i="14"/>
  <c r="R31" i="14"/>
  <c r="S31" i="14"/>
  <c r="T31" i="14"/>
  <c r="U31" i="14"/>
  <c r="V31" i="14"/>
  <c r="A32" i="14"/>
  <c r="B32" i="14"/>
  <c r="C32" i="14"/>
  <c r="D32" i="14"/>
  <c r="E32" i="14"/>
  <c r="F32" i="14"/>
  <c r="H32" i="14"/>
  <c r="I32" i="14"/>
  <c r="J32" i="14"/>
  <c r="K32" i="14"/>
  <c r="L32" i="14"/>
  <c r="M32" i="14"/>
  <c r="N32" i="14"/>
  <c r="O32" i="14"/>
  <c r="P32" i="14"/>
  <c r="Q32" i="14"/>
  <c r="R32" i="14"/>
  <c r="S32" i="14"/>
  <c r="T32" i="14"/>
  <c r="U32" i="14"/>
  <c r="V32" i="14"/>
  <c r="A33" i="14"/>
  <c r="B33" i="14"/>
  <c r="C33" i="14"/>
  <c r="D33" i="14"/>
  <c r="E33" i="14"/>
  <c r="F33" i="14"/>
  <c r="H33" i="14"/>
  <c r="I33" i="14"/>
  <c r="J33" i="14"/>
  <c r="K33" i="14"/>
  <c r="L33" i="14"/>
  <c r="M33" i="14"/>
  <c r="N33" i="14"/>
  <c r="O33" i="14"/>
  <c r="P33" i="14"/>
  <c r="Q33" i="14"/>
  <c r="R33" i="14"/>
  <c r="S33" i="14"/>
  <c r="T33" i="14"/>
  <c r="U33" i="14"/>
  <c r="V33" i="14"/>
  <c r="A34" i="14"/>
  <c r="B34" i="14"/>
  <c r="C34" i="14"/>
  <c r="D34" i="14"/>
  <c r="E34" i="14"/>
  <c r="F34" i="14"/>
  <c r="H34" i="14"/>
  <c r="I34" i="14"/>
  <c r="J34" i="14"/>
  <c r="K34" i="14"/>
  <c r="L34" i="14"/>
  <c r="M34" i="14"/>
  <c r="N34" i="14"/>
  <c r="O34" i="14"/>
  <c r="P34" i="14"/>
  <c r="Q34" i="14"/>
  <c r="R34" i="14"/>
  <c r="S34" i="14"/>
  <c r="T34" i="14"/>
  <c r="U34" i="14"/>
  <c r="V34" i="14"/>
  <c r="A35" i="14"/>
  <c r="B35" i="14"/>
  <c r="C35" i="14"/>
  <c r="D35" i="14"/>
  <c r="E35" i="14"/>
  <c r="F35" i="14"/>
  <c r="H35" i="14"/>
  <c r="I35" i="14"/>
  <c r="J35" i="14"/>
  <c r="K35" i="14"/>
  <c r="L35" i="14"/>
  <c r="M35" i="14"/>
  <c r="N35" i="14"/>
  <c r="O35" i="14"/>
  <c r="P35" i="14"/>
  <c r="Q35" i="14"/>
  <c r="R35" i="14"/>
  <c r="S35" i="14"/>
  <c r="T35" i="14"/>
  <c r="U35" i="14"/>
  <c r="V35" i="14"/>
  <c r="A36" i="14"/>
  <c r="B36" i="14"/>
  <c r="C36" i="14"/>
  <c r="D36" i="14"/>
  <c r="E36" i="14"/>
  <c r="F36" i="14"/>
  <c r="H36" i="14"/>
  <c r="I36" i="14"/>
  <c r="J36" i="14"/>
  <c r="K36" i="14"/>
  <c r="L36" i="14"/>
  <c r="M36" i="14"/>
  <c r="N36" i="14"/>
  <c r="O36" i="14"/>
  <c r="P36" i="14"/>
  <c r="Q36" i="14"/>
  <c r="R36" i="14"/>
  <c r="S36" i="14"/>
  <c r="T36" i="14"/>
  <c r="U36" i="14"/>
  <c r="V36" i="14"/>
  <c r="A37" i="14"/>
  <c r="B37" i="14"/>
  <c r="C37" i="14"/>
  <c r="D37" i="14"/>
  <c r="E37" i="14"/>
  <c r="F37" i="14"/>
  <c r="H37" i="14"/>
  <c r="I37" i="14"/>
  <c r="J37" i="14"/>
  <c r="K37" i="14"/>
  <c r="L37" i="14"/>
  <c r="M37" i="14"/>
  <c r="N37" i="14"/>
  <c r="O37" i="14"/>
  <c r="P37" i="14"/>
  <c r="Q37" i="14"/>
  <c r="R37" i="14"/>
  <c r="S37" i="14"/>
  <c r="T37" i="14"/>
  <c r="U37" i="14"/>
  <c r="V37" i="14"/>
  <c r="A38" i="14"/>
  <c r="B38" i="14"/>
  <c r="C38" i="14"/>
  <c r="D38" i="14"/>
  <c r="E38" i="14"/>
  <c r="F38" i="14"/>
  <c r="H38" i="14"/>
  <c r="I38" i="14"/>
  <c r="J38" i="14"/>
  <c r="K38" i="14"/>
  <c r="L38" i="14"/>
  <c r="M38" i="14"/>
  <c r="N38" i="14"/>
  <c r="O38" i="14"/>
  <c r="P38" i="14"/>
  <c r="Q38" i="14"/>
  <c r="R38" i="14"/>
  <c r="S38" i="14"/>
  <c r="T38" i="14"/>
  <c r="U38" i="14"/>
  <c r="V38" i="14"/>
  <c r="A39" i="14"/>
  <c r="B39" i="14"/>
  <c r="C39" i="14"/>
  <c r="D39" i="14"/>
  <c r="E39" i="14"/>
  <c r="F39" i="14"/>
  <c r="H39" i="14"/>
  <c r="I39" i="14"/>
  <c r="J39" i="14"/>
  <c r="K39" i="14"/>
  <c r="L39" i="14"/>
  <c r="M39" i="14"/>
  <c r="N39" i="14"/>
  <c r="O39" i="14"/>
  <c r="P39" i="14"/>
  <c r="Q39" i="14"/>
  <c r="R39" i="14"/>
  <c r="S39" i="14"/>
  <c r="T39" i="14"/>
  <c r="U39" i="14"/>
  <c r="V39" i="14"/>
  <c r="A40" i="14"/>
  <c r="B40" i="14"/>
  <c r="C40" i="14"/>
  <c r="D40" i="14"/>
  <c r="E40" i="14"/>
  <c r="F40" i="14"/>
  <c r="H40" i="14"/>
  <c r="I40" i="14"/>
  <c r="J40" i="14"/>
  <c r="K40" i="14"/>
  <c r="L40" i="14"/>
  <c r="M40" i="14"/>
  <c r="N40" i="14"/>
  <c r="O40" i="14"/>
  <c r="P40" i="14"/>
  <c r="Q40" i="14"/>
  <c r="R40" i="14"/>
  <c r="S40" i="14"/>
  <c r="T40" i="14"/>
  <c r="U40" i="14"/>
  <c r="V40" i="14"/>
  <c r="A41" i="14"/>
  <c r="B41" i="14"/>
  <c r="C41" i="14"/>
  <c r="D41" i="14"/>
  <c r="E41" i="14"/>
  <c r="F41" i="14"/>
  <c r="H41" i="14"/>
  <c r="I41" i="14"/>
  <c r="J41" i="14"/>
  <c r="K41" i="14"/>
  <c r="L41" i="14"/>
  <c r="M41" i="14"/>
  <c r="N41" i="14"/>
  <c r="O41" i="14"/>
  <c r="P41" i="14"/>
  <c r="Q41" i="14"/>
  <c r="R41" i="14"/>
  <c r="S41" i="14"/>
  <c r="T41" i="14"/>
  <c r="U41" i="14"/>
  <c r="V41" i="14"/>
  <c r="A42" i="14"/>
  <c r="B42" i="14"/>
  <c r="C42" i="14"/>
  <c r="D42" i="14"/>
  <c r="E42" i="14"/>
  <c r="F42" i="14"/>
  <c r="H42" i="14"/>
  <c r="I42" i="14"/>
  <c r="J42" i="14"/>
  <c r="K42" i="14"/>
  <c r="L42" i="14"/>
  <c r="M42" i="14"/>
  <c r="N42" i="14"/>
  <c r="O42" i="14"/>
  <c r="P42" i="14"/>
  <c r="Q42" i="14"/>
  <c r="R42" i="14"/>
  <c r="S42" i="14"/>
  <c r="T42" i="14"/>
  <c r="U42" i="14"/>
  <c r="V42" i="14"/>
  <c r="A43" i="14"/>
  <c r="B43" i="14"/>
  <c r="C43" i="14"/>
  <c r="D43" i="14"/>
  <c r="E43" i="14"/>
  <c r="F43" i="14"/>
  <c r="H43" i="14"/>
  <c r="I43" i="14"/>
  <c r="J43" i="14"/>
  <c r="K43" i="14"/>
  <c r="L43" i="14"/>
  <c r="M43" i="14"/>
  <c r="N43" i="14"/>
  <c r="O43" i="14"/>
  <c r="P43" i="14"/>
  <c r="Q43" i="14"/>
  <c r="R43" i="14"/>
  <c r="S43" i="14"/>
  <c r="T43" i="14"/>
  <c r="U43" i="14"/>
  <c r="V43" i="14"/>
  <c r="A44" i="14"/>
  <c r="B44" i="14"/>
  <c r="C44" i="14"/>
  <c r="D44" i="14"/>
  <c r="E44" i="14"/>
  <c r="F44" i="14"/>
  <c r="H44" i="14"/>
  <c r="I44" i="14"/>
  <c r="J44" i="14"/>
  <c r="K44" i="14"/>
  <c r="L44" i="14"/>
  <c r="M44" i="14"/>
  <c r="N44" i="14"/>
  <c r="O44" i="14"/>
  <c r="P44" i="14"/>
  <c r="Q44" i="14"/>
  <c r="R44" i="14"/>
  <c r="S44" i="14"/>
  <c r="T44" i="14"/>
  <c r="U44" i="14"/>
  <c r="V44" i="14"/>
  <c r="A45" i="14"/>
  <c r="B45" i="14"/>
  <c r="C45" i="14"/>
  <c r="D45" i="14"/>
  <c r="E45" i="14"/>
  <c r="F45" i="14"/>
  <c r="H45" i="14"/>
  <c r="I45" i="14"/>
  <c r="J45" i="14"/>
  <c r="K45" i="14"/>
  <c r="L45" i="14"/>
  <c r="M45" i="14"/>
  <c r="N45" i="14"/>
  <c r="O45" i="14"/>
  <c r="P45" i="14"/>
  <c r="Q45" i="14"/>
  <c r="R45" i="14"/>
  <c r="S45" i="14"/>
  <c r="T45" i="14"/>
  <c r="U45" i="14"/>
  <c r="V45" i="14"/>
  <c r="A46" i="14"/>
  <c r="B46" i="14"/>
  <c r="C46" i="14"/>
  <c r="D46" i="14"/>
  <c r="E46" i="14"/>
  <c r="F46" i="14"/>
  <c r="H46" i="14"/>
  <c r="I46" i="14"/>
  <c r="J46" i="14"/>
  <c r="K46" i="14"/>
  <c r="L46" i="14"/>
  <c r="M46" i="14"/>
  <c r="N46" i="14"/>
  <c r="O46" i="14"/>
  <c r="P46" i="14"/>
  <c r="Q46" i="14"/>
  <c r="R46" i="14"/>
  <c r="S46" i="14"/>
  <c r="T46" i="14"/>
  <c r="U46" i="14"/>
  <c r="V46" i="14"/>
  <c r="A47" i="14"/>
  <c r="B47" i="14"/>
  <c r="C47" i="14"/>
  <c r="D47" i="14"/>
  <c r="E47" i="14"/>
  <c r="F47" i="14"/>
  <c r="H47" i="14"/>
  <c r="I47" i="14"/>
  <c r="J47" i="14"/>
  <c r="K47" i="14"/>
  <c r="L47" i="14"/>
  <c r="M47" i="14"/>
  <c r="N47" i="14"/>
  <c r="O47" i="14"/>
  <c r="P47" i="14"/>
  <c r="Q47" i="14"/>
  <c r="R47" i="14"/>
  <c r="S47" i="14"/>
  <c r="T47" i="14"/>
  <c r="U47" i="14"/>
  <c r="V47" i="14"/>
  <c r="A48" i="14"/>
  <c r="B48" i="14"/>
  <c r="C48" i="14"/>
  <c r="D48" i="14"/>
  <c r="E48" i="14"/>
  <c r="F48" i="14"/>
  <c r="H48" i="14"/>
  <c r="I48" i="14"/>
  <c r="J48" i="14"/>
  <c r="K48" i="14"/>
  <c r="L48" i="14"/>
  <c r="M48" i="14"/>
  <c r="N48" i="14"/>
  <c r="O48" i="14"/>
  <c r="P48" i="14"/>
  <c r="Q48" i="14"/>
  <c r="R48" i="14"/>
  <c r="S48" i="14"/>
  <c r="T48" i="14"/>
  <c r="U48" i="14"/>
  <c r="V48" i="14"/>
  <c r="A49" i="14"/>
  <c r="B49" i="14"/>
  <c r="C49" i="14"/>
  <c r="D49" i="14"/>
  <c r="E49" i="14"/>
  <c r="F49" i="14"/>
  <c r="H49" i="14"/>
  <c r="I49" i="14"/>
  <c r="J49" i="14"/>
  <c r="K49" i="14"/>
  <c r="L49" i="14"/>
  <c r="M49" i="14"/>
  <c r="N49" i="14"/>
  <c r="O49" i="14"/>
  <c r="P49" i="14"/>
  <c r="Q49" i="14"/>
  <c r="R49" i="14"/>
  <c r="S49" i="14"/>
  <c r="T49" i="14"/>
  <c r="U49" i="14"/>
  <c r="V49" i="14"/>
  <c r="A50" i="14"/>
  <c r="B50" i="14"/>
  <c r="C50" i="14"/>
  <c r="D50" i="14"/>
  <c r="E50" i="14"/>
  <c r="F50" i="14"/>
  <c r="H50" i="14"/>
  <c r="I50" i="14"/>
  <c r="J50" i="14"/>
  <c r="K50" i="14"/>
  <c r="L50" i="14"/>
  <c r="M50" i="14"/>
  <c r="N50" i="14"/>
  <c r="O50" i="14"/>
  <c r="P50" i="14"/>
  <c r="Q50" i="14"/>
  <c r="R50" i="14"/>
  <c r="S50" i="14"/>
  <c r="T50" i="14"/>
  <c r="U50" i="14"/>
  <c r="V50" i="14"/>
  <c r="A51" i="14"/>
  <c r="B51" i="14"/>
  <c r="C51" i="14"/>
  <c r="D51" i="14"/>
  <c r="E51" i="14"/>
  <c r="F51" i="14"/>
  <c r="H51" i="14"/>
  <c r="I51" i="14"/>
  <c r="J51" i="14"/>
  <c r="K51" i="14"/>
  <c r="L51" i="14"/>
  <c r="M51" i="14"/>
  <c r="N51" i="14"/>
  <c r="O51" i="14"/>
  <c r="P51" i="14"/>
  <c r="Q51" i="14"/>
  <c r="R51" i="14"/>
  <c r="S51" i="14"/>
  <c r="T51" i="14"/>
  <c r="U51" i="14"/>
  <c r="V51" i="14"/>
  <c r="A52" i="14"/>
  <c r="B52" i="14"/>
  <c r="C52" i="14"/>
  <c r="D52" i="14"/>
  <c r="E52" i="14"/>
  <c r="F52" i="14"/>
  <c r="H52" i="14"/>
  <c r="I52" i="14"/>
  <c r="J52" i="14"/>
  <c r="K52" i="14"/>
  <c r="L52" i="14"/>
  <c r="M52" i="14"/>
  <c r="N52" i="14"/>
  <c r="O52" i="14"/>
  <c r="P52" i="14"/>
  <c r="Q52" i="14"/>
  <c r="R52" i="14"/>
  <c r="S52" i="14"/>
  <c r="T52" i="14"/>
  <c r="U52" i="14"/>
  <c r="V52" i="14"/>
  <c r="A53" i="14"/>
  <c r="B53" i="14"/>
  <c r="C53" i="14"/>
  <c r="D53" i="14"/>
  <c r="E53" i="14"/>
  <c r="F53" i="14"/>
  <c r="H53" i="14"/>
  <c r="I53" i="14"/>
  <c r="J53" i="14"/>
  <c r="K53" i="14"/>
  <c r="L53" i="14"/>
  <c r="M53" i="14"/>
  <c r="N53" i="14"/>
  <c r="O53" i="14"/>
  <c r="P53" i="14"/>
  <c r="Q53" i="14"/>
  <c r="R53" i="14"/>
  <c r="S53" i="14"/>
  <c r="T53" i="14"/>
  <c r="U53" i="14"/>
  <c r="V53" i="14"/>
  <c r="A54" i="14"/>
  <c r="B54" i="14"/>
  <c r="C54" i="14"/>
  <c r="D54" i="14"/>
  <c r="E54" i="14"/>
  <c r="F54" i="14"/>
  <c r="H54" i="14"/>
  <c r="I54" i="14"/>
  <c r="J54" i="14"/>
  <c r="K54" i="14"/>
  <c r="L54" i="14"/>
  <c r="M54" i="14"/>
  <c r="N54" i="14"/>
  <c r="O54" i="14"/>
  <c r="P54" i="14"/>
  <c r="Q54" i="14"/>
  <c r="R54" i="14"/>
  <c r="S54" i="14"/>
  <c r="T54" i="14"/>
  <c r="U54" i="14"/>
  <c r="V54" i="14"/>
  <c r="A55" i="14"/>
  <c r="B55" i="14"/>
  <c r="C55" i="14"/>
  <c r="D55" i="14"/>
  <c r="E55" i="14"/>
  <c r="F55" i="14"/>
  <c r="H55" i="14"/>
  <c r="I55" i="14"/>
  <c r="J55" i="14"/>
  <c r="K55" i="14"/>
  <c r="L55" i="14"/>
  <c r="M55" i="14"/>
  <c r="N55" i="14"/>
  <c r="O55" i="14"/>
  <c r="P55" i="14"/>
  <c r="Q55" i="14"/>
  <c r="R55" i="14"/>
  <c r="S55" i="14"/>
  <c r="T55" i="14"/>
  <c r="U55" i="14"/>
  <c r="V55" i="14"/>
  <c r="A56" i="14"/>
  <c r="B56" i="14"/>
  <c r="C56" i="14"/>
  <c r="D56" i="14"/>
  <c r="E56" i="14"/>
  <c r="F56" i="14"/>
  <c r="H56" i="14"/>
  <c r="I56" i="14"/>
  <c r="J56" i="14"/>
  <c r="K56" i="14"/>
  <c r="L56" i="14"/>
  <c r="M56" i="14"/>
  <c r="N56" i="14"/>
  <c r="O56" i="14"/>
  <c r="P56" i="14"/>
  <c r="Q56" i="14"/>
  <c r="R56" i="14"/>
  <c r="S56" i="14"/>
  <c r="T56" i="14"/>
  <c r="U56" i="14"/>
  <c r="V56" i="14"/>
  <c r="A57" i="14"/>
  <c r="B57" i="14"/>
  <c r="C57" i="14"/>
  <c r="D57" i="14"/>
  <c r="E57" i="14"/>
  <c r="F57" i="14"/>
  <c r="H57" i="14"/>
  <c r="I57" i="14"/>
  <c r="J57" i="14"/>
  <c r="K57" i="14"/>
  <c r="L57" i="14"/>
  <c r="M57" i="14"/>
  <c r="N57" i="14"/>
  <c r="O57" i="14"/>
  <c r="P57" i="14"/>
  <c r="Q57" i="14"/>
  <c r="R57" i="14"/>
  <c r="S57" i="14"/>
  <c r="T57" i="14"/>
  <c r="U57" i="14"/>
  <c r="V57" i="14"/>
  <c r="A58" i="14"/>
  <c r="B58" i="14"/>
  <c r="C58" i="14"/>
  <c r="D58" i="14"/>
  <c r="E58" i="14"/>
  <c r="F58" i="14"/>
  <c r="H58" i="14"/>
  <c r="I58" i="14"/>
  <c r="J58" i="14"/>
  <c r="K58" i="14"/>
  <c r="L58" i="14"/>
  <c r="M58" i="14"/>
  <c r="N58" i="14"/>
  <c r="O58" i="14"/>
  <c r="P58" i="14"/>
  <c r="Q58" i="14"/>
  <c r="R58" i="14"/>
  <c r="S58" i="14"/>
  <c r="T58" i="14"/>
  <c r="U58" i="14"/>
  <c r="V58" i="14"/>
  <c r="A59" i="14"/>
  <c r="B59" i="14"/>
  <c r="C59" i="14"/>
  <c r="D59" i="14"/>
  <c r="E59" i="14"/>
  <c r="F59" i="14"/>
  <c r="H59" i="14"/>
  <c r="I59" i="14"/>
  <c r="J59" i="14"/>
  <c r="K59" i="14"/>
  <c r="L59" i="14"/>
  <c r="M59" i="14"/>
  <c r="N59" i="14"/>
  <c r="O59" i="14"/>
  <c r="P59" i="14"/>
  <c r="Q59" i="14"/>
  <c r="R59" i="14"/>
  <c r="S59" i="14"/>
  <c r="T59" i="14"/>
  <c r="U59" i="14"/>
  <c r="V59" i="14"/>
  <c r="A60" i="14"/>
  <c r="B60" i="14"/>
  <c r="C60" i="14"/>
  <c r="D60" i="14"/>
  <c r="E60" i="14"/>
  <c r="F60" i="14"/>
  <c r="H60" i="14"/>
  <c r="I60" i="14"/>
  <c r="J60" i="14"/>
  <c r="K60" i="14"/>
  <c r="L60" i="14"/>
  <c r="M60" i="14"/>
  <c r="N60" i="14"/>
  <c r="O60" i="14"/>
  <c r="P60" i="14"/>
  <c r="Q60" i="14"/>
  <c r="R60" i="14"/>
  <c r="S60" i="14"/>
  <c r="T60" i="14"/>
  <c r="U60" i="14"/>
  <c r="V60" i="14"/>
  <c r="A61" i="14"/>
  <c r="B61" i="14"/>
  <c r="C61" i="14"/>
  <c r="D61" i="14"/>
  <c r="E61" i="14"/>
  <c r="F61" i="14"/>
  <c r="H61" i="14"/>
  <c r="I61" i="14"/>
  <c r="J61" i="14"/>
  <c r="K61" i="14"/>
  <c r="L61" i="14"/>
  <c r="M61" i="14"/>
  <c r="N61" i="14"/>
  <c r="O61" i="14"/>
  <c r="P61" i="14"/>
  <c r="Q61" i="14"/>
  <c r="R61" i="14"/>
  <c r="S61" i="14"/>
  <c r="T61" i="14"/>
  <c r="U61" i="14"/>
  <c r="V61" i="14"/>
  <c r="A62" i="14"/>
  <c r="B62" i="14"/>
  <c r="C62" i="14"/>
  <c r="D62" i="14"/>
  <c r="E62" i="14"/>
  <c r="F62" i="14"/>
  <c r="H62" i="14"/>
  <c r="I62" i="14"/>
  <c r="J62" i="14"/>
  <c r="K62" i="14"/>
  <c r="L62" i="14"/>
  <c r="M62" i="14"/>
  <c r="N62" i="14"/>
  <c r="O62" i="14"/>
  <c r="P62" i="14"/>
  <c r="Q62" i="14"/>
  <c r="R62" i="14"/>
  <c r="S62" i="14"/>
  <c r="T62" i="14"/>
  <c r="U62" i="14"/>
  <c r="V62" i="14"/>
  <c r="A63" i="14"/>
  <c r="B63" i="14"/>
  <c r="C63" i="14"/>
  <c r="D63" i="14"/>
  <c r="E63" i="14"/>
  <c r="F63" i="14"/>
  <c r="H63" i="14"/>
  <c r="I63" i="14"/>
  <c r="J63" i="14"/>
  <c r="K63" i="14"/>
  <c r="L63" i="14"/>
  <c r="M63" i="14"/>
  <c r="N63" i="14"/>
  <c r="O63" i="14"/>
  <c r="P63" i="14"/>
  <c r="Q63" i="14"/>
  <c r="R63" i="14"/>
  <c r="S63" i="14"/>
  <c r="T63" i="14"/>
  <c r="U63" i="14"/>
  <c r="V63" i="14"/>
  <c r="A64" i="14"/>
  <c r="B64" i="14"/>
  <c r="C64" i="14"/>
  <c r="D64" i="14"/>
  <c r="E64" i="14"/>
  <c r="F64" i="14"/>
  <c r="H64" i="14"/>
  <c r="I64" i="14"/>
  <c r="J64" i="14"/>
  <c r="K64" i="14"/>
  <c r="L64" i="14"/>
  <c r="M64" i="14"/>
  <c r="N64" i="14"/>
  <c r="O64" i="14"/>
  <c r="P64" i="14"/>
  <c r="Q64" i="14"/>
  <c r="R64" i="14"/>
  <c r="S64" i="14"/>
  <c r="T64" i="14"/>
  <c r="U64" i="14"/>
  <c r="V64" i="14"/>
  <c r="A65" i="14"/>
  <c r="B65" i="14"/>
  <c r="C65" i="14"/>
  <c r="D65" i="14"/>
  <c r="E65" i="14"/>
  <c r="F65" i="14"/>
  <c r="H65" i="14"/>
  <c r="I65" i="14"/>
  <c r="J65" i="14"/>
  <c r="K65" i="14"/>
  <c r="L65" i="14"/>
  <c r="M65" i="14"/>
  <c r="N65" i="14"/>
  <c r="O65" i="14"/>
  <c r="P65" i="14"/>
  <c r="Q65" i="14"/>
  <c r="R65" i="14"/>
  <c r="S65" i="14"/>
  <c r="T65" i="14"/>
  <c r="U65" i="14"/>
  <c r="V65" i="14"/>
  <c r="A66" i="14"/>
  <c r="B66" i="14"/>
  <c r="C66" i="14"/>
  <c r="D66" i="14"/>
  <c r="E66" i="14"/>
  <c r="F66" i="14"/>
  <c r="H66" i="14"/>
  <c r="I66" i="14"/>
  <c r="J66" i="14"/>
  <c r="K66" i="14"/>
  <c r="L66" i="14"/>
  <c r="M66" i="14"/>
  <c r="N66" i="14"/>
  <c r="O66" i="14"/>
  <c r="P66" i="14"/>
  <c r="Q66" i="14"/>
  <c r="R66" i="14"/>
  <c r="S66" i="14"/>
  <c r="T66" i="14"/>
  <c r="U66" i="14"/>
  <c r="V66" i="14"/>
  <c r="A67" i="14"/>
  <c r="B67" i="14"/>
  <c r="C67" i="14"/>
  <c r="D67" i="14"/>
  <c r="E67" i="14"/>
  <c r="F67" i="14"/>
  <c r="H67" i="14"/>
  <c r="I67" i="14"/>
  <c r="J67" i="14"/>
  <c r="K67" i="14"/>
  <c r="L67" i="14"/>
  <c r="M67" i="14"/>
  <c r="N67" i="14"/>
  <c r="O67" i="14"/>
  <c r="P67" i="14"/>
  <c r="Q67" i="14"/>
  <c r="R67" i="14"/>
  <c r="S67" i="14"/>
  <c r="T67" i="14"/>
  <c r="U67" i="14"/>
  <c r="V67" i="14"/>
  <c r="A68" i="14"/>
  <c r="B68" i="14"/>
  <c r="C68" i="14"/>
  <c r="D68" i="14"/>
  <c r="E68" i="14"/>
  <c r="F68" i="14"/>
  <c r="H68" i="14"/>
  <c r="I68" i="14"/>
  <c r="J68" i="14"/>
  <c r="K68" i="14"/>
  <c r="L68" i="14"/>
  <c r="M68" i="14"/>
  <c r="N68" i="14"/>
  <c r="O68" i="14"/>
  <c r="P68" i="14"/>
  <c r="Q68" i="14"/>
  <c r="R68" i="14"/>
  <c r="S68" i="14"/>
  <c r="T68" i="14"/>
  <c r="U68" i="14"/>
  <c r="V68" i="14"/>
  <c r="A69" i="14"/>
  <c r="B69" i="14"/>
  <c r="C69" i="14"/>
  <c r="D69" i="14"/>
  <c r="E69" i="14"/>
  <c r="F69" i="14"/>
  <c r="H69" i="14"/>
  <c r="I69" i="14"/>
  <c r="J69" i="14"/>
  <c r="K69" i="14"/>
  <c r="L69" i="14"/>
  <c r="M69" i="14"/>
  <c r="N69" i="14"/>
  <c r="O69" i="14"/>
  <c r="P69" i="14"/>
  <c r="Q69" i="14"/>
  <c r="R69" i="14"/>
  <c r="S69" i="14"/>
  <c r="T69" i="14"/>
  <c r="U69" i="14"/>
  <c r="V69" i="14"/>
  <c r="A70" i="14"/>
  <c r="B70" i="14"/>
  <c r="C70" i="14"/>
  <c r="D70" i="14"/>
  <c r="E70" i="14"/>
  <c r="F70" i="14"/>
  <c r="H70" i="14"/>
  <c r="I70" i="14"/>
  <c r="J70" i="14"/>
  <c r="K70" i="14"/>
  <c r="L70" i="14"/>
  <c r="M70" i="14"/>
  <c r="N70" i="14"/>
  <c r="O70" i="14"/>
  <c r="P70" i="14"/>
  <c r="Q70" i="14"/>
  <c r="R70" i="14"/>
  <c r="S70" i="14"/>
  <c r="T70" i="14"/>
  <c r="U70" i="14"/>
  <c r="V70" i="14"/>
  <c r="A71" i="14"/>
  <c r="B71" i="14"/>
  <c r="C71" i="14"/>
  <c r="D71" i="14"/>
  <c r="E71" i="14"/>
  <c r="F71" i="14"/>
  <c r="H71" i="14"/>
  <c r="I71" i="14"/>
  <c r="J71" i="14"/>
  <c r="K71" i="14"/>
  <c r="L71" i="14"/>
  <c r="M71" i="14"/>
  <c r="N71" i="14"/>
  <c r="O71" i="14"/>
  <c r="P71" i="14"/>
  <c r="Q71" i="14"/>
  <c r="R71" i="14"/>
  <c r="S71" i="14"/>
  <c r="T71" i="14"/>
  <c r="U71" i="14"/>
  <c r="V71" i="14"/>
  <c r="A72" i="14"/>
  <c r="B72" i="14"/>
  <c r="C72" i="14"/>
  <c r="D72" i="14"/>
  <c r="E72" i="14"/>
  <c r="F72" i="14"/>
  <c r="H72" i="14"/>
  <c r="I72" i="14"/>
  <c r="J72" i="14"/>
  <c r="K72" i="14"/>
  <c r="L72" i="14"/>
  <c r="M72" i="14"/>
  <c r="N72" i="14"/>
  <c r="O72" i="14"/>
  <c r="P72" i="14"/>
  <c r="Q72" i="14"/>
  <c r="R72" i="14"/>
  <c r="S72" i="14"/>
  <c r="T72" i="14"/>
  <c r="U72" i="14"/>
  <c r="V72" i="14"/>
  <c r="A73" i="14"/>
  <c r="B73" i="14"/>
  <c r="C73" i="14"/>
  <c r="D73" i="14"/>
  <c r="E73" i="14"/>
  <c r="F73" i="14"/>
  <c r="H73" i="14"/>
  <c r="I73" i="14"/>
  <c r="J73" i="14"/>
  <c r="K73" i="14"/>
  <c r="L73" i="14"/>
  <c r="M73" i="14"/>
  <c r="N73" i="14"/>
  <c r="O73" i="14"/>
  <c r="P73" i="14"/>
  <c r="Q73" i="14"/>
  <c r="R73" i="14"/>
  <c r="S73" i="14"/>
  <c r="T73" i="14"/>
  <c r="U73" i="14"/>
  <c r="V73" i="14"/>
  <c r="A74" i="14"/>
  <c r="B74" i="14"/>
  <c r="C74" i="14"/>
  <c r="D74" i="14"/>
  <c r="E74" i="14"/>
  <c r="F74" i="14"/>
  <c r="H74" i="14"/>
  <c r="I74" i="14"/>
  <c r="J74" i="14"/>
  <c r="K74" i="14"/>
  <c r="L74" i="14"/>
  <c r="M74" i="14"/>
  <c r="N74" i="14"/>
  <c r="O74" i="14"/>
  <c r="P74" i="14"/>
  <c r="Q74" i="14"/>
  <c r="R74" i="14"/>
  <c r="S74" i="14"/>
  <c r="T74" i="14"/>
  <c r="U74" i="14"/>
  <c r="V74" i="14"/>
  <c r="A75" i="14"/>
  <c r="B75" i="14"/>
  <c r="C75" i="14"/>
  <c r="D75" i="14"/>
  <c r="E75" i="14"/>
  <c r="F75" i="14"/>
  <c r="H75" i="14"/>
  <c r="I75" i="14"/>
  <c r="J75" i="14"/>
  <c r="K75" i="14"/>
  <c r="L75" i="14"/>
  <c r="M75" i="14"/>
  <c r="N75" i="14"/>
  <c r="O75" i="14"/>
  <c r="P75" i="14"/>
  <c r="Q75" i="14"/>
  <c r="R75" i="14"/>
  <c r="S75" i="14"/>
  <c r="T75" i="14"/>
  <c r="U75" i="14"/>
  <c r="V75" i="14"/>
  <c r="A76" i="14"/>
  <c r="B76" i="14"/>
  <c r="C76" i="14"/>
  <c r="D76" i="14"/>
  <c r="E76" i="14"/>
  <c r="F76" i="14"/>
  <c r="H76" i="14"/>
  <c r="I76" i="14"/>
  <c r="J76" i="14"/>
  <c r="K76" i="14"/>
  <c r="L76" i="14"/>
  <c r="M76" i="14"/>
  <c r="N76" i="14"/>
  <c r="O76" i="14"/>
  <c r="P76" i="14"/>
  <c r="Q76" i="14"/>
  <c r="R76" i="14"/>
  <c r="S76" i="14"/>
  <c r="T76" i="14"/>
  <c r="U76" i="14"/>
  <c r="V76" i="14"/>
  <c r="A77" i="14"/>
  <c r="B77" i="14"/>
  <c r="C77" i="14"/>
  <c r="D77" i="14"/>
  <c r="E77" i="14"/>
  <c r="F77" i="14"/>
  <c r="H77" i="14"/>
  <c r="I77" i="14"/>
  <c r="J77" i="14"/>
  <c r="K77" i="14"/>
  <c r="L77" i="14"/>
  <c r="M77" i="14"/>
  <c r="N77" i="14"/>
  <c r="O77" i="14"/>
  <c r="P77" i="14"/>
  <c r="Q77" i="14"/>
  <c r="R77" i="14"/>
  <c r="S77" i="14"/>
  <c r="T77" i="14"/>
  <c r="U77" i="14"/>
  <c r="V77" i="14"/>
  <c r="A78" i="14"/>
  <c r="B78" i="14"/>
  <c r="C78" i="14"/>
  <c r="D78" i="14"/>
  <c r="E78" i="14"/>
  <c r="F78" i="14"/>
  <c r="H78" i="14"/>
  <c r="I78" i="14"/>
  <c r="J78" i="14"/>
  <c r="K78" i="14"/>
  <c r="L78" i="14"/>
  <c r="M78" i="14"/>
  <c r="N78" i="14"/>
  <c r="O78" i="14"/>
  <c r="P78" i="14"/>
  <c r="Q78" i="14"/>
  <c r="R78" i="14"/>
  <c r="S78" i="14"/>
  <c r="T78" i="14"/>
  <c r="U78" i="14"/>
  <c r="V78" i="14"/>
  <c r="A79" i="14"/>
  <c r="B79" i="14"/>
  <c r="C79" i="14"/>
  <c r="D79" i="14"/>
  <c r="E79" i="14"/>
  <c r="F79" i="14"/>
  <c r="H79" i="14"/>
  <c r="I79" i="14"/>
  <c r="J79" i="14"/>
  <c r="K79" i="14"/>
  <c r="L79" i="14"/>
  <c r="M79" i="14"/>
  <c r="N79" i="14"/>
  <c r="O79" i="14"/>
  <c r="P79" i="14"/>
  <c r="Q79" i="14"/>
  <c r="R79" i="14"/>
  <c r="S79" i="14"/>
  <c r="T79" i="14"/>
  <c r="U79" i="14"/>
  <c r="V79" i="14"/>
  <c r="A80" i="14"/>
  <c r="B80" i="14"/>
  <c r="C80" i="14"/>
  <c r="D80" i="14"/>
  <c r="E80" i="14"/>
  <c r="F80" i="14"/>
  <c r="H80" i="14"/>
  <c r="I80" i="14"/>
  <c r="J80" i="14"/>
  <c r="K80" i="14"/>
  <c r="L80" i="14"/>
  <c r="M80" i="14"/>
  <c r="N80" i="14"/>
  <c r="O80" i="14"/>
  <c r="P80" i="14"/>
  <c r="Q80" i="14"/>
  <c r="R80" i="14"/>
  <c r="S80" i="14"/>
  <c r="T80" i="14"/>
  <c r="U80" i="14"/>
  <c r="V80" i="14"/>
  <c r="A81" i="14"/>
  <c r="B81" i="14"/>
  <c r="C81" i="14"/>
  <c r="D81" i="14"/>
  <c r="E81" i="14"/>
  <c r="F81" i="14"/>
  <c r="H81" i="14"/>
  <c r="I81" i="14"/>
  <c r="J81" i="14"/>
  <c r="K81" i="14"/>
  <c r="L81" i="14"/>
  <c r="M81" i="14"/>
  <c r="N81" i="14"/>
  <c r="O81" i="14"/>
  <c r="P81" i="14"/>
  <c r="Q81" i="14"/>
  <c r="R81" i="14"/>
  <c r="S81" i="14"/>
  <c r="T81" i="14"/>
  <c r="U81" i="14"/>
  <c r="V81" i="14"/>
  <c r="A82" i="14"/>
  <c r="B82" i="14"/>
  <c r="C82" i="14"/>
  <c r="D82" i="14"/>
  <c r="E82" i="14"/>
  <c r="F82" i="14"/>
  <c r="H82" i="14"/>
  <c r="I82" i="14"/>
  <c r="J82" i="14"/>
  <c r="K82" i="14"/>
  <c r="L82" i="14"/>
  <c r="M82" i="14"/>
  <c r="N82" i="14"/>
  <c r="O82" i="14"/>
  <c r="P82" i="14"/>
  <c r="Q82" i="14"/>
  <c r="R82" i="14"/>
  <c r="S82" i="14"/>
  <c r="T82" i="14"/>
  <c r="U82" i="14"/>
  <c r="V82" i="14"/>
  <c r="A83" i="14"/>
  <c r="B83" i="14"/>
  <c r="C83" i="14"/>
  <c r="D83" i="14"/>
  <c r="E83" i="14"/>
  <c r="F83" i="14"/>
  <c r="H83" i="14"/>
  <c r="I83" i="14"/>
  <c r="J83" i="14"/>
  <c r="K83" i="14"/>
  <c r="L83" i="14"/>
  <c r="M83" i="14"/>
  <c r="N83" i="14"/>
  <c r="O83" i="14"/>
  <c r="P83" i="14"/>
  <c r="Q83" i="14"/>
  <c r="R83" i="14"/>
  <c r="S83" i="14"/>
  <c r="T83" i="14"/>
  <c r="U83" i="14"/>
  <c r="V83" i="14"/>
  <c r="A84" i="14"/>
  <c r="B84" i="14"/>
  <c r="C84" i="14"/>
  <c r="D84" i="14"/>
  <c r="E84" i="14"/>
  <c r="F84" i="14"/>
  <c r="H84" i="14"/>
  <c r="I84" i="14"/>
  <c r="J84" i="14"/>
  <c r="K84" i="14"/>
  <c r="L84" i="14"/>
  <c r="M84" i="14"/>
  <c r="N84" i="14"/>
  <c r="O84" i="14"/>
  <c r="P84" i="14"/>
  <c r="Q84" i="14"/>
  <c r="R84" i="14"/>
  <c r="S84" i="14"/>
  <c r="T84" i="14"/>
  <c r="U84" i="14"/>
  <c r="V84" i="14"/>
  <c r="A85" i="14"/>
  <c r="B85" i="14"/>
  <c r="C85" i="14"/>
  <c r="D85" i="14"/>
  <c r="E85" i="14"/>
  <c r="F85" i="14"/>
  <c r="H85" i="14"/>
  <c r="I85" i="14"/>
  <c r="J85" i="14"/>
  <c r="K85" i="14"/>
  <c r="L85" i="14"/>
  <c r="M85" i="14"/>
  <c r="N85" i="14"/>
  <c r="O85" i="14"/>
  <c r="P85" i="14"/>
  <c r="Q85" i="14"/>
  <c r="R85" i="14"/>
  <c r="S85" i="14"/>
  <c r="T85" i="14"/>
  <c r="U85" i="14"/>
  <c r="V85" i="14"/>
  <c r="A86" i="14"/>
  <c r="B86" i="14"/>
  <c r="C86" i="14"/>
  <c r="D86" i="14"/>
  <c r="E86" i="14"/>
  <c r="F86" i="14"/>
  <c r="H86" i="14"/>
  <c r="I86" i="14"/>
  <c r="J86" i="14"/>
  <c r="K86" i="14"/>
  <c r="L86" i="14"/>
  <c r="M86" i="14"/>
  <c r="N86" i="14"/>
  <c r="O86" i="14"/>
  <c r="P86" i="14"/>
  <c r="Q86" i="14"/>
  <c r="R86" i="14"/>
  <c r="S86" i="14"/>
  <c r="T86" i="14"/>
  <c r="U86" i="14"/>
  <c r="V86" i="14"/>
  <c r="A87" i="14"/>
  <c r="B87" i="14"/>
  <c r="C87" i="14"/>
  <c r="D87" i="14"/>
  <c r="E87" i="14"/>
  <c r="F87" i="14"/>
  <c r="H87" i="14"/>
  <c r="I87" i="14"/>
  <c r="J87" i="14"/>
  <c r="K87" i="14"/>
  <c r="L87" i="14"/>
  <c r="M87" i="14"/>
  <c r="N87" i="14"/>
  <c r="O87" i="14"/>
  <c r="P87" i="14"/>
  <c r="Q87" i="14"/>
  <c r="R87" i="14"/>
  <c r="S87" i="14"/>
  <c r="T87" i="14"/>
  <c r="U87" i="14"/>
  <c r="V87" i="14"/>
  <c r="A88" i="14"/>
  <c r="B88" i="14"/>
  <c r="C88" i="14"/>
  <c r="D88" i="14"/>
  <c r="E88" i="14"/>
  <c r="F88" i="14"/>
  <c r="H88" i="14"/>
  <c r="I88" i="14"/>
  <c r="J88" i="14"/>
  <c r="K88" i="14"/>
  <c r="L88" i="14"/>
  <c r="M88" i="14"/>
  <c r="N88" i="14"/>
  <c r="O88" i="14"/>
  <c r="P88" i="14"/>
  <c r="Q88" i="14"/>
  <c r="R88" i="14"/>
  <c r="S88" i="14"/>
  <c r="T88" i="14"/>
  <c r="U88" i="14"/>
  <c r="V88" i="14"/>
  <c r="A89" i="14"/>
  <c r="B89" i="14"/>
  <c r="C89" i="14"/>
  <c r="D89" i="14"/>
  <c r="E89" i="14"/>
  <c r="F89" i="14"/>
  <c r="H89" i="14"/>
  <c r="I89" i="14"/>
  <c r="J89" i="14"/>
  <c r="K89" i="14"/>
  <c r="L89" i="14"/>
  <c r="M89" i="14"/>
  <c r="N89" i="14"/>
  <c r="O89" i="14"/>
  <c r="P89" i="14"/>
  <c r="Q89" i="14"/>
  <c r="R89" i="14"/>
  <c r="S89" i="14"/>
  <c r="T89" i="14"/>
  <c r="U89" i="14"/>
  <c r="V89" i="14"/>
  <c r="A90" i="14"/>
  <c r="B90" i="14"/>
  <c r="C90" i="14"/>
  <c r="D90" i="14"/>
  <c r="E90" i="14"/>
  <c r="F90" i="14"/>
  <c r="H90" i="14"/>
  <c r="I90" i="14"/>
  <c r="J90" i="14"/>
  <c r="K90" i="14"/>
  <c r="L90" i="14"/>
  <c r="M90" i="14"/>
  <c r="N90" i="14"/>
  <c r="O90" i="14"/>
  <c r="P90" i="14"/>
  <c r="Q90" i="14"/>
  <c r="R90" i="14"/>
  <c r="S90" i="14"/>
  <c r="T90" i="14"/>
  <c r="U90" i="14"/>
  <c r="V90" i="14"/>
  <c r="A91" i="14"/>
  <c r="B91" i="14"/>
  <c r="C91" i="14"/>
  <c r="D91" i="14"/>
  <c r="E91" i="14"/>
  <c r="F91" i="14"/>
  <c r="H91" i="14"/>
  <c r="I91" i="14"/>
  <c r="J91" i="14"/>
  <c r="K91" i="14"/>
  <c r="L91" i="14"/>
  <c r="M91" i="14"/>
  <c r="N91" i="14"/>
  <c r="O91" i="14"/>
  <c r="P91" i="14"/>
  <c r="Q91" i="14"/>
  <c r="R91" i="14"/>
  <c r="S91" i="14"/>
  <c r="T91" i="14"/>
  <c r="U91" i="14"/>
  <c r="V91" i="14"/>
  <c r="A92" i="14"/>
  <c r="B92" i="14"/>
  <c r="C92" i="14"/>
  <c r="D92" i="14"/>
  <c r="E92" i="14"/>
  <c r="F92" i="14"/>
  <c r="H92" i="14"/>
  <c r="I92" i="14"/>
  <c r="J92" i="14"/>
  <c r="K92" i="14"/>
  <c r="L92" i="14"/>
  <c r="M92" i="14"/>
  <c r="N92" i="14"/>
  <c r="O92" i="14"/>
  <c r="P92" i="14"/>
  <c r="Q92" i="14"/>
  <c r="R92" i="14"/>
  <c r="S92" i="14"/>
  <c r="T92" i="14"/>
  <c r="U92" i="14"/>
  <c r="V92" i="14"/>
  <c r="A93" i="14"/>
  <c r="B93" i="14"/>
  <c r="C93" i="14"/>
  <c r="D93" i="14"/>
  <c r="E93" i="14"/>
  <c r="F93" i="14"/>
  <c r="H93" i="14"/>
  <c r="I93" i="14"/>
  <c r="J93" i="14"/>
  <c r="K93" i="14"/>
  <c r="L93" i="14"/>
  <c r="M93" i="14"/>
  <c r="N93" i="14"/>
  <c r="O93" i="14"/>
  <c r="P93" i="14"/>
  <c r="Q93" i="14"/>
  <c r="R93" i="14"/>
  <c r="S93" i="14"/>
  <c r="T93" i="14"/>
  <c r="U93" i="14"/>
  <c r="V93" i="14"/>
  <c r="A94" i="14"/>
  <c r="B94" i="14"/>
  <c r="C94" i="14"/>
  <c r="D94" i="14"/>
  <c r="E94" i="14"/>
  <c r="F94" i="14"/>
  <c r="H94" i="14"/>
  <c r="I94" i="14"/>
  <c r="J94" i="14"/>
  <c r="K94" i="14"/>
  <c r="L94" i="14"/>
  <c r="M94" i="14"/>
  <c r="N94" i="14"/>
  <c r="O94" i="14"/>
  <c r="P94" i="14"/>
  <c r="Q94" i="14"/>
  <c r="R94" i="14"/>
  <c r="S94" i="14"/>
  <c r="T94" i="14"/>
  <c r="U94" i="14"/>
  <c r="V94" i="14"/>
  <c r="A95" i="14"/>
  <c r="B95" i="14"/>
  <c r="C95" i="14"/>
  <c r="D95" i="14"/>
  <c r="E95" i="14"/>
  <c r="F95" i="14"/>
  <c r="H95" i="14"/>
  <c r="I95" i="14"/>
  <c r="J95" i="14"/>
  <c r="K95" i="14"/>
  <c r="L95" i="14"/>
  <c r="M95" i="14"/>
  <c r="N95" i="14"/>
  <c r="O95" i="14"/>
  <c r="P95" i="14"/>
  <c r="Q95" i="14"/>
  <c r="R95" i="14"/>
  <c r="S95" i="14"/>
  <c r="T95" i="14"/>
  <c r="U95" i="14"/>
  <c r="V95" i="14"/>
  <c r="A96" i="14"/>
  <c r="B96" i="14"/>
  <c r="C96" i="14"/>
  <c r="D96" i="14"/>
  <c r="E96" i="14"/>
  <c r="F96" i="14"/>
  <c r="H96" i="14"/>
  <c r="I96" i="14"/>
  <c r="J96" i="14"/>
  <c r="K96" i="14"/>
  <c r="L96" i="14"/>
  <c r="M96" i="14"/>
  <c r="N96" i="14"/>
  <c r="O96" i="14"/>
  <c r="P96" i="14"/>
  <c r="Q96" i="14"/>
  <c r="R96" i="14"/>
  <c r="S96" i="14"/>
  <c r="T96" i="14"/>
  <c r="U96" i="14"/>
  <c r="V96" i="14"/>
  <c r="A97" i="14"/>
  <c r="B97" i="14"/>
  <c r="C97" i="14"/>
  <c r="D97" i="14"/>
  <c r="E97" i="14"/>
  <c r="F97" i="14"/>
  <c r="H97" i="14"/>
  <c r="I97" i="14"/>
  <c r="J97" i="14"/>
  <c r="K97" i="14"/>
  <c r="L97" i="14"/>
  <c r="M97" i="14"/>
  <c r="N97" i="14"/>
  <c r="O97" i="14"/>
  <c r="P97" i="14"/>
  <c r="Q97" i="14"/>
  <c r="R97" i="14"/>
  <c r="S97" i="14"/>
  <c r="T97" i="14"/>
  <c r="U97" i="14"/>
  <c r="V97" i="14"/>
  <c r="A98" i="14"/>
  <c r="B98" i="14"/>
  <c r="C98" i="14"/>
  <c r="D98" i="14"/>
  <c r="E98" i="14"/>
  <c r="F98" i="14"/>
  <c r="H98" i="14"/>
  <c r="I98" i="14"/>
  <c r="J98" i="14"/>
  <c r="K98" i="14"/>
  <c r="L98" i="14"/>
  <c r="M98" i="14"/>
  <c r="N98" i="14"/>
  <c r="O98" i="14"/>
  <c r="P98" i="14"/>
  <c r="Q98" i="14"/>
  <c r="R98" i="14"/>
  <c r="S98" i="14"/>
  <c r="T98" i="14"/>
  <c r="U98" i="14"/>
  <c r="V98" i="14"/>
  <c r="A99" i="14"/>
  <c r="B99" i="14"/>
  <c r="C99" i="14"/>
  <c r="D99" i="14"/>
  <c r="E99" i="14"/>
  <c r="F99" i="14"/>
  <c r="H99" i="14"/>
  <c r="I99" i="14"/>
  <c r="J99" i="14"/>
  <c r="K99" i="14"/>
  <c r="L99" i="14"/>
  <c r="M99" i="14"/>
  <c r="N99" i="14"/>
  <c r="O99" i="14"/>
  <c r="P99" i="14"/>
  <c r="Q99" i="14"/>
  <c r="R99" i="14"/>
  <c r="S99" i="14"/>
  <c r="T99" i="14"/>
  <c r="U99" i="14"/>
  <c r="V99" i="14"/>
  <c r="A100" i="14"/>
  <c r="B100" i="14"/>
  <c r="C100" i="14"/>
  <c r="D100" i="14"/>
  <c r="E100" i="14"/>
  <c r="F100" i="14"/>
  <c r="H100" i="14"/>
  <c r="I100" i="14"/>
  <c r="J100" i="14"/>
  <c r="K100" i="14"/>
  <c r="L100" i="14"/>
  <c r="M100" i="14"/>
  <c r="N100" i="14"/>
  <c r="O100" i="14"/>
  <c r="P100" i="14"/>
  <c r="Q100" i="14"/>
  <c r="R100" i="14"/>
  <c r="S100" i="14"/>
  <c r="T100" i="14"/>
  <c r="U100" i="14"/>
  <c r="V100" i="14"/>
  <c r="A101" i="14"/>
  <c r="B101" i="14"/>
  <c r="C101" i="14"/>
  <c r="D101" i="14"/>
  <c r="E101" i="14"/>
  <c r="F101" i="14"/>
  <c r="H101" i="14"/>
  <c r="I101" i="14"/>
  <c r="J101" i="14"/>
  <c r="K101" i="14"/>
  <c r="L101" i="14"/>
  <c r="M101" i="14"/>
  <c r="N101" i="14"/>
  <c r="O101" i="14"/>
  <c r="P101" i="14"/>
  <c r="Q101" i="14"/>
  <c r="R101" i="14"/>
  <c r="S101" i="14"/>
  <c r="T101" i="14"/>
  <c r="U101" i="14"/>
  <c r="V101" i="14"/>
  <c r="A102" i="14"/>
  <c r="B102" i="14"/>
  <c r="C102" i="14"/>
  <c r="D102" i="14"/>
  <c r="E102" i="14"/>
  <c r="F102" i="14"/>
  <c r="H102" i="14"/>
  <c r="I102" i="14"/>
  <c r="J102" i="14"/>
  <c r="K102" i="14"/>
  <c r="L102" i="14"/>
  <c r="M102" i="14"/>
  <c r="N102" i="14"/>
  <c r="O102" i="14"/>
  <c r="P102" i="14"/>
  <c r="Q102" i="14"/>
  <c r="R102" i="14"/>
  <c r="S102" i="14"/>
  <c r="T102" i="14"/>
  <c r="U102" i="14"/>
  <c r="V102" i="14"/>
  <c r="A103" i="14"/>
  <c r="B103" i="14"/>
  <c r="C103" i="14"/>
  <c r="D103" i="14"/>
  <c r="E103" i="14"/>
  <c r="F103" i="14"/>
  <c r="H103" i="14"/>
  <c r="I103" i="14"/>
  <c r="J103" i="14"/>
  <c r="K103" i="14"/>
  <c r="L103" i="14"/>
  <c r="M103" i="14"/>
  <c r="N103" i="14"/>
  <c r="O103" i="14"/>
  <c r="P103" i="14"/>
  <c r="Q103" i="14"/>
  <c r="R103" i="14"/>
  <c r="S103" i="14"/>
  <c r="T103" i="14"/>
  <c r="U103" i="14"/>
  <c r="V103" i="14"/>
  <c r="A104" i="14"/>
  <c r="B104" i="14"/>
  <c r="C104" i="14"/>
  <c r="D104" i="14"/>
  <c r="E104" i="14"/>
  <c r="F104" i="14"/>
  <c r="H104" i="14"/>
  <c r="I104" i="14"/>
  <c r="J104" i="14"/>
  <c r="K104" i="14"/>
  <c r="L104" i="14"/>
  <c r="M104" i="14"/>
  <c r="N104" i="14"/>
  <c r="O104" i="14"/>
  <c r="P104" i="14"/>
  <c r="Q104" i="14"/>
  <c r="R104" i="14"/>
  <c r="S104" i="14"/>
  <c r="T104" i="14"/>
  <c r="U104" i="14"/>
  <c r="V104" i="14"/>
  <c r="A105" i="14"/>
  <c r="B105" i="14"/>
  <c r="C105" i="14"/>
  <c r="D105" i="14"/>
  <c r="E105" i="14"/>
  <c r="F105" i="14"/>
  <c r="H105" i="14"/>
  <c r="I105" i="14"/>
  <c r="J105" i="14"/>
  <c r="K105" i="14"/>
  <c r="L105" i="14"/>
  <c r="M105" i="14"/>
  <c r="N105" i="14"/>
  <c r="O105" i="14"/>
  <c r="P105" i="14"/>
  <c r="Q105" i="14"/>
  <c r="R105" i="14"/>
  <c r="S105" i="14"/>
  <c r="T105" i="14"/>
  <c r="U105" i="14"/>
  <c r="V105" i="14"/>
  <c r="A106" i="14"/>
  <c r="B106" i="14"/>
  <c r="C106" i="14"/>
  <c r="D106" i="14"/>
  <c r="E106" i="14"/>
  <c r="F106" i="14"/>
  <c r="H106" i="14"/>
  <c r="I106" i="14"/>
  <c r="J106" i="14"/>
  <c r="K106" i="14"/>
  <c r="L106" i="14"/>
  <c r="M106" i="14"/>
  <c r="N106" i="14"/>
  <c r="O106" i="14"/>
  <c r="P106" i="14"/>
  <c r="Q106" i="14"/>
  <c r="R106" i="14"/>
  <c r="S106" i="14"/>
  <c r="T106" i="14"/>
  <c r="U106" i="14"/>
  <c r="V106" i="14"/>
  <c r="A107" i="14"/>
  <c r="B107" i="14"/>
  <c r="C107" i="14"/>
  <c r="D107" i="14"/>
  <c r="E107" i="14"/>
  <c r="F107" i="14"/>
  <c r="H107" i="14"/>
  <c r="I107" i="14"/>
  <c r="J107" i="14"/>
  <c r="K107" i="14"/>
  <c r="L107" i="14"/>
  <c r="M107" i="14"/>
  <c r="N107" i="14"/>
  <c r="O107" i="14"/>
  <c r="P107" i="14"/>
  <c r="Q107" i="14"/>
  <c r="R107" i="14"/>
  <c r="S107" i="14"/>
  <c r="T107" i="14"/>
  <c r="U107" i="14"/>
  <c r="V107" i="14"/>
  <c r="A108" i="14"/>
  <c r="B108" i="14"/>
  <c r="C108" i="14"/>
  <c r="D108" i="14"/>
  <c r="E108" i="14"/>
  <c r="F108" i="14"/>
  <c r="H108" i="14"/>
  <c r="I108" i="14"/>
  <c r="J108" i="14"/>
  <c r="K108" i="14"/>
  <c r="L108" i="14"/>
  <c r="M108" i="14"/>
  <c r="N108" i="14"/>
  <c r="O108" i="14"/>
  <c r="P108" i="14"/>
  <c r="Q108" i="14"/>
  <c r="R108" i="14"/>
  <c r="S108" i="14"/>
  <c r="T108" i="14"/>
  <c r="U108" i="14"/>
  <c r="V108" i="14"/>
  <c r="A109" i="14"/>
  <c r="B109" i="14"/>
  <c r="C109" i="14"/>
  <c r="D109" i="14"/>
  <c r="E109" i="14"/>
  <c r="F109" i="14"/>
  <c r="H109" i="14"/>
  <c r="I109" i="14"/>
  <c r="J109" i="14"/>
  <c r="K109" i="14"/>
  <c r="L109" i="14"/>
  <c r="M109" i="14"/>
  <c r="N109" i="14"/>
  <c r="O109" i="14"/>
  <c r="P109" i="14"/>
  <c r="Q109" i="14"/>
  <c r="R109" i="14"/>
  <c r="S109" i="14"/>
  <c r="T109" i="14"/>
  <c r="U109" i="14"/>
  <c r="V109" i="14"/>
  <c r="A110" i="14"/>
  <c r="B110" i="14"/>
  <c r="C110" i="14"/>
  <c r="D110" i="14"/>
  <c r="E110" i="14"/>
  <c r="F110" i="14"/>
  <c r="H110" i="14"/>
  <c r="I110" i="14"/>
  <c r="J110" i="14"/>
  <c r="K110" i="14"/>
  <c r="L110" i="14"/>
  <c r="M110" i="14"/>
  <c r="N110" i="14"/>
  <c r="O110" i="14"/>
  <c r="P110" i="14"/>
  <c r="Q110" i="14"/>
  <c r="R110" i="14"/>
  <c r="S110" i="14"/>
  <c r="T110" i="14"/>
  <c r="U110" i="14"/>
  <c r="V110" i="14"/>
  <c r="A111" i="14"/>
  <c r="B111" i="14"/>
  <c r="C111" i="14"/>
  <c r="D111" i="14"/>
  <c r="E111" i="14"/>
  <c r="F111" i="14"/>
  <c r="H111" i="14"/>
  <c r="I111" i="14"/>
  <c r="J111" i="14"/>
  <c r="K111" i="14"/>
  <c r="L111" i="14"/>
  <c r="M111" i="14"/>
  <c r="N111" i="14"/>
  <c r="O111" i="14"/>
  <c r="P111" i="14"/>
  <c r="Q111" i="14"/>
  <c r="R111" i="14"/>
  <c r="S111" i="14"/>
  <c r="T111" i="14"/>
  <c r="U111" i="14"/>
  <c r="V111" i="14"/>
  <c r="A112" i="14"/>
  <c r="B112" i="14"/>
  <c r="C112" i="14"/>
  <c r="D112" i="14"/>
  <c r="E112" i="14"/>
  <c r="F112" i="14"/>
  <c r="H112" i="14"/>
  <c r="I112" i="14"/>
  <c r="J112" i="14"/>
  <c r="K112" i="14"/>
  <c r="L112" i="14"/>
  <c r="M112" i="14"/>
  <c r="N112" i="14"/>
  <c r="O112" i="14"/>
  <c r="P112" i="14"/>
  <c r="Q112" i="14"/>
  <c r="R112" i="14"/>
  <c r="S112" i="14"/>
  <c r="T112" i="14"/>
  <c r="U112" i="14"/>
  <c r="V112" i="14"/>
  <c r="A113" i="14"/>
  <c r="B113" i="14"/>
  <c r="C113" i="14"/>
  <c r="D113" i="14"/>
  <c r="E113" i="14"/>
  <c r="F113" i="14"/>
  <c r="H113" i="14"/>
  <c r="I113" i="14"/>
  <c r="J113" i="14"/>
  <c r="K113" i="14"/>
  <c r="L113" i="14"/>
  <c r="M113" i="14"/>
  <c r="N113" i="14"/>
  <c r="O113" i="14"/>
  <c r="P113" i="14"/>
  <c r="Q113" i="14"/>
  <c r="R113" i="14"/>
  <c r="S113" i="14"/>
  <c r="T113" i="14"/>
  <c r="U113" i="14"/>
  <c r="V113" i="14"/>
  <c r="A114" i="14"/>
  <c r="B114" i="14"/>
  <c r="C114" i="14"/>
  <c r="D114" i="14"/>
  <c r="E114" i="14"/>
  <c r="F114" i="14"/>
  <c r="H114" i="14"/>
  <c r="I114" i="14"/>
  <c r="J114" i="14"/>
  <c r="K114" i="14"/>
  <c r="L114" i="14"/>
  <c r="M114" i="14"/>
  <c r="N114" i="14"/>
  <c r="O114" i="14"/>
  <c r="P114" i="14"/>
  <c r="Q114" i="14"/>
  <c r="R114" i="14"/>
  <c r="S114" i="14"/>
  <c r="T114" i="14"/>
  <c r="U114" i="14"/>
  <c r="V114" i="14"/>
  <c r="A115" i="14"/>
  <c r="B115" i="14"/>
  <c r="C115" i="14"/>
  <c r="D115" i="14"/>
  <c r="E115" i="14"/>
  <c r="F115" i="14"/>
  <c r="H115" i="14"/>
  <c r="I115" i="14"/>
  <c r="J115" i="14"/>
  <c r="K115" i="14"/>
  <c r="L115" i="14"/>
  <c r="M115" i="14"/>
  <c r="N115" i="14"/>
  <c r="O115" i="14"/>
  <c r="P115" i="14"/>
  <c r="Q115" i="14"/>
  <c r="R115" i="14"/>
  <c r="S115" i="14"/>
  <c r="T115" i="14"/>
  <c r="U115" i="14"/>
  <c r="V115" i="14"/>
  <c r="A116" i="14"/>
  <c r="B116" i="14"/>
  <c r="C116" i="14"/>
  <c r="D116" i="14"/>
  <c r="E116" i="14"/>
  <c r="F116" i="14"/>
  <c r="H116" i="14"/>
  <c r="I116" i="14"/>
  <c r="J116" i="14"/>
  <c r="K116" i="14"/>
  <c r="L116" i="14"/>
  <c r="M116" i="14"/>
  <c r="N116" i="14"/>
  <c r="O116" i="14"/>
  <c r="P116" i="14"/>
  <c r="Q116" i="14"/>
  <c r="R116" i="14"/>
  <c r="S116" i="14"/>
  <c r="T116" i="14"/>
  <c r="U116" i="14"/>
  <c r="V116" i="14"/>
  <c r="A117" i="14"/>
  <c r="B117" i="14"/>
  <c r="C117" i="14"/>
  <c r="D117" i="14"/>
  <c r="E117" i="14"/>
  <c r="F117" i="14"/>
  <c r="H117" i="14"/>
  <c r="I117" i="14"/>
  <c r="J117" i="14"/>
  <c r="K117" i="14"/>
  <c r="L117" i="14"/>
  <c r="M117" i="14"/>
  <c r="N117" i="14"/>
  <c r="O117" i="14"/>
  <c r="P117" i="14"/>
  <c r="Q117" i="14"/>
  <c r="R117" i="14"/>
  <c r="S117" i="14"/>
  <c r="T117" i="14"/>
  <c r="U117" i="14"/>
  <c r="V117" i="14"/>
  <c r="A118" i="14"/>
  <c r="B118" i="14"/>
  <c r="C118" i="14"/>
  <c r="D118" i="14"/>
  <c r="E118" i="14"/>
  <c r="F118" i="14"/>
  <c r="H118" i="14"/>
  <c r="I118" i="14"/>
  <c r="J118" i="14"/>
  <c r="K118" i="14"/>
  <c r="L118" i="14"/>
  <c r="M118" i="14"/>
  <c r="N118" i="14"/>
  <c r="O118" i="14"/>
  <c r="P118" i="14"/>
  <c r="Q118" i="14"/>
  <c r="R118" i="14"/>
  <c r="S118" i="14"/>
  <c r="T118" i="14"/>
  <c r="U118" i="14"/>
  <c r="V118" i="14"/>
  <c r="A119" i="14"/>
  <c r="B119" i="14"/>
  <c r="C119" i="14"/>
  <c r="D119" i="14"/>
  <c r="E119" i="14"/>
  <c r="F119" i="14"/>
  <c r="H119" i="14"/>
  <c r="I119" i="14"/>
  <c r="J119" i="14"/>
  <c r="K119" i="14"/>
  <c r="L119" i="14"/>
  <c r="M119" i="14"/>
  <c r="N119" i="14"/>
  <c r="O119" i="14"/>
  <c r="P119" i="14"/>
  <c r="Q119" i="14"/>
  <c r="R119" i="14"/>
  <c r="S119" i="14"/>
  <c r="T119" i="14"/>
  <c r="U119" i="14"/>
  <c r="V119" i="14"/>
  <c r="A120" i="14"/>
  <c r="B120" i="14"/>
  <c r="C120" i="14"/>
  <c r="D120" i="14"/>
  <c r="E120" i="14"/>
  <c r="F120" i="14"/>
  <c r="H120" i="14"/>
  <c r="I120" i="14"/>
  <c r="J120" i="14"/>
  <c r="K120" i="14"/>
  <c r="L120" i="14"/>
  <c r="M120" i="14"/>
  <c r="N120" i="14"/>
  <c r="O120" i="14"/>
  <c r="P120" i="14"/>
  <c r="Q120" i="14"/>
  <c r="R120" i="14"/>
  <c r="S120" i="14"/>
  <c r="T120" i="14"/>
  <c r="U120" i="14"/>
  <c r="V120" i="14"/>
  <c r="A121" i="14"/>
  <c r="B121" i="14"/>
  <c r="C121" i="14"/>
  <c r="D121" i="14"/>
  <c r="E121" i="14"/>
  <c r="F121" i="14"/>
  <c r="H121" i="14"/>
  <c r="I121" i="14"/>
  <c r="J121" i="14"/>
  <c r="K121" i="14"/>
  <c r="L121" i="14"/>
  <c r="M121" i="14"/>
  <c r="N121" i="14"/>
  <c r="O121" i="14"/>
  <c r="P121" i="14"/>
  <c r="Q121" i="14"/>
  <c r="R121" i="14"/>
  <c r="S121" i="14"/>
  <c r="T121" i="14"/>
  <c r="U121" i="14"/>
  <c r="V121" i="14"/>
  <c r="A122" i="14"/>
  <c r="B122" i="14"/>
  <c r="C122" i="14"/>
  <c r="D122" i="14"/>
  <c r="E122" i="14"/>
  <c r="F122" i="14"/>
  <c r="H122" i="14"/>
  <c r="I122" i="14"/>
  <c r="J122" i="14"/>
  <c r="K122" i="14"/>
  <c r="L122" i="14"/>
  <c r="M122" i="14"/>
  <c r="N122" i="14"/>
  <c r="O122" i="14"/>
  <c r="P122" i="14"/>
  <c r="Q122" i="14"/>
  <c r="R122" i="14"/>
  <c r="S122" i="14"/>
  <c r="T122" i="14"/>
  <c r="U122" i="14"/>
  <c r="V122" i="14"/>
  <c r="A123" i="14"/>
  <c r="B123" i="14"/>
  <c r="C123" i="14"/>
  <c r="D123" i="14"/>
  <c r="E123" i="14"/>
  <c r="F123" i="14"/>
  <c r="H123" i="14"/>
  <c r="I123" i="14"/>
  <c r="J123" i="14"/>
  <c r="K123" i="14"/>
  <c r="L123" i="14"/>
  <c r="M123" i="14"/>
  <c r="N123" i="14"/>
  <c r="O123" i="14"/>
  <c r="P123" i="14"/>
  <c r="Q123" i="14"/>
  <c r="R123" i="14"/>
  <c r="S123" i="14"/>
  <c r="T123" i="14"/>
  <c r="U123" i="14"/>
  <c r="V123" i="14"/>
  <c r="A124" i="14"/>
  <c r="B124" i="14"/>
  <c r="C124" i="14"/>
  <c r="D124" i="14"/>
  <c r="E124" i="14"/>
  <c r="F124" i="14"/>
  <c r="H124" i="14"/>
  <c r="I124" i="14"/>
  <c r="J124" i="14"/>
  <c r="K124" i="14"/>
  <c r="L124" i="14"/>
  <c r="M124" i="14"/>
  <c r="N124" i="14"/>
  <c r="O124" i="14"/>
  <c r="P124" i="14"/>
  <c r="Q124" i="14"/>
  <c r="R124" i="14"/>
  <c r="S124" i="14"/>
  <c r="T124" i="14"/>
  <c r="U124" i="14"/>
  <c r="V124" i="14"/>
  <c r="A125" i="14"/>
  <c r="B125" i="14"/>
  <c r="C125" i="14"/>
  <c r="D125" i="14"/>
  <c r="E125" i="14"/>
  <c r="F125" i="14"/>
  <c r="H125" i="14"/>
  <c r="I125" i="14"/>
  <c r="J125" i="14"/>
  <c r="K125" i="14"/>
  <c r="L125" i="14"/>
  <c r="M125" i="14"/>
  <c r="N125" i="14"/>
  <c r="O125" i="14"/>
  <c r="P125" i="14"/>
  <c r="Q125" i="14"/>
  <c r="R125" i="14"/>
  <c r="S125" i="14"/>
  <c r="T125" i="14"/>
  <c r="U125" i="14"/>
  <c r="V125" i="14"/>
  <c r="A126" i="14"/>
  <c r="B126" i="14"/>
  <c r="C126" i="14"/>
  <c r="D126" i="14"/>
  <c r="E126" i="14"/>
  <c r="F126" i="14"/>
  <c r="H126" i="14"/>
  <c r="I126" i="14"/>
  <c r="J126" i="14"/>
  <c r="K126" i="14"/>
  <c r="L126" i="14"/>
  <c r="M126" i="14"/>
  <c r="N126" i="14"/>
  <c r="O126" i="14"/>
  <c r="P126" i="14"/>
  <c r="Q126" i="14"/>
  <c r="R126" i="14"/>
  <c r="S126" i="14"/>
  <c r="T126" i="14"/>
  <c r="U126" i="14"/>
  <c r="V126" i="14"/>
  <c r="A127" i="14"/>
  <c r="B127" i="14"/>
  <c r="C127" i="14"/>
  <c r="D127" i="14"/>
  <c r="E127" i="14"/>
  <c r="F127" i="14"/>
  <c r="H127" i="14"/>
  <c r="I127" i="14"/>
  <c r="J127" i="14"/>
  <c r="K127" i="14"/>
  <c r="L127" i="14"/>
  <c r="M127" i="14"/>
  <c r="N127" i="14"/>
  <c r="O127" i="14"/>
  <c r="P127" i="14"/>
  <c r="Q127" i="14"/>
  <c r="R127" i="14"/>
  <c r="S127" i="14"/>
  <c r="T127" i="14"/>
  <c r="U127" i="14"/>
  <c r="V127" i="14"/>
  <c r="A128" i="14"/>
  <c r="B128" i="14"/>
  <c r="C128" i="14"/>
  <c r="D128" i="14"/>
  <c r="E128" i="14"/>
  <c r="F128" i="14"/>
  <c r="H128" i="14"/>
  <c r="I128" i="14"/>
  <c r="J128" i="14"/>
  <c r="K128" i="14"/>
  <c r="L128" i="14"/>
  <c r="M128" i="14"/>
  <c r="N128" i="14"/>
  <c r="O128" i="14"/>
  <c r="P128" i="14"/>
  <c r="Q128" i="14"/>
  <c r="R128" i="14"/>
  <c r="S128" i="14"/>
  <c r="T128" i="14"/>
  <c r="U128" i="14"/>
  <c r="V128" i="14"/>
  <c r="A129" i="14"/>
  <c r="B129" i="14"/>
  <c r="C129" i="14"/>
  <c r="D129" i="14"/>
  <c r="E129" i="14"/>
  <c r="F129" i="14"/>
  <c r="H129" i="14"/>
  <c r="I129" i="14"/>
  <c r="J129" i="14"/>
  <c r="K129" i="14"/>
  <c r="L129" i="14"/>
  <c r="M129" i="14"/>
  <c r="N129" i="14"/>
  <c r="O129" i="14"/>
  <c r="P129" i="14"/>
  <c r="Q129" i="14"/>
  <c r="R129" i="14"/>
  <c r="S129" i="14"/>
  <c r="T129" i="14"/>
  <c r="U129" i="14"/>
  <c r="V129" i="14"/>
  <c r="A130" i="14"/>
  <c r="B130" i="14"/>
  <c r="C130" i="14"/>
  <c r="D130" i="14"/>
  <c r="E130" i="14"/>
  <c r="F130" i="14"/>
  <c r="H130" i="14"/>
  <c r="I130" i="14"/>
  <c r="J130" i="14"/>
  <c r="K130" i="14"/>
  <c r="L130" i="14"/>
  <c r="M130" i="14"/>
  <c r="N130" i="14"/>
  <c r="O130" i="14"/>
  <c r="P130" i="14"/>
  <c r="Q130" i="14"/>
  <c r="R130" i="14"/>
  <c r="S130" i="14"/>
  <c r="T130" i="14"/>
  <c r="U130" i="14"/>
  <c r="V130" i="14"/>
  <c r="A131" i="14"/>
  <c r="B131" i="14"/>
  <c r="C131" i="14"/>
  <c r="D131" i="14"/>
  <c r="E131" i="14"/>
  <c r="F131" i="14"/>
  <c r="H131" i="14"/>
  <c r="I131" i="14"/>
  <c r="J131" i="14"/>
  <c r="K131" i="14"/>
  <c r="L131" i="14"/>
  <c r="M131" i="14"/>
  <c r="N131" i="14"/>
  <c r="O131" i="14"/>
  <c r="P131" i="14"/>
  <c r="Q131" i="14"/>
  <c r="R131" i="14"/>
  <c r="S131" i="14"/>
  <c r="T131" i="14"/>
  <c r="U131" i="14"/>
  <c r="V131" i="14"/>
  <c r="A132" i="14"/>
  <c r="B132" i="14"/>
  <c r="C132" i="14"/>
  <c r="D132" i="14"/>
  <c r="E132" i="14"/>
  <c r="F132" i="14"/>
  <c r="H132" i="14"/>
  <c r="I132" i="14"/>
  <c r="J132" i="14"/>
  <c r="K132" i="14"/>
  <c r="L132" i="14"/>
  <c r="M132" i="14"/>
  <c r="N132" i="14"/>
  <c r="O132" i="14"/>
  <c r="P132" i="14"/>
  <c r="Q132" i="14"/>
  <c r="R132" i="14"/>
  <c r="S132" i="14"/>
  <c r="T132" i="14"/>
  <c r="U132" i="14"/>
  <c r="V132" i="14"/>
  <c r="A133" i="14"/>
  <c r="B133" i="14"/>
  <c r="C133" i="14"/>
  <c r="D133" i="14"/>
  <c r="E133" i="14"/>
  <c r="F133" i="14"/>
  <c r="H133" i="14"/>
  <c r="I133" i="14"/>
  <c r="J133" i="14"/>
  <c r="K133" i="14"/>
  <c r="L133" i="14"/>
  <c r="M133" i="14"/>
  <c r="N133" i="14"/>
  <c r="O133" i="14"/>
  <c r="P133" i="14"/>
  <c r="Q133" i="14"/>
  <c r="R133" i="14"/>
  <c r="S133" i="14"/>
  <c r="T133" i="14"/>
  <c r="U133" i="14"/>
  <c r="V133" i="14"/>
  <c r="A134" i="14"/>
  <c r="B134" i="14"/>
  <c r="C134" i="14"/>
  <c r="D134" i="14"/>
  <c r="E134" i="14"/>
  <c r="F134" i="14"/>
  <c r="H134" i="14"/>
  <c r="I134" i="14"/>
  <c r="J134" i="14"/>
  <c r="K134" i="14"/>
  <c r="L134" i="14"/>
  <c r="M134" i="14"/>
  <c r="N134" i="14"/>
  <c r="O134" i="14"/>
  <c r="P134" i="14"/>
  <c r="Q134" i="14"/>
  <c r="R134" i="14"/>
  <c r="S134" i="14"/>
  <c r="T134" i="14"/>
  <c r="U134" i="14"/>
  <c r="V134" i="14"/>
  <c r="A135" i="14"/>
  <c r="B135" i="14"/>
  <c r="C135" i="14"/>
  <c r="D135" i="14"/>
  <c r="E135" i="14"/>
  <c r="F135" i="14"/>
  <c r="H135" i="14"/>
  <c r="I135" i="14"/>
  <c r="J135" i="14"/>
  <c r="K135" i="14"/>
  <c r="L135" i="14"/>
  <c r="M135" i="14"/>
  <c r="N135" i="14"/>
  <c r="O135" i="14"/>
  <c r="P135" i="14"/>
  <c r="Q135" i="14"/>
  <c r="R135" i="14"/>
  <c r="S135" i="14"/>
  <c r="T135" i="14"/>
  <c r="U135" i="14"/>
  <c r="V135" i="14"/>
  <c r="A136" i="14"/>
  <c r="B136" i="14"/>
  <c r="C136" i="14"/>
  <c r="D136" i="14"/>
  <c r="E136" i="14"/>
  <c r="F136" i="14"/>
  <c r="H136" i="14"/>
  <c r="I136" i="14"/>
  <c r="J136" i="14"/>
  <c r="K136" i="14"/>
  <c r="L136" i="14"/>
  <c r="M136" i="14"/>
  <c r="N136" i="14"/>
  <c r="O136" i="14"/>
  <c r="P136" i="14"/>
  <c r="Q136" i="14"/>
  <c r="R136" i="14"/>
  <c r="S136" i="14"/>
  <c r="T136" i="14"/>
  <c r="U136" i="14"/>
  <c r="V136" i="14"/>
  <c r="A137" i="14"/>
  <c r="B137" i="14"/>
  <c r="C137" i="14"/>
  <c r="D137" i="14"/>
  <c r="E137" i="14"/>
  <c r="F137" i="14"/>
  <c r="H137" i="14"/>
  <c r="I137" i="14"/>
  <c r="J137" i="14"/>
  <c r="K137" i="14"/>
  <c r="L137" i="14"/>
  <c r="M137" i="14"/>
  <c r="N137" i="14"/>
  <c r="O137" i="14"/>
  <c r="P137" i="14"/>
  <c r="Q137" i="14"/>
  <c r="R137" i="14"/>
  <c r="S137" i="14"/>
  <c r="T137" i="14"/>
  <c r="U137" i="14"/>
  <c r="V137" i="14"/>
  <c r="A138" i="14"/>
  <c r="B138" i="14"/>
  <c r="C138" i="14"/>
  <c r="D138" i="14"/>
  <c r="E138" i="14"/>
  <c r="F138" i="14"/>
  <c r="H138" i="14"/>
  <c r="I138" i="14"/>
  <c r="J138" i="14"/>
  <c r="K138" i="14"/>
  <c r="L138" i="14"/>
  <c r="M138" i="14"/>
  <c r="N138" i="14"/>
  <c r="O138" i="14"/>
  <c r="P138" i="14"/>
  <c r="Q138" i="14"/>
  <c r="R138" i="14"/>
  <c r="S138" i="14"/>
  <c r="T138" i="14"/>
  <c r="U138" i="14"/>
  <c r="V138" i="14"/>
  <c r="A139" i="14"/>
  <c r="B139" i="14"/>
  <c r="C139" i="14"/>
  <c r="D139" i="14"/>
  <c r="E139" i="14"/>
  <c r="F139" i="14"/>
  <c r="H139" i="14"/>
  <c r="I139" i="14"/>
  <c r="J139" i="14"/>
  <c r="K139" i="14"/>
  <c r="L139" i="14"/>
  <c r="M139" i="14"/>
  <c r="N139" i="14"/>
  <c r="O139" i="14"/>
  <c r="P139" i="14"/>
  <c r="Q139" i="14"/>
  <c r="R139" i="14"/>
  <c r="S139" i="14"/>
  <c r="T139" i="14"/>
  <c r="U139" i="14"/>
  <c r="V139" i="14"/>
  <c r="A140" i="14"/>
  <c r="B140" i="14"/>
  <c r="C140" i="14"/>
  <c r="D140" i="14"/>
  <c r="E140" i="14"/>
  <c r="F140" i="14"/>
  <c r="H140" i="14"/>
  <c r="I140" i="14"/>
  <c r="J140" i="14"/>
  <c r="K140" i="14"/>
  <c r="L140" i="14"/>
  <c r="M140" i="14"/>
  <c r="N140" i="14"/>
  <c r="O140" i="14"/>
  <c r="P140" i="14"/>
  <c r="Q140" i="14"/>
  <c r="R140" i="14"/>
  <c r="S140" i="14"/>
  <c r="T140" i="14"/>
  <c r="U140" i="14"/>
  <c r="V140" i="14"/>
  <c r="A141" i="14"/>
  <c r="B141" i="14"/>
  <c r="C141" i="14"/>
  <c r="D141" i="14"/>
  <c r="E141" i="14"/>
  <c r="F141" i="14"/>
  <c r="H141" i="14"/>
  <c r="I141" i="14"/>
  <c r="J141" i="14"/>
  <c r="K141" i="14"/>
  <c r="L141" i="14"/>
  <c r="M141" i="14"/>
  <c r="N141" i="14"/>
  <c r="O141" i="14"/>
  <c r="P141" i="14"/>
  <c r="Q141" i="14"/>
  <c r="R141" i="14"/>
  <c r="S141" i="14"/>
  <c r="T141" i="14"/>
  <c r="U141" i="14"/>
  <c r="V141" i="14"/>
  <c r="A142" i="14"/>
  <c r="B142" i="14"/>
  <c r="C142" i="14"/>
  <c r="D142" i="14"/>
  <c r="E142" i="14"/>
  <c r="F142" i="14"/>
  <c r="H142" i="14"/>
  <c r="I142" i="14"/>
  <c r="J142" i="14"/>
  <c r="K142" i="14"/>
  <c r="L142" i="14"/>
  <c r="M142" i="14"/>
  <c r="N142" i="14"/>
  <c r="O142" i="14"/>
  <c r="P142" i="14"/>
  <c r="Q142" i="14"/>
  <c r="R142" i="14"/>
  <c r="S142" i="14"/>
  <c r="T142" i="14"/>
  <c r="U142" i="14"/>
  <c r="V142" i="14"/>
  <c r="A143" i="14"/>
  <c r="B143" i="14"/>
  <c r="C143" i="14"/>
  <c r="D143" i="14"/>
  <c r="E143" i="14"/>
  <c r="F143" i="14"/>
  <c r="H143" i="14"/>
  <c r="I143" i="14"/>
  <c r="J143" i="14"/>
  <c r="K143" i="14"/>
  <c r="L143" i="14"/>
  <c r="M143" i="14"/>
  <c r="N143" i="14"/>
  <c r="O143" i="14"/>
  <c r="P143" i="14"/>
  <c r="Q143" i="14"/>
  <c r="R143" i="14"/>
  <c r="S143" i="14"/>
  <c r="T143" i="14"/>
  <c r="U143" i="14"/>
  <c r="V143" i="14"/>
  <c r="A144" i="14"/>
  <c r="B144" i="14"/>
  <c r="C144" i="14"/>
  <c r="D144" i="14"/>
  <c r="E144" i="14"/>
  <c r="F144" i="14"/>
  <c r="H144" i="14"/>
  <c r="I144" i="14"/>
  <c r="J144" i="14"/>
  <c r="K144" i="14"/>
  <c r="L144" i="14"/>
  <c r="M144" i="14"/>
  <c r="N144" i="14"/>
  <c r="O144" i="14"/>
  <c r="P144" i="14"/>
  <c r="Q144" i="14"/>
  <c r="R144" i="14"/>
  <c r="S144" i="14"/>
  <c r="T144" i="14"/>
  <c r="U144" i="14"/>
  <c r="V144" i="14"/>
  <c r="A145" i="14"/>
  <c r="B145" i="14"/>
  <c r="C145" i="14"/>
  <c r="D145" i="14"/>
  <c r="E145" i="14"/>
  <c r="F145" i="14"/>
  <c r="H145" i="14"/>
  <c r="I145" i="14"/>
  <c r="J145" i="14"/>
  <c r="K145" i="14"/>
  <c r="L145" i="14"/>
  <c r="M145" i="14"/>
  <c r="N145" i="14"/>
  <c r="O145" i="14"/>
  <c r="P145" i="14"/>
  <c r="Q145" i="14"/>
  <c r="R145" i="14"/>
  <c r="S145" i="14"/>
  <c r="T145" i="14"/>
  <c r="U145" i="14"/>
  <c r="V145" i="14"/>
  <c r="A146" i="14"/>
  <c r="B146" i="14"/>
  <c r="C146" i="14"/>
  <c r="D146" i="14"/>
  <c r="E146" i="14"/>
  <c r="F146" i="14"/>
  <c r="H146" i="14"/>
  <c r="I146" i="14"/>
  <c r="J146" i="14"/>
  <c r="K146" i="14"/>
  <c r="L146" i="14"/>
  <c r="M146" i="14"/>
  <c r="N146" i="14"/>
  <c r="O146" i="14"/>
  <c r="P146" i="14"/>
  <c r="Q146" i="14"/>
  <c r="R146" i="14"/>
  <c r="S146" i="14"/>
  <c r="T146" i="14"/>
  <c r="U146" i="14"/>
  <c r="V146" i="14"/>
  <c r="A147" i="14"/>
  <c r="B147" i="14"/>
  <c r="C147" i="14"/>
  <c r="D147" i="14"/>
  <c r="E147" i="14"/>
  <c r="F147" i="14"/>
  <c r="H147" i="14"/>
  <c r="I147" i="14"/>
  <c r="J147" i="14"/>
  <c r="K147" i="14"/>
  <c r="L147" i="14"/>
  <c r="M147" i="14"/>
  <c r="N147" i="14"/>
  <c r="O147" i="14"/>
  <c r="P147" i="14"/>
  <c r="Q147" i="14"/>
  <c r="R147" i="14"/>
  <c r="S147" i="14"/>
  <c r="T147" i="14"/>
  <c r="U147" i="14"/>
  <c r="V147" i="14"/>
  <c r="A148" i="14"/>
  <c r="B148" i="14"/>
  <c r="C148" i="14"/>
  <c r="D148" i="14"/>
  <c r="E148" i="14"/>
  <c r="F148" i="14"/>
  <c r="H148" i="14"/>
  <c r="I148" i="14"/>
  <c r="J148" i="14"/>
  <c r="K148" i="14"/>
  <c r="L148" i="14"/>
  <c r="M148" i="14"/>
  <c r="N148" i="14"/>
  <c r="O148" i="14"/>
  <c r="P148" i="14"/>
  <c r="Q148" i="14"/>
  <c r="R148" i="14"/>
  <c r="S148" i="14"/>
  <c r="T148" i="14"/>
  <c r="U148" i="14"/>
  <c r="V148" i="14"/>
  <c r="A149" i="14"/>
  <c r="B149" i="14"/>
  <c r="C149" i="14"/>
  <c r="D149" i="14"/>
  <c r="E149" i="14"/>
  <c r="F149" i="14"/>
  <c r="H149" i="14"/>
  <c r="I149" i="14"/>
  <c r="J149" i="14"/>
  <c r="K149" i="14"/>
  <c r="L149" i="14"/>
  <c r="M149" i="14"/>
  <c r="N149" i="14"/>
  <c r="O149" i="14"/>
  <c r="P149" i="14"/>
  <c r="Q149" i="14"/>
  <c r="R149" i="14"/>
  <c r="S149" i="14"/>
  <c r="T149" i="14"/>
  <c r="U149" i="14"/>
  <c r="V149" i="14"/>
  <c r="A150" i="14"/>
  <c r="B150" i="14"/>
  <c r="C150" i="14"/>
  <c r="D150" i="14"/>
  <c r="E150" i="14"/>
  <c r="F150" i="14"/>
  <c r="H150" i="14"/>
  <c r="I150" i="14"/>
  <c r="J150" i="14"/>
  <c r="K150" i="14"/>
  <c r="L150" i="14"/>
  <c r="M150" i="14"/>
  <c r="N150" i="14"/>
  <c r="O150" i="14"/>
  <c r="P150" i="14"/>
  <c r="Q150" i="14"/>
  <c r="R150" i="14"/>
  <c r="S150" i="14"/>
  <c r="T150" i="14"/>
  <c r="U150" i="14"/>
  <c r="V150" i="14"/>
  <c r="A151" i="14"/>
  <c r="B151" i="14"/>
  <c r="C151" i="14"/>
  <c r="D151" i="14"/>
  <c r="E151" i="14"/>
  <c r="F151" i="14"/>
  <c r="H151" i="14"/>
  <c r="I151" i="14"/>
  <c r="J151" i="14"/>
  <c r="K151" i="14"/>
  <c r="L151" i="14"/>
  <c r="M151" i="14"/>
  <c r="N151" i="14"/>
  <c r="O151" i="14"/>
  <c r="P151" i="14"/>
  <c r="Q151" i="14"/>
  <c r="R151" i="14"/>
  <c r="S151" i="14"/>
  <c r="T151" i="14"/>
  <c r="U151" i="14"/>
  <c r="V151" i="14"/>
  <c r="A152" i="14"/>
  <c r="B152" i="14"/>
  <c r="C152" i="14"/>
  <c r="D152" i="14"/>
  <c r="E152" i="14"/>
  <c r="F152" i="14"/>
  <c r="H152" i="14"/>
  <c r="I152" i="14"/>
  <c r="J152" i="14"/>
  <c r="K152" i="14"/>
  <c r="L152" i="14"/>
  <c r="M152" i="14"/>
  <c r="N152" i="14"/>
  <c r="O152" i="14"/>
  <c r="P152" i="14"/>
  <c r="Q152" i="14"/>
  <c r="R152" i="14"/>
  <c r="S152" i="14"/>
  <c r="T152" i="14"/>
  <c r="U152" i="14"/>
  <c r="V152" i="14"/>
  <c r="A153" i="14"/>
  <c r="B153" i="14"/>
  <c r="C153" i="14"/>
  <c r="D153" i="14"/>
  <c r="E153" i="14"/>
  <c r="F153" i="14"/>
  <c r="H153" i="14"/>
  <c r="I153" i="14"/>
  <c r="J153" i="14"/>
  <c r="K153" i="14"/>
  <c r="L153" i="14"/>
  <c r="M153" i="14"/>
  <c r="N153" i="14"/>
  <c r="O153" i="14"/>
  <c r="P153" i="14"/>
  <c r="Q153" i="14"/>
  <c r="R153" i="14"/>
  <c r="S153" i="14"/>
  <c r="T153" i="14"/>
  <c r="U153" i="14"/>
  <c r="V153" i="14"/>
  <c r="A154" i="14"/>
  <c r="B154" i="14"/>
  <c r="C154" i="14"/>
  <c r="D154" i="14"/>
  <c r="E154" i="14"/>
  <c r="F154" i="14"/>
  <c r="H154" i="14"/>
  <c r="I154" i="14"/>
  <c r="J154" i="14"/>
  <c r="K154" i="14"/>
  <c r="L154" i="14"/>
  <c r="M154" i="14"/>
  <c r="N154" i="14"/>
  <c r="O154" i="14"/>
  <c r="P154" i="14"/>
  <c r="Q154" i="14"/>
  <c r="R154" i="14"/>
  <c r="S154" i="14"/>
  <c r="T154" i="14"/>
  <c r="U154" i="14"/>
  <c r="V154" i="14"/>
  <c r="A155" i="14"/>
  <c r="B155" i="14"/>
  <c r="C155" i="14"/>
  <c r="D155" i="14"/>
  <c r="E155" i="14"/>
  <c r="F155" i="14"/>
  <c r="H155" i="14"/>
  <c r="I155" i="14"/>
  <c r="J155" i="14"/>
  <c r="K155" i="14"/>
  <c r="L155" i="14"/>
  <c r="M155" i="14"/>
  <c r="N155" i="14"/>
  <c r="O155" i="14"/>
  <c r="P155" i="14"/>
  <c r="Q155" i="14"/>
  <c r="R155" i="14"/>
  <c r="S155" i="14"/>
  <c r="T155" i="14"/>
  <c r="U155" i="14"/>
  <c r="V155" i="14"/>
  <c r="A156" i="14"/>
  <c r="B156" i="14"/>
  <c r="C156" i="14"/>
  <c r="D156" i="14"/>
  <c r="E156" i="14"/>
  <c r="F156" i="14"/>
  <c r="H156" i="14"/>
  <c r="I156" i="14"/>
  <c r="J156" i="14"/>
  <c r="K156" i="14"/>
  <c r="L156" i="14"/>
  <c r="M156" i="14"/>
  <c r="N156" i="14"/>
  <c r="O156" i="14"/>
  <c r="P156" i="14"/>
  <c r="Q156" i="14"/>
  <c r="R156" i="14"/>
  <c r="S156" i="14"/>
  <c r="T156" i="14"/>
  <c r="U156" i="14"/>
  <c r="V156" i="14"/>
  <c r="A157" i="14"/>
  <c r="B157" i="14"/>
  <c r="C157" i="14"/>
  <c r="D157" i="14"/>
  <c r="E157" i="14"/>
  <c r="F157" i="14"/>
  <c r="H157" i="14"/>
  <c r="I157" i="14"/>
  <c r="J157" i="14"/>
  <c r="K157" i="14"/>
  <c r="L157" i="14"/>
  <c r="M157" i="14"/>
  <c r="N157" i="14"/>
  <c r="O157" i="14"/>
  <c r="P157" i="14"/>
  <c r="Q157" i="14"/>
  <c r="R157" i="14"/>
  <c r="S157" i="14"/>
  <c r="T157" i="14"/>
  <c r="U157" i="14"/>
  <c r="V157" i="14"/>
  <c r="A158" i="14"/>
  <c r="B158" i="14"/>
  <c r="C158" i="14"/>
  <c r="D158" i="14"/>
  <c r="E158" i="14"/>
  <c r="F158" i="14"/>
  <c r="H158" i="14"/>
  <c r="I158" i="14"/>
  <c r="J158" i="14"/>
  <c r="K158" i="14"/>
  <c r="L158" i="14"/>
  <c r="M158" i="14"/>
  <c r="N158" i="14"/>
  <c r="O158" i="14"/>
  <c r="P158" i="14"/>
  <c r="Q158" i="14"/>
  <c r="R158" i="14"/>
  <c r="S158" i="14"/>
  <c r="T158" i="14"/>
  <c r="U158" i="14"/>
  <c r="V158" i="14"/>
  <c r="A159" i="14"/>
  <c r="B159" i="14"/>
  <c r="C159" i="14"/>
  <c r="D159" i="14"/>
  <c r="E159" i="14"/>
  <c r="F159" i="14"/>
  <c r="H159" i="14"/>
  <c r="I159" i="14"/>
  <c r="J159" i="14"/>
  <c r="K159" i="14"/>
  <c r="L159" i="14"/>
  <c r="M159" i="14"/>
  <c r="N159" i="14"/>
  <c r="O159" i="14"/>
  <c r="P159" i="14"/>
  <c r="Q159" i="14"/>
  <c r="R159" i="14"/>
  <c r="S159" i="14"/>
  <c r="T159" i="14"/>
  <c r="U159" i="14"/>
  <c r="V159" i="14"/>
  <c r="A160" i="14"/>
  <c r="B160" i="14"/>
  <c r="C160" i="14"/>
  <c r="D160" i="14"/>
  <c r="E160" i="14"/>
  <c r="F160" i="14"/>
  <c r="H160" i="14"/>
  <c r="I160" i="14"/>
  <c r="J160" i="14"/>
  <c r="K160" i="14"/>
  <c r="L160" i="14"/>
  <c r="M160" i="14"/>
  <c r="N160" i="14"/>
  <c r="O160" i="14"/>
  <c r="P160" i="14"/>
  <c r="Q160" i="14"/>
  <c r="R160" i="14"/>
  <c r="S160" i="14"/>
  <c r="T160" i="14"/>
  <c r="U160" i="14"/>
  <c r="V160" i="14"/>
  <c r="A161" i="14"/>
  <c r="B161" i="14"/>
  <c r="C161" i="14"/>
  <c r="D161" i="14"/>
  <c r="E161" i="14"/>
  <c r="F161" i="14"/>
  <c r="H161" i="14"/>
  <c r="I161" i="14"/>
  <c r="J161" i="14"/>
  <c r="K161" i="14"/>
  <c r="L161" i="14"/>
  <c r="M161" i="14"/>
  <c r="N161" i="14"/>
  <c r="O161" i="14"/>
  <c r="P161" i="14"/>
  <c r="Q161" i="14"/>
  <c r="R161" i="14"/>
  <c r="S161" i="14"/>
  <c r="T161" i="14"/>
  <c r="U161" i="14"/>
  <c r="V161" i="14"/>
  <c r="A162" i="14"/>
  <c r="B162" i="14"/>
  <c r="C162" i="14"/>
  <c r="D162" i="14"/>
  <c r="E162" i="14"/>
  <c r="F162" i="14"/>
  <c r="H162" i="14"/>
  <c r="I162" i="14"/>
  <c r="J162" i="14"/>
  <c r="K162" i="14"/>
  <c r="L162" i="14"/>
  <c r="M162" i="14"/>
  <c r="N162" i="14"/>
  <c r="O162" i="14"/>
  <c r="P162" i="14"/>
  <c r="Q162" i="14"/>
  <c r="R162" i="14"/>
  <c r="S162" i="14"/>
  <c r="T162" i="14"/>
  <c r="U162" i="14"/>
  <c r="V162" i="14"/>
  <c r="A163" i="14"/>
  <c r="B163" i="14"/>
  <c r="C163" i="14"/>
  <c r="D163" i="14"/>
  <c r="E163" i="14"/>
  <c r="F163" i="14"/>
  <c r="H163" i="14"/>
  <c r="I163" i="14"/>
  <c r="J163" i="14"/>
  <c r="K163" i="14"/>
  <c r="L163" i="14"/>
  <c r="M163" i="14"/>
  <c r="N163" i="14"/>
  <c r="O163" i="14"/>
  <c r="P163" i="14"/>
  <c r="Q163" i="14"/>
  <c r="R163" i="14"/>
  <c r="S163" i="14"/>
  <c r="T163" i="14"/>
  <c r="U163" i="14"/>
  <c r="V163" i="14"/>
  <c r="A164" i="14"/>
  <c r="B164" i="14"/>
  <c r="C164" i="14"/>
  <c r="D164" i="14"/>
  <c r="E164" i="14"/>
  <c r="F164" i="14"/>
  <c r="H164" i="14"/>
  <c r="I164" i="14"/>
  <c r="J164" i="14"/>
  <c r="K164" i="14"/>
  <c r="L164" i="14"/>
  <c r="M164" i="14"/>
  <c r="N164" i="14"/>
  <c r="O164" i="14"/>
  <c r="P164" i="14"/>
  <c r="Q164" i="14"/>
  <c r="R164" i="14"/>
  <c r="S164" i="14"/>
  <c r="T164" i="14"/>
  <c r="U164" i="14"/>
  <c r="V164" i="14"/>
  <c r="A165" i="14"/>
  <c r="B165" i="14"/>
  <c r="C165" i="14"/>
  <c r="D165" i="14"/>
  <c r="E165" i="14"/>
  <c r="F165" i="14"/>
  <c r="H165" i="14"/>
  <c r="I165" i="14"/>
  <c r="J165" i="14"/>
  <c r="K165" i="14"/>
  <c r="L165" i="14"/>
  <c r="M165" i="14"/>
  <c r="N165" i="14"/>
  <c r="O165" i="14"/>
  <c r="P165" i="14"/>
  <c r="Q165" i="14"/>
  <c r="R165" i="14"/>
  <c r="S165" i="14"/>
  <c r="T165" i="14"/>
  <c r="U165" i="14"/>
  <c r="V165" i="14"/>
  <c r="A166" i="14"/>
  <c r="B166" i="14"/>
  <c r="C166" i="14"/>
  <c r="D166" i="14"/>
  <c r="E166" i="14"/>
  <c r="F166" i="14"/>
  <c r="H166" i="14"/>
  <c r="I166" i="14"/>
  <c r="J166" i="14"/>
  <c r="K166" i="14"/>
  <c r="L166" i="14"/>
  <c r="M166" i="14"/>
  <c r="N166" i="14"/>
  <c r="O166" i="14"/>
  <c r="P166" i="14"/>
  <c r="Q166" i="14"/>
  <c r="R166" i="14"/>
  <c r="S166" i="14"/>
  <c r="T166" i="14"/>
  <c r="U166" i="14"/>
  <c r="V166" i="14"/>
  <c r="A167" i="14"/>
  <c r="B167" i="14"/>
  <c r="C167" i="14"/>
  <c r="D167" i="14"/>
  <c r="E167" i="14"/>
  <c r="F167" i="14"/>
  <c r="H167" i="14"/>
  <c r="I167" i="14"/>
  <c r="J167" i="14"/>
  <c r="K167" i="14"/>
  <c r="L167" i="14"/>
  <c r="M167" i="14"/>
  <c r="N167" i="14"/>
  <c r="O167" i="14"/>
  <c r="P167" i="14"/>
  <c r="Q167" i="14"/>
  <c r="R167" i="14"/>
  <c r="S167" i="14"/>
  <c r="T167" i="14"/>
  <c r="U167" i="14"/>
  <c r="V167" i="14"/>
  <c r="A168" i="14"/>
  <c r="B168" i="14"/>
  <c r="C168" i="14"/>
  <c r="D168" i="14"/>
  <c r="E168" i="14"/>
  <c r="F168" i="14"/>
  <c r="H168" i="14"/>
  <c r="I168" i="14"/>
  <c r="J168" i="14"/>
  <c r="K168" i="14"/>
  <c r="L168" i="14"/>
  <c r="M168" i="14"/>
  <c r="N168" i="14"/>
  <c r="O168" i="14"/>
  <c r="P168" i="14"/>
  <c r="Q168" i="14"/>
  <c r="R168" i="14"/>
  <c r="S168" i="14"/>
  <c r="T168" i="14"/>
  <c r="U168" i="14"/>
  <c r="V168" i="14"/>
  <c r="A169" i="14"/>
  <c r="B169" i="14"/>
  <c r="C169" i="14"/>
  <c r="D169" i="14"/>
  <c r="E169" i="14"/>
  <c r="F169" i="14"/>
  <c r="H169" i="14"/>
  <c r="I169" i="14"/>
  <c r="J169" i="14"/>
  <c r="K169" i="14"/>
  <c r="L169" i="14"/>
  <c r="M169" i="14"/>
  <c r="N169" i="14"/>
  <c r="O169" i="14"/>
  <c r="P169" i="14"/>
  <c r="Q169" i="14"/>
  <c r="R169" i="14"/>
  <c r="S169" i="14"/>
  <c r="T169" i="14"/>
  <c r="U169" i="14"/>
  <c r="V169" i="14"/>
  <c r="A170" i="14"/>
  <c r="B170" i="14"/>
  <c r="C170" i="14"/>
  <c r="D170" i="14"/>
  <c r="E170" i="14"/>
  <c r="F170" i="14"/>
  <c r="H170" i="14"/>
  <c r="I170" i="14"/>
  <c r="J170" i="14"/>
  <c r="K170" i="14"/>
  <c r="L170" i="14"/>
  <c r="M170" i="14"/>
  <c r="N170" i="14"/>
  <c r="O170" i="14"/>
  <c r="P170" i="14"/>
  <c r="Q170" i="14"/>
  <c r="R170" i="14"/>
  <c r="S170" i="14"/>
  <c r="T170" i="14"/>
  <c r="U170" i="14"/>
  <c r="V170" i="14"/>
  <c r="A171" i="14"/>
  <c r="B171" i="14"/>
  <c r="C171" i="14"/>
  <c r="D171" i="14"/>
  <c r="E171" i="14"/>
  <c r="F171" i="14"/>
  <c r="H171" i="14"/>
  <c r="I171" i="14"/>
  <c r="J171" i="14"/>
  <c r="K171" i="14"/>
  <c r="L171" i="14"/>
  <c r="M171" i="14"/>
  <c r="N171" i="14"/>
  <c r="O171" i="14"/>
  <c r="P171" i="14"/>
  <c r="Q171" i="14"/>
  <c r="R171" i="14"/>
  <c r="S171" i="14"/>
  <c r="T171" i="14"/>
  <c r="U171" i="14"/>
  <c r="V171" i="14"/>
  <c r="A172" i="14"/>
  <c r="B172" i="14"/>
  <c r="C172" i="14"/>
  <c r="D172" i="14"/>
  <c r="E172" i="14"/>
  <c r="F172" i="14"/>
  <c r="H172" i="14"/>
  <c r="I172" i="14"/>
  <c r="J172" i="14"/>
  <c r="K172" i="14"/>
  <c r="L172" i="14"/>
  <c r="M172" i="14"/>
  <c r="N172" i="14"/>
  <c r="O172" i="14"/>
  <c r="P172" i="14"/>
  <c r="Q172" i="14"/>
  <c r="R172" i="14"/>
  <c r="S172" i="14"/>
  <c r="T172" i="14"/>
  <c r="U172" i="14"/>
  <c r="V172" i="14"/>
  <c r="A173" i="14"/>
  <c r="B173" i="14"/>
  <c r="C173" i="14"/>
  <c r="D173" i="14"/>
  <c r="E173" i="14"/>
  <c r="F173" i="14"/>
  <c r="H173" i="14"/>
  <c r="I173" i="14"/>
  <c r="J173" i="14"/>
  <c r="K173" i="14"/>
  <c r="L173" i="14"/>
  <c r="M173" i="14"/>
  <c r="N173" i="14"/>
  <c r="O173" i="14"/>
  <c r="P173" i="14"/>
  <c r="Q173" i="14"/>
  <c r="R173" i="14"/>
  <c r="S173" i="14"/>
  <c r="T173" i="14"/>
  <c r="U173" i="14"/>
  <c r="V173" i="14"/>
  <c r="A174" i="14"/>
  <c r="B174" i="14"/>
  <c r="C174" i="14"/>
  <c r="D174" i="14"/>
  <c r="E174" i="14"/>
  <c r="F174" i="14"/>
  <c r="H174" i="14"/>
  <c r="I174" i="14"/>
  <c r="J174" i="14"/>
  <c r="K174" i="14"/>
  <c r="L174" i="14"/>
  <c r="M174" i="14"/>
  <c r="N174" i="14"/>
  <c r="O174" i="14"/>
  <c r="P174" i="14"/>
  <c r="Q174" i="14"/>
  <c r="R174" i="14"/>
  <c r="S174" i="14"/>
  <c r="T174" i="14"/>
  <c r="U174" i="14"/>
  <c r="V174" i="14"/>
  <c r="A175" i="14"/>
  <c r="B175" i="14"/>
  <c r="C175" i="14"/>
  <c r="D175" i="14"/>
  <c r="E175" i="14"/>
  <c r="F175" i="14"/>
  <c r="H175" i="14"/>
  <c r="I175" i="14"/>
  <c r="J175" i="14"/>
  <c r="K175" i="14"/>
  <c r="L175" i="14"/>
  <c r="M175" i="14"/>
  <c r="N175" i="14"/>
  <c r="O175" i="14"/>
  <c r="P175" i="14"/>
  <c r="Q175" i="14"/>
  <c r="R175" i="14"/>
  <c r="S175" i="14"/>
  <c r="T175" i="14"/>
  <c r="U175" i="14"/>
  <c r="V175" i="14"/>
  <c r="A176" i="14"/>
  <c r="B176" i="14"/>
  <c r="C176" i="14"/>
  <c r="D176" i="14"/>
  <c r="E176" i="14"/>
  <c r="F176" i="14"/>
  <c r="H176" i="14"/>
  <c r="I176" i="14"/>
  <c r="J176" i="14"/>
  <c r="K176" i="14"/>
  <c r="L176" i="14"/>
  <c r="M176" i="14"/>
  <c r="N176" i="14"/>
  <c r="O176" i="14"/>
  <c r="P176" i="14"/>
  <c r="Q176" i="14"/>
  <c r="R176" i="14"/>
  <c r="S176" i="14"/>
  <c r="T176" i="14"/>
  <c r="U176" i="14"/>
  <c r="V176" i="14"/>
  <c r="A177" i="14"/>
  <c r="B177" i="14"/>
  <c r="C177" i="14"/>
  <c r="D177" i="14"/>
  <c r="E177" i="14"/>
  <c r="F177" i="14"/>
  <c r="H177" i="14"/>
  <c r="I177" i="14"/>
  <c r="J177" i="14"/>
  <c r="K177" i="14"/>
  <c r="L177" i="14"/>
  <c r="M177" i="14"/>
  <c r="N177" i="14"/>
  <c r="O177" i="14"/>
  <c r="P177" i="14"/>
  <c r="Q177" i="14"/>
  <c r="R177" i="14"/>
  <c r="S177" i="14"/>
  <c r="T177" i="14"/>
  <c r="U177" i="14"/>
  <c r="V177" i="14"/>
  <c r="A178" i="14"/>
  <c r="B178" i="14"/>
  <c r="C178" i="14"/>
  <c r="D178" i="14"/>
  <c r="E178" i="14"/>
  <c r="F178" i="14"/>
  <c r="H178" i="14"/>
  <c r="I178" i="14"/>
  <c r="J178" i="14"/>
  <c r="K178" i="14"/>
  <c r="L178" i="14"/>
  <c r="M178" i="14"/>
  <c r="N178" i="14"/>
  <c r="O178" i="14"/>
  <c r="P178" i="14"/>
  <c r="Q178" i="14"/>
  <c r="R178" i="14"/>
  <c r="S178" i="14"/>
  <c r="T178" i="14"/>
  <c r="U178" i="14"/>
  <c r="V178" i="14"/>
  <c r="A179" i="14"/>
  <c r="B179" i="14"/>
  <c r="C179" i="14"/>
  <c r="D179" i="14"/>
  <c r="E179" i="14"/>
  <c r="F179" i="14"/>
  <c r="H179" i="14"/>
  <c r="I179" i="14"/>
  <c r="J179" i="14"/>
  <c r="K179" i="14"/>
  <c r="L179" i="14"/>
  <c r="M179" i="14"/>
  <c r="N179" i="14"/>
  <c r="O179" i="14"/>
  <c r="P179" i="14"/>
  <c r="Q179" i="14"/>
  <c r="R179" i="14"/>
  <c r="S179" i="14"/>
  <c r="T179" i="14"/>
  <c r="U179" i="14"/>
  <c r="V179" i="14"/>
  <c r="A180" i="14"/>
  <c r="B180" i="14"/>
  <c r="C180" i="14"/>
  <c r="D180" i="14"/>
  <c r="E180" i="14"/>
  <c r="F180" i="14"/>
  <c r="H180" i="14"/>
  <c r="I180" i="14"/>
  <c r="J180" i="14"/>
  <c r="K180" i="14"/>
  <c r="L180" i="14"/>
  <c r="M180" i="14"/>
  <c r="N180" i="14"/>
  <c r="O180" i="14"/>
  <c r="P180" i="14"/>
  <c r="Q180" i="14"/>
  <c r="R180" i="14"/>
  <c r="S180" i="14"/>
  <c r="T180" i="14"/>
  <c r="U180" i="14"/>
  <c r="V180" i="14"/>
  <c r="A181" i="14"/>
  <c r="B181" i="14"/>
  <c r="C181" i="14"/>
  <c r="D181" i="14"/>
  <c r="E181" i="14"/>
  <c r="F181" i="14"/>
  <c r="H181" i="14"/>
  <c r="I181" i="14"/>
  <c r="J181" i="14"/>
  <c r="K181" i="14"/>
  <c r="L181" i="14"/>
  <c r="M181" i="14"/>
  <c r="N181" i="14"/>
  <c r="O181" i="14"/>
  <c r="P181" i="14"/>
  <c r="Q181" i="14"/>
  <c r="R181" i="14"/>
  <c r="S181" i="14"/>
  <c r="T181" i="14"/>
  <c r="U181" i="14"/>
  <c r="V181" i="14"/>
  <c r="A182" i="14"/>
  <c r="B182" i="14"/>
  <c r="C182" i="14"/>
  <c r="D182" i="14"/>
  <c r="E182" i="14"/>
  <c r="F182" i="14"/>
  <c r="H182" i="14"/>
  <c r="I182" i="14"/>
  <c r="J182" i="14"/>
  <c r="K182" i="14"/>
  <c r="L182" i="14"/>
  <c r="M182" i="14"/>
  <c r="N182" i="14"/>
  <c r="O182" i="14"/>
  <c r="P182" i="14"/>
  <c r="Q182" i="14"/>
  <c r="R182" i="14"/>
  <c r="S182" i="14"/>
  <c r="T182" i="14"/>
  <c r="U182" i="14"/>
  <c r="V182" i="14"/>
  <c r="A183" i="14"/>
  <c r="B183" i="14"/>
  <c r="C183" i="14"/>
  <c r="D183" i="14"/>
  <c r="E183" i="14"/>
  <c r="F183" i="14"/>
  <c r="H183" i="14"/>
  <c r="I183" i="14"/>
  <c r="J183" i="14"/>
  <c r="K183" i="14"/>
  <c r="L183" i="14"/>
  <c r="M183" i="14"/>
  <c r="N183" i="14"/>
  <c r="O183" i="14"/>
  <c r="P183" i="14"/>
  <c r="Q183" i="14"/>
  <c r="R183" i="14"/>
  <c r="S183" i="14"/>
  <c r="T183" i="14"/>
  <c r="U183" i="14"/>
  <c r="V183" i="14"/>
  <c r="A184" i="14"/>
  <c r="B184" i="14"/>
  <c r="C184" i="14"/>
  <c r="D184" i="14"/>
  <c r="E184" i="14"/>
  <c r="F184" i="14"/>
  <c r="H184" i="14"/>
  <c r="I184" i="14"/>
  <c r="J184" i="14"/>
  <c r="K184" i="14"/>
  <c r="L184" i="14"/>
  <c r="M184" i="14"/>
  <c r="N184" i="14"/>
  <c r="O184" i="14"/>
  <c r="P184" i="14"/>
  <c r="Q184" i="14"/>
  <c r="R184" i="14"/>
  <c r="S184" i="14"/>
  <c r="T184" i="14"/>
  <c r="U184" i="14"/>
  <c r="V184" i="14"/>
  <c r="A185" i="14"/>
  <c r="B185" i="14"/>
  <c r="C185" i="14"/>
  <c r="D185" i="14"/>
  <c r="E185" i="14"/>
  <c r="F185" i="14"/>
  <c r="H185" i="14"/>
  <c r="I185" i="14"/>
  <c r="J185" i="14"/>
  <c r="K185" i="14"/>
  <c r="L185" i="14"/>
  <c r="M185" i="14"/>
  <c r="N185" i="14"/>
  <c r="O185" i="14"/>
  <c r="P185" i="14"/>
  <c r="Q185" i="14"/>
  <c r="R185" i="14"/>
  <c r="S185" i="14"/>
  <c r="T185" i="14"/>
  <c r="U185" i="14"/>
  <c r="V185" i="14"/>
  <c r="A186" i="14"/>
  <c r="B186" i="14"/>
  <c r="C186" i="14"/>
  <c r="D186" i="14"/>
  <c r="E186" i="14"/>
  <c r="F186" i="14"/>
  <c r="H186" i="14"/>
  <c r="I186" i="14"/>
  <c r="J186" i="14"/>
  <c r="K186" i="14"/>
  <c r="L186" i="14"/>
  <c r="M186" i="14"/>
  <c r="N186" i="14"/>
  <c r="O186" i="14"/>
  <c r="P186" i="14"/>
  <c r="Q186" i="14"/>
  <c r="R186" i="14"/>
  <c r="S186" i="14"/>
  <c r="T186" i="14"/>
  <c r="U186" i="14"/>
  <c r="V186" i="14"/>
  <c r="A187" i="14"/>
  <c r="B187" i="14"/>
  <c r="C187" i="14"/>
  <c r="D187" i="14"/>
  <c r="E187" i="14"/>
  <c r="F187" i="14"/>
  <c r="H187" i="14"/>
  <c r="I187" i="14"/>
  <c r="J187" i="14"/>
  <c r="K187" i="14"/>
  <c r="L187" i="14"/>
  <c r="M187" i="14"/>
  <c r="N187" i="14"/>
  <c r="O187" i="14"/>
  <c r="P187" i="14"/>
  <c r="Q187" i="14"/>
  <c r="R187" i="14"/>
  <c r="S187" i="14"/>
  <c r="T187" i="14"/>
  <c r="U187" i="14"/>
  <c r="V187" i="14"/>
  <c r="A188" i="14"/>
  <c r="B188" i="14"/>
  <c r="C188" i="14"/>
  <c r="D188" i="14"/>
  <c r="E188" i="14"/>
  <c r="F188" i="14"/>
  <c r="H188" i="14"/>
  <c r="I188" i="14"/>
  <c r="J188" i="14"/>
  <c r="K188" i="14"/>
  <c r="L188" i="14"/>
  <c r="M188" i="14"/>
  <c r="N188" i="14"/>
  <c r="O188" i="14"/>
  <c r="P188" i="14"/>
  <c r="Q188" i="14"/>
  <c r="R188" i="14"/>
  <c r="S188" i="14"/>
  <c r="T188" i="14"/>
  <c r="U188" i="14"/>
  <c r="V188" i="14"/>
  <c r="A189" i="14"/>
  <c r="B189" i="14"/>
  <c r="C189" i="14"/>
  <c r="D189" i="14"/>
  <c r="E189" i="14"/>
  <c r="F189" i="14"/>
  <c r="H189" i="14"/>
  <c r="I189" i="14"/>
  <c r="J189" i="14"/>
  <c r="K189" i="14"/>
  <c r="L189" i="14"/>
  <c r="M189" i="14"/>
  <c r="N189" i="14"/>
  <c r="O189" i="14"/>
  <c r="P189" i="14"/>
  <c r="Q189" i="14"/>
  <c r="R189" i="14"/>
  <c r="S189" i="14"/>
  <c r="T189" i="14"/>
  <c r="U189" i="14"/>
  <c r="V189" i="14"/>
  <c r="A190" i="14"/>
  <c r="B190" i="14"/>
  <c r="C190" i="14"/>
  <c r="D190" i="14"/>
  <c r="E190" i="14"/>
  <c r="F190" i="14"/>
  <c r="H190" i="14"/>
  <c r="I190" i="14"/>
  <c r="J190" i="14"/>
  <c r="K190" i="14"/>
  <c r="L190" i="14"/>
  <c r="M190" i="14"/>
  <c r="N190" i="14"/>
  <c r="O190" i="14"/>
  <c r="P190" i="14"/>
  <c r="Q190" i="14"/>
  <c r="R190" i="14"/>
  <c r="S190" i="14"/>
  <c r="T190" i="14"/>
  <c r="U190" i="14"/>
  <c r="V190" i="14"/>
  <c r="A191" i="14"/>
  <c r="B191" i="14"/>
  <c r="C191" i="14"/>
  <c r="D191" i="14"/>
  <c r="E191" i="14"/>
  <c r="F191" i="14"/>
  <c r="H191" i="14"/>
  <c r="I191" i="14"/>
  <c r="J191" i="14"/>
  <c r="K191" i="14"/>
  <c r="L191" i="14"/>
  <c r="M191" i="14"/>
  <c r="N191" i="14"/>
  <c r="O191" i="14"/>
  <c r="P191" i="14"/>
  <c r="Q191" i="14"/>
  <c r="R191" i="14"/>
  <c r="S191" i="14"/>
  <c r="T191" i="14"/>
  <c r="U191" i="14"/>
  <c r="V191" i="14"/>
  <c r="A192" i="14"/>
  <c r="B192" i="14"/>
  <c r="C192" i="14"/>
  <c r="D192" i="14"/>
  <c r="E192" i="14"/>
  <c r="F192" i="14"/>
  <c r="H192" i="14"/>
  <c r="I192" i="14"/>
  <c r="J192" i="14"/>
  <c r="K192" i="14"/>
  <c r="L192" i="14"/>
  <c r="M192" i="14"/>
  <c r="N192" i="14"/>
  <c r="O192" i="14"/>
  <c r="P192" i="14"/>
  <c r="Q192" i="14"/>
  <c r="R192" i="14"/>
  <c r="S192" i="14"/>
  <c r="T192" i="14"/>
  <c r="U192" i="14"/>
  <c r="V192" i="14"/>
  <c r="A193" i="14"/>
  <c r="B193" i="14"/>
  <c r="C193" i="14"/>
  <c r="D193" i="14"/>
  <c r="E193" i="14"/>
  <c r="F193" i="14"/>
  <c r="H193" i="14"/>
  <c r="I193" i="14"/>
  <c r="J193" i="14"/>
  <c r="K193" i="14"/>
  <c r="L193" i="14"/>
  <c r="M193" i="14"/>
  <c r="N193" i="14"/>
  <c r="O193" i="14"/>
  <c r="P193" i="14"/>
  <c r="Q193" i="14"/>
  <c r="R193" i="14"/>
  <c r="S193" i="14"/>
  <c r="T193" i="14"/>
  <c r="U193" i="14"/>
  <c r="V193" i="14"/>
  <c r="A194" i="14"/>
  <c r="B194" i="14"/>
  <c r="C194" i="14"/>
  <c r="D194" i="14"/>
  <c r="E194" i="14"/>
  <c r="F194" i="14"/>
  <c r="H194" i="14"/>
  <c r="I194" i="14"/>
  <c r="J194" i="14"/>
  <c r="K194" i="14"/>
  <c r="L194" i="14"/>
  <c r="M194" i="14"/>
  <c r="N194" i="14"/>
  <c r="O194" i="14"/>
  <c r="P194" i="14"/>
  <c r="Q194" i="14"/>
  <c r="R194" i="14"/>
  <c r="S194" i="14"/>
  <c r="T194" i="14"/>
  <c r="U194" i="14"/>
  <c r="V194" i="14"/>
  <c r="A195" i="14"/>
  <c r="B195" i="14"/>
  <c r="C195" i="14"/>
  <c r="D195" i="14"/>
  <c r="E195" i="14"/>
  <c r="F195" i="14"/>
  <c r="H195" i="14"/>
  <c r="I195" i="14"/>
  <c r="J195" i="14"/>
  <c r="K195" i="14"/>
  <c r="L195" i="14"/>
  <c r="M195" i="14"/>
  <c r="N195" i="14"/>
  <c r="O195" i="14"/>
  <c r="P195" i="14"/>
  <c r="Q195" i="14"/>
  <c r="R195" i="14"/>
  <c r="S195" i="14"/>
  <c r="T195" i="14"/>
  <c r="U195" i="14"/>
  <c r="V195" i="14"/>
  <c r="A196" i="14"/>
  <c r="B196" i="14"/>
  <c r="C196" i="14"/>
  <c r="D196" i="14"/>
  <c r="E196" i="14"/>
  <c r="F196" i="14"/>
  <c r="H196" i="14"/>
  <c r="I196" i="14"/>
  <c r="J196" i="14"/>
  <c r="K196" i="14"/>
  <c r="L196" i="14"/>
  <c r="M196" i="14"/>
  <c r="N196" i="14"/>
  <c r="O196" i="14"/>
  <c r="P196" i="14"/>
  <c r="Q196" i="14"/>
  <c r="R196" i="14"/>
  <c r="S196" i="14"/>
  <c r="T196" i="14"/>
  <c r="U196" i="14"/>
  <c r="V196" i="14"/>
  <c r="A197" i="14"/>
  <c r="B197" i="14"/>
  <c r="C197" i="14"/>
  <c r="D197" i="14"/>
  <c r="E197" i="14"/>
  <c r="F197" i="14"/>
  <c r="H197" i="14"/>
  <c r="I197" i="14"/>
  <c r="J197" i="14"/>
  <c r="K197" i="14"/>
  <c r="L197" i="14"/>
  <c r="M197" i="14"/>
  <c r="N197" i="14"/>
  <c r="O197" i="14"/>
  <c r="P197" i="14"/>
  <c r="Q197" i="14"/>
  <c r="R197" i="14"/>
  <c r="S197" i="14"/>
  <c r="T197" i="14"/>
  <c r="U197" i="14"/>
  <c r="V197" i="14"/>
  <c r="A198" i="14"/>
  <c r="B198" i="14"/>
  <c r="C198" i="14"/>
  <c r="D198" i="14"/>
  <c r="E198" i="14"/>
  <c r="F198" i="14"/>
  <c r="H198" i="14"/>
  <c r="I198" i="14"/>
  <c r="J198" i="14"/>
  <c r="K198" i="14"/>
  <c r="L198" i="14"/>
  <c r="M198" i="14"/>
  <c r="N198" i="14"/>
  <c r="O198" i="14"/>
  <c r="P198" i="14"/>
  <c r="Q198" i="14"/>
  <c r="R198" i="14"/>
  <c r="S198" i="14"/>
  <c r="T198" i="14"/>
  <c r="U198" i="14"/>
  <c r="V198" i="14"/>
  <c r="A199" i="14"/>
  <c r="B199" i="14"/>
  <c r="C199" i="14"/>
  <c r="D199" i="14"/>
  <c r="E199" i="14"/>
  <c r="F199" i="14"/>
  <c r="H199" i="14"/>
  <c r="I199" i="14"/>
  <c r="J199" i="14"/>
  <c r="K199" i="14"/>
  <c r="L199" i="14"/>
  <c r="M199" i="14"/>
  <c r="N199" i="14"/>
  <c r="O199" i="14"/>
  <c r="P199" i="14"/>
  <c r="Q199" i="14"/>
  <c r="R199" i="14"/>
  <c r="S199" i="14"/>
  <c r="T199" i="14"/>
  <c r="U199" i="14"/>
  <c r="V199" i="14"/>
  <c r="A200" i="14"/>
  <c r="B200" i="14"/>
  <c r="C200" i="14"/>
  <c r="D200" i="14"/>
  <c r="E200" i="14"/>
  <c r="F200" i="14"/>
  <c r="H200" i="14"/>
  <c r="I200" i="14"/>
  <c r="J200" i="14"/>
  <c r="K200" i="14"/>
  <c r="L200" i="14"/>
  <c r="M200" i="14"/>
  <c r="N200" i="14"/>
  <c r="O200" i="14"/>
  <c r="P200" i="14"/>
  <c r="Q200" i="14"/>
  <c r="R200" i="14"/>
  <c r="S200" i="14"/>
  <c r="T200" i="14"/>
  <c r="U200" i="14"/>
  <c r="V200" i="14"/>
  <c r="A201" i="14"/>
  <c r="B201" i="14"/>
  <c r="C201" i="14"/>
  <c r="D201" i="14"/>
  <c r="E201" i="14"/>
  <c r="F201" i="14"/>
  <c r="H201" i="14"/>
  <c r="I201" i="14"/>
  <c r="J201" i="14"/>
  <c r="K201" i="14"/>
  <c r="L201" i="14"/>
  <c r="M201" i="14"/>
  <c r="N201" i="14"/>
  <c r="O201" i="14"/>
  <c r="P201" i="14"/>
  <c r="Q201" i="14"/>
  <c r="R201" i="14"/>
  <c r="S201" i="14"/>
  <c r="T201" i="14"/>
  <c r="U201" i="14"/>
  <c r="V201" i="14"/>
  <c r="A202" i="14"/>
  <c r="B202" i="14"/>
  <c r="C202" i="14"/>
  <c r="D202" i="14"/>
  <c r="E202" i="14"/>
  <c r="F202" i="14"/>
  <c r="H202" i="14"/>
  <c r="I202" i="14"/>
  <c r="J202" i="14"/>
  <c r="K202" i="14"/>
  <c r="L202" i="14"/>
  <c r="M202" i="14"/>
  <c r="N202" i="14"/>
  <c r="O202" i="14"/>
  <c r="P202" i="14"/>
  <c r="Q202" i="14"/>
  <c r="R202" i="14"/>
  <c r="S202" i="14"/>
  <c r="T202" i="14"/>
  <c r="U202" i="14"/>
  <c r="V202" i="14"/>
  <c r="A203" i="14"/>
  <c r="B203" i="14"/>
  <c r="C203" i="14"/>
  <c r="D203" i="14"/>
  <c r="E203" i="14"/>
  <c r="F203" i="14"/>
  <c r="H203" i="14"/>
  <c r="I203" i="14"/>
  <c r="J203" i="14"/>
  <c r="K203" i="14"/>
  <c r="L203" i="14"/>
  <c r="M203" i="14"/>
  <c r="N203" i="14"/>
  <c r="O203" i="14"/>
  <c r="P203" i="14"/>
  <c r="Q203" i="14"/>
  <c r="R203" i="14"/>
  <c r="S203" i="14"/>
  <c r="T203" i="14"/>
  <c r="U203" i="14"/>
  <c r="V203" i="14"/>
  <c r="A204" i="14"/>
  <c r="B204" i="14"/>
  <c r="C204" i="14"/>
  <c r="D204" i="14"/>
  <c r="E204" i="14"/>
  <c r="F204" i="14"/>
  <c r="H204" i="14"/>
  <c r="I204" i="14"/>
  <c r="J204" i="14"/>
  <c r="K204" i="14"/>
  <c r="L204" i="14"/>
  <c r="M204" i="14"/>
  <c r="N204" i="14"/>
  <c r="O204" i="14"/>
  <c r="P204" i="14"/>
  <c r="Q204" i="14"/>
  <c r="R204" i="14"/>
  <c r="S204" i="14"/>
  <c r="T204" i="14"/>
  <c r="U204" i="14"/>
  <c r="V204" i="14"/>
  <c r="A205" i="14"/>
  <c r="B205" i="14"/>
  <c r="C205" i="14"/>
  <c r="D205" i="14"/>
  <c r="E205" i="14"/>
  <c r="F205" i="14"/>
  <c r="H205" i="14"/>
  <c r="I205" i="14"/>
  <c r="J205" i="14"/>
  <c r="K205" i="14"/>
  <c r="L205" i="14"/>
  <c r="M205" i="14"/>
  <c r="N205" i="14"/>
  <c r="O205" i="14"/>
  <c r="P205" i="14"/>
  <c r="Q205" i="14"/>
  <c r="R205" i="14"/>
  <c r="S205" i="14"/>
  <c r="T205" i="14"/>
  <c r="U205" i="14"/>
  <c r="V205" i="14"/>
  <c r="A206" i="14"/>
  <c r="B206" i="14"/>
  <c r="C206" i="14"/>
  <c r="D206" i="14"/>
  <c r="E206" i="14"/>
  <c r="F206" i="14"/>
  <c r="H206" i="14"/>
  <c r="I206" i="14"/>
  <c r="J206" i="14"/>
  <c r="K206" i="14"/>
  <c r="L206" i="14"/>
  <c r="M206" i="14"/>
  <c r="N206" i="14"/>
  <c r="O206" i="14"/>
  <c r="P206" i="14"/>
  <c r="Q206" i="14"/>
  <c r="R206" i="14"/>
  <c r="S206" i="14"/>
  <c r="T206" i="14"/>
  <c r="U206" i="14"/>
  <c r="V206" i="14"/>
  <c r="A207" i="14"/>
  <c r="B207" i="14"/>
  <c r="C207" i="14"/>
  <c r="D207" i="14"/>
  <c r="E207" i="14"/>
  <c r="F207" i="14"/>
  <c r="H207" i="14"/>
  <c r="I207" i="14"/>
  <c r="J207" i="14"/>
  <c r="K207" i="14"/>
  <c r="L207" i="14"/>
  <c r="M207" i="14"/>
  <c r="N207" i="14"/>
  <c r="O207" i="14"/>
  <c r="P207" i="14"/>
  <c r="Q207" i="14"/>
  <c r="R207" i="14"/>
  <c r="S207" i="14"/>
  <c r="T207" i="14"/>
  <c r="U207" i="14"/>
  <c r="V207" i="14"/>
  <c r="A208" i="14"/>
  <c r="B208" i="14"/>
  <c r="C208" i="14"/>
  <c r="D208" i="14"/>
  <c r="E208" i="14"/>
  <c r="F208" i="14"/>
  <c r="H208" i="14"/>
  <c r="I208" i="14"/>
  <c r="J208" i="14"/>
  <c r="K208" i="14"/>
  <c r="L208" i="14"/>
  <c r="M208" i="14"/>
  <c r="N208" i="14"/>
  <c r="O208" i="14"/>
  <c r="P208" i="14"/>
  <c r="Q208" i="14"/>
  <c r="R208" i="14"/>
  <c r="S208" i="14"/>
  <c r="T208" i="14"/>
  <c r="U208" i="14"/>
  <c r="V208" i="14"/>
  <c r="A209" i="14"/>
  <c r="B209" i="14"/>
  <c r="C209" i="14"/>
  <c r="D209" i="14"/>
  <c r="E209" i="14"/>
  <c r="F209" i="14"/>
  <c r="H209" i="14"/>
  <c r="I209" i="14"/>
  <c r="J209" i="14"/>
  <c r="K209" i="14"/>
  <c r="L209" i="14"/>
  <c r="M209" i="14"/>
  <c r="N209" i="14"/>
  <c r="O209" i="14"/>
  <c r="P209" i="14"/>
  <c r="Q209" i="14"/>
  <c r="R209" i="14"/>
  <c r="S209" i="14"/>
  <c r="T209" i="14"/>
  <c r="U209" i="14"/>
  <c r="V209" i="14"/>
  <c r="A210" i="14"/>
  <c r="B210" i="14"/>
  <c r="C210" i="14"/>
  <c r="D210" i="14"/>
  <c r="E210" i="14"/>
  <c r="F210" i="14"/>
  <c r="H210" i="14"/>
  <c r="I210" i="14"/>
  <c r="J210" i="14"/>
  <c r="K210" i="14"/>
  <c r="L210" i="14"/>
  <c r="M210" i="14"/>
  <c r="N210" i="14"/>
  <c r="O210" i="14"/>
  <c r="P210" i="14"/>
  <c r="Q210" i="14"/>
  <c r="R210" i="14"/>
  <c r="S210" i="14"/>
  <c r="T210" i="14"/>
  <c r="U210" i="14"/>
  <c r="V210" i="14"/>
  <c r="A211" i="14"/>
  <c r="B211" i="14"/>
  <c r="C211" i="14"/>
  <c r="D211" i="14"/>
  <c r="E211" i="14"/>
  <c r="F211" i="14"/>
  <c r="H211" i="14"/>
  <c r="I211" i="14"/>
  <c r="J211" i="14"/>
  <c r="K211" i="14"/>
  <c r="L211" i="14"/>
  <c r="M211" i="14"/>
  <c r="N211" i="14"/>
  <c r="O211" i="14"/>
  <c r="P211" i="14"/>
  <c r="Q211" i="14"/>
  <c r="R211" i="14"/>
  <c r="S211" i="14"/>
  <c r="T211" i="14"/>
  <c r="U211" i="14"/>
  <c r="V211" i="14"/>
  <c r="A212" i="14"/>
  <c r="B212" i="14"/>
  <c r="C212" i="14"/>
  <c r="D212" i="14"/>
  <c r="E212" i="14"/>
  <c r="F212" i="14"/>
  <c r="H212" i="14"/>
  <c r="I212" i="14"/>
  <c r="J212" i="14"/>
  <c r="K212" i="14"/>
  <c r="L212" i="14"/>
  <c r="M212" i="14"/>
  <c r="N212" i="14"/>
  <c r="O212" i="14"/>
  <c r="P212" i="14"/>
  <c r="Q212" i="14"/>
  <c r="R212" i="14"/>
  <c r="S212" i="14"/>
  <c r="T212" i="14"/>
  <c r="U212" i="14"/>
  <c r="V212" i="14"/>
  <c r="A213" i="14"/>
  <c r="B213" i="14"/>
  <c r="C213" i="14"/>
  <c r="D213" i="14"/>
  <c r="E213" i="14"/>
  <c r="F213" i="14"/>
  <c r="H213" i="14"/>
  <c r="I213" i="14"/>
  <c r="J213" i="14"/>
  <c r="K213" i="14"/>
  <c r="L213" i="14"/>
  <c r="M213" i="14"/>
  <c r="N213" i="14"/>
  <c r="O213" i="14"/>
  <c r="P213" i="14"/>
  <c r="Q213" i="14"/>
  <c r="R213" i="14"/>
  <c r="S213" i="14"/>
  <c r="T213" i="14"/>
  <c r="U213" i="14"/>
  <c r="V213" i="14"/>
  <c r="A214" i="14"/>
  <c r="B214" i="14"/>
  <c r="C214" i="14"/>
  <c r="D214" i="14"/>
  <c r="E214" i="14"/>
  <c r="F214" i="14"/>
  <c r="H214" i="14"/>
  <c r="I214" i="14"/>
  <c r="J214" i="14"/>
  <c r="K214" i="14"/>
  <c r="L214" i="14"/>
  <c r="M214" i="14"/>
  <c r="N214" i="14"/>
  <c r="O214" i="14"/>
  <c r="P214" i="14"/>
  <c r="Q214" i="14"/>
  <c r="R214" i="14"/>
  <c r="S214" i="14"/>
  <c r="T214" i="14"/>
  <c r="U214" i="14"/>
  <c r="V214" i="14"/>
  <c r="A215" i="14"/>
  <c r="B215" i="14"/>
  <c r="C215" i="14"/>
  <c r="D215" i="14"/>
  <c r="E215" i="14"/>
  <c r="F215" i="14"/>
  <c r="H215" i="14"/>
  <c r="I215" i="14"/>
  <c r="J215" i="14"/>
  <c r="K215" i="14"/>
  <c r="L215" i="14"/>
  <c r="M215" i="14"/>
  <c r="N215" i="14"/>
  <c r="O215" i="14"/>
  <c r="P215" i="14"/>
  <c r="Q215" i="14"/>
  <c r="R215" i="14"/>
  <c r="S215" i="14"/>
  <c r="T215" i="14"/>
  <c r="U215" i="14"/>
  <c r="V215" i="14"/>
  <c r="A216" i="14"/>
  <c r="B216" i="14"/>
  <c r="C216" i="14"/>
  <c r="D216" i="14"/>
  <c r="E216" i="14"/>
  <c r="F216" i="14"/>
  <c r="H216" i="14"/>
  <c r="I216" i="14"/>
  <c r="J216" i="14"/>
  <c r="K216" i="14"/>
  <c r="L216" i="14"/>
  <c r="M216" i="14"/>
  <c r="N216" i="14"/>
  <c r="O216" i="14"/>
  <c r="P216" i="14"/>
  <c r="Q216" i="14"/>
  <c r="R216" i="14"/>
  <c r="S216" i="14"/>
  <c r="T216" i="14"/>
  <c r="U216" i="14"/>
  <c r="V216" i="14"/>
  <c r="A217" i="14"/>
  <c r="B217" i="14"/>
  <c r="C217" i="14"/>
  <c r="D217" i="14"/>
  <c r="E217" i="14"/>
  <c r="F217" i="14"/>
  <c r="H217" i="14"/>
  <c r="I217" i="14"/>
  <c r="J217" i="14"/>
  <c r="K217" i="14"/>
  <c r="L217" i="14"/>
  <c r="M217" i="14"/>
  <c r="N217" i="14"/>
  <c r="O217" i="14"/>
  <c r="P217" i="14"/>
  <c r="Q217" i="14"/>
  <c r="R217" i="14"/>
  <c r="S217" i="14"/>
  <c r="T217" i="14"/>
  <c r="U217" i="14"/>
  <c r="V217" i="14"/>
  <c r="A218" i="14"/>
  <c r="B218" i="14"/>
  <c r="C218" i="14"/>
  <c r="D218" i="14"/>
  <c r="E218" i="14"/>
  <c r="F218" i="14"/>
  <c r="H218" i="14"/>
  <c r="I218" i="14"/>
  <c r="J218" i="14"/>
  <c r="K218" i="14"/>
  <c r="L218" i="14"/>
  <c r="M218" i="14"/>
  <c r="N218" i="14"/>
  <c r="O218" i="14"/>
  <c r="P218" i="14"/>
  <c r="Q218" i="14"/>
  <c r="R218" i="14"/>
  <c r="S218" i="14"/>
  <c r="T218" i="14"/>
  <c r="U218" i="14"/>
  <c r="V218" i="14"/>
  <c r="A219" i="14"/>
  <c r="B219" i="14"/>
  <c r="C219" i="14"/>
  <c r="D219" i="14"/>
  <c r="E219" i="14"/>
  <c r="F219" i="14"/>
  <c r="H219" i="14"/>
  <c r="I219" i="14"/>
  <c r="J219" i="14"/>
  <c r="K219" i="14"/>
  <c r="L219" i="14"/>
  <c r="M219" i="14"/>
  <c r="N219" i="14"/>
  <c r="O219" i="14"/>
  <c r="P219" i="14"/>
  <c r="Q219" i="14"/>
  <c r="R219" i="14"/>
  <c r="S219" i="14"/>
  <c r="T219" i="14"/>
  <c r="U219" i="14"/>
  <c r="V219" i="14"/>
  <c r="A220" i="14"/>
  <c r="B220" i="14"/>
  <c r="C220" i="14"/>
  <c r="D220" i="14"/>
  <c r="E220" i="14"/>
  <c r="F220" i="14"/>
  <c r="H220" i="14"/>
  <c r="I220" i="14"/>
  <c r="J220" i="14"/>
  <c r="K220" i="14"/>
  <c r="L220" i="14"/>
  <c r="M220" i="14"/>
  <c r="N220" i="14"/>
  <c r="O220" i="14"/>
  <c r="P220" i="14"/>
  <c r="Q220" i="14"/>
  <c r="R220" i="14"/>
  <c r="S220" i="14"/>
  <c r="T220" i="14"/>
  <c r="U220" i="14"/>
  <c r="V220" i="14"/>
  <c r="A221" i="14"/>
  <c r="B221" i="14"/>
  <c r="C221" i="14"/>
  <c r="D221" i="14"/>
  <c r="E221" i="14"/>
  <c r="F221" i="14"/>
  <c r="H221" i="14"/>
  <c r="I221" i="14"/>
  <c r="J221" i="14"/>
  <c r="K221" i="14"/>
  <c r="L221" i="14"/>
  <c r="M221" i="14"/>
  <c r="N221" i="14"/>
  <c r="O221" i="14"/>
  <c r="P221" i="14"/>
  <c r="Q221" i="14"/>
  <c r="R221" i="14"/>
  <c r="S221" i="14"/>
  <c r="T221" i="14"/>
  <c r="U221" i="14"/>
  <c r="V221" i="14"/>
  <c r="A222" i="14"/>
  <c r="B222" i="14"/>
  <c r="C222" i="14"/>
  <c r="D222" i="14"/>
  <c r="E222" i="14"/>
  <c r="F222" i="14"/>
  <c r="H222" i="14"/>
  <c r="I222" i="14"/>
  <c r="J222" i="14"/>
  <c r="K222" i="14"/>
  <c r="L222" i="14"/>
  <c r="M222" i="14"/>
  <c r="N222" i="14"/>
  <c r="O222" i="14"/>
  <c r="P222" i="14"/>
  <c r="Q222" i="14"/>
  <c r="R222" i="14"/>
  <c r="S222" i="14"/>
  <c r="T222" i="14"/>
  <c r="U222" i="14"/>
  <c r="V222" i="14"/>
  <c r="A223" i="14"/>
  <c r="B223" i="14"/>
  <c r="C223" i="14"/>
  <c r="D223" i="14"/>
  <c r="E223" i="14"/>
  <c r="F223" i="14"/>
  <c r="H223" i="14"/>
  <c r="I223" i="14"/>
  <c r="J223" i="14"/>
  <c r="K223" i="14"/>
  <c r="L223" i="14"/>
  <c r="M223" i="14"/>
  <c r="N223" i="14"/>
  <c r="O223" i="14"/>
  <c r="P223" i="14"/>
  <c r="Q223" i="14"/>
  <c r="R223" i="14"/>
  <c r="S223" i="14"/>
  <c r="T223" i="14"/>
  <c r="U223" i="14"/>
  <c r="V223" i="14"/>
  <c r="A224" i="14"/>
  <c r="B224" i="14"/>
  <c r="C224" i="14"/>
  <c r="D224" i="14"/>
  <c r="E224" i="14"/>
  <c r="F224" i="14"/>
  <c r="H224" i="14"/>
  <c r="I224" i="14"/>
  <c r="J224" i="14"/>
  <c r="K224" i="14"/>
  <c r="L224" i="14"/>
  <c r="M224" i="14"/>
  <c r="N224" i="14"/>
  <c r="O224" i="14"/>
  <c r="P224" i="14"/>
  <c r="Q224" i="14"/>
  <c r="R224" i="14"/>
  <c r="S224" i="14"/>
  <c r="T224" i="14"/>
  <c r="U224" i="14"/>
  <c r="V224" i="14"/>
  <c r="A225" i="14"/>
  <c r="B225" i="14"/>
  <c r="C225" i="14"/>
  <c r="D225" i="14"/>
  <c r="E225" i="14"/>
  <c r="F225" i="14"/>
  <c r="H225" i="14"/>
  <c r="I225" i="14"/>
  <c r="J225" i="14"/>
  <c r="K225" i="14"/>
  <c r="L225" i="14"/>
  <c r="M225" i="14"/>
  <c r="N225" i="14"/>
  <c r="O225" i="14"/>
  <c r="P225" i="14"/>
  <c r="Q225" i="14"/>
  <c r="R225" i="14"/>
  <c r="S225" i="14"/>
  <c r="T225" i="14"/>
  <c r="U225" i="14"/>
  <c r="V225" i="14"/>
  <c r="A226" i="14"/>
  <c r="B226" i="14"/>
  <c r="C226" i="14"/>
  <c r="D226" i="14"/>
  <c r="E226" i="14"/>
  <c r="F226" i="14"/>
  <c r="H226" i="14"/>
  <c r="I226" i="14"/>
  <c r="J226" i="14"/>
  <c r="K226" i="14"/>
  <c r="L226" i="14"/>
  <c r="M226" i="14"/>
  <c r="N226" i="14"/>
  <c r="O226" i="14"/>
  <c r="P226" i="14"/>
  <c r="Q226" i="14"/>
  <c r="R226" i="14"/>
  <c r="S226" i="14"/>
  <c r="T226" i="14"/>
  <c r="U226" i="14"/>
  <c r="V226" i="14"/>
  <c r="A227" i="14"/>
  <c r="B227" i="14"/>
  <c r="C227" i="14"/>
  <c r="D227" i="14"/>
  <c r="E227" i="14"/>
  <c r="F227" i="14"/>
  <c r="H227" i="14"/>
  <c r="I227" i="14"/>
  <c r="J227" i="14"/>
  <c r="K227" i="14"/>
  <c r="L227" i="14"/>
  <c r="M227" i="14"/>
  <c r="N227" i="14"/>
  <c r="O227" i="14"/>
  <c r="P227" i="14"/>
  <c r="Q227" i="14"/>
  <c r="R227" i="14"/>
  <c r="S227" i="14"/>
  <c r="T227" i="14"/>
  <c r="U227" i="14"/>
  <c r="V227" i="14"/>
  <c r="A228" i="14"/>
  <c r="B228" i="14"/>
  <c r="C228" i="14"/>
  <c r="D228" i="14"/>
  <c r="E228" i="14"/>
  <c r="F228" i="14"/>
  <c r="H228" i="14"/>
  <c r="I228" i="14"/>
  <c r="J228" i="14"/>
  <c r="K228" i="14"/>
  <c r="L228" i="14"/>
  <c r="M228" i="14"/>
  <c r="N228" i="14"/>
  <c r="O228" i="14"/>
  <c r="P228" i="14"/>
  <c r="Q228" i="14"/>
  <c r="R228" i="14"/>
  <c r="S228" i="14"/>
  <c r="T228" i="14"/>
  <c r="U228" i="14"/>
  <c r="V228" i="14"/>
  <c r="A229" i="14"/>
  <c r="B229" i="14"/>
  <c r="C229" i="14"/>
  <c r="D229" i="14"/>
  <c r="E229" i="14"/>
  <c r="F229" i="14"/>
  <c r="H229" i="14"/>
  <c r="I229" i="14"/>
  <c r="J229" i="14"/>
  <c r="K229" i="14"/>
  <c r="L229" i="14"/>
  <c r="M229" i="14"/>
  <c r="N229" i="14"/>
  <c r="O229" i="14"/>
  <c r="P229" i="14"/>
  <c r="Q229" i="14"/>
  <c r="R229" i="14"/>
  <c r="S229" i="14"/>
  <c r="T229" i="14"/>
  <c r="U229" i="14"/>
  <c r="V229" i="14"/>
  <c r="A230" i="14"/>
  <c r="B230" i="14"/>
  <c r="C230" i="14"/>
  <c r="D230" i="14"/>
  <c r="E230" i="14"/>
  <c r="F230" i="14"/>
  <c r="H230" i="14"/>
  <c r="I230" i="14"/>
  <c r="J230" i="14"/>
  <c r="K230" i="14"/>
  <c r="L230" i="14"/>
  <c r="M230" i="14"/>
  <c r="N230" i="14"/>
  <c r="O230" i="14"/>
  <c r="P230" i="14"/>
  <c r="Q230" i="14"/>
  <c r="R230" i="14"/>
  <c r="S230" i="14"/>
  <c r="T230" i="14"/>
  <c r="U230" i="14"/>
  <c r="V230" i="14"/>
  <c r="A231" i="14"/>
  <c r="B231" i="14"/>
  <c r="C231" i="14"/>
  <c r="D231" i="14"/>
  <c r="E231" i="14"/>
  <c r="F231" i="14"/>
  <c r="H231" i="14"/>
  <c r="I231" i="14"/>
  <c r="J231" i="14"/>
  <c r="K231" i="14"/>
  <c r="L231" i="14"/>
  <c r="M231" i="14"/>
  <c r="N231" i="14"/>
  <c r="O231" i="14"/>
  <c r="P231" i="14"/>
  <c r="Q231" i="14"/>
  <c r="R231" i="14"/>
  <c r="S231" i="14"/>
  <c r="T231" i="14"/>
  <c r="U231" i="14"/>
  <c r="V231" i="14"/>
  <c r="A232" i="14"/>
  <c r="B232" i="14"/>
  <c r="C232" i="14"/>
  <c r="D232" i="14"/>
  <c r="E232" i="14"/>
  <c r="F232" i="14"/>
  <c r="H232" i="14"/>
  <c r="I232" i="14"/>
  <c r="J232" i="14"/>
  <c r="K232" i="14"/>
  <c r="L232" i="14"/>
  <c r="M232" i="14"/>
  <c r="N232" i="14"/>
  <c r="O232" i="14"/>
  <c r="P232" i="14"/>
  <c r="Q232" i="14"/>
  <c r="R232" i="14"/>
  <c r="S232" i="14"/>
  <c r="T232" i="14"/>
  <c r="U232" i="14"/>
  <c r="V232" i="14"/>
  <c r="A233" i="14"/>
  <c r="B233" i="14"/>
  <c r="C233" i="14"/>
  <c r="D233" i="14"/>
  <c r="E233" i="14"/>
  <c r="F233" i="14"/>
  <c r="H233" i="14"/>
  <c r="I233" i="14"/>
  <c r="J233" i="14"/>
  <c r="K233" i="14"/>
  <c r="L233" i="14"/>
  <c r="M233" i="14"/>
  <c r="N233" i="14"/>
  <c r="O233" i="14"/>
  <c r="P233" i="14"/>
  <c r="Q233" i="14"/>
  <c r="R233" i="14"/>
  <c r="S233" i="14"/>
  <c r="T233" i="14"/>
  <c r="U233" i="14"/>
  <c r="V233" i="14"/>
  <c r="A234" i="14"/>
  <c r="B234" i="14"/>
  <c r="C234" i="14"/>
  <c r="D234" i="14"/>
  <c r="E234" i="14"/>
  <c r="F234" i="14"/>
  <c r="H234" i="14"/>
  <c r="I234" i="14"/>
  <c r="J234" i="14"/>
  <c r="K234" i="14"/>
  <c r="L234" i="14"/>
  <c r="M234" i="14"/>
  <c r="N234" i="14"/>
  <c r="O234" i="14"/>
  <c r="P234" i="14"/>
  <c r="Q234" i="14"/>
  <c r="R234" i="14"/>
  <c r="S234" i="14"/>
  <c r="T234" i="14"/>
  <c r="U234" i="14"/>
  <c r="V234" i="14"/>
  <c r="A235" i="14"/>
  <c r="B235" i="14"/>
  <c r="C235" i="14"/>
  <c r="D235" i="14"/>
  <c r="E235" i="14"/>
  <c r="F235" i="14"/>
  <c r="H235" i="14"/>
  <c r="I235" i="14"/>
  <c r="J235" i="14"/>
  <c r="K235" i="14"/>
  <c r="L235" i="14"/>
  <c r="M235" i="14"/>
  <c r="N235" i="14"/>
  <c r="O235" i="14"/>
  <c r="P235" i="14"/>
  <c r="Q235" i="14"/>
  <c r="R235" i="14"/>
  <c r="S235" i="14"/>
  <c r="T235" i="14"/>
  <c r="U235" i="14"/>
  <c r="V235" i="14"/>
  <c r="A236" i="14"/>
  <c r="B236" i="14"/>
  <c r="C236" i="14"/>
  <c r="D236" i="14"/>
  <c r="E236" i="14"/>
  <c r="F236" i="14"/>
  <c r="H236" i="14"/>
  <c r="I236" i="14"/>
  <c r="J236" i="14"/>
  <c r="K236" i="14"/>
  <c r="L236" i="14"/>
  <c r="M236" i="14"/>
  <c r="N236" i="14"/>
  <c r="O236" i="14"/>
  <c r="P236" i="14"/>
  <c r="Q236" i="14"/>
  <c r="R236" i="14"/>
  <c r="S236" i="14"/>
  <c r="T236" i="14"/>
  <c r="U236" i="14"/>
  <c r="V236" i="14"/>
  <c r="A237" i="14"/>
  <c r="B237" i="14"/>
  <c r="C237" i="14"/>
  <c r="D237" i="14"/>
  <c r="E237" i="14"/>
  <c r="F237" i="14"/>
  <c r="H237" i="14"/>
  <c r="I237" i="14"/>
  <c r="J237" i="14"/>
  <c r="K237" i="14"/>
  <c r="L237" i="14"/>
  <c r="M237" i="14"/>
  <c r="N237" i="14"/>
  <c r="O237" i="14"/>
  <c r="P237" i="14"/>
  <c r="Q237" i="14"/>
  <c r="R237" i="14"/>
  <c r="S237" i="14"/>
  <c r="T237" i="14"/>
  <c r="U237" i="14"/>
  <c r="V237" i="14"/>
  <c r="A238" i="14"/>
  <c r="B238" i="14"/>
  <c r="C238" i="14"/>
  <c r="D238" i="14"/>
  <c r="E238" i="14"/>
  <c r="F238" i="14"/>
  <c r="H238" i="14"/>
  <c r="I238" i="14"/>
  <c r="J238" i="14"/>
  <c r="K238" i="14"/>
  <c r="L238" i="14"/>
  <c r="M238" i="14"/>
  <c r="N238" i="14"/>
  <c r="O238" i="14"/>
  <c r="P238" i="14"/>
  <c r="Q238" i="14"/>
  <c r="R238" i="14"/>
  <c r="S238" i="14"/>
  <c r="T238" i="14"/>
  <c r="U238" i="14"/>
  <c r="V238" i="14"/>
  <c r="A239" i="14"/>
  <c r="B239" i="14"/>
  <c r="C239" i="14"/>
  <c r="D239" i="14"/>
  <c r="E239" i="14"/>
  <c r="F239" i="14"/>
  <c r="H239" i="14"/>
  <c r="I239" i="14"/>
  <c r="J239" i="14"/>
  <c r="K239" i="14"/>
  <c r="L239" i="14"/>
  <c r="M239" i="14"/>
  <c r="N239" i="14"/>
  <c r="O239" i="14"/>
  <c r="P239" i="14"/>
  <c r="Q239" i="14"/>
  <c r="R239" i="14"/>
  <c r="S239" i="14"/>
  <c r="T239" i="14"/>
  <c r="U239" i="14"/>
  <c r="V239" i="14"/>
  <c r="A240" i="14"/>
  <c r="B240" i="14"/>
  <c r="C240" i="14"/>
  <c r="D240" i="14"/>
  <c r="E240" i="14"/>
  <c r="F240" i="14"/>
  <c r="H240" i="14"/>
  <c r="I240" i="14"/>
  <c r="J240" i="14"/>
  <c r="K240" i="14"/>
  <c r="L240" i="14"/>
  <c r="M240" i="14"/>
  <c r="N240" i="14"/>
  <c r="O240" i="14"/>
  <c r="P240" i="14"/>
  <c r="Q240" i="14"/>
  <c r="R240" i="14"/>
  <c r="S240" i="14"/>
  <c r="T240" i="14"/>
  <c r="U240" i="14"/>
  <c r="V240" i="14"/>
  <c r="A241" i="14"/>
  <c r="B241" i="14"/>
  <c r="C241" i="14"/>
  <c r="D241" i="14"/>
  <c r="E241" i="14"/>
  <c r="F241" i="14"/>
  <c r="H241" i="14"/>
  <c r="I241" i="14"/>
  <c r="J241" i="14"/>
  <c r="K241" i="14"/>
  <c r="L241" i="14"/>
  <c r="M241" i="14"/>
  <c r="N241" i="14"/>
  <c r="O241" i="14"/>
  <c r="P241" i="14"/>
  <c r="Q241" i="14"/>
  <c r="R241" i="14"/>
  <c r="S241" i="14"/>
  <c r="T241" i="14"/>
  <c r="U241" i="14"/>
  <c r="V241" i="14"/>
  <c r="A242" i="14"/>
  <c r="B242" i="14"/>
  <c r="C242" i="14"/>
  <c r="D242" i="14"/>
  <c r="E242" i="14"/>
  <c r="F242" i="14"/>
  <c r="H242" i="14"/>
  <c r="I242" i="14"/>
  <c r="J242" i="14"/>
  <c r="K242" i="14"/>
  <c r="L242" i="14"/>
  <c r="M242" i="14"/>
  <c r="N242" i="14"/>
  <c r="O242" i="14"/>
  <c r="P242" i="14"/>
  <c r="Q242" i="14"/>
  <c r="R242" i="14"/>
  <c r="S242" i="14"/>
  <c r="T242" i="14"/>
  <c r="U242" i="14"/>
  <c r="V242" i="14"/>
  <c r="A243" i="14"/>
  <c r="B243" i="14"/>
  <c r="C243" i="14"/>
  <c r="D243" i="14"/>
  <c r="E243" i="14"/>
  <c r="F243" i="14"/>
  <c r="H243" i="14"/>
  <c r="I243" i="14"/>
  <c r="J243" i="14"/>
  <c r="K243" i="14"/>
  <c r="L243" i="14"/>
  <c r="M243" i="14"/>
  <c r="N243" i="14"/>
  <c r="O243" i="14"/>
  <c r="P243" i="14"/>
  <c r="Q243" i="14"/>
  <c r="R243" i="14"/>
  <c r="S243" i="14"/>
  <c r="T243" i="14"/>
  <c r="U243" i="14"/>
  <c r="V243" i="14"/>
  <c r="A244" i="14"/>
  <c r="B244" i="14"/>
  <c r="C244" i="14"/>
  <c r="D244" i="14"/>
  <c r="E244" i="14"/>
  <c r="F244" i="14"/>
  <c r="H244" i="14"/>
  <c r="I244" i="14"/>
  <c r="J244" i="14"/>
  <c r="K244" i="14"/>
  <c r="L244" i="14"/>
  <c r="M244" i="14"/>
  <c r="N244" i="14"/>
  <c r="O244" i="14"/>
  <c r="P244" i="14"/>
  <c r="Q244" i="14"/>
  <c r="R244" i="14"/>
  <c r="S244" i="14"/>
  <c r="T244" i="14"/>
  <c r="U244" i="14"/>
  <c r="V244" i="14"/>
  <c r="A245" i="14"/>
  <c r="B245" i="14"/>
  <c r="C245" i="14"/>
  <c r="D245" i="14"/>
  <c r="E245" i="14"/>
  <c r="F245" i="14"/>
  <c r="H245" i="14"/>
  <c r="I245" i="14"/>
  <c r="J245" i="14"/>
  <c r="K245" i="14"/>
  <c r="L245" i="14"/>
  <c r="M245" i="14"/>
  <c r="N245" i="14"/>
  <c r="O245" i="14"/>
  <c r="P245" i="14"/>
  <c r="Q245" i="14"/>
  <c r="R245" i="14"/>
  <c r="S245" i="14"/>
  <c r="T245" i="14"/>
  <c r="U245" i="14"/>
  <c r="V245" i="14"/>
  <c r="A246" i="14"/>
  <c r="B246" i="14"/>
  <c r="C246" i="14"/>
  <c r="D246" i="14"/>
  <c r="E246" i="14"/>
  <c r="F246" i="14"/>
  <c r="H246" i="14"/>
  <c r="I246" i="14"/>
  <c r="J246" i="14"/>
  <c r="K246" i="14"/>
  <c r="L246" i="14"/>
  <c r="M246" i="14"/>
  <c r="N246" i="14"/>
  <c r="O246" i="14"/>
  <c r="P246" i="14"/>
  <c r="Q246" i="14"/>
  <c r="R246" i="14"/>
  <c r="S246" i="14"/>
  <c r="T246" i="14"/>
  <c r="U246" i="14"/>
  <c r="V246" i="14"/>
  <c r="A247" i="14"/>
  <c r="B247" i="14"/>
  <c r="C247" i="14"/>
  <c r="D247" i="14"/>
  <c r="E247" i="14"/>
  <c r="F247" i="14"/>
  <c r="H247" i="14"/>
  <c r="I247" i="14"/>
  <c r="J247" i="14"/>
  <c r="K247" i="14"/>
  <c r="L247" i="14"/>
  <c r="M247" i="14"/>
  <c r="N247" i="14"/>
  <c r="O247" i="14"/>
  <c r="P247" i="14"/>
  <c r="Q247" i="14"/>
  <c r="R247" i="14"/>
  <c r="S247" i="14"/>
  <c r="T247" i="14"/>
  <c r="U247" i="14"/>
  <c r="V247" i="14"/>
  <c r="A248" i="14"/>
  <c r="B248" i="14"/>
  <c r="C248" i="14"/>
  <c r="D248" i="14"/>
  <c r="E248" i="14"/>
  <c r="F248" i="14"/>
  <c r="H248" i="14"/>
  <c r="I248" i="14"/>
  <c r="J248" i="14"/>
  <c r="K248" i="14"/>
  <c r="L248" i="14"/>
  <c r="M248" i="14"/>
  <c r="N248" i="14"/>
  <c r="O248" i="14"/>
  <c r="P248" i="14"/>
  <c r="Q248" i="14"/>
  <c r="R248" i="14"/>
  <c r="S248" i="14"/>
  <c r="T248" i="14"/>
  <c r="U248" i="14"/>
  <c r="V248" i="14"/>
  <c r="A249" i="14"/>
  <c r="B249" i="14"/>
  <c r="C249" i="14"/>
  <c r="D249" i="14"/>
  <c r="E249" i="14"/>
  <c r="F249" i="14"/>
  <c r="H249" i="14"/>
  <c r="I249" i="14"/>
  <c r="J249" i="14"/>
  <c r="K249" i="14"/>
  <c r="L249" i="14"/>
  <c r="M249" i="14"/>
  <c r="N249" i="14"/>
  <c r="O249" i="14"/>
  <c r="P249" i="14"/>
  <c r="Q249" i="14"/>
  <c r="R249" i="14"/>
  <c r="S249" i="14"/>
  <c r="T249" i="14"/>
  <c r="U249" i="14"/>
  <c r="V249" i="14"/>
  <c r="A250" i="14"/>
  <c r="B250" i="14"/>
  <c r="C250" i="14"/>
  <c r="D250" i="14"/>
  <c r="E250" i="14"/>
  <c r="F250" i="14"/>
  <c r="H250" i="14"/>
  <c r="I250" i="14"/>
  <c r="J250" i="14"/>
  <c r="K250" i="14"/>
  <c r="L250" i="14"/>
  <c r="M250" i="14"/>
  <c r="N250" i="14"/>
  <c r="O250" i="14"/>
  <c r="P250" i="14"/>
  <c r="Q250" i="14"/>
  <c r="R250" i="14"/>
  <c r="S250" i="14"/>
  <c r="T250" i="14"/>
  <c r="U250" i="14"/>
  <c r="V250" i="14"/>
  <c r="A251" i="14"/>
  <c r="B251" i="14"/>
  <c r="C251" i="14"/>
  <c r="D251" i="14"/>
  <c r="E251" i="14"/>
  <c r="F251" i="14"/>
  <c r="H251" i="14"/>
  <c r="I251" i="14"/>
  <c r="J251" i="14"/>
  <c r="K251" i="14"/>
  <c r="L251" i="14"/>
  <c r="M251" i="14"/>
  <c r="N251" i="14"/>
  <c r="O251" i="14"/>
  <c r="P251" i="14"/>
  <c r="Q251" i="14"/>
  <c r="R251" i="14"/>
  <c r="S251" i="14"/>
  <c r="T251" i="14"/>
  <c r="U251" i="14"/>
  <c r="V251" i="14"/>
  <c r="A252" i="14"/>
  <c r="B252" i="14"/>
  <c r="C252" i="14"/>
  <c r="D252" i="14"/>
  <c r="E252" i="14"/>
  <c r="F252" i="14"/>
  <c r="H252" i="14"/>
  <c r="I252" i="14"/>
  <c r="J252" i="14"/>
  <c r="K252" i="14"/>
  <c r="L252" i="14"/>
  <c r="M252" i="14"/>
  <c r="N252" i="14"/>
  <c r="O252" i="14"/>
  <c r="P252" i="14"/>
  <c r="Q252" i="14"/>
  <c r="R252" i="14"/>
  <c r="S252" i="14"/>
  <c r="T252" i="14"/>
  <c r="U252" i="14"/>
  <c r="V252" i="14"/>
  <c r="A253" i="14"/>
  <c r="B253" i="14"/>
  <c r="C253" i="14"/>
  <c r="D253" i="14"/>
  <c r="E253" i="14"/>
  <c r="F253" i="14"/>
  <c r="H253" i="14"/>
  <c r="I253" i="14"/>
  <c r="J253" i="14"/>
  <c r="K253" i="14"/>
  <c r="L253" i="14"/>
  <c r="M253" i="14"/>
  <c r="N253" i="14"/>
  <c r="O253" i="14"/>
  <c r="P253" i="14"/>
  <c r="Q253" i="14"/>
  <c r="R253" i="14"/>
  <c r="S253" i="14"/>
  <c r="T253" i="14"/>
  <c r="U253" i="14"/>
  <c r="V253" i="14"/>
  <c r="A254" i="14"/>
  <c r="B254" i="14"/>
  <c r="C254" i="14"/>
  <c r="D254" i="14"/>
  <c r="E254" i="14"/>
  <c r="F254" i="14"/>
  <c r="H254" i="14"/>
  <c r="I254" i="14"/>
  <c r="J254" i="14"/>
  <c r="K254" i="14"/>
  <c r="L254" i="14"/>
  <c r="M254" i="14"/>
  <c r="N254" i="14"/>
  <c r="O254" i="14"/>
  <c r="P254" i="14"/>
  <c r="Q254" i="14"/>
  <c r="R254" i="14"/>
  <c r="S254" i="14"/>
  <c r="T254" i="14"/>
  <c r="U254" i="14"/>
  <c r="V254" i="14"/>
  <c r="A255" i="14"/>
  <c r="B255" i="14"/>
  <c r="C255" i="14"/>
  <c r="D255" i="14"/>
  <c r="E255" i="14"/>
  <c r="F255" i="14"/>
  <c r="H255" i="14"/>
  <c r="I255" i="14"/>
  <c r="J255" i="14"/>
  <c r="K255" i="14"/>
  <c r="L255" i="14"/>
  <c r="M255" i="14"/>
  <c r="N255" i="14"/>
  <c r="O255" i="14"/>
  <c r="P255" i="14"/>
  <c r="Q255" i="14"/>
  <c r="R255" i="14"/>
  <c r="S255" i="14"/>
  <c r="T255" i="14"/>
  <c r="U255" i="14"/>
  <c r="V255" i="14"/>
  <c r="A256" i="14"/>
  <c r="B256" i="14"/>
  <c r="C256" i="14"/>
  <c r="D256" i="14"/>
  <c r="E256" i="14"/>
  <c r="F256" i="14"/>
  <c r="H256" i="14"/>
  <c r="I256" i="14"/>
  <c r="J256" i="14"/>
  <c r="K256" i="14"/>
  <c r="L256" i="14"/>
  <c r="M256" i="14"/>
  <c r="N256" i="14"/>
  <c r="O256" i="14"/>
  <c r="P256" i="14"/>
  <c r="Q256" i="14"/>
  <c r="R256" i="14"/>
  <c r="S256" i="14"/>
  <c r="T256" i="14"/>
  <c r="U256" i="14"/>
  <c r="V256" i="14"/>
  <c r="A257" i="14"/>
  <c r="B257" i="14"/>
  <c r="C257" i="14"/>
  <c r="D257" i="14"/>
  <c r="E257" i="14"/>
  <c r="F257" i="14"/>
  <c r="H257" i="14"/>
  <c r="I257" i="14"/>
  <c r="J257" i="14"/>
  <c r="K257" i="14"/>
  <c r="L257" i="14"/>
  <c r="M257" i="14"/>
  <c r="N257" i="14"/>
  <c r="O257" i="14"/>
  <c r="P257" i="14"/>
  <c r="Q257" i="14"/>
  <c r="R257" i="14"/>
  <c r="S257" i="14"/>
  <c r="T257" i="14"/>
  <c r="U257" i="14"/>
  <c r="V257" i="14"/>
  <c r="A258" i="14"/>
  <c r="B258" i="14"/>
  <c r="C258" i="14"/>
  <c r="D258" i="14"/>
  <c r="E258" i="14"/>
  <c r="F258" i="14"/>
  <c r="H258" i="14"/>
  <c r="I258" i="14"/>
  <c r="J258" i="14"/>
  <c r="K258" i="14"/>
  <c r="L258" i="14"/>
  <c r="M258" i="14"/>
  <c r="N258" i="14"/>
  <c r="O258" i="14"/>
  <c r="P258" i="14"/>
  <c r="Q258" i="14"/>
  <c r="R258" i="14"/>
  <c r="S258" i="14"/>
  <c r="T258" i="14"/>
  <c r="U258" i="14"/>
  <c r="V258" i="14"/>
  <c r="A259" i="14"/>
  <c r="B259" i="14"/>
  <c r="C259" i="14"/>
  <c r="D259" i="14"/>
  <c r="E259" i="14"/>
  <c r="F259" i="14"/>
  <c r="H259" i="14"/>
  <c r="I259" i="14"/>
  <c r="J259" i="14"/>
  <c r="K259" i="14"/>
  <c r="L259" i="14"/>
  <c r="M259" i="14"/>
  <c r="N259" i="14"/>
  <c r="O259" i="14"/>
  <c r="P259" i="14"/>
  <c r="Q259" i="14"/>
  <c r="R259" i="14"/>
  <c r="S259" i="14"/>
  <c r="T259" i="14"/>
  <c r="U259" i="14"/>
  <c r="V259" i="14"/>
  <c r="A260" i="14"/>
  <c r="B260" i="14"/>
  <c r="C260" i="14"/>
  <c r="D260" i="14"/>
  <c r="E260" i="14"/>
  <c r="F260" i="14"/>
  <c r="H260" i="14"/>
  <c r="I260" i="14"/>
  <c r="J260" i="14"/>
  <c r="K260" i="14"/>
  <c r="L260" i="14"/>
  <c r="M260" i="14"/>
  <c r="N260" i="14"/>
  <c r="O260" i="14"/>
  <c r="P260" i="14"/>
  <c r="Q260" i="14"/>
  <c r="R260" i="14"/>
  <c r="S260" i="14"/>
  <c r="T260" i="14"/>
  <c r="U260" i="14"/>
  <c r="V260" i="14"/>
  <c r="A261" i="14"/>
  <c r="B261" i="14"/>
  <c r="C261" i="14"/>
  <c r="D261" i="14"/>
  <c r="E261" i="14"/>
  <c r="F261" i="14"/>
  <c r="H261" i="14"/>
  <c r="I261" i="14"/>
  <c r="J261" i="14"/>
  <c r="K261" i="14"/>
  <c r="L261" i="14"/>
  <c r="M261" i="14"/>
  <c r="N261" i="14"/>
  <c r="O261" i="14"/>
  <c r="P261" i="14"/>
  <c r="Q261" i="14"/>
  <c r="R261" i="14"/>
  <c r="S261" i="14"/>
  <c r="T261" i="14"/>
  <c r="U261" i="14"/>
  <c r="V261" i="14"/>
  <c r="A262" i="14"/>
  <c r="B262" i="14"/>
  <c r="C262" i="14"/>
  <c r="D262" i="14"/>
  <c r="E262" i="14"/>
  <c r="F262" i="14"/>
  <c r="H262" i="14"/>
  <c r="I262" i="14"/>
  <c r="J262" i="14"/>
  <c r="K262" i="14"/>
  <c r="L262" i="14"/>
  <c r="M262" i="14"/>
  <c r="N262" i="14"/>
  <c r="O262" i="14"/>
  <c r="P262" i="14"/>
  <c r="Q262" i="14"/>
  <c r="R262" i="14"/>
  <c r="S262" i="14"/>
  <c r="T262" i="14"/>
  <c r="U262" i="14"/>
  <c r="V262" i="14"/>
  <c r="A263" i="14"/>
  <c r="B263" i="14"/>
  <c r="C263" i="14"/>
  <c r="D263" i="14"/>
  <c r="E263" i="14"/>
  <c r="F263" i="14"/>
  <c r="H263" i="14"/>
  <c r="I263" i="14"/>
  <c r="J263" i="14"/>
  <c r="K263" i="14"/>
  <c r="L263" i="14"/>
  <c r="M263" i="14"/>
  <c r="N263" i="14"/>
  <c r="O263" i="14"/>
  <c r="P263" i="14"/>
  <c r="Q263" i="14"/>
  <c r="R263" i="14"/>
  <c r="S263" i="14"/>
  <c r="T263" i="14"/>
  <c r="U263" i="14"/>
  <c r="V263" i="14"/>
  <c r="A264" i="14"/>
  <c r="B264" i="14"/>
  <c r="C264" i="14"/>
  <c r="D264" i="14"/>
  <c r="E264" i="14"/>
  <c r="F264" i="14"/>
  <c r="H264" i="14"/>
  <c r="I264" i="14"/>
  <c r="J264" i="14"/>
  <c r="K264" i="14"/>
  <c r="L264" i="14"/>
  <c r="M264" i="14"/>
  <c r="N264" i="14"/>
  <c r="O264" i="14"/>
  <c r="P264" i="14"/>
  <c r="Q264" i="14"/>
  <c r="R264" i="14"/>
  <c r="S264" i="14"/>
  <c r="T264" i="14"/>
  <c r="U264" i="14"/>
  <c r="V264" i="14"/>
  <c r="A265" i="14"/>
  <c r="B265" i="14"/>
  <c r="C265" i="14"/>
  <c r="D265" i="14"/>
  <c r="E265" i="14"/>
  <c r="F265" i="14"/>
  <c r="H265" i="14"/>
  <c r="I265" i="14"/>
  <c r="J265" i="14"/>
  <c r="K265" i="14"/>
  <c r="L265" i="14"/>
  <c r="M265" i="14"/>
  <c r="N265" i="14"/>
  <c r="O265" i="14"/>
  <c r="P265" i="14"/>
  <c r="Q265" i="14"/>
  <c r="R265" i="14"/>
  <c r="S265" i="14"/>
  <c r="T265" i="14"/>
  <c r="U265" i="14"/>
  <c r="V265" i="14"/>
  <c r="A266" i="14"/>
  <c r="B266" i="14"/>
  <c r="C266" i="14"/>
  <c r="D266" i="14"/>
  <c r="E266" i="14"/>
  <c r="F266" i="14"/>
  <c r="H266" i="14"/>
  <c r="I266" i="14"/>
  <c r="J266" i="14"/>
  <c r="K266" i="14"/>
  <c r="L266" i="14"/>
  <c r="M266" i="14"/>
  <c r="N266" i="14"/>
  <c r="O266" i="14"/>
  <c r="P266" i="14"/>
  <c r="Q266" i="14"/>
  <c r="R266" i="14"/>
  <c r="S266" i="14"/>
  <c r="T266" i="14"/>
  <c r="U266" i="14"/>
  <c r="V266" i="14"/>
  <c r="A267" i="14"/>
  <c r="B267" i="14"/>
  <c r="C267" i="14"/>
  <c r="D267" i="14"/>
  <c r="E267" i="14"/>
  <c r="F267" i="14"/>
  <c r="H267" i="14"/>
  <c r="I267" i="14"/>
  <c r="J267" i="14"/>
  <c r="K267" i="14"/>
  <c r="L267" i="14"/>
  <c r="M267" i="14"/>
  <c r="N267" i="14"/>
  <c r="O267" i="14"/>
  <c r="P267" i="14"/>
  <c r="Q267" i="14"/>
  <c r="R267" i="14"/>
  <c r="S267" i="14"/>
  <c r="T267" i="14"/>
  <c r="U267" i="14"/>
  <c r="V267" i="14"/>
  <c r="A268" i="14"/>
  <c r="B268" i="14"/>
  <c r="C268" i="14"/>
  <c r="D268" i="14"/>
  <c r="E268" i="14"/>
  <c r="F268" i="14"/>
  <c r="H268" i="14"/>
  <c r="I268" i="14"/>
  <c r="J268" i="14"/>
  <c r="K268" i="14"/>
  <c r="L268" i="14"/>
  <c r="M268" i="14"/>
  <c r="N268" i="14"/>
  <c r="O268" i="14"/>
  <c r="P268" i="14"/>
  <c r="Q268" i="14"/>
  <c r="R268" i="14"/>
  <c r="S268" i="14"/>
  <c r="T268" i="14"/>
  <c r="U268" i="14"/>
  <c r="V268" i="14"/>
  <c r="A269" i="14"/>
  <c r="B269" i="14"/>
  <c r="C269" i="14"/>
  <c r="D269" i="14"/>
  <c r="E269" i="14"/>
  <c r="F269" i="14"/>
  <c r="H269" i="14"/>
  <c r="I269" i="14"/>
  <c r="J269" i="14"/>
  <c r="K269" i="14"/>
  <c r="L269" i="14"/>
  <c r="M269" i="14"/>
  <c r="N269" i="14"/>
  <c r="O269" i="14"/>
  <c r="P269" i="14"/>
  <c r="Q269" i="14"/>
  <c r="R269" i="14"/>
  <c r="S269" i="14"/>
  <c r="T269" i="14"/>
  <c r="U269" i="14"/>
  <c r="V269" i="14"/>
  <c r="A270" i="14"/>
  <c r="B270" i="14"/>
  <c r="C270" i="14"/>
  <c r="D270" i="14"/>
  <c r="E270" i="14"/>
  <c r="F270" i="14"/>
  <c r="H270" i="14"/>
  <c r="I270" i="14"/>
  <c r="J270" i="14"/>
  <c r="K270" i="14"/>
  <c r="L270" i="14"/>
  <c r="M270" i="14"/>
  <c r="N270" i="14"/>
  <c r="O270" i="14"/>
  <c r="P270" i="14"/>
  <c r="Q270" i="14"/>
  <c r="R270" i="14"/>
  <c r="S270" i="14"/>
  <c r="T270" i="14"/>
  <c r="U270" i="14"/>
  <c r="V270" i="14"/>
  <c r="A271" i="14"/>
  <c r="B271" i="14"/>
  <c r="C271" i="14"/>
  <c r="D271" i="14"/>
  <c r="E271" i="14"/>
  <c r="F271" i="14"/>
  <c r="H271" i="14"/>
  <c r="I271" i="14"/>
  <c r="J271" i="14"/>
  <c r="K271" i="14"/>
  <c r="L271" i="14"/>
  <c r="M271" i="14"/>
  <c r="N271" i="14"/>
  <c r="O271" i="14"/>
  <c r="P271" i="14"/>
  <c r="Q271" i="14"/>
  <c r="R271" i="14"/>
  <c r="S271" i="14"/>
  <c r="T271" i="14"/>
  <c r="U271" i="14"/>
  <c r="V271" i="14"/>
  <c r="A272" i="14"/>
  <c r="B272" i="14"/>
  <c r="C272" i="14"/>
  <c r="D272" i="14"/>
  <c r="E272" i="14"/>
  <c r="F272" i="14"/>
  <c r="H272" i="14"/>
  <c r="I272" i="14"/>
  <c r="J272" i="14"/>
  <c r="K272" i="14"/>
  <c r="L272" i="14"/>
  <c r="M272" i="14"/>
  <c r="N272" i="14"/>
  <c r="O272" i="14"/>
  <c r="P272" i="14"/>
  <c r="Q272" i="14"/>
  <c r="R272" i="14"/>
  <c r="S272" i="14"/>
  <c r="T272" i="14"/>
  <c r="U272" i="14"/>
  <c r="V272" i="14"/>
  <c r="A273" i="14"/>
  <c r="B273" i="14"/>
  <c r="C273" i="14"/>
  <c r="D273" i="14"/>
  <c r="E273" i="14"/>
  <c r="F273" i="14"/>
  <c r="H273" i="14"/>
  <c r="I273" i="14"/>
  <c r="J273" i="14"/>
  <c r="K273" i="14"/>
  <c r="L273" i="14"/>
  <c r="M273" i="14"/>
  <c r="N273" i="14"/>
  <c r="O273" i="14"/>
  <c r="P273" i="14"/>
  <c r="Q273" i="14"/>
  <c r="R273" i="14"/>
  <c r="S273" i="14"/>
  <c r="T273" i="14"/>
  <c r="U273" i="14"/>
  <c r="V273" i="14"/>
  <c r="A274" i="14"/>
  <c r="B274" i="14"/>
  <c r="C274" i="14"/>
  <c r="D274" i="14"/>
  <c r="E274" i="14"/>
  <c r="F274" i="14"/>
  <c r="H274" i="14"/>
  <c r="I274" i="14"/>
  <c r="J274" i="14"/>
  <c r="K274" i="14"/>
  <c r="L274" i="14"/>
  <c r="M274" i="14"/>
  <c r="N274" i="14"/>
  <c r="O274" i="14"/>
  <c r="P274" i="14"/>
  <c r="Q274" i="14"/>
  <c r="R274" i="14"/>
  <c r="S274" i="14"/>
  <c r="T274" i="14"/>
  <c r="U274" i="14"/>
  <c r="V274" i="14"/>
  <c r="A275" i="14"/>
  <c r="B275" i="14"/>
  <c r="C275" i="14"/>
  <c r="D275" i="14"/>
  <c r="E275" i="14"/>
  <c r="F275" i="14"/>
  <c r="H275" i="14"/>
  <c r="I275" i="14"/>
  <c r="J275" i="14"/>
  <c r="K275" i="14"/>
  <c r="L275" i="14"/>
  <c r="M275" i="14"/>
  <c r="N275" i="14"/>
  <c r="O275" i="14"/>
  <c r="P275" i="14"/>
  <c r="Q275" i="14"/>
  <c r="R275" i="14"/>
  <c r="S275" i="14"/>
  <c r="T275" i="14"/>
  <c r="U275" i="14"/>
  <c r="V275" i="14"/>
  <c r="A276" i="14"/>
  <c r="B276" i="14"/>
  <c r="C276" i="14"/>
  <c r="D276" i="14"/>
  <c r="E276" i="14"/>
  <c r="F276" i="14"/>
  <c r="H276" i="14"/>
  <c r="I276" i="14"/>
  <c r="J276" i="14"/>
  <c r="K276" i="14"/>
  <c r="L276" i="14"/>
  <c r="M276" i="14"/>
  <c r="N276" i="14"/>
  <c r="O276" i="14"/>
  <c r="P276" i="14"/>
  <c r="Q276" i="14"/>
  <c r="R276" i="14"/>
  <c r="S276" i="14"/>
  <c r="T276" i="14"/>
  <c r="U276" i="14"/>
  <c r="V276" i="14"/>
  <c r="A277" i="14"/>
  <c r="B277" i="14"/>
  <c r="C277" i="14"/>
  <c r="D277" i="14"/>
  <c r="E277" i="14"/>
  <c r="F277" i="14"/>
  <c r="H277" i="14"/>
  <c r="I277" i="14"/>
  <c r="J277" i="14"/>
  <c r="K277" i="14"/>
  <c r="L277" i="14"/>
  <c r="M277" i="14"/>
  <c r="N277" i="14"/>
  <c r="O277" i="14"/>
  <c r="P277" i="14"/>
  <c r="Q277" i="14"/>
  <c r="R277" i="14"/>
  <c r="S277" i="14"/>
  <c r="T277" i="14"/>
  <c r="U277" i="14"/>
  <c r="V277" i="14"/>
  <c r="A278" i="14"/>
  <c r="B278" i="14"/>
  <c r="C278" i="14"/>
  <c r="D278" i="14"/>
  <c r="E278" i="14"/>
  <c r="F278" i="14"/>
  <c r="H278" i="14"/>
  <c r="I278" i="14"/>
  <c r="J278" i="14"/>
  <c r="K278" i="14"/>
  <c r="L278" i="14"/>
  <c r="M278" i="14"/>
  <c r="N278" i="14"/>
  <c r="O278" i="14"/>
  <c r="P278" i="14"/>
  <c r="Q278" i="14"/>
  <c r="R278" i="14"/>
  <c r="S278" i="14"/>
  <c r="T278" i="14"/>
  <c r="U278" i="14"/>
  <c r="V278" i="14"/>
  <c r="A279" i="14"/>
  <c r="B279" i="14"/>
  <c r="C279" i="14"/>
  <c r="D279" i="14"/>
  <c r="E279" i="14"/>
  <c r="F279" i="14"/>
  <c r="H279" i="14"/>
  <c r="I279" i="14"/>
  <c r="J279" i="14"/>
  <c r="K279" i="14"/>
  <c r="L279" i="14"/>
  <c r="M279" i="14"/>
  <c r="N279" i="14"/>
  <c r="O279" i="14"/>
  <c r="P279" i="14"/>
  <c r="Q279" i="14"/>
  <c r="R279" i="14"/>
  <c r="S279" i="14"/>
  <c r="T279" i="14"/>
  <c r="U279" i="14"/>
  <c r="V279" i="14"/>
  <c r="A280" i="14"/>
  <c r="B280" i="14"/>
  <c r="C280" i="14"/>
  <c r="D280" i="14"/>
  <c r="E280" i="14"/>
  <c r="F280" i="14"/>
  <c r="H280" i="14"/>
  <c r="I280" i="14"/>
  <c r="J280" i="14"/>
  <c r="K280" i="14"/>
  <c r="L280" i="14"/>
  <c r="M280" i="14"/>
  <c r="N280" i="14"/>
  <c r="O280" i="14"/>
  <c r="P280" i="14"/>
  <c r="Q280" i="14"/>
  <c r="R280" i="14"/>
  <c r="S280" i="14"/>
  <c r="T280" i="14"/>
  <c r="U280" i="14"/>
  <c r="V280" i="14"/>
  <c r="A281" i="14"/>
  <c r="B281" i="14"/>
  <c r="C281" i="14"/>
  <c r="D281" i="14"/>
  <c r="E281" i="14"/>
  <c r="F281" i="14"/>
  <c r="H281" i="14"/>
  <c r="I281" i="14"/>
  <c r="J281" i="14"/>
  <c r="K281" i="14"/>
  <c r="L281" i="14"/>
  <c r="M281" i="14"/>
  <c r="N281" i="14"/>
  <c r="O281" i="14"/>
  <c r="P281" i="14"/>
  <c r="Q281" i="14"/>
  <c r="R281" i="14"/>
  <c r="S281" i="14"/>
  <c r="T281" i="14"/>
  <c r="U281" i="14"/>
  <c r="V281" i="14"/>
  <c r="A282" i="14"/>
  <c r="B282" i="14"/>
  <c r="C282" i="14"/>
  <c r="D282" i="14"/>
  <c r="E282" i="14"/>
  <c r="F282" i="14"/>
  <c r="H282" i="14"/>
  <c r="I282" i="14"/>
  <c r="J282" i="14"/>
  <c r="K282" i="14"/>
  <c r="L282" i="14"/>
  <c r="M282" i="14"/>
  <c r="N282" i="14"/>
  <c r="O282" i="14"/>
  <c r="P282" i="14"/>
  <c r="Q282" i="14"/>
  <c r="R282" i="14"/>
  <c r="S282" i="14"/>
  <c r="T282" i="14"/>
  <c r="U282" i="14"/>
  <c r="V282" i="14"/>
  <c r="A283" i="14"/>
  <c r="B283" i="14"/>
  <c r="C283" i="14"/>
  <c r="D283" i="14"/>
  <c r="E283" i="14"/>
  <c r="F283" i="14"/>
  <c r="H283" i="14"/>
  <c r="I283" i="14"/>
  <c r="J283" i="14"/>
  <c r="K283" i="14"/>
  <c r="L283" i="14"/>
  <c r="M283" i="14"/>
  <c r="N283" i="14"/>
  <c r="O283" i="14"/>
  <c r="P283" i="14"/>
  <c r="Q283" i="14"/>
  <c r="R283" i="14"/>
  <c r="S283" i="14"/>
  <c r="T283" i="14"/>
  <c r="U283" i="14"/>
  <c r="V283" i="14"/>
  <c r="A284" i="14"/>
  <c r="B284" i="14"/>
  <c r="C284" i="14"/>
  <c r="D284" i="14"/>
  <c r="E284" i="14"/>
  <c r="F284" i="14"/>
  <c r="H284" i="14"/>
  <c r="I284" i="14"/>
  <c r="J284" i="14"/>
  <c r="K284" i="14"/>
  <c r="L284" i="14"/>
  <c r="M284" i="14"/>
  <c r="N284" i="14"/>
  <c r="O284" i="14"/>
  <c r="P284" i="14"/>
  <c r="Q284" i="14"/>
  <c r="R284" i="14"/>
  <c r="S284" i="14"/>
  <c r="T284" i="14"/>
  <c r="U284" i="14"/>
  <c r="V284" i="14"/>
  <c r="A285" i="14"/>
  <c r="B285" i="14"/>
  <c r="C285" i="14"/>
  <c r="D285" i="14"/>
  <c r="E285" i="14"/>
  <c r="F285" i="14"/>
  <c r="H285" i="14"/>
  <c r="I285" i="14"/>
  <c r="J285" i="14"/>
  <c r="K285" i="14"/>
  <c r="L285" i="14"/>
  <c r="M285" i="14"/>
  <c r="N285" i="14"/>
  <c r="O285" i="14"/>
  <c r="P285" i="14"/>
  <c r="Q285" i="14"/>
  <c r="R285" i="14"/>
  <c r="S285" i="14"/>
  <c r="T285" i="14"/>
  <c r="U285" i="14"/>
  <c r="V285" i="14"/>
  <c r="A286" i="14"/>
  <c r="B286" i="14"/>
  <c r="C286" i="14"/>
  <c r="D286" i="14"/>
  <c r="E286" i="14"/>
  <c r="F286" i="14"/>
  <c r="H286" i="14"/>
  <c r="I286" i="14"/>
  <c r="J286" i="14"/>
  <c r="K286" i="14"/>
  <c r="L286" i="14"/>
  <c r="M286" i="14"/>
  <c r="N286" i="14"/>
  <c r="O286" i="14"/>
  <c r="P286" i="14"/>
  <c r="Q286" i="14"/>
  <c r="R286" i="14"/>
  <c r="S286" i="14"/>
  <c r="T286" i="14"/>
  <c r="U286" i="14"/>
  <c r="V286" i="14"/>
  <c r="A287" i="14"/>
  <c r="B287" i="14"/>
  <c r="C287" i="14"/>
  <c r="D287" i="14"/>
  <c r="E287" i="14"/>
  <c r="F287" i="14"/>
  <c r="H287" i="14"/>
  <c r="I287" i="14"/>
  <c r="J287" i="14"/>
  <c r="K287" i="14"/>
  <c r="L287" i="14"/>
  <c r="M287" i="14"/>
  <c r="N287" i="14"/>
  <c r="O287" i="14"/>
  <c r="P287" i="14"/>
  <c r="Q287" i="14"/>
  <c r="R287" i="14"/>
  <c r="S287" i="14"/>
  <c r="T287" i="14"/>
  <c r="U287" i="14"/>
  <c r="V287" i="14"/>
  <c r="A288" i="14"/>
  <c r="B288" i="14"/>
  <c r="C288" i="14"/>
  <c r="D288" i="14"/>
  <c r="E288" i="14"/>
  <c r="F288" i="14"/>
  <c r="H288" i="14"/>
  <c r="I288" i="14"/>
  <c r="J288" i="14"/>
  <c r="K288" i="14"/>
  <c r="L288" i="14"/>
  <c r="M288" i="14"/>
  <c r="N288" i="14"/>
  <c r="O288" i="14"/>
  <c r="P288" i="14"/>
  <c r="Q288" i="14"/>
  <c r="R288" i="14"/>
  <c r="S288" i="14"/>
  <c r="T288" i="14"/>
  <c r="U288" i="14"/>
  <c r="V288" i="14"/>
  <c r="A289" i="14"/>
  <c r="B289" i="14"/>
  <c r="C289" i="14"/>
  <c r="D289" i="14"/>
  <c r="E289" i="14"/>
  <c r="F289" i="14"/>
  <c r="H289" i="14"/>
  <c r="I289" i="14"/>
  <c r="J289" i="14"/>
  <c r="K289" i="14"/>
  <c r="L289" i="14"/>
  <c r="M289" i="14"/>
  <c r="N289" i="14"/>
  <c r="O289" i="14"/>
  <c r="P289" i="14"/>
  <c r="Q289" i="14"/>
  <c r="R289" i="14"/>
  <c r="S289" i="14"/>
  <c r="T289" i="14"/>
  <c r="U289" i="14"/>
  <c r="V289" i="14"/>
  <c r="A290" i="14"/>
  <c r="B290" i="14"/>
  <c r="C290" i="14"/>
  <c r="D290" i="14"/>
  <c r="E290" i="14"/>
  <c r="F290" i="14"/>
  <c r="H290" i="14"/>
  <c r="I290" i="14"/>
  <c r="J290" i="14"/>
  <c r="K290" i="14"/>
  <c r="L290" i="14"/>
  <c r="M290" i="14"/>
  <c r="N290" i="14"/>
  <c r="O290" i="14"/>
  <c r="P290" i="14"/>
  <c r="Q290" i="14"/>
  <c r="R290" i="14"/>
  <c r="S290" i="14"/>
  <c r="T290" i="14"/>
  <c r="U290" i="14"/>
  <c r="V290" i="14"/>
  <c r="A291" i="14"/>
  <c r="B291" i="14"/>
  <c r="C291" i="14"/>
  <c r="D291" i="14"/>
  <c r="E291" i="14"/>
  <c r="F291" i="14"/>
  <c r="H291" i="14"/>
  <c r="I291" i="14"/>
  <c r="J291" i="14"/>
  <c r="K291" i="14"/>
  <c r="L291" i="14"/>
  <c r="M291" i="14"/>
  <c r="N291" i="14"/>
  <c r="O291" i="14"/>
  <c r="P291" i="14"/>
  <c r="Q291" i="14"/>
  <c r="R291" i="14"/>
  <c r="S291" i="14"/>
  <c r="T291" i="14"/>
  <c r="U291" i="14"/>
  <c r="V291" i="14"/>
  <c r="A292" i="14"/>
  <c r="B292" i="14"/>
  <c r="C292" i="14"/>
  <c r="D292" i="14"/>
  <c r="E292" i="14"/>
  <c r="F292" i="14"/>
  <c r="H292" i="14"/>
  <c r="I292" i="14"/>
  <c r="J292" i="14"/>
  <c r="K292" i="14"/>
  <c r="L292" i="14"/>
  <c r="M292" i="14"/>
  <c r="N292" i="14"/>
  <c r="O292" i="14"/>
  <c r="P292" i="14"/>
  <c r="Q292" i="14"/>
  <c r="R292" i="14"/>
  <c r="S292" i="14"/>
  <c r="T292" i="14"/>
  <c r="U292" i="14"/>
  <c r="V292" i="14"/>
  <c r="A293" i="14"/>
  <c r="B293" i="14"/>
  <c r="C293" i="14"/>
  <c r="D293" i="14"/>
  <c r="E293" i="14"/>
  <c r="F293" i="14"/>
  <c r="H293" i="14"/>
  <c r="I293" i="14"/>
  <c r="J293" i="14"/>
  <c r="K293" i="14"/>
  <c r="L293" i="14"/>
  <c r="M293" i="14"/>
  <c r="N293" i="14"/>
  <c r="O293" i="14"/>
  <c r="P293" i="14"/>
  <c r="Q293" i="14"/>
  <c r="R293" i="14"/>
  <c r="S293" i="14"/>
  <c r="T293" i="14"/>
  <c r="U293" i="14"/>
  <c r="V293" i="14"/>
  <c r="A294" i="14"/>
  <c r="B294" i="14"/>
  <c r="C294" i="14"/>
  <c r="D294" i="14"/>
  <c r="E294" i="14"/>
  <c r="F294" i="14"/>
  <c r="H294" i="14"/>
  <c r="I294" i="14"/>
  <c r="J294" i="14"/>
  <c r="K294" i="14"/>
  <c r="L294" i="14"/>
  <c r="M294" i="14"/>
  <c r="N294" i="14"/>
  <c r="O294" i="14"/>
  <c r="P294" i="14"/>
  <c r="Q294" i="14"/>
  <c r="R294" i="14"/>
  <c r="S294" i="14"/>
  <c r="T294" i="14"/>
  <c r="U294" i="14"/>
  <c r="V294" i="14"/>
  <c r="A295" i="14"/>
  <c r="B295" i="14"/>
  <c r="C295" i="14"/>
  <c r="D295" i="14"/>
  <c r="E295" i="14"/>
  <c r="F295" i="14"/>
  <c r="H295" i="14"/>
  <c r="I295" i="14"/>
  <c r="J295" i="14"/>
  <c r="K295" i="14"/>
  <c r="L295" i="14"/>
  <c r="M295" i="14"/>
  <c r="N295" i="14"/>
  <c r="O295" i="14"/>
  <c r="P295" i="14"/>
  <c r="Q295" i="14"/>
  <c r="R295" i="14"/>
  <c r="S295" i="14"/>
  <c r="T295" i="14"/>
  <c r="U295" i="14"/>
  <c r="V295" i="14"/>
  <c r="A296" i="14"/>
  <c r="B296" i="14"/>
  <c r="C296" i="14"/>
  <c r="D296" i="14"/>
  <c r="E296" i="14"/>
  <c r="F296" i="14"/>
  <c r="H296" i="14"/>
  <c r="I296" i="14"/>
  <c r="J296" i="14"/>
  <c r="K296" i="14"/>
  <c r="L296" i="14"/>
  <c r="M296" i="14"/>
  <c r="N296" i="14"/>
  <c r="O296" i="14"/>
  <c r="P296" i="14"/>
  <c r="Q296" i="14"/>
  <c r="R296" i="14"/>
  <c r="S296" i="14"/>
  <c r="T296" i="14"/>
  <c r="U296" i="14"/>
  <c r="V296" i="14"/>
  <c r="A297" i="14"/>
  <c r="B297" i="14"/>
  <c r="C297" i="14"/>
  <c r="D297" i="14"/>
  <c r="E297" i="14"/>
  <c r="F297" i="14"/>
  <c r="H297" i="14"/>
  <c r="I297" i="14"/>
  <c r="J297" i="14"/>
  <c r="K297" i="14"/>
  <c r="L297" i="14"/>
  <c r="M297" i="14"/>
  <c r="N297" i="14"/>
  <c r="O297" i="14"/>
  <c r="P297" i="14"/>
  <c r="Q297" i="14"/>
  <c r="R297" i="14"/>
  <c r="S297" i="14"/>
  <c r="T297" i="14"/>
  <c r="U297" i="14"/>
  <c r="V297" i="14"/>
  <c r="A298" i="14"/>
  <c r="B298" i="14"/>
  <c r="C298" i="14"/>
  <c r="D298" i="14"/>
  <c r="E298" i="14"/>
  <c r="F298" i="14"/>
  <c r="H298" i="14"/>
  <c r="I298" i="14"/>
  <c r="J298" i="14"/>
  <c r="K298" i="14"/>
  <c r="L298" i="14"/>
  <c r="M298" i="14"/>
  <c r="N298" i="14"/>
  <c r="O298" i="14"/>
  <c r="P298" i="14"/>
  <c r="Q298" i="14"/>
  <c r="R298" i="14"/>
  <c r="S298" i="14"/>
  <c r="T298" i="14"/>
  <c r="U298" i="14"/>
  <c r="V298" i="14"/>
  <c r="A299" i="14"/>
  <c r="B299" i="14"/>
  <c r="C299" i="14"/>
  <c r="D299" i="14"/>
  <c r="E299" i="14"/>
  <c r="F299" i="14"/>
  <c r="H299" i="14"/>
  <c r="I299" i="14"/>
  <c r="J299" i="14"/>
  <c r="K299" i="14"/>
  <c r="L299" i="14"/>
  <c r="M299" i="14"/>
  <c r="N299" i="14"/>
  <c r="O299" i="14"/>
  <c r="P299" i="14"/>
  <c r="Q299" i="14"/>
  <c r="R299" i="14"/>
  <c r="S299" i="14"/>
  <c r="T299" i="14"/>
  <c r="U299" i="14"/>
  <c r="V299" i="14"/>
  <c r="A300" i="14"/>
  <c r="B300" i="14"/>
  <c r="C300" i="14"/>
  <c r="D300" i="14"/>
  <c r="E300" i="14"/>
  <c r="F300" i="14"/>
  <c r="H300" i="14"/>
  <c r="I300" i="14"/>
  <c r="J300" i="14"/>
  <c r="K300" i="14"/>
  <c r="L300" i="14"/>
  <c r="M300" i="14"/>
  <c r="N300" i="14"/>
  <c r="O300" i="14"/>
  <c r="P300" i="14"/>
  <c r="Q300" i="14"/>
  <c r="R300" i="14"/>
  <c r="S300" i="14"/>
  <c r="T300" i="14"/>
  <c r="U300" i="14"/>
  <c r="V300" i="14"/>
  <c r="A301" i="14"/>
  <c r="B301" i="14"/>
  <c r="C301" i="14"/>
  <c r="D301" i="14"/>
  <c r="E301" i="14"/>
  <c r="F301" i="14"/>
  <c r="H301" i="14"/>
  <c r="I301" i="14"/>
  <c r="J301" i="14"/>
  <c r="K301" i="14"/>
  <c r="L301" i="14"/>
  <c r="M301" i="14"/>
  <c r="N301" i="14"/>
  <c r="O301" i="14"/>
  <c r="P301" i="14"/>
  <c r="Q301" i="14"/>
  <c r="R301" i="14"/>
  <c r="S301" i="14"/>
  <c r="T301" i="14"/>
  <c r="U301" i="14"/>
  <c r="V301" i="14"/>
  <c r="A302" i="14"/>
  <c r="B302" i="14"/>
  <c r="C302" i="14"/>
  <c r="D302" i="14"/>
  <c r="E302" i="14"/>
  <c r="F302" i="14"/>
  <c r="H302" i="14"/>
  <c r="I302" i="14"/>
  <c r="J302" i="14"/>
  <c r="K302" i="14"/>
  <c r="L302" i="14"/>
  <c r="M302" i="14"/>
  <c r="N302" i="14"/>
  <c r="O302" i="14"/>
  <c r="P302" i="14"/>
  <c r="Q302" i="14"/>
  <c r="R302" i="14"/>
  <c r="S302" i="14"/>
  <c r="T302" i="14"/>
  <c r="U302" i="14"/>
  <c r="V302" i="14"/>
  <c r="A303" i="14"/>
  <c r="B303" i="14"/>
  <c r="C303" i="14"/>
  <c r="D303" i="14"/>
  <c r="E303" i="14"/>
  <c r="F303" i="14"/>
  <c r="H303" i="14"/>
  <c r="I303" i="14"/>
  <c r="J303" i="14"/>
  <c r="K303" i="14"/>
  <c r="L303" i="14"/>
  <c r="M303" i="14"/>
  <c r="N303" i="14"/>
  <c r="O303" i="14"/>
  <c r="P303" i="14"/>
  <c r="Q303" i="14"/>
  <c r="R303" i="14"/>
  <c r="S303" i="14"/>
  <c r="T303" i="14"/>
  <c r="U303" i="14"/>
  <c r="V303" i="14"/>
  <c r="A304" i="14"/>
  <c r="B304" i="14"/>
  <c r="C304" i="14"/>
  <c r="D304" i="14"/>
  <c r="E304" i="14"/>
  <c r="F304" i="14"/>
  <c r="H304" i="14"/>
  <c r="I304" i="14"/>
  <c r="J304" i="14"/>
  <c r="K304" i="14"/>
  <c r="L304" i="14"/>
  <c r="M304" i="14"/>
  <c r="N304" i="14"/>
  <c r="O304" i="14"/>
  <c r="P304" i="14"/>
  <c r="Q304" i="14"/>
  <c r="R304" i="14"/>
  <c r="S304" i="14"/>
  <c r="T304" i="14"/>
  <c r="U304" i="14"/>
  <c r="V304" i="14"/>
  <c r="A305" i="14"/>
  <c r="B305" i="14"/>
  <c r="C305" i="14"/>
  <c r="D305" i="14"/>
  <c r="E305" i="14"/>
  <c r="F305" i="14"/>
  <c r="H305" i="14"/>
  <c r="I305" i="14"/>
  <c r="J305" i="14"/>
  <c r="K305" i="14"/>
  <c r="L305" i="14"/>
  <c r="M305" i="14"/>
  <c r="N305" i="14"/>
  <c r="O305" i="14"/>
  <c r="P305" i="14"/>
  <c r="Q305" i="14"/>
  <c r="R305" i="14"/>
  <c r="S305" i="14"/>
  <c r="T305" i="14"/>
  <c r="U305" i="14"/>
  <c r="V305" i="14"/>
  <c r="A306" i="14"/>
  <c r="B306" i="14"/>
  <c r="C306" i="14"/>
  <c r="D306" i="14"/>
  <c r="E306" i="14"/>
  <c r="F306" i="14"/>
  <c r="H306" i="14"/>
  <c r="I306" i="14"/>
  <c r="J306" i="14"/>
  <c r="K306" i="14"/>
  <c r="L306" i="14"/>
  <c r="M306" i="14"/>
  <c r="N306" i="14"/>
  <c r="O306" i="14"/>
  <c r="P306" i="14"/>
  <c r="Q306" i="14"/>
  <c r="R306" i="14"/>
  <c r="S306" i="14"/>
  <c r="T306" i="14"/>
  <c r="U306" i="14"/>
  <c r="V306" i="14"/>
  <c r="A307" i="14"/>
  <c r="B307" i="14"/>
  <c r="C307" i="14"/>
  <c r="D307" i="14"/>
  <c r="E307" i="14"/>
  <c r="F307" i="14"/>
  <c r="H307" i="14"/>
  <c r="I307" i="14"/>
  <c r="J307" i="14"/>
  <c r="K307" i="14"/>
  <c r="L307" i="14"/>
  <c r="M307" i="14"/>
  <c r="N307" i="14"/>
  <c r="O307" i="14"/>
  <c r="P307" i="14"/>
  <c r="Q307" i="14"/>
  <c r="R307" i="14"/>
  <c r="S307" i="14"/>
  <c r="T307" i="14"/>
  <c r="U307" i="14"/>
  <c r="V307" i="14"/>
  <c r="A308" i="14"/>
  <c r="B308" i="14"/>
  <c r="C308" i="14"/>
  <c r="D308" i="14"/>
  <c r="E308" i="14"/>
  <c r="F308" i="14"/>
  <c r="H308" i="14"/>
  <c r="I308" i="14"/>
  <c r="J308" i="14"/>
  <c r="K308" i="14"/>
  <c r="L308" i="14"/>
  <c r="M308" i="14"/>
  <c r="N308" i="14"/>
  <c r="O308" i="14"/>
  <c r="P308" i="14"/>
  <c r="Q308" i="14"/>
  <c r="R308" i="14"/>
  <c r="S308" i="14"/>
  <c r="T308" i="14"/>
  <c r="U308" i="14"/>
  <c r="V308" i="14"/>
  <c r="A309" i="14"/>
  <c r="B309" i="14"/>
  <c r="C309" i="14"/>
  <c r="D309" i="14"/>
  <c r="E309" i="14"/>
  <c r="F309" i="14"/>
  <c r="H309" i="14"/>
  <c r="I309" i="14"/>
  <c r="J309" i="14"/>
  <c r="K309" i="14"/>
  <c r="L309" i="14"/>
  <c r="M309" i="14"/>
  <c r="N309" i="14"/>
  <c r="O309" i="14"/>
  <c r="P309" i="14"/>
  <c r="Q309" i="14"/>
  <c r="R309" i="14"/>
  <c r="S309" i="14"/>
  <c r="T309" i="14"/>
  <c r="U309" i="14"/>
  <c r="V309" i="14"/>
  <c r="A310" i="14"/>
  <c r="B310" i="14"/>
  <c r="C310" i="14"/>
  <c r="D310" i="14"/>
  <c r="E310" i="14"/>
  <c r="F310" i="14"/>
  <c r="H310" i="14"/>
  <c r="I310" i="14"/>
  <c r="J310" i="14"/>
  <c r="K310" i="14"/>
  <c r="L310" i="14"/>
  <c r="M310" i="14"/>
  <c r="N310" i="14"/>
  <c r="O310" i="14"/>
  <c r="P310" i="14"/>
  <c r="Q310" i="14"/>
  <c r="R310" i="14"/>
  <c r="S310" i="14"/>
  <c r="T310" i="14"/>
  <c r="U310" i="14"/>
  <c r="V310" i="14"/>
  <c r="A311" i="14"/>
  <c r="B311" i="14"/>
  <c r="C311" i="14"/>
  <c r="D311" i="14"/>
  <c r="E311" i="14"/>
  <c r="F311" i="14"/>
  <c r="H311" i="14"/>
  <c r="I311" i="14"/>
  <c r="J311" i="14"/>
  <c r="K311" i="14"/>
  <c r="L311" i="14"/>
  <c r="M311" i="14"/>
  <c r="N311" i="14"/>
  <c r="O311" i="14"/>
  <c r="P311" i="14"/>
  <c r="Q311" i="14"/>
  <c r="R311" i="14"/>
  <c r="S311" i="14"/>
  <c r="T311" i="14"/>
  <c r="U311" i="14"/>
  <c r="V311" i="14"/>
  <c r="A312" i="14"/>
  <c r="B312" i="14"/>
  <c r="C312" i="14"/>
  <c r="D312" i="14"/>
  <c r="E312" i="14"/>
  <c r="F312" i="14"/>
  <c r="H312" i="14"/>
  <c r="I312" i="14"/>
  <c r="J312" i="14"/>
  <c r="K312" i="14"/>
  <c r="L312" i="14"/>
  <c r="M312" i="14"/>
  <c r="N312" i="14"/>
  <c r="O312" i="14"/>
  <c r="P312" i="14"/>
  <c r="Q312" i="14"/>
  <c r="R312" i="14"/>
  <c r="S312" i="14"/>
  <c r="T312" i="14"/>
  <c r="U312" i="14"/>
  <c r="V312" i="14"/>
  <c r="A313" i="14"/>
  <c r="B313" i="14"/>
  <c r="C313" i="14"/>
  <c r="D313" i="14"/>
  <c r="E313" i="14"/>
  <c r="F313" i="14"/>
  <c r="H313" i="14"/>
  <c r="I313" i="14"/>
  <c r="J313" i="14"/>
  <c r="K313" i="14"/>
  <c r="L313" i="14"/>
  <c r="M313" i="14"/>
  <c r="N313" i="14"/>
  <c r="O313" i="14"/>
  <c r="P313" i="14"/>
  <c r="Q313" i="14"/>
  <c r="R313" i="14"/>
  <c r="S313" i="14"/>
  <c r="T313" i="14"/>
  <c r="U313" i="14"/>
  <c r="V313" i="14"/>
  <c r="A314" i="14"/>
  <c r="B314" i="14"/>
  <c r="C314" i="14"/>
  <c r="D314" i="14"/>
  <c r="E314" i="14"/>
  <c r="F314" i="14"/>
  <c r="H314" i="14"/>
  <c r="I314" i="14"/>
  <c r="J314" i="14"/>
  <c r="K314" i="14"/>
  <c r="L314" i="14"/>
  <c r="M314" i="14"/>
  <c r="N314" i="14"/>
  <c r="O314" i="14"/>
  <c r="P314" i="14"/>
  <c r="Q314" i="14"/>
  <c r="R314" i="14"/>
  <c r="S314" i="14"/>
  <c r="T314" i="14"/>
  <c r="U314" i="14"/>
  <c r="V314" i="14"/>
  <c r="A315" i="14"/>
  <c r="B315" i="14"/>
  <c r="C315" i="14"/>
  <c r="D315" i="14"/>
  <c r="E315" i="14"/>
  <c r="F315" i="14"/>
  <c r="H315" i="14"/>
  <c r="I315" i="14"/>
  <c r="L315" i="14"/>
  <c r="M315" i="14"/>
  <c r="N315" i="14"/>
  <c r="O315" i="14"/>
  <c r="P315" i="14"/>
  <c r="Q315" i="14"/>
  <c r="R315" i="14"/>
  <c r="S315" i="14"/>
  <c r="T315" i="14"/>
  <c r="U315" i="14"/>
  <c r="V315" i="14"/>
  <c r="A316" i="14"/>
  <c r="B316" i="14"/>
  <c r="C316" i="14"/>
  <c r="D316" i="14"/>
  <c r="E316" i="14"/>
  <c r="F316" i="14"/>
  <c r="H316" i="14"/>
  <c r="I316" i="14"/>
  <c r="J316" i="14"/>
  <c r="K316" i="14"/>
  <c r="L316" i="14"/>
  <c r="M316" i="14"/>
  <c r="N316" i="14"/>
  <c r="O316" i="14"/>
  <c r="P316" i="14"/>
  <c r="Q316" i="14"/>
  <c r="R316" i="14"/>
  <c r="S316" i="14"/>
  <c r="T316" i="14"/>
  <c r="U316" i="14"/>
  <c r="V316" i="14"/>
  <c r="A317" i="14"/>
  <c r="B317" i="14"/>
  <c r="C317" i="14"/>
  <c r="D317" i="14"/>
  <c r="E317" i="14"/>
  <c r="F317" i="14"/>
  <c r="H317" i="14"/>
  <c r="I317" i="14"/>
  <c r="J317" i="14"/>
  <c r="K317" i="14"/>
  <c r="L317" i="14"/>
  <c r="M317" i="14"/>
  <c r="N317" i="14"/>
  <c r="O317" i="14"/>
  <c r="P317" i="14"/>
  <c r="Q317" i="14"/>
  <c r="R317" i="14"/>
  <c r="S317" i="14"/>
  <c r="T317" i="14"/>
  <c r="U317" i="14"/>
  <c r="V317" i="14"/>
  <c r="A318" i="14"/>
  <c r="B318" i="14"/>
  <c r="C318" i="14"/>
  <c r="D318" i="14"/>
  <c r="E318" i="14"/>
  <c r="F318" i="14"/>
  <c r="H318" i="14"/>
  <c r="I318" i="14"/>
  <c r="J318" i="14"/>
  <c r="K318" i="14"/>
  <c r="L318" i="14"/>
  <c r="M318" i="14"/>
  <c r="N318" i="14"/>
  <c r="O318" i="14"/>
  <c r="P318" i="14"/>
  <c r="Q318" i="14"/>
  <c r="R318" i="14"/>
  <c r="S318" i="14"/>
  <c r="T318" i="14"/>
  <c r="U318" i="14"/>
  <c r="V318" i="14"/>
  <c r="A319" i="14"/>
  <c r="B319" i="14"/>
  <c r="C319" i="14"/>
  <c r="D319" i="14"/>
  <c r="E319" i="14"/>
  <c r="F319" i="14"/>
  <c r="H319" i="14"/>
  <c r="I319" i="14"/>
  <c r="J319" i="14"/>
  <c r="K319" i="14"/>
  <c r="L319" i="14"/>
  <c r="M319" i="14"/>
  <c r="N319" i="14"/>
  <c r="O319" i="14"/>
  <c r="P319" i="14"/>
  <c r="Q319" i="14"/>
  <c r="R319" i="14"/>
  <c r="S319" i="14"/>
  <c r="T319" i="14"/>
  <c r="U319" i="14"/>
  <c r="V319" i="14"/>
  <c r="A320" i="14"/>
  <c r="B320" i="14"/>
  <c r="C320" i="14"/>
  <c r="D320" i="14"/>
  <c r="E320" i="14"/>
  <c r="F320" i="14"/>
  <c r="H320" i="14"/>
  <c r="I320" i="14"/>
  <c r="J320" i="14"/>
  <c r="K320" i="14"/>
  <c r="L320" i="14"/>
  <c r="M320" i="14"/>
  <c r="N320" i="14"/>
  <c r="O320" i="14"/>
  <c r="P320" i="14"/>
  <c r="Q320" i="14"/>
  <c r="R320" i="14"/>
  <c r="S320" i="14"/>
  <c r="T320" i="14"/>
  <c r="U320" i="14"/>
  <c r="V320" i="14"/>
  <c r="A321" i="14"/>
  <c r="B321" i="14"/>
  <c r="C321" i="14"/>
  <c r="D321" i="14"/>
  <c r="E321" i="14"/>
  <c r="F321" i="14"/>
  <c r="H321" i="14"/>
  <c r="I321" i="14"/>
  <c r="J321" i="14"/>
  <c r="K321" i="14"/>
  <c r="L321" i="14"/>
  <c r="M321" i="14"/>
  <c r="N321" i="14"/>
  <c r="O321" i="14"/>
  <c r="P321" i="14"/>
  <c r="Q321" i="14"/>
  <c r="R321" i="14"/>
  <c r="S321" i="14"/>
  <c r="T321" i="14"/>
  <c r="U321" i="14"/>
  <c r="V321" i="14"/>
  <c r="A322" i="14"/>
  <c r="B322" i="14"/>
  <c r="C322" i="14"/>
  <c r="D322" i="14"/>
  <c r="E322" i="14"/>
  <c r="F322" i="14"/>
  <c r="H322" i="14"/>
  <c r="I322" i="14"/>
  <c r="J322" i="14"/>
  <c r="K322" i="14"/>
  <c r="L322" i="14"/>
  <c r="M322" i="14"/>
  <c r="N322" i="14"/>
  <c r="O322" i="14"/>
  <c r="P322" i="14"/>
  <c r="Q322" i="14"/>
  <c r="R322" i="14"/>
  <c r="S322" i="14"/>
  <c r="T322" i="14"/>
  <c r="U322" i="14"/>
  <c r="V322" i="14"/>
  <c r="A323" i="14"/>
  <c r="B323" i="14"/>
  <c r="C323" i="14"/>
  <c r="D323" i="14"/>
  <c r="E323" i="14"/>
  <c r="F323" i="14"/>
  <c r="H323" i="14"/>
  <c r="I323" i="14"/>
  <c r="J323" i="14"/>
  <c r="K323" i="14"/>
  <c r="L323" i="14"/>
  <c r="M323" i="14"/>
  <c r="N323" i="14"/>
  <c r="O323" i="14"/>
  <c r="P323" i="14"/>
  <c r="Q323" i="14"/>
  <c r="R323" i="14"/>
  <c r="S323" i="14"/>
  <c r="T323" i="14"/>
  <c r="U323" i="14"/>
  <c r="V323" i="14"/>
  <c r="A324" i="14"/>
  <c r="B324" i="14"/>
  <c r="C324" i="14"/>
  <c r="D324" i="14"/>
  <c r="E324" i="14"/>
  <c r="F324" i="14"/>
  <c r="H324" i="14"/>
  <c r="I324" i="14"/>
  <c r="J324" i="14"/>
  <c r="K324" i="14"/>
  <c r="L324" i="14"/>
  <c r="M324" i="14"/>
  <c r="N324" i="14"/>
  <c r="O324" i="14"/>
  <c r="P324" i="14"/>
  <c r="Q324" i="14"/>
  <c r="R324" i="14"/>
  <c r="S324" i="14"/>
  <c r="T324" i="14"/>
  <c r="U324" i="14"/>
  <c r="V324" i="14"/>
  <c r="A325" i="14"/>
  <c r="B325" i="14"/>
  <c r="C325" i="14"/>
  <c r="D325" i="14"/>
  <c r="E325" i="14"/>
  <c r="F325" i="14"/>
  <c r="H325" i="14"/>
  <c r="I325" i="14"/>
  <c r="J325" i="14"/>
  <c r="K325" i="14"/>
  <c r="L325" i="14"/>
  <c r="M325" i="14"/>
  <c r="N325" i="14"/>
  <c r="O325" i="14"/>
  <c r="P325" i="14"/>
  <c r="Q325" i="14"/>
  <c r="R325" i="14"/>
  <c r="S325" i="14"/>
  <c r="T325" i="14"/>
  <c r="U325" i="14"/>
  <c r="V325" i="14"/>
  <c r="A326" i="14"/>
  <c r="B326" i="14"/>
  <c r="C326" i="14"/>
  <c r="D326" i="14"/>
  <c r="E326" i="14"/>
  <c r="F326" i="14"/>
  <c r="H326" i="14"/>
  <c r="I326" i="14"/>
  <c r="J326" i="14"/>
  <c r="K326" i="14"/>
  <c r="L326" i="14"/>
  <c r="M326" i="14"/>
  <c r="N326" i="14"/>
  <c r="O326" i="14"/>
  <c r="P326" i="14"/>
  <c r="Q326" i="14"/>
  <c r="R326" i="14"/>
  <c r="S326" i="14"/>
  <c r="T326" i="14"/>
  <c r="U326" i="14"/>
  <c r="V326" i="14"/>
  <c r="A327" i="14"/>
  <c r="B327" i="14"/>
  <c r="C327" i="14"/>
  <c r="D327" i="14"/>
  <c r="E327" i="14"/>
  <c r="F327" i="14"/>
  <c r="H327" i="14"/>
  <c r="I327" i="14"/>
  <c r="J327" i="14"/>
  <c r="K327" i="14"/>
  <c r="L327" i="14"/>
  <c r="M327" i="14"/>
  <c r="N327" i="14"/>
  <c r="O327" i="14"/>
  <c r="P327" i="14"/>
  <c r="Q327" i="14"/>
  <c r="R327" i="14"/>
  <c r="S327" i="14"/>
  <c r="T327" i="14"/>
  <c r="U327" i="14"/>
  <c r="V327" i="14"/>
  <c r="A328" i="14"/>
  <c r="B328" i="14"/>
  <c r="C328" i="14"/>
  <c r="D328" i="14"/>
  <c r="E328" i="14"/>
  <c r="F328" i="14"/>
  <c r="H328" i="14"/>
  <c r="I328" i="14"/>
  <c r="L328" i="14"/>
  <c r="M328" i="14"/>
  <c r="N328" i="14"/>
  <c r="O328" i="14"/>
  <c r="P328" i="14"/>
  <c r="Q328" i="14"/>
  <c r="R328" i="14"/>
  <c r="S328" i="14"/>
  <c r="T328" i="14"/>
  <c r="U328" i="14"/>
  <c r="V328" i="14"/>
  <c r="A329" i="14"/>
  <c r="B329" i="14"/>
  <c r="C329" i="14"/>
  <c r="D329" i="14"/>
  <c r="E329" i="14"/>
  <c r="F329" i="14"/>
  <c r="H329" i="14"/>
  <c r="I329" i="14"/>
  <c r="L329" i="14"/>
  <c r="M329" i="14"/>
  <c r="N329" i="14"/>
  <c r="O329" i="14"/>
  <c r="P329" i="14"/>
  <c r="Q329" i="14"/>
  <c r="R329" i="14"/>
  <c r="S329" i="14"/>
  <c r="T329" i="14"/>
  <c r="U329" i="14"/>
  <c r="V329" i="14"/>
  <c r="A330" i="14"/>
  <c r="B330" i="14"/>
  <c r="C330" i="14"/>
  <c r="D330" i="14"/>
  <c r="E330" i="14"/>
  <c r="F330" i="14"/>
  <c r="H330" i="14"/>
  <c r="I330" i="14"/>
  <c r="L330" i="14"/>
  <c r="M330" i="14"/>
  <c r="N330" i="14"/>
  <c r="O330" i="14"/>
  <c r="P330" i="14"/>
  <c r="Q330" i="14"/>
  <c r="R330" i="14"/>
  <c r="S330" i="14"/>
  <c r="T330" i="14"/>
  <c r="U330" i="14"/>
  <c r="V330" i="14"/>
  <c r="A331" i="14"/>
  <c r="B331" i="14"/>
  <c r="C331" i="14"/>
  <c r="D331" i="14"/>
  <c r="E331" i="14"/>
  <c r="F331" i="14"/>
  <c r="H331" i="14"/>
  <c r="I331" i="14"/>
  <c r="J331" i="14"/>
  <c r="K331" i="14"/>
  <c r="L331" i="14"/>
  <c r="M331" i="14"/>
  <c r="N331" i="14"/>
  <c r="O331" i="14"/>
  <c r="P331" i="14"/>
  <c r="Q331" i="14"/>
  <c r="R331" i="14"/>
  <c r="S331" i="14"/>
  <c r="T331" i="14"/>
  <c r="U331" i="14"/>
  <c r="V331" i="14"/>
  <c r="A332" i="14"/>
  <c r="B332" i="14"/>
  <c r="C332" i="14"/>
  <c r="D332" i="14"/>
  <c r="E332" i="14"/>
  <c r="F332" i="14"/>
  <c r="H332" i="14"/>
  <c r="I332" i="14"/>
  <c r="J332" i="14"/>
  <c r="K332" i="14"/>
  <c r="L332" i="14"/>
  <c r="M332" i="14"/>
  <c r="N332" i="14"/>
  <c r="O332" i="14"/>
  <c r="P332" i="14"/>
  <c r="Q332" i="14"/>
  <c r="R332" i="14"/>
  <c r="S332" i="14"/>
  <c r="T332" i="14"/>
  <c r="U332" i="14"/>
  <c r="V332" i="14"/>
  <c r="A333" i="14"/>
  <c r="B333" i="14"/>
  <c r="C333" i="14"/>
  <c r="D333" i="14"/>
  <c r="E333" i="14"/>
  <c r="F333" i="14"/>
  <c r="H333" i="14"/>
  <c r="I333" i="14"/>
  <c r="J333" i="14"/>
  <c r="K333" i="14"/>
  <c r="L333" i="14"/>
  <c r="M333" i="14"/>
  <c r="N333" i="14"/>
  <c r="O333" i="14"/>
  <c r="P333" i="14"/>
  <c r="Q333" i="14"/>
  <c r="R333" i="14"/>
  <c r="S333" i="14"/>
  <c r="T333" i="14"/>
  <c r="U333" i="14"/>
  <c r="V333" i="14"/>
  <c r="A334" i="14"/>
  <c r="B334" i="14"/>
  <c r="C334" i="14"/>
  <c r="D334" i="14"/>
  <c r="E334" i="14"/>
  <c r="F334" i="14"/>
  <c r="H334" i="14"/>
  <c r="I334" i="14"/>
  <c r="J334" i="14"/>
  <c r="K334" i="14"/>
  <c r="L334" i="14"/>
  <c r="M334" i="14"/>
  <c r="N334" i="14"/>
  <c r="O334" i="14"/>
  <c r="P334" i="14"/>
  <c r="Q334" i="14"/>
  <c r="R334" i="14"/>
  <c r="S334" i="14"/>
  <c r="T334" i="14"/>
  <c r="U334" i="14"/>
  <c r="V334" i="14"/>
  <c r="A335" i="14"/>
  <c r="B335" i="14"/>
  <c r="C335" i="14"/>
  <c r="D335" i="14"/>
  <c r="E335" i="14"/>
  <c r="F335" i="14"/>
  <c r="H335" i="14"/>
  <c r="I335" i="14"/>
  <c r="J335" i="14"/>
  <c r="K335" i="14"/>
  <c r="L335" i="14"/>
  <c r="M335" i="14"/>
  <c r="N335" i="14"/>
  <c r="O335" i="14"/>
  <c r="P335" i="14"/>
  <c r="Q335" i="14"/>
  <c r="R335" i="14"/>
  <c r="S335" i="14"/>
  <c r="T335" i="14"/>
  <c r="U335" i="14"/>
  <c r="V335" i="14"/>
  <c r="A336" i="14"/>
  <c r="B336" i="14"/>
  <c r="C336" i="14"/>
  <c r="D336" i="14"/>
  <c r="E336" i="14"/>
  <c r="F336" i="14"/>
  <c r="H336" i="14"/>
  <c r="I336" i="14"/>
  <c r="J336" i="14"/>
  <c r="K336" i="14"/>
  <c r="L336" i="14"/>
  <c r="M336" i="14"/>
  <c r="N336" i="14"/>
  <c r="O336" i="14"/>
  <c r="P336" i="14"/>
  <c r="Q336" i="14"/>
  <c r="R336" i="14"/>
  <c r="S336" i="14"/>
  <c r="T336" i="14"/>
  <c r="U336" i="14"/>
  <c r="V336" i="14"/>
  <c r="A337" i="14"/>
  <c r="B337" i="14"/>
  <c r="C337" i="14"/>
  <c r="D337" i="14"/>
  <c r="E337" i="14"/>
  <c r="H337" i="14"/>
  <c r="I337" i="14"/>
  <c r="J337" i="14"/>
  <c r="K337" i="14"/>
  <c r="L337" i="14"/>
  <c r="M337" i="14"/>
  <c r="N337" i="14"/>
  <c r="O337" i="14"/>
  <c r="P337" i="14"/>
  <c r="Q337" i="14"/>
  <c r="R337" i="14"/>
  <c r="S337" i="14"/>
  <c r="T337" i="14"/>
  <c r="U337" i="14"/>
  <c r="V337" i="14"/>
  <c r="A338" i="14"/>
  <c r="B338" i="14"/>
  <c r="C338" i="14"/>
  <c r="D338" i="14"/>
  <c r="E338" i="14"/>
  <c r="F338" i="14"/>
  <c r="H338" i="14"/>
  <c r="I338" i="14"/>
  <c r="J338" i="14"/>
  <c r="K338" i="14"/>
  <c r="L338" i="14"/>
  <c r="M338" i="14"/>
  <c r="N338" i="14"/>
  <c r="O338" i="14"/>
  <c r="P338" i="14"/>
  <c r="Q338" i="14"/>
  <c r="R338" i="14"/>
  <c r="S338" i="14"/>
  <c r="T338" i="14"/>
  <c r="U338" i="14"/>
  <c r="V338" i="14"/>
  <c r="A339" i="14"/>
  <c r="B339" i="14"/>
  <c r="C339" i="14"/>
  <c r="D339" i="14"/>
  <c r="E339" i="14"/>
  <c r="F339" i="14"/>
  <c r="H339" i="14"/>
  <c r="I339" i="14"/>
  <c r="J339" i="14"/>
  <c r="K339" i="14"/>
  <c r="L339" i="14"/>
  <c r="M339" i="14"/>
  <c r="N339" i="14"/>
  <c r="O339" i="14"/>
  <c r="P339" i="14"/>
  <c r="Q339" i="14"/>
  <c r="R339" i="14"/>
  <c r="S339" i="14"/>
  <c r="T339" i="14"/>
  <c r="U339" i="14"/>
  <c r="V339" i="14"/>
  <c r="A340" i="14"/>
  <c r="B340" i="14"/>
  <c r="C340" i="14"/>
  <c r="D340" i="14"/>
  <c r="E340" i="14"/>
  <c r="F340" i="14"/>
  <c r="H340" i="14"/>
  <c r="I340" i="14"/>
  <c r="J340" i="14"/>
  <c r="K340" i="14"/>
  <c r="L340" i="14"/>
  <c r="M340" i="14"/>
  <c r="N340" i="14"/>
  <c r="O340" i="14"/>
  <c r="P340" i="14"/>
  <c r="Q340" i="14"/>
  <c r="R340" i="14"/>
  <c r="S340" i="14"/>
  <c r="T340" i="14"/>
  <c r="U340" i="14"/>
  <c r="V340" i="14"/>
  <c r="A341" i="14"/>
  <c r="B341" i="14"/>
  <c r="C341" i="14"/>
  <c r="D341" i="14"/>
  <c r="E341" i="14"/>
  <c r="F341" i="14"/>
  <c r="H341" i="14"/>
  <c r="I341" i="14"/>
  <c r="J341" i="14"/>
  <c r="K341" i="14"/>
  <c r="L341" i="14"/>
  <c r="M341" i="14"/>
  <c r="N341" i="14"/>
  <c r="O341" i="14"/>
  <c r="P341" i="14"/>
  <c r="Q341" i="14"/>
  <c r="R341" i="14"/>
  <c r="S341" i="14"/>
  <c r="T341" i="14"/>
  <c r="U341" i="14"/>
  <c r="V341" i="14"/>
  <c r="A342" i="14"/>
  <c r="B342" i="14"/>
  <c r="C342" i="14"/>
  <c r="D342" i="14"/>
  <c r="E342" i="14"/>
  <c r="F342" i="14"/>
  <c r="H342" i="14"/>
  <c r="I342" i="14"/>
  <c r="J342" i="14"/>
  <c r="K342" i="14"/>
  <c r="L342" i="14"/>
  <c r="M342" i="14"/>
  <c r="N342" i="14"/>
  <c r="O342" i="14"/>
  <c r="P342" i="14"/>
  <c r="Q342" i="14"/>
  <c r="R342" i="14"/>
  <c r="S342" i="14"/>
  <c r="T342" i="14"/>
  <c r="U342" i="14"/>
  <c r="V342" i="14"/>
  <c r="A343" i="14"/>
  <c r="B343" i="14"/>
  <c r="C343" i="14"/>
  <c r="D343" i="14"/>
  <c r="E343" i="14"/>
  <c r="F343" i="14"/>
  <c r="H343" i="14"/>
  <c r="I343" i="14"/>
  <c r="J343" i="14"/>
  <c r="K343" i="14"/>
  <c r="L343" i="14"/>
  <c r="M343" i="14"/>
  <c r="N343" i="14"/>
  <c r="O343" i="14"/>
  <c r="P343" i="14"/>
  <c r="Q343" i="14"/>
  <c r="R343" i="14"/>
  <c r="S343" i="14"/>
  <c r="T343" i="14"/>
  <c r="U343" i="14"/>
  <c r="V343" i="14"/>
  <c r="A344" i="14"/>
  <c r="B344" i="14"/>
  <c r="C344" i="14"/>
  <c r="D344" i="14"/>
  <c r="E344" i="14"/>
  <c r="F344" i="14"/>
  <c r="H344" i="14"/>
  <c r="I344" i="14"/>
  <c r="J344" i="14"/>
  <c r="K344" i="14"/>
  <c r="L344" i="14"/>
  <c r="M344" i="14"/>
  <c r="N344" i="14"/>
  <c r="O344" i="14"/>
  <c r="P344" i="14"/>
  <c r="Q344" i="14"/>
  <c r="R344" i="14"/>
  <c r="S344" i="14"/>
  <c r="T344" i="14"/>
  <c r="U344" i="14"/>
  <c r="V344" i="14"/>
  <c r="A345" i="14"/>
  <c r="B345" i="14"/>
  <c r="C345" i="14"/>
  <c r="D345" i="14"/>
  <c r="E345" i="14"/>
  <c r="F345" i="14"/>
  <c r="H345" i="14"/>
  <c r="I345" i="14"/>
  <c r="J345" i="14"/>
  <c r="K345" i="14"/>
  <c r="L345" i="14"/>
  <c r="M345" i="14"/>
  <c r="N345" i="14"/>
  <c r="O345" i="14"/>
  <c r="P345" i="14"/>
  <c r="Q345" i="14"/>
  <c r="R345" i="14"/>
  <c r="S345" i="14"/>
  <c r="T345" i="14"/>
  <c r="U345" i="14"/>
  <c r="V345" i="14"/>
  <c r="A346" i="14"/>
  <c r="B346" i="14"/>
  <c r="C346" i="14"/>
  <c r="D346" i="14"/>
  <c r="E346" i="14"/>
  <c r="F346" i="14"/>
  <c r="H346" i="14"/>
  <c r="I346" i="14"/>
  <c r="J346" i="14"/>
  <c r="K346" i="14"/>
  <c r="L346" i="14"/>
  <c r="M346" i="14"/>
  <c r="N346" i="14"/>
  <c r="O346" i="14"/>
  <c r="P346" i="14"/>
  <c r="Q346" i="14"/>
  <c r="R346" i="14"/>
  <c r="S346" i="14"/>
  <c r="T346" i="14"/>
  <c r="U346" i="14"/>
  <c r="V346" i="14"/>
  <c r="A347" i="14"/>
  <c r="B347" i="14"/>
  <c r="C347" i="14"/>
  <c r="D347" i="14"/>
  <c r="E347" i="14"/>
  <c r="F347" i="14"/>
  <c r="H347" i="14"/>
  <c r="I347" i="14"/>
  <c r="J347" i="14"/>
  <c r="K347" i="14"/>
  <c r="L347" i="14"/>
  <c r="M347" i="14"/>
  <c r="N347" i="14"/>
  <c r="O347" i="14"/>
  <c r="P347" i="14"/>
  <c r="Q347" i="14"/>
  <c r="R347" i="14"/>
  <c r="S347" i="14"/>
  <c r="T347" i="14"/>
  <c r="U347" i="14"/>
  <c r="V347" i="14"/>
  <c r="A348" i="14"/>
  <c r="B348" i="14"/>
  <c r="C348" i="14"/>
  <c r="D348" i="14"/>
  <c r="E348" i="14"/>
  <c r="F348" i="14"/>
  <c r="H348" i="14"/>
  <c r="I348" i="14"/>
  <c r="J348" i="14"/>
  <c r="K348" i="14"/>
  <c r="L348" i="14"/>
  <c r="M348" i="14"/>
  <c r="N348" i="14"/>
  <c r="O348" i="14"/>
  <c r="P348" i="14"/>
  <c r="Q348" i="14"/>
  <c r="R348" i="14"/>
  <c r="S348" i="14"/>
  <c r="T348" i="14"/>
  <c r="U348" i="14"/>
  <c r="V348" i="14"/>
  <c r="A349" i="14"/>
  <c r="B349" i="14"/>
  <c r="C349" i="14"/>
  <c r="D349" i="14"/>
  <c r="E349" i="14"/>
  <c r="F349" i="14"/>
  <c r="H349" i="14"/>
  <c r="I349" i="14"/>
  <c r="J349" i="14"/>
  <c r="K349" i="14"/>
  <c r="L349" i="14"/>
  <c r="M349" i="14"/>
  <c r="N349" i="14"/>
  <c r="O349" i="14"/>
  <c r="P349" i="14"/>
  <c r="Q349" i="14"/>
  <c r="R349" i="14"/>
  <c r="S349" i="14"/>
  <c r="T349" i="14"/>
  <c r="U349" i="14"/>
  <c r="V349" i="14"/>
  <c r="A350" i="14"/>
  <c r="B350" i="14"/>
  <c r="C350" i="14"/>
  <c r="D350" i="14"/>
  <c r="E350" i="14"/>
  <c r="F350" i="14"/>
  <c r="H350" i="14"/>
  <c r="I350" i="14"/>
  <c r="J350" i="14"/>
  <c r="K350" i="14"/>
  <c r="L350" i="14"/>
  <c r="M350" i="14"/>
  <c r="N350" i="14"/>
  <c r="O350" i="14"/>
  <c r="P350" i="14"/>
  <c r="Q350" i="14"/>
  <c r="R350" i="14"/>
  <c r="S350" i="14"/>
  <c r="T350" i="14"/>
  <c r="U350" i="14"/>
  <c r="V350" i="14"/>
  <c r="A351" i="14"/>
  <c r="B351" i="14"/>
  <c r="C351" i="14"/>
  <c r="D351" i="14"/>
  <c r="E351" i="14"/>
  <c r="F351" i="14"/>
  <c r="H351" i="14"/>
  <c r="I351" i="14"/>
  <c r="J351" i="14"/>
  <c r="K351" i="14"/>
  <c r="L351" i="14"/>
  <c r="M351" i="14"/>
  <c r="N351" i="14"/>
  <c r="O351" i="14"/>
  <c r="P351" i="14"/>
  <c r="Q351" i="14"/>
  <c r="R351" i="14"/>
  <c r="S351" i="14"/>
  <c r="T351" i="14"/>
  <c r="U351" i="14"/>
  <c r="V351" i="14"/>
  <c r="A352" i="14"/>
  <c r="B352" i="14"/>
  <c r="C352" i="14"/>
  <c r="D352" i="14"/>
  <c r="E352" i="14"/>
  <c r="F352" i="14"/>
  <c r="H352" i="14"/>
  <c r="I352" i="14"/>
  <c r="J352" i="14"/>
  <c r="K352" i="14"/>
  <c r="L352" i="14"/>
  <c r="M352" i="14"/>
  <c r="N352" i="14"/>
  <c r="O352" i="14"/>
  <c r="P352" i="14"/>
  <c r="Q352" i="14"/>
  <c r="R352" i="14"/>
  <c r="S352" i="14"/>
  <c r="T352" i="14"/>
  <c r="U352" i="14"/>
  <c r="V352" i="14"/>
  <c r="A353" i="14"/>
  <c r="B353" i="14"/>
  <c r="C353" i="14"/>
  <c r="D353" i="14"/>
  <c r="E353" i="14"/>
  <c r="F353" i="14"/>
  <c r="H353" i="14"/>
  <c r="I353" i="14"/>
  <c r="J353" i="14"/>
  <c r="K353" i="14"/>
  <c r="L353" i="14"/>
  <c r="M353" i="14"/>
  <c r="N353" i="14"/>
  <c r="O353" i="14"/>
  <c r="P353" i="14"/>
  <c r="Q353" i="14"/>
  <c r="R353" i="14"/>
  <c r="S353" i="14"/>
  <c r="T353" i="14"/>
  <c r="U353" i="14"/>
  <c r="V353" i="14"/>
  <c r="A354" i="14"/>
  <c r="B354" i="14"/>
  <c r="C354" i="14"/>
  <c r="D354" i="14"/>
  <c r="E354" i="14"/>
  <c r="F354" i="14"/>
  <c r="H354" i="14"/>
  <c r="I354" i="14"/>
  <c r="J354" i="14"/>
  <c r="K354" i="14"/>
  <c r="L354" i="14"/>
  <c r="M354" i="14"/>
  <c r="N354" i="14"/>
  <c r="O354" i="14"/>
  <c r="P354" i="14"/>
  <c r="Q354" i="14"/>
  <c r="R354" i="14"/>
  <c r="S354" i="14"/>
  <c r="T354" i="14"/>
  <c r="U354" i="14"/>
  <c r="V354" i="14"/>
  <c r="A355" i="14"/>
  <c r="B355" i="14"/>
  <c r="C355" i="14"/>
  <c r="D355" i="14"/>
  <c r="E355" i="14"/>
  <c r="F355" i="14"/>
  <c r="H355" i="14"/>
  <c r="I355" i="14"/>
  <c r="J355" i="14"/>
  <c r="K355" i="14"/>
  <c r="L355" i="14"/>
  <c r="M355" i="14"/>
  <c r="N355" i="14"/>
  <c r="O355" i="14"/>
  <c r="P355" i="14"/>
  <c r="Q355" i="14"/>
  <c r="R355" i="14"/>
  <c r="S355" i="14"/>
  <c r="T355" i="14"/>
  <c r="U355" i="14"/>
  <c r="V355" i="14"/>
  <c r="A356" i="14"/>
  <c r="B356" i="14"/>
  <c r="C356" i="14"/>
  <c r="D356" i="14"/>
  <c r="E356" i="14"/>
  <c r="F356" i="14"/>
  <c r="H356" i="14"/>
  <c r="I356" i="14"/>
  <c r="J356" i="14"/>
  <c r="K356" i="14"/>
  <c r="L356" i="14"/>
  <c r="M356" i="14"/>
  <c r="N356" i="14"/>
  <c r="O356" i="14"/>
  <c r="P356" i="14"/>
  <c r="Q356" i="14"/>
  <c r="R356" i="14"/>
  <c r="S356" i="14"/>
  <c r="T356" i="14"/>
  <c r="U356" i="14"/>
  <c r="V356" i="14"/>
  <c r="A357" i="14"/>
  <c r="B357" i="14"/>
  <c r="C357" i="14"/>
  <c r="D357" i="14"/>
  <c r="E357" i="14"/>
  <c r="F357" i="14"/>
  <c r="H357" i="14"/>
  <c r="I357" i="14"/>
  <c r="J357" i="14"/>
  <c r="K357" i="14"/>
  <c r="L357" i="14"/>
  <c r="M357" i="14"/>
  <c r="N357" i="14"/>
  <c r="O357" i="14"/>
  <c r="P357" i="14"/>
  <c r="Q357" i="14"/>
  <c r="R357" i="14"/>
  <c r="S357" i="14"/>
  <c r="T357" i="14"/>
  <c r="U357" i="14"/>
  <c r="V357" i="14"/>
  <c r="A358" i="14"/>
  <c r="B358" i="14"/>
  <c r="C358" i="14"/>
  <c r="D358" i="14"/>
  <c r="E358" i="14"/>
  <c r="F358" i="14"/>
  <c r="H358" i="14"/>
  <c r="I358" i="14"/>
  <c r="J358" i="14"/>
  <c r="K358" i="14"/>
  <c r="L358" i="14"/>
  <c r="M358" i="14"/>
  <c r="N358" i="14"/>
  <c r="O358" i="14"/>
  <c r="P358" i="14"/>
  <c r="Q358" i="14"/>
  <c r="R358" i="14"/>
  <c r="S358" i="14"/>
  <c r="T358" i="14"/>
  <c r="U358" i="14"/>
  <c r="V358" i="14"/>
  <c r="A359" i="14"/>
  <c r="B359" i="14"/>
  <c r="C359" i="14"/>
  <c r="D359" i="14"/>
  <c r="E359" i="14"/>
  <c r="F359" i="14"/>
  <c r="H359" i="14"/>
  <c r="I359" i="14"/>
  <c r="J359" i="14"/>
  <c r="K359" i="14"/>
  <c r="L359" i="14"/>
  <c r="M359" i="14"/>
  <c r="N359" i="14"/>
  <c r="O359" i="14"/>
  <c r="P359" i="14"/>
  <c r="Q359" i="14"/>
  <c r="R359" i="14"/>
  <c r="S359" i="14"/>
  <c r="T359" i="14"/>
  <c r="U359" i="14"/>
  <c r="V359" i="14"/>
  <c r="A360" i="14"/>
  <c r="B360" i="14"/>
  <c r="C360" i="14"/>
  <c r="D360" i="14"/>
  <c r="E360" i="14"/>
  <c r="F360" i="14"/>
  <c r="H360" i="14"/>
  <c r="I360" i="14"/>
  <c r="J360" i="14"/>
  <c r="K360" i="14"/>
  <c r="L360" i="14"/>
  <c r="M360" i="14"/>
  <c r="N360" i="14"/>
  <c r="O360" i="14"/>
  <c r="P360" i="14"/>
  <c r="Q360" i="14"/>
  <c r="R360" i="14"/>
  <c r="S360" i="14"/>
  <c r="T360" i="14"/>
  <c r="U360" i="14"/>
  <c r="V360" i="14"/>
  <c r="A361" i="14"/>
  <c r="B361" i="14"/>
  <c r="C361" i="14"/>
  <c r="D361" i="14"/>
  <c r="E361" i="14"/>
  <c r="F361" i="14"/>
  <c r="H361" i="14"/>
  <c r="I361" i="14"/>
  <c r="J361" i="14"/>
  <c r="K361" i="14"/>
  <c r="L361" i="14"/>
  <c r="M361" i="14"/>
  <c r="N361" i="14"/>
  <c r="O361" i="14"/>
  <c r="P361" i="14"/>
  <c r="Q361" i="14"/>
  <c r="R361" i="14"/>
  <c r="S361" i="14"/>
  <c r="T361" i="14"/>
  <c r="U361" i="14"/>
  <c r="V361" i="14"/>
  <c r="A362" i="14"/>
  <c r="B362" i="14"/>
  <c r="C362" i="14"/>
  <c r="D362" i="14"/>
  <c r="E362" i="14"/>
  <c r="F362" i="14"/>
  <c r="H362" i="14"/>
  <c r="I362" i="14"/>
  <c r="J362" i="14"/>
  <c r="K362" i="14"/>
  <c r="L362" i="14"/>
  <c r="M362" i="14"/>
  <c r="N362" i="14"/>
  <c r="O362" i="14"/>
  <c r="P362" i="14"/>
  <c r="Q362" i="14"/>
  <c r="R362" i="14"/>
  <c r="S362" i="14"/>
  <c r="T362" i="14"/>
  <c r="U362" i="14"/>
  <c r="V362" i="14"/>
  <c r="A363" i="14"/>
  <c r="B363" i="14"/>
  <c r="C363" i="14"/>
  <c r="D363" i="14"/>
  <c r="E363" i="14"/>
  <c r="F363" i="14"/>
  <c r="H363" i="14"/>
  <c r="I363" i="14"/>
  <c r="J363" i="14"/>
  <c r="K363" i="14"/>
  <c r="L363" i="14"/>
  <c r="M363" i="14"/>
  <c r="N363" i="14"/>
  <c r="O363" i="14"/>
  <c r="P363" i="14"/>
  <c r="Q363" i="14"/>
  <c r="R363" i="14"/>
  <c r="S363" i="14"/>
  <c r="T363" i="14"/>
  <c r="U363" i="14"/>
  <c r="V363" i="14"/>
  <c r="A364" i="14"/>
  <c r="B364" i="14"/>
  <c r="C364" i="14"/>
  <c r="D364" i="14"/>
  <c r="E364" i="14"/>
  <c r="F364" i="14"/>
  <c r="H364" i="14"/>
  <c r="I364" i="14"/>
  <c r="J364" i="14"/>
  <c r="K364" i="14"/>
  <c r="L364" i="14"/>
  <c r="M364" i="14"/>
  <c r="N364" i="14"/>
  <c r="O364" i="14"/>
  <c r="P364" i="14"/>
  <c r="Q364" i="14"/>
  <c r="R364" i="14"/>
  <c r="S364" i="14"/>
  <c r="T364" i="14"/>
  <c r="U364" i="14"/>
  <c r="V364" i="14"/>
  <c r="A365" i="14"/>
  <c r="B365" i="14"/>
  <c r="C365" i="14"/>
  <c r="D365" i="14"/>
  <c r="E365" i="14"/>
  <c r="F365" i="14"/>
  <c r="H365" i="14"/>
  <c r="I365" i="14"/>
  <c r="J365" i="14"/>
  <c r="K365" i="14"/>
  <c r="L365" i="14"/>
  <c r="M365" i="14"/>
  <c r="N365" i="14"/>
  <c r="O365" i="14"/>
  <c r="P365" i="14"/>
  <c r="Q365" i="14"/>
  <c r="R365" i="14"/>
  <c r="S365" i="14"/>
  <c r="T365" i="14"/>
  <c r="U365" i="14"/>
  <c r="V365" i="14"/>
  <c r="A366" i="14"/>
  <c r="B366" i="14"/>
  <c r="C366" i="14"/>
  <c r="D366" i="14"/>
  <c r="E366" i="14"/>
  <c r="F366" i="14"/>
  <c r="H366" i="14"/>
  <c r="I366" i="14"/>
  <c r="J366" i="14"/>
  <c r="K366" i="14"/>
  <c r="L366" i="14"/>
  <c r="M366" i="14"/>
  <c r="N366" i="14"/>
  <c r="O366" i="14"/>
  <c r="P366" i="14"/>
  <c r="Q366" i="14"/>
  <c r="R366" i="14"/>
  <c r="S366" i="14"/>
  <c r="T366" i="14"/>
  <c r="U366" i="14"/>
  <c r="V366" i="14"/>
  <c r="A367" i="14"/>
  <c r="B367" i="14"/>
  <c r="C367" i="14"/>
  <c r="D367" i="14"/>
  <c r="E367" i="14"/>
  <c r="F367" i="14"/>
  <c r="H367" i="14"/>
  <c r="I367" i="14"/>
  <c r="J367" i="14"/>
  <c r="K367" i="14"/>
  <c r="L367" i="14"/>
  <c r="M367" i="14"/>
  <c r="N367" i="14"/>
  <c r="O367" i="14"/>
  <c r="P367" i="14"/>
  <c r="Q367" i="14"/>
  <c r="R367" i="14"/>
  <c r="S367" i="14"/>
  <c r="T367" i="14"/>
  <c r="U367" i="14"/>
  <c r="V367" i="14"/>
  <c r="A368" i="14"/>
  <c r="B368" i="14"/>
  <c r="C368" i="14"/>
  <c r="D368" i="14"/>
  <c r="E368" i="14"/>
  <c r="F368" i="14"/>
  <c r="H368" i="14"/>
  <c r="I368" i="14"/>
  <c r="J368" i="14"/>
  <c r="K368" i="14"/>
  <c r="L368" i="14"/>
  <c r="M368" i="14"/>
  <c r="N368" i="14"/>
  <c r="O368" i="14"/>
  <c r="P368" i="14"/>
  <c r="Q368" i="14"/>
  <c r="R368" i="14"/>
  <c r="S368" i="14"/>
  <c r="T368" i="14"/>
  <c r="U368" i="14"/>
  <c r="V368" i="14"/>
  <c r="A369" i="14"/>
  <c r="B369" i="14"/>
  <c r="C369" i="14"/>
  <c r="D369" i="14"/>
  <c r="E369" i="14"/>
  <c r="F369" i="14"/>
  <c r="H369" i="14"/>
  <c r="I369" i="14"/>
  <c r="J369" i="14"/>
  <c r="K369" i="14"/>
  <c r="L369" i="14"/>
  <c r="M369" i="14"/>
  <c r="N369" i="14"/>
  <c r="O369" i="14"/>
  <c r="P369" i="14"/>
  <c r="Q369" i="14"/>
  <c r="R369" i="14"/>
  <c r="S369" i="14"/>
  <c r="T369" i="14"/>
  <c r="U369" i="14"/>
  <c r="V369" i="14"/>
  <c r="A370" i="14"/>
  <c r="B370" i="14"/>
  <c r="C370" i="14"/>
  <c r="D370" i="14"/>
  <c r="E370" i="14"/>
  <c r="F370" i="14"/>
  <c r="H370" i="14"/>
  <c r="I370" i="14"/>
  <c r="J370" i="14"/>
  <c r="K370" i="14"/>
  <c r="L370" i="14"/>
  <c r="M370" i="14"/>
  <c r="N370" i="14"/>
  <c r="O370" i="14"/>
  <c r="P370" i="14"/>
  <c r="Q370" i="14"/>
  <c r="R370" i="14"/>
  <c r="S370" i="14"/>
  <c r="T370" i="14"/>
  <c r="U370" i="14"/>
  <c r="V370" i="14"/>
  <c r="A371" i="14"/>
  <c r="B371" i="14"/>
  <c r="C371" i="14"/>
  <c r="D371" i="14"/>
  <c r="E371" i="14"/>
  <c r="F371" i="14"/>
  <c r="H371" i="14"/>
  <c r="I371" i="14"/>
  <c r="J371" i="14"/>
  <c r="K371" i="14"/>
  <c r="L371" i="14"/>
  <c r="M371" i="14"/>
  <c r="N371" i="14"/>
  <c r="O371" i="14"/>
  <c r="P371" i="14"/>
  <c r="Q371" i="14"/>
  <c r="R371" i="14"/>
  <c r="S371" i="14"/>
  <c r="T371" i="14"/>
  <c r="U371" i="14"/>
  <c r="V371" i="14"/>
  <c r="A372" i="14"/>
  <c r="B372" i="14"/>
  <c r="C372" i="14"/>
  <c r="D372" i="14"/>
  <c r="E372" i="14"/>
  <c r="F372" i="14"/>
  <c r="H372" i="14"/>
  <c r="I372" i="14"/>
  <c r="J372" i="14"/>
  <c r="K372" i="14"/>
  <c r="L372" i="14"/>
  <c r="M372" i="14"/>
  <c r="N372" i="14"/>
  <c r="O372" i="14"/>
  <c r="P372" i="14"/>
  <c r="Q372" i="14"/>
  <c r="R372" i="14"/>
  <c r="S372" i="14"/>
  <c r="T372" i="14"/>
  <c r="U372" i="14"/>
  <c r="V372" i="14"/>
  <c r="A373" i="14"/>
  <c r="B373" i="14"/>
  <c r="C373" i="14"/>
  <c r="D373" i="14"/>
  <c r="E373" i="14"/>
  <c r="F373" i="14"/>
  <c r="H373" i="14"/>
  <c r="I373" i="14"/>
  <c r="J373" i="14"/>
  <c r="K373" i="14"/>
  <c r="L373" i="14"/>
  <c r="M373" i="14"/>
  <c r="N373" i="14"/>
  <c r="O373" i="14"/>
  <c r="P373" i="14"/>
  <c r="Q373" i="14"/>
  <c r="R373" i="14"/>
  <c r="S373" i="14"/>
  <c r="T373" i="14"/>
  <c r="U373" i="14"/>
  <c r="V373" i="14"/>
  <c r="A374" i="14"/>
  <c r="B374" i="14"/>
  <c r="C374" i="14"/>
  <c r="D374" i="14"/>
  <c r="E374" i="14"/>
  <c r="F374" i="14"/>
  <c r="H374" i="14"/>
  <c r="I374" i="14"/>
  <c r="J374" i="14"/>
  <c r="K374" i="14"/>
  <c r="L374" i="14"/>
  <c r="M374" i="14"/>
  <c r="N374" i="14"/>
  <c r="O374" i="14"/>
  <c r="P374" i="14"/>
  <c r="Q374" i="14"/>
  <c r="R374" i="14"/>
  <c r="S374" i="14"/>
  <c r="T374" i="14"/>
  <c r="U374" i="14"/>
  <c r="V374" i="14"/>
  <c r="A375" i="14"/>
  <c r="B375" i="14"/>
  <c r="C375" i="14"/>
  <c r="D375" i="14"/>
  <c r="E375" i="14"/>
  <c r="F375" i="14"/>
  <c r="H375" i="14"/>
  <c r="I375" i="14"/>
  <c r="J375" i="14"/>
  <c r="K375" i="14"/>
  <c r="L375" i="14"/>
  <c r="M375" i="14"/>
  <c r="N375" i="14"/>
  <c r="O375" i="14"/>
  <c r="P375" i="14"/>
  <c r="Q375" i="14"/>
  <c r="R375" i="14"/>
  <c r="S375" i="14"/>
  <c r="T375" i="14"/>
  <c r="U375" i="14"/>
  <c r="V375" i="14"/>
  <c r="A376" i="14"/>
  <c r="B376" i="14"/>
  <c r="C376" i="14"/>
  <c r="D376" i="14"/>
  <c r="E376" i="14"/>
  <c r="F376" i="14"/>
  <c r="H376" i="14"/>
  <c r="I376" i="14"/>
  <c r="J376" i="14"/>
  <c r="K376" i="14"/>
  <c r="L376" i="14"/>
  <c r="M376" i="14"/>
  <c r="N376" i="14"/>
  <c r="O376" i="14"/>
  <c r="P376" i="14"/>
  <c r="Q376" i="14"/>
  <c r="R376" i="14"/>
  <c r="S376" i="14"/>
  <c r="T376" i="14"/>
  <c r="U376" i="14"/>
  <c r="V376" i="14"/>
  <c r="A377" i="14"/>
  <c r="B377" i="14"/>
  <c r="C377" i="14"/>
  <c r="D377" i="14"/>
  <c r="E377" i="14"/>
  <c r="F377" i="14"/>
  <c r="H377" i="14"/>
  <c r="I377" i="14"/>
  <c r="J377" i="14"/>
  <c r="K377" i="14"/>
  <c r="L377" i="14"/>
  <c r="M377" i="14"/>
  <c r="N377" i="14"/>
  <c r="O377" i="14"/>
  <c r="P377" i="14"/>
  <c r="Q377" i="14"/>
  <c r="R377" i="14"/>
  <c r="S377" i="14"/>
  <c r="T377" i="14"/>
  <c r="U377" i="14"/>
  <c r="V377" i="14"/>
  <c r="A378" i="14"/>
  <c r="B378" i="14"/>
  <c r="C378" i="14"/>
  <c r="D378" i="14"/>
  <c r="E378" i="14"/>
  <c r="F378" i="14"/>
  <c r="H378" i="14"/>
  <c r="I378" i="14"/>
  <c r="J378" i="14"/>
  <c r="K378" i="14"/>
  <c r="L378" i="14"/>
  <c r="M378" i="14"/>
  <c r="N378" i="14"/>
  <c r="O378" i="14"/>
  <c r="P378" i="14"/>
  <c r="Q378" i="14"/>
  <c r="R378" i="14"/>
  <c r="S378" i="14"/>
  <c r="T378" i="14"/>
  <c r="U378" i="14"/>
  <c r="V378" i="14"/>
  <c r="A379" i="14"/>
  <c r="B379" i="14"/>
  <c r="C379" i="14"/>
  <c r="D379" i="14"/>
  <c r="E379" i="14"/>
  <c r="F379" i="14"/>
  <c r="H379" i="14"/>
  <c r="I379" i="14"/>
  <c r="J379" i="14"/>
  <c r="K379" i="14"/>
  <c r="L379" i="14"/>
  <c r="M379" i="14"/>
  <c r="N379" i="14"/>
  <c r="O379" i="14"/>
  <c r="P379" i="14"/>
  <c r="Q379" i="14"/>
  <c r="R379" i="14"/>
  <c r="S379" i="14"/>
  <c r="T379" i="14"/>
  <c r="U379" i="14"/>
  <c r="V379" i="14"/>
  <c r="A380" i="14"/>
  <c r="B380" i="14"/>
  <c r="C380" i="14"/>
  <c r="D380" i="14"/>
  <c r="E380" i="14"/>
  <c r="F380" i="14"/>
  <c r="H380" i="14"/>
  <c r="I380" i="14"/>
  <c r="J380" i="14"/>
  <c r="K380" i="14"/>
  <c r="L380" i="14"/>
  <c r="M380" i="14"/>
  <c r="N380" i="14"/>
  <c r="O380" i="14"/>
  <c r="P380" i="14"/>
  <c r="Q380" i="14"/>
  <c r="R380" i="14"/>
  <c r="S380" i="14"/>
  <c r="T380" i="14"/>
  <c r="U380" i="14"/>
  <c r="V380" i="14"/>
  <c r="A381" i="14"/>
  <c r="B381" i="14"/>
  <c r="C381" i="14"/>
  <c r="D381" i="14"/>
  <c r="E381" i="14"/>
  <c r="F381" i="14"/>
  <c r="H381" i="14"/>
  <c r="I381" i="14"/>
  <c r="J381" i="14"/>
  <c r="K381" i="14"/>
  <c r="L381" i="14"/>
  <c r="M381" i="14"/>
  <c r="N381" i="14"/>
  <c r="O381" i="14"/>
  <c r="P381" i="14"/>
  <c r="Q381" i="14"/>
  <c r="R381" i="14"/>
  <c r="S381" i="14"/>
  <c r="T381" i="14"/>
  <c r="U381" i="14"/>
  <c r="V381" i="14"/>
  <c r="A382" i="14"/>
  <c r="B382" i="14"/>
  <c r="C382" i="14"/>
  <c r="D382" i="14"/>
  <c r="E382" i="14"/>
  <c r="F382" i="14"/>
  <c r="H382" i="14"/>
  <c r="I382" i="14"/>
  <c r="J382" i="14"/>
  <c r="K382" i="14"/>
  <c r="L382" i="14"/>
  <c r="M382" i="14"/>
  <c r="N382" i="14"/>
  <c r="O382" i="14"/>
  <c r="P382" i="14"/>
  <c r="Q382" i="14"/>
  <c r="R382" i="14"/>
  <c r="S382" i="14"/>
  <c r="T382" i="14"/>
  <c r="U382" i="14"/>
  <c r="V382" i="14"/>
  <c r="A383" i="14"/>
  <c r="B383" i="14"/>
  <c r="C383" i="14"/>
  <c r="D383" i="14"/>
  <c r="E383" i="14"/>
  <c r="F383" i="14"/>
  <c r="H383" i="14"/>
  <c r="I383" i="14"/>
  <c r="J383" i="14"/>
  <c r="K383" i="14"/>
  <c r="L383" i="14"/>
  <c r="M383" i="14"/>
  <c r="N383" i="14"/>
  <c r="O383" i="14"/>
  <c r="P383" i="14"/>
  <c r="Q383" i="14"/>
  <c r="R383" i="14"/>
  <c r="S383" i="14"/>
  <c r="T383" i="14"/>
  <c r="U383" i="14"/>
  <c r="V383" i="14"/>
  <c r="A384" i="14"/>
  <c r="B384" i="14"/>
  <c r="C384" i="14"/>
  <c r="D384" i="14"/>
  <c r="E384" i="14"/>
  <c r="F384" i="14"/>
  <c r="H384" i="14"/>
  <c r="I384" i="14"/>
  <c r="J384" i="14"/>
  <c r="K384" i="14"/>
  <c r="L384" i="14"/>
  <c r="M384" i="14"/>
  <c r="N384" i="14"/>
  <c r="O384" i="14"/>
  <c r="P384" i="14"/>
  <c r="Q384" i="14"/>
  <c r="R384" i="14"/>
  <c r="S384" i="14"/>
  <c r="T384" i="14"/>
  <c r="U384" i="14"/>
  <c r="V384" i="14"/>
  <c r="A385" i="14"/>
  <c r="B385" i="14"/>
  <c r="C385" i="14"/>
  <c r="D385" i="14"/>
  <c r="E385" i="14"/>
  <c r="F385" i="14"/>
  <c r="H385" i="14"/>
  <c r="I385" i="14"/>
  <c r="J385" i="14"/>
  <c r="K385" i="14"/>
  <c r="L385" i="14"/>
  <c r="M385" i="14"/>
  <c r="N385" i="14"/>
  <c r="O385" i="14"/>
  <c r="P385" i="14"/>
  <c r="Q385" i="14"/>
  <c r="R385" i="14"/>
  <c r="S385" i="14"/>
  <c r="T385" i="14"/>
  <c r="U385" i="14"/>
  <c r="V385" i="14"/>
  <c r="A386" i="14"/>
  <c r="B386" i="14"/>
  <c r="C386" i="14"/>
  <c r="D386" i="14"/>
  <c r="E386" i="14"/>
  <c r="F386" i="14"/>
  <c r="H386" i="14"/>
  <c r="I386" i="14"/>
  <c r="J386" i="14"/>
  <c r="K386" i="14"/>
  <c r="L386" i="14"/>
  <c r="M386" i="14"/>
  <c r="N386" i="14"/>
  <c r="O386" i="14"/>
  <c r="P386" i="14"/>
  <c r="Q386" i="14"/>
  <c r="R386" i="14"/>
  <c r="S386" i="14"/>
  <c r="T386" i="14"/>
  <c r="U386" i="14"/>
  <c r="V386" i="14"/>
  <c r="A387" i="14"/>
  <c r="B387" i="14"/>
  <c r="C387" i="14"/>
  <c r="D387" i="14"/>
  <c r="E387" i="14"/>
  <c r="F387" i="14"/>
  <c r="H387" i="14"/>
  <c r="I387" i="14"/>
  <c r="J387" i="14"/>
  <c r="K387" i="14"/>
  <c r="L387" i="14"/>
  <c r="M387" i="14"/>
  <c r="N387" i="14"/>
  <c r="O387" i="14"/>
  <c r="P387" i="14"/>
  <c r="Q387" i="14"/>
  <c r="R387" i="14"/>
  <c r="S387" i="14"/>
  <c r="T387" i="14"/>
  <c r="U387" i="14"/>
  <c r="V387" i="14"/>
  <c r="A388" i="14"/>
  <c r="B388" i="14"/>
  <c r="C388" i="14"/>
  <c r="D388" i="14"/>
  <c r="E388" i="14"/>
  <c r="F388" i="14"/>
  <c r="H388" i="14"/>
  <c r="I388" i="14"/>
  <c r="J388" i="14"/>
  <c r="K388" i="14"/>
  <c r="L388" i="14"/>
  <c r="M388" i="14"/>
  <c r="N388" i="14"/>
  <c r="O388" i="14"/>
  <c r="P388" i="14"/>
  <c r="Q388" i="14"/>
  <c r="R388" i="14"/>
  <c r="S388" i="14"/>
  <c r="T388" i="14"/>
  <c r="U388" i="14"/>
  <c r="V388" i="14"/>
  <c r="A389" i="14"/>
  <c r="B389" i="14"/>
  <c r="C389" i="14"/>
  <c r="D389" i="14"/>
  <c r="E389" i="14"/>
  <c r="F389" i="14"/>
  <c r="H389" i="14"/>
  <c r="I389" i="14"/>
  <c r="J389" i="14"/>
  <c r="K389" i="14"/>
  <c r="L389" i="14"/>
  <c r="M389" i="14"/>
  <c r="N389" i="14"/>
  <c r="O389" i="14"/>
  <c r="P389" i="14"/>
  <c r="Q389" i="14"/>
  <c r="R389" i="14"/>
  <c r="S389" i="14"/>
  <c r="T389" i="14"/>
  <c r="U389" i="14"/>
  <c r="V389" i="14"/>
  <c r="A390" i="14"/>
  <c r="B390" i="14"/>
  <c r="C390" i="14"/>
  <c r="D390" i="14"/>
  <c r="E390" i="14"/>
  <c r="F390" i="14"/>
  <c r="H390" i="14"/>
  <c r="I390" i="14"/>
  <c r="J390" i="14"/>
  <c r="K390" i="14"/>
  <c r="L390" i="14"/>
  <c r="M390" i="14"/>
  <c r="N390" i="14"/>
  <c r="O390" i="14"/>
  <c r="P390" i="14"/>
  <c r="Q390" i="14"/>
  <c r="R390" i="14"/>
  <c r="S390" i="14"/>
  <c r="T390" i="14"/>
  <c r="U390" i="14"/>
  <c r="V390" i="14"/>
  <c r="A391" i="14"/>
  <c r="B391" i="14"/>
  <c r="C391" i="14"/>
  <c r="D391" i="14"/>
  <c r="E391" i="14"/>
  <c r="F391" i="14"/>
  <c r="H391" i="14"/>
  <c r="I391" i="14"/>
  <c r="J391" i="14"/>
  <c r="K391" i="14"/>
  <c r="L391" i="14"/>
  <c r="M391" i="14"/>
  <c r="N391" i="14"/>
  <c r="O391" i="14"/>
  <c r="P391" i="14"/>
  <c r="Q391" i="14"/>
  <c r="R391" i="14"/>
  <c r="S391" i="14"/>
  <c r="T391" i="14"/>
  <c r="U391" i="14"/>
  <c r="V391" i="14"/>
  <c r="A392" i="14"/>
  <c r="B392" i="14"/>
  <c r="C392" i="14"/>
  <c r="D392" i="14"/>
  <c r="E392" i="14"/>
  <c r="F392" i="14"/>
  <c r="H392" i="14"/>
  <c r="I392" i="14"/>
  <c r="J392" i="14"/>
  <c r="K392" i="14"/>
  <c r="L392" i="14"/>
  <c r="M392" i="14"/>
  <c r="N392" i="14"/>
  <c r="O392" i="14"/>
  <c r="P392" i="14"/>
  <c r="Q392" i="14"/>
  <c r="R392" i="14"/>
  <c r="S392" i="14"/>
  <c r="T392" i="14"/>
  <c r="U392" i="14"/>
  <c r="V392" i="14"/>
  <c r="A393" i="14"/>
  <c r="B393" i="14"/>
  <c r="C393" i="14"/>
  <c r="D393" i="14"/>
  <c r="E393" i="14"/>
  <c r="F393" i="14"/>
  <c r="H393" i="14"/>
  <c r="I393" i="14"/>
  <c r="J393" i="14"/>
  <c r="K393" i="14"/>
  <c r="L393" i="14"/>
  <c r="M393" i="14"/>
  <c r="N393" i="14"/>
  <c r="O393" i="14"/>
  <c r="P393" i="14"/>
  <c r="Q393" i="14"/>
  <c r="R393" i="14"/>
  <c r="S393" i="14"/>
  <c r="T393" i="14"/>
  <c r="U393" i="14"/>
  <c r="V393" i="14"/>
  <c r="A394" i="14"/>
  <c r="B394" i="14"/>
  <c r="C394" i="14"/>
  <c r="D394" i="14"/>
  <c r="E394" i="14"/>
  <c r="F394" i="14"/>
  <c r="H394" i="14"/>
  <c r="I394" i="14"/>
  <c r="J394" i="14"/>
  <c r="K394" i="14"/>
  <c r="L394" i="14"/>
  <c r="M394" i="14"/>
  <c r="N394" i="14"/>
  <c r="O394" i="14"/>
  <c r="P394" i="14"/>
  <c r="Q394" i="14"/>
  <c r="R394" i="14"/>
  <c r="S394" i="14"/>
  <c r="T394" i="14"/>
  <c r="U394" i="14"/>
  <c r="V394" i="14"/>
  <c r="A395" i="14"/>
  <c r="B395" i="14"/>
  <c r="C395" i="14"/>
  <c r="D395" i="14"/>
  <c r="E395" i="14"/>
  <c r="F395" i="14"/>
  <c r="H395" i="14"/>
  <c r="I395" i="14"/>
  <c r="J395" i="14"/>
  <c r="K395" i="14"/>
  <c r="L395" i="14"/>
  <c r="M395" i="14"/>
  <c r="N395" i="14"/>
  <c r="O395" i="14"/>
  <c r="P395" i="14"/>
  <c r="Q395" i="14"/>
  <c r="R395" i="14"/>
  <c r="S395" i="14"/>
  <c r="T395" i="14"/>
  <c r="U395" i="14"/>
  <c r="V395" i="14"/>
  <c r="A396" i="14"/>
  <c r="B396" i="14"/>
  <c r="C396" i="14"/>
  <c r="D396" i="14"/>
  <c r="E396" i="14"/>
  <c r="F396" i="14"/>
  <c r="H396" i="14"/>
  <c r="I396" i="14"/>
  <c r="J396" i="14"/>
  <c r="K396" i="14"/>
  <c r="L396" i="14"/>
  <c r="M396" i="14"/>
  <c r="N396" i="14"/>
  <c r="O396" i="14"/>
  <c r="P396" i="14"/>
  <c r="Q396" i="14"/>
  <c r="R396" i="14"/>
  <c r="S396" i="14"/>
  <c r="T396" i="14"/>
  <c r="U396" i="14"/>
  <c r="V396" i="14"/>
  <c r="A397" i="14"/>
  <c r="B397" i="14"/>
  <c r="C397" i="14"/>
  <c r="D397" i="14"/>
  <c r="E397" i="14"/>
  <c r="F397" i="14"/>
  <c r="H397" i="14"/>
  <c r="I397" i="14"/>
  <c r="J397" i="14"/>
  <c r="K397" i="14"/>
  <c r="L397" i="14"/>
  <c r="M397" i="14"/>
  <c r="N397" i="14"/>
  <c r="O397" i="14"/>
  <c r="P397" i="14"/>
  <c r="Q397" i="14"/>
  <c r="R397" i="14"/>
  <c r="S397" i="14"/>
  <c r="T397" i="14"/>
  <c r="U397" i="14"/>
  <c r="V397" i="14"/>
  <c r="A398" i="14"/>
  <c r="B398" i="14"/>
  <c r="C398" i="14"/>
  <c r="D398" i="14"/>
  <c r="E398" i="14"/>
  <c r="F398" i="14"/>
  <c r="H398" i="14"/>
  <c r="I398" i="14"/>
  <c r="J398" i="14"/>
  <c r="K398" i="14"/>
  <c r="L398" i="14"/>
  <c r="M398" i="14"/>
  <c r="N398" i="14"/>
  <c r="O398" i="14"/>
  <c r="P398" i="14"/>
  <c r="Q398" i="14"/>
  <c r="R398" i="14"/>
  <c r="S398" i="14"/>
  <c r="T398" i="14"/>
  <c r="U398" i="14"/>
  <c r="V398" i="14"/>
  <c r="A399" i="14"/>
  <c r="B399" i="14"/>
  <c r="C399" i="14"/>
  <c r="D399" i="14"/>
  <c r="E399" i="14"/>
  <c r="F399" i="14"/>
  <c r="H399" i="14"/>
  <c r="I399" i="14"/>
  <c r="J399" i="14"/>
  <c r="K399" i="14"/>
  <c r="L399" i="14"/>
  <c r="M399" i="14"/>
  <c r="N399" i="14"/>
  <c r="O399" i="14"/>
  <c r="P399" i="14"/>
  <c r="Q399" i="14"/>
  <c r="R399" i="14"/>
  <c r="S399" i="14"/>
  <c r="T399" i="14"/>
  <c r="U399" i="14"/>
  <c r="V399" i="14"/>
  <c r="A400" i="14"/>
  <c r="B400" i="14"/>
  <c r="C400" i="14"/>
  <c r="D400" i="14"/>
  <c r="E400" i="14"/>
  <c r="F400" i="14"/>
  <c r="H400" i="14"/>
  <c r="I400" i="14"/>
  <c r="J400" i="14"/>
  <c r="K400" i="14"/>
  <c r="L400" i="14"/>
  <c r="M400" i="14"/>
  <c r="N400" i="14"/>
  <c r="O400" i="14"/>
  <c r="P400" i="14"/>
  <c r="Q400" i="14"/>
  <c r="R400" i="14"/>
  <c r="S400" i="14"/>
  <c r="T400" i="14"/>
  <c r="U400" i="14"/>
  <c r="V400" i="14"/>
  <c r="A38" i="13"/>
  <c r="B38" i="13"/>
  <c r="C38" i="13"/>
  <c r="D38" i="13"/>
  <c r="E38" i="13"/>
  <c r="F38" i="13"/>
  <c r="H38" i="13"/>
  <c r="I38" i="13"/>
  <c r="J38" i="13"/>
  <c r="K38" i="13"/>
  <c r="L38" i="13"/>
  <c r="M38" i="13"/>
  <c r="N38" i="13"/>
  <c r="O38" i="13"/>
  <c r="P38" i="13"/>
  <c r="Q38" i="13"/>
  <c r="R38" i="13"/>
  <c r="A37" i="13"/>
  <c r="B37" i="13"/>
  <c r="C37" i="13"/>
  <c r="D37" i="13"/>
  <c r="E37" i="13"/>
  <c r="F37" i="13"/>
  <c r="H37" i="13"/>
  <c r="I37" i="13"/>
  <c r="J37" i="13"/>
  <c r="K37" i="13"/>
  <c r="L37" i="13"/>
  <c r="M37" i="13"/>
  <c r="N37" i="13"/>
  <c r="O37" i="13"/>
  <c r="P37" i="13"/>
  <c r="Q37" i="13"/>
  <c r="R37" i="13"/>
  <c r="A36" i="13"/>
  <c r="B36" i="13"/>
  <c r="C36" i="13"/>
  <c r="D36" i="13"/>
  <c r="E36" i="13"/>
  <c r="F36" i="13"/>
  <c r="H36" i="13"/>
  <c r="I36" i="13"/>
  <c r="J36" i="13"/>
  <c r="K36" i="13"/>
  <c r="L36" i="13"/>
  <c r="M36" i="13"/>
  <c r="N36" i="13"/>
  <c r="O36" i="13"/>
  <c r="P36" i="13"/>
  <c r="Q36" i="13"/>
  <c r="R36" i="13"/>
  <c r="A40" i="13"/>
  <c r="B40" i="13"/>
  <c r="C40" i="13"/>
  <c r="D40" i="13"/>
  <c r="E40" i="13"/>
  <c r="F40" i="13"/>
  <c r="H40" i="13"/>
  <c r="I40" i="13"/>
  <c r="J40" i="13"/>
  <c r="K40" i="13"/>
  <c r="L40" i="13"/>
  <c r="M40" i="13"/>
  <c r="N40" i="13"/>
  <c r="O40" i="13"/>
  <c r="P40" i="13"/>
  <c r="Q40" i="13"/>
  <c r="R40" i="13"/>
  <c r="A41" i="13"/>
  <c r="B41" i="13"/>
  <c r="C41" i="13"/>
  <c r="D41" i="13"/>
  <c r="E41" i="13"/>
  <c r="F41" i="13"/>
  <c r="H41" i="13"/>
  <c r="I41" i="13"/>
  <c r="J41" i="13"/>
  <c r="K41" i="13"/>
  <c r="L41" i="13"/>
  <c r="M41" i="13"/>
  <c r="N41" i="13"/>
  <c r="O41" i="13"/>
  <c r="P41" i="13"/>
  <c r="Q41" i="13"/>
  <c r="R41" i="13"/>
  <c r="A42" i="13"/>
  <c r="B42" i="13"/>
  <c r="C42" i="13"/>
  <c r="D42" i="13"/>
  <c r="E42" i="13"/>
  <c r="F42" i="13"/>
  <c r="H42" i="13"/>
  <c r="I42" i="13"/>
  <c r="J42" i="13"/>
  <c r="K42" i="13"/>
  <c r="L42" i="13"/>
  <c r="M42" i="13"/>
  <c r="N42" i="13"/>
  <c r="O42" i="13"/>
  <c r="P42" i="13"/>
  <c r="Q42" i="13"/>
  <c r="R42" i="13"/>
  <c r="A35" i="13"/>
  <c r="B35" i="13"/>
  <c r="C35" i="13"/>
  <c r="D35" i="13"/>
  <c r="E35" i="13"/>
  <c r="F35" i="13"/>
  <c r="H35" i="13"/>
  <c r="I35" i="13"/>
  <c r="J35" i="13"/>
  <c r="K35" i="13"/>
  <c r="L35" i="13"/>
  <c r="M35" i="13"/>
  <c r="N35" i="13"/>
  <c r="O35" i="13"/>
  <c r="P35" i="13"/>
  <c r="Q35" i="13"/>
  <c r="R35" i="13"/>
  <c r="A34" i="13"/>
  <c r="B34" i="13"/>
  <c r="C34" i="13"/>
  <c r="D34" i="13"/>
  <c r="E34" i="13"/>
  <c r="F34" i="13"/>
  <c r="H34" i="13"/>
  <c r="I34" i="13"/>
  <c r="J34" i="13"/>
  <c r="K34" i="13"/>
  <c r="L34" i="13"/>
  <c r="M34" i="13"/>
  <c r="N34" i="13"/>
  <c r="O34" i="13"/>
  <c r="P34" i="13"/>
  <c r="Q34" i="13"/>
  <c r="R34" i="13"/>
  <c r="A33" i="13"/>
  <c r="B33" i="13"/>
  <c r="C33" i="13"/>
  <c r="D33" i="13"/>
  <c r="E33" i="13"/>
  <c r="F33" i="13"/>
  <c r="H33" i="13"/>
  <c r="I33" i="13"/>
  <c r="J33" i="13"/>
  <c r="K33" i="13"/>
  <c r="L33" i="13"/>
  <c r="M33" i="13"/>
  <c r="N33" i="13"/>
  <c r="O33" i="13"/>
  <c r="P33" i="13"/>
  <c r="Q33" i="13"/>
  <c r="R33" i="13"/>
  <c r="A45" i="13"/>
  <c r="B45" i="13"/>
  <c r="C45" i="13"/>
  <c r="D45" i="13"/>
  <c r="E45" i="13"/>
  <c r="F45" i="13"/>
  <c r="H45" i="13"/>
  <c r="I45" i="13"/>
  <c r="J45" i="13"/>
  <c r="K45" i="13"/>
  <c r="L45" i="13"/>
  <c r="M45" i="13"/>
  <c r="N45" i="13"/>
  <c r="O45" i="13"/>
  <c r="P45" i="13"/>
  <c r="Q45" i="13"/>
  <c r="R45" i="13"/>
  <c r="A44" i="13"/>
  <c r="B44" i="13"/>
  <c r="C44" i="13"/>
  <c r="D44" i="13"/>
  <c r="E44" i="13"/>
  <c r="F44" i="13"/>
  <c r="H44" i="13"/>
  <c r="I44" i="13"/>
  <c r="J44" i="13"/>
  <c r="K44" i="13"/>
  <c r="L44" i="13"/>
  <c r="M44" i="13"/>
  <c r="N44" i="13"/>
  <c r="O44" i="13"/>
  <c r="P44" i="13"/>
  <c r="Q44" i="13"/>
  <c r="R44" i="13"/>
  <c r="A49" i="13"/>
  <c r="B49" i="13"/>
  <c r="C49" i="13"/>
  <c r="D49" i="13"/>
  <c r="E49" i="13"/>
  <c r="F49" i="13"/>
  <c r="H49" i="13"/>
  <c r="I49" i="13"/>
  <c r="J49" i="13"/>
  <c r="K49" i="13"/>
  <c r="L49" i="13"/>
  <c r="M49" i="13"/>
  <c r="N49" i="13"/>
  <c r="O49" i="13"/>
  <c r="P49" i="13"/>
  <c r="Q49" i="13"/>
  <c r="R49" i="13"/>
  <c r="A48" i="13"/>
  <c r="B48" i="13"/>
  <c r="C48" i="13"/>
  <c r="D48" i="13"/>
  <c r="E48" i="13"/>
  <c r="F48" i="13"/>
  <c r="H48" i="13"/>
  <c r="I48" i="13"/>
  <c r="J48" i="13"/>
  <c r="K48" i="13"/>
  <c r="L48" i="13"/>
  <c r="M48" i="13"/>
  <c r="N48" i="13"/>
  <c r="O48" i="13"/>
  <c r="P48" i="13"/>
  <c r="Q48" i="13"/>
  <c r="R48" i="13"/>
  <c r="A43" i="13"/>
  <c r="B43" i="13"/>
  <c r="C43" i="13"/>
  <c r="D43" i="13"/>
  <c r="E43" i="13"/>
  <c r="F43" i="13"/>
  <c r="H43" i="13"/>
  <c r="I43" i="13"/>
  <c r="J43" i="13"/>
  <c r="K43" i="13"/>
  <c r="L43" i="13"/>
  <c r="M43" i="13"/>
  <c r="N43" i="13"/>
  <c r="O43" i="13"/>
  <c r="P43" i="13"/>
  <c r="Q43" i="13"/>
  <c r="R43" i="13"/>
  <c r="A47" i="13"/>
  <c r="B47" i="13"/>
  <c r="C47" i="13"/>
  <c r="D47" i="13"/>
  <c r="E47" i="13"/>
  <c r="F47" i="13"/>
  <c r="H47" i="13"/>
  <c r="I47" i="13"/>
  <c r="J47" i="13"/>
  <c r="K47" i="13"/>
  <c r="L47" i="13"/>
  <c r="M47" i="13"/>
  <c r="N47" i="13"/>
  <c r="O47" i="13"/>
  <c r="P47" i="13"/>
  <c r="Q47" i="13"/>
  <c r="R47" i="13"/>
  <c r="A46" i="13"/>
  <c r="B46" i="13"/>
  <c r="C46" i="13"/>
  <c r="D46" i="13"/>
  <c r="E46" i="13"/>
  <c r="F46" i="13"/>
  <c r="H46" i="13"/>
  <c r="I46" i="13"/>
  <c r="J46" i="13"/>
  <c r="K46" i="13"/>
  <c r="L46" i="13"/>
  <c r="M46" i="13"/>
  <c r="N46" i="13"/>
  <c r="O46" i="13"/>
  <c r="P46" i="13"/>
  <c r="Q46" i="13"/>
  <c r="R46" i="13"/>
  <c r="A56" i="13"/>
  <c r="B56" i="13"/>
  <c r="C56" i="13"/>
  <c r="D56" i="13"/>
  <c r="E56" i="13"/>
  <c r="F56" i="13"/>
  <c r="H56" i="13"/>
  <c r="I56" i="13"/>
  <c r="J56" i="13"/>
  <c r="K56" i="13"/>
  <c r="L56" i="13"/>
  <c r="M56" i="13"/>
  <c r="N56" i="13"/>
  <c r="O56" i="13"/>
  <c r="P56" i="13"/>
  <c r="Q56" i="13"/>
  <c r="R56" i="13"/>
  <c r="A55" i="13"/>
  <c r="B55" i="13"/>
  <c r="C55" i="13"/>
  <c r="D55" i="13"/>
  <c r="E55" i="13"/>
  <c r="F55" i="13"/>
  <c r="H55" i="13"/>
  <c r="I55" i="13"/>
  <c r="J55" i="13"/>
  <c r="K55" i="13"/>
  <c r="L55" i="13"/>
  <c r="M55" i="13"/>
  <c r="N55" i="13"/>
  <c r="O55" i="13"/>
  <c r="P55" i="13"/>
  <c r="Q55" i="13"/>
  <c r="R55" i="13"/>
  <c r="A54" i="13"/>
  <c r="B54" i="13"/>
  <c r="C54" i="13"/>
  <c r="D54" i="13"/>
  <c r="E54" i="13"/>
  <c r="F54" i="13"/>
  <c r="H54" i="13"/>
  <c r="I54" i="13"/>
  <c r="J54" i="13"/>
  <c r="K54" i="13"/>
  <c r="L54" i="13"/>
  <c r="M54" i="13"/>
  <c r="N54" i="13"/>
  <c r="O54" i="13"/>
  <c r="P54" i="13"/>
  <c r="Q54" i="13"/>
  <c r="R54" i="13"/>
  <c r="A53" i="13"/>
  <c r="B53" i="13"/>
  <c r="C53" i="13"/>
  <c r="D53" i="13"/>
  <c r="E53" i="13"/>
  <c r="F53" i="13"/>
  <c r="H53" i="13"/>
  <c r="I53" i="13"/>
  <c r="J53" i="13"/>
  <c r="K53" i="13"/>
  <c r="L53" i="13"/>
  <c r="M53" i="13"/>
  <c r="N53" i="13"/>
  <c r="O53" i="13"/>
  <c r="P53" i="13"/>
  <c r="Q53" i="13"/>
  <c r="R53" i="13"/>
  <c r="A51" i="13"/>
  <c r="B51" i="13"/>
  <c r="C51" i="13"/>
  <c r="D51" i="13"/>
  <c r="E51" i="13"/>
  <c r="F51" i="13"/>
  <c r="H51" i="13"/>
  <c r="I51" i="13"/>
  <c r="J51" i="13"/>
  <c r="K51" i="13"/>
  <c r="L51" i="13"/>
  <c r="M51" i="13"/>
  <c r="N51" i="13"/>
  <c r="O51" i="13"/>
  <c r="P51" i="13"/>
  <c r="Q51" i="13"/>
  <c r="R51" i="13"/>
  <c r="A58" i="13"/>
  <c r="B58" i="13"/>
  <c r="C58" i="13"/>
  <c r="D58" i="13"/>
  <c r="E58" i="13"/>
  <c r="F58" i="13"/>
  <c r="H58" i="13"/>
  <c r="I58" i="13"/>
  <c r="J58" i="13"/>
  <c r="K58" i="13"/>
  <c r="L58" i="13"/>
  <c r="M58" i="13"/>
  <c r="N58" i="13"/>
  <c r="O58" i="13"/>
  <c r="P58" i="13"/>
  <c r="Q58" i="13"/>
  <c r="R58" i="13"/>
  <c r="A57" i="13"/>
  <c r="B57" i="13"/>
  <c r="C57" i="13"/>
  <c r="D57" i="13"/>
  <c r="E57" i="13"/>
  <c r="F57" i="13"/>
  <c r="H57" i="13"/>
  <c r="I57" i="13"/>
  <c r="J57" i="13"/>
  <c r="K57" i="13"/>
  <c r="L57" i="13"/>
  <c r="M57" i="13"/>
  <c r="N57" i="13"/>
  <c r="O57" i="13"/>
  <c r="P57" i="13"/>
  <c r="Q57" i="13"/>
  <c r="R57" i="13"/>
  <c r="A50" i="13"/>
  <c r="B50" i="13"/>
  <c r="C50" i="13"/>
  <c r="D50" i="13"/>
  <c r="E50" i="13"/>
  <c r="F50" i="13"/>
  <c r="H50" i="13"/>
  <c r="I50" i="13"/>
  <c r="J50" i="13"/>
  <c r="K50" i="13"/>
  <c r="L50" i="13"/>
  <c r="M50" i="13"/>
  <c r="N50" i="13"/>
  <c r="O50" i="13"/>
  <c r="P50" i="13"/>
  <c r="Q50" i="13"/>
  <c r="R50" i="13"/>
  <c r="A64" i="13"/>
  <c r="B64" i="13"/>
  <c r="C64" i="13"/>
  <c r="D64" i="13"/>
  <c r="E64" i="13"/>
  <c r="F64" i="13"/>
  <c r="H64" i="13"/>
  <c r="I64" i="13"/>
  <c r="J64" i="13"/>
  <c r="K64" i="13"/>
  <c r="L64" i="13"/>
  <c r="M64" i="13"/>
  <c r="N64" i="13"/>
  <c r="O64" i="13"/>
  <c r="P64" i="13"/>
  <c r="Q64" i="13"/>
  <c r="R64" i="13"/>
  <c r="A63" i="13"/>
  <c r="B63" i="13"/>
  <c r="C63" i="13"/>
  <c r="D63" i="13"/>
  <c r="E63" i="13"/>
  <c r="F63" i="13"/>
  <c r="H63" i="13"/>
  <c r="I63" i="13"/>
  <c r="J63" i="13"/>
  <c r="K63" i="13"/>
  <c r="L63" i="13"/>
  <c r="M63" i="13"/>
  <c r="N63" i="13"/>
  <c r="O63" i="13"/>
  <c r="P63" i="13"/>
  <c r="Q63" i="13"/>
  <c r="R63" i="13"/>
  <c r="A62" i="13"/>
  <c r="B62" i="13"/>
  <c r="C62" i="13"/>
  <c r="D62" i="13"/>
  <c r="E62" i="13"/>
  <c r="F62" i="13"/>
  <c r="H62" i="13"/>
  <c r="I62" i="13"/>
  <c r="J62" i="13"/>
  <c r="K62" i="13"/>
  <c r="L62" i="13"/>
  <c r="M62" i="13"/>
  <c r="N62" i="13"/>
  <c r="O62" i="13"/>
  <c r="P62" i="13"/>
  <c r="Q62" i="13"/>
  <c r="R62" i="13"/>
  <c r="A61" i="13"/>
  <c r="B61" i="13"/>
  <c r="C61" i="13"/>
  <c r="D61" i="13"/>
  <c r="E61" i="13"/>
  <c r="F61" i="13"/>
  <c r="H61" i="13"/>
  <c r="I61" i="13"/>
  <c r="J61" i="13"/>
  <c r="K61" i="13"/>
  <c r="L61" i="13"/>
  <c r="M61" i="13"/>
  <c r="N61" i="13"/>
  <c r="O61" i="13"/>
  <c r="P61" i="13"/>
  <c r="Q61" i="13"/>
  <c r="R61" i="13"/>
  <c r="A68" i="13"/>
  <c r="B68" i="13"/>
  <c r="C68" i="13"/>
  <c r="D68" i="13"/>
  <c r="E68" i="13"/>
  <c r="F68" i="13"/>
  <c r="H68" i="13"/>
  <c r="I68" i="13"/>
  <c r="J68" i="13"/>
  <c r="K68" i="13"/>
  <c r="L68" i="13"/>
  <c r="M68" i="13"/>
  <c r="N68" i="13"/>
  <c r="O68" i="13"/>
  <c r="P68" i="13"/>
  <c r="Q68" i="13"/>
  <c r="R68" i="13"/>
  <c r="A67" i="13"/>
  <c r="B67" i="13"/>
  <c r="C67" i="13"/>
  <c r="D67" i="13"/>
  <c r="E67" i="13"/>
  <c r="F67" i="13"/>
  <c r="H67" i="13"/>
  <c r="I67" i="13"/>
  <c r="J67" i="13"/>
  <c r="K67" i="13"/>
  <c r="L67" i="13"/>
  <c r="M67" i="13"/>
  <c r="N67" i="13"/>
  <c r="O67" i="13"/>
  <c r="P67" i="13"/>
  <c r="Q67" i="13"/>
  <c r="R67" i="13"/>
  <c r="A66" i="13"/>
  <c r="B66" i="13"/>
  <c r="C66" i="13"/>
  <c r="D66" i="13"/>
  <c r="E66" i="13"/>
  <c r="F66" i="13"/>
  <c r="H66" i="13"/>
  <c r="I66" i="13"/>
  <c r="J66" i="13"/>
  <c r="K66" i="13"/>
  <c r="L66" i="13"/>
  <c r="M66" i="13"/>
  <c r="N66" i="13"/>
  <c r="O66" i="13"/>
  <c r="P66" i="13"/>
  <c r="Q66" i="13"/>
  <c r="R66" i="13"/>
  <c r="A65" i="13"/>
  <c r="B65" i="13"/>
  <c r="C65" i="13"/>
  <c r="D65" i="13"/>
  <c r="E65" i="13"/>
  <c r="F65" i="13"/>
  <c r="H65" i="13"/>
  <c r="I65" i="13"/>
  <c r="J65" i="13"/>
  <c r="K65" i="13"/>
  <c r="L65" i="13"/>
  <c r="M65" i="13"/>
  <c r="N65" i="13"/>
  <c r="O65" i="13"/>
  <c r="P65" i="13"/>
  <c r="Q65" i="13"/>
  <c r="R65" i="13"/>
  <c r="A60" i="13"/>
  <c r="B60" i="13"/>
  <c r="C60" i="13"/>
  <c r="D60" i="13"/>
  <c r="E60" i="13"/>
  <c r="F60" i="13"/>
  <c r="H60" i="13"/>
  <c r="I60" i="13"/>
  <c r="J60" i="13"/>
  <c r="K60" i="13"/>
  <c r="L60" i="13"/>
  <c r="M60" i="13"/>
  <c r="N60" i="13"/>
  <c r="O60" i="13"/>
  <c r="P60" i="13"/>
  <c r="Q60" i="13"/>
  <c r="R60" i="13"/>
  <c r="A59" i="13"/>
  <c r="B59" i="13"/>
  <c r="C59" i="13"/>
  <c r="D59" i="13"/>
  <c r="E59" i="13"/>
  <c r="F59" i="13"/>
  <c r="H59" i="13"/>
  <c r="I59" i="13"/>
  <c r="J59" i="13"/>
  <c r="K59" i="13"/>
  <c r="L59" i="13"/>
  <c r="M59" i="13"/>
  <c r="N59" i="13"/>
  <c r="O59" i="13"/>
  <c r="P59" i="13"/>
  <c r="Q59" i="13"/>
  <c r="R59" i="13"/>
  <c r="A79" i="13"/>
  <c r="B79" i="13"/>
  <c r="C79" i="13"/>
  <c r="D79" i="13"/>
  <c r="E79" i="13"/>
  <c r="F79" i="13"/>
  <c r="H79" i="13"/>
  <c r="I79" i="13"/>
  <c r="J79" i="13"/>
  <c r="K79" i="13"/>
  <c r="L79" i="13"/>
  <c r="M79" i="13"/>
  <c r="N79" i="13"/>
  <c r="O79" i="13"/>
  <c r="P79" i="13"/>
  <c r="Q79" i="13"/>
  <c r="R79" i="13"/>
  <c r="A78" i="13"/>
  <c r="B78" i="13"/>
  <c r="C78" i="13"/>
  <c r="D78" i="13"/>
  <c r="E78" i="13"/>
  <c r="F78" i="13"/>
  <c r="H78" i="13"/>
  <c r="I78" i="13"/>
  <c r="J78" i="13"/>
  <c r="K78" i="13"/>
  <c r="L78" i="13"/>
  <c r="M78" i="13"/>
  <c r="N78" i="13"/>
  <c r="O78" i="13"/>
  <c r="P78" i="13"/>
  <c r="Q78" i="13"/>
  <c r="R78" i="13"/>
  <c r="A77" i="13"/>
  <c r="B77" i="13"/>
  <c r="C77" i="13"/>
  <c r="D77" i="13"/>
  <c r="E77" i="13"/>
  <c r="F77" i="13"/>
  <c r="H77" i="13"/>
  <c r="I77" i="13"/>
  <c r="J77" i="13"/>
  <c r="K77" i="13"/>
  <c r="L77" i="13"/>
  <c r="M77" i="13"/>
  <c r="N77" i="13"/>
  <c r="O77" i="13"/>
  <c r="P77" i="13"/>
  <c r="Q77" i="13"/>
  <c r="R77" i="13"/>
  <c r="A73" i="13"/>
  <c r="B73" i="13"/>
  <c r="C73" i="13"/>
  <c r="D73" i="13"/>
  <c r="E73" i="13"/>
  <c r="F73" i="13"/>
  <c r="H73" i="13"/>
  <c r="I73" i="13"/>
  <c r="J73" i="13"/>
  <c r="K73" i="13"/>
  <c r="L73" i="13"/>
  <c r="M73" i="13"/>
  <c r="N73" i="13"/>
  <c r="O73" i="13"/>
  <c r="P73" i="13"/>
  <c r="Q73" i="13"/>
  <c r="R73" i="13"/>
  <c r="A69" i="13"/>
  <c r="B69" i="13"/>
  <c r="C69" i="13"/>
  <c r="D69" i="13"/>
  <c r="E69" i="13"/>
  <c r="F69" i="13"/>
  <c r="H69" i="13"/>
  <c r="I69" i="13"/>
  <c r="J69" i="13"/>
  <c r="K69" i="13"/>
  <c r="L69" i="13"/>
  <c r="M69" i="13"/>
  <c r="N69" i="13"/>
  <c r="O69" i="13"/>
  <c r="P69" i="13"/>
  <c r="Q69" i="13"/>
  <c r="R69" i="13"/>
  <c r="A72" i="13"/>
  <c r="B72" i="13"/>
  <c r="C72" i="13"/>
  <c r="D72" i="13"/>
  <c r="E72" i="13"/>
  <c r="F72" i="13"/>
  <c r="H72" i="13"/>
  <c r="I72" i="13"/>
  <c r="J72" i="13"/>
  <c r="K72" i="13"/>
  <c r="L72" i="13"/>
  <c r="M72" i="13"/>
  <c r="N72" i="13"/>
  <c r="O72" i="13"/>
  <c r="P72" i="13"/>
  <c r="Q72" i="13"/>
  <c r="R72" i="13"/>
  <c r="A76" i="13"/>
  <c r="B76" i="13"/>
  <c r="C76" i="13"/>
  <c r="D76" i="13"/>
  <c r="E76" i="13"/>
  <c r="F76" i="13"/>
  <c r="H76" i="13"/>
  <c r="I76" i="13"/>
  <c r="J76" i="13"/>
  <c r="K76" i="13"/>
  <c r="L76" i="13"/>
  <c r="M76" i="13"/>
  <c r="N76" i="13"/>
  <c r="O76" i="13"/>
  <c r="P76" i="13"/>
  <c r="Q76" i="13"/>
  <c r="R76" i="13"/>
  <c r="A75" i="13"/>
  <c r="B75" i="13"/>
  <c r="C75" i="13"/>
  <c r="D75" i="13"/>
  <c r="E75" i="13"/>
  <c r="F75" i="13"/>
  <c r="H75" i="13"/>
  <c r="I75" i="13"/>
  <c r="J75" i="13"/>
  <c r="K75" i="13"/>
  <c r="L75" i="13"/>
  <c r="M75" i="13"/>
  <c r="N75" i="13"/>
  <c r="O75" i="13"/>
  <c r="P75" i="13"/>
  <c r="Q75" i="13"/>
  <c r="R75" i="13"/>
  <c r="A74" i="13"/>
  <c r="B74" i="13"/>
  <c r="C74" i="13"/>
  <c r="D74" i="13"/>
  <c r="E74" i="13"/>
  <c r="F74" i="13"/>
  <c r="H74" i="13"/>
  <c r="I74" i="13"/>
  <c r="J74" i="13"/>
  <c r="K74" i="13"/>
  <c r="L74" i="13"/>
  <c r="M74" i="13"/>
  <c r="N74" i="13"/>
  <c r="O74" i="13"/>
  <c r="P74" i="13"/>
  <c r="Q74" i="13"/>
  <c r="R74" i="13"/>
  <c r="A71" i="13"/>
  <c r="B71" i="13"/>
  <c r="C71" i="13"/>
  <c r="D71" i="13"/>
  <c r="E71" i="13"/>
  <c r="F71" i="13"/>
  <c r="H71" i="13"/>
  <c r="I71" i="13"/>
  <c r="J71" i="13"/>
  <c r="K71" i="13"/>
  <c r="L71" i="13"/>
  <c r="M71" i="13"/>
  <c r="N71" i="13"/>
  <c r="O71" i="13"/>
  <c r="P71" i="13"/>
  <c r="Q71" i="13"/>
  <c r="R71" i="13"/>
  <c r="A70" i="13"/>
  <c r="B70" i="13"/>
  <c r="C70" i="13"/>
  <c r="D70" i="13"/>
  <c r="E70" i="13"/>
  <c r="F70" i="13"/>
  <c r="H70" i="13"/>
  <c r="I70" i="13"/>
  <c r="J70" i="13"/>
  <c r="K70" i="13"/>
  <c r="L70" i="13"/>
  <c r="M70" i="13"/>
  <c r="N70" i="13"/>
  <c r="O70" i="13"/>
  <c r="P70" i="13"/>
  <c r="Q70" i="13"/>
  <c r="R70" i="13"/>
  <c r="A83" i="13"/>
  <c r="B83" i="13"/>
  <c r="C83" i="13"/>
  <c r="D83" i="13"/>
  <c r="E83" i="13"/>
  <c r="F83" i="13"/>
  <c r="H83" i="13"/>
  <c r="I83" i="13"/>
  <c r="J83" i="13"/>
  <c r="K83" i="13"/>
  <c r="L83" i="13"/>
  <c r="M83" i="13"/>
  <c r="N83" i="13"/>
  <c r="O83" i="13"/>
  <c r="P83" i="13"/>
  <c r="Q83" i="13"/>
  <c r="R83" i="13"/>
  <c r="A87" i="13"/>
  <c r="B87" i="13"/>
  <c r="C87" i="13"/>
  <c r="D87" i="13"/>
  <c r="E87" i="13"/>
  <c r="F87" i="13"/>
  <c r="H87" i="13"/>
  <c r="I87" i="13"/>
  <c r="J87" i="13"/>
  <c r="K87" i="13"/>
  <c r="L87" i="13"/>
  <c r="M87" i="13"/>
  <c r="N87" i="13"/>
  <c r="O87" i="13"/>
  <c r="P87" i="13"/>
  <c r="Q87" i="13"/>
  <c r="R87" i="13"/>
  <c r="A86" i="13"/>
  <c r="B86" i="13"/>
  <c r="C86" i="13"/>
  <c r="D86" i="13"/>
  <c r="E86" i="13"/>
  <c r="F86" i="13"/>
  <c r="H86" i="13"/>
  <c r="I86" i="13"/>
  <c r="J86" i="13"/>
  <c r="K86" i="13"/>
  <c r="L86" i="13"/>
  <c r="M86" i="13"/>
  <c r="N86" i="13"/>
  <c r="O86" i="13"/>
  <c r="P86" i="13"/>
  <c r="Q86" i="13"/>
  <c r="R86" i="13"/>
  <c r="A85" i="13"/>
  <c r="B85" i="13"/>
  <c r="C85" i="13"/>
  <c r="D85" i="13"/>
  <c r="E85" i="13"/>
  <c r="F85" i="13"/>
  <c r="H85" i="13"/>
  <c r="I85" i="13"/>
  <c r="J85" i="13"/>
  <c r="K85" i="13"/>
  <c r="L85" i="13"/>
  <c r="M85" i="13"/>
  <c r="N85" i="13"/>
  <c r="O85" i="13"/>
  <c r="P85" i="13"/>
  <c r="Q85" i="13"/>
  <c r="R85" i="13"/>
  <c r="A82" i="13"/>
  <c r="B82" i="13"/>
  <c r="C82" i="13"/>
  <c r="D82" i="13"/>
  <c r="E82" i="13"/>
  <c r="F82" i="13"/>
  <c r="H82" i="13"/>
  <c r="I82" i="13"/>
  <c r="J82" i="13"/>
  <c r="K82" i="13"/>
  <c r="L82" i="13"/>
  <c r="M82" i="13"/>
  <c r="N82" i="13"/>
  <c r="O82" i="13"/>
  <c r="P82" i="13"/>
  <c r="Q82" i="13"/>
  <c r="R82" i="13"/>
  <c r="A81" i="13"/>
  <c r="B81" i="13"/>
  <c r="C81" i="13"/>
  <c r="D81" i="13"/>
  <c r="E81" i="13"/>
  <c r="F81" i="13"/>
  <c r="H81" i="13"/>
  <c r="I81" i="13"/>
  <c r="J81" i="13"/>
  <c r="K81" i="13"/>
  <c r="L81" i="13"/>
  <c r="M81" i="13"/>
  <c r="N81" i="13"/>
  <c r="O81" i="13"/>
  <c r="P81" i="13"/>
  <c r="Q81" i="13"/>
  <c r="R81" i="13"/>
  <c r="A80" i="13"/>
  <c r="B80" i="13"/>
  <c r="C80" i="13"/>
  <c r="D80" i="13"/>
  <c r="E80" i="13"/>
  <c r="F80" i="13"/>
  <c r="H80" i="13"/>
  <c r="I80" i="13"/>
  <c r="J80" i="13"/>
  <c r="K80" i="13"/>
  <c r="L80" i="13"/>
  <c r="M80" i="13"/>
  <c r="N80" i="13"/>
  <c r="O80" i="13"/>
  <c r="P80" i="13"/>
  <c r="Q80" i="13"/>
  <c r="R80" i="13"/>
  <c r="A84" i="13"/>
  <c r="B84" i="13"/>
  <c r="C84" i="13"/>
  <c r="D84" i="13"/>
  <c r="E84" i="13"/>
  <c r="F84" i="13"/>
  <c r="H84" i="13"/>
  <c r="I84" i="13"/>
  <c r="J84" i="13"/>
  <c r="K84" i="13"/>
  <c r="L84" i="13"/>
  <c r="M84" i="13"/>
  <c r="N84" i="13"/>
  <c r="O84" i="13"/>
  <c r="P84" i="13"/>
  <c r="Q84" i="13"/>
  <c r="R84" i="13"/>
  <c r="A92" i="13"/>
  <c r="B92" i="13"/>
  <c r="C92" i="13"/>
  <c r="D92" i="13"/>
  <c r="E92" i="13"/>
  <c r="F92" i="13"/>
  <c r="H92" i="13"/>
  <c r="I92" i="13"/>
  <c r="J92" i="13"/>
  <c r="K92" i="13"/>
  <c r="L92" i="13"/>
  <c r="M92" i="13"/>
  <c r="N92" i="13"/>
  <c r="O92" i="13"/>
  <c r="P92" i="13"/>
  <c r="Q92" i="13"/>
  <c r="R92" i="13"/>
  <c r="A91" i="13"/>
  <c r="B91" i="13"/>
  <c r="C91" i="13"/>
  <c r="D91" i="13"/>
  <c r="E91" i="13"/>
  <c r="F91" i="13"/>
  <c r="H91" i="13"/>
  <c r="I91" i="13"/>
  <c r="J91" i="13"/>
  <c r="K91" i="13"/>
  <c r="L91" i="13"/>
  <c r="M91" i="13"/>
  <c r="N91" i="13"/>
  <c r="O91" i="13"/>
  <c r="P91" i="13"/>
  <c r="Q91" i="13"/>
  <c r="R91" i="13"/>
  <c r="A90" i="13"/>
  <c r="B90" i="13"/>
  <c r="C90" i="13"/>
  <c r="D90" i="13"/>
  <c r="E90" i="13"/>
  <c r="F90" i="13"/>
  <c r="H90" i="13"/>
  <c r="I90" i="13"/>
  <c r="J90" i="13"/>
  <c r="K90" i="13"/>
  <c r="L90" i="13"/>
  <c r="M90" i="13"/>
  <c r="N90" i="13"/>
  <c r="O90" i="13"/>
  <c r="P90" i="13"/>
  <c r="Q90" i="13"/>
  <c r="R90" i="13"/>
  <c r="A93" i="13"/>
  <c r="B93" i="13"/>
  <c r="C93" i="13"/>
  <c r="D93" i="13"/>
  <c r="E93" i="13"/>
  <c r="F93" i="13"/>
  <c r="H93" i="13"/>
  <c r="I93" i="13"/>
  <c r="J93" i="13"/>
  <c r="K93" i="13"/>
  <c r="L93" i="13"/>
  <c r="M93" i="13"/>
  <c r="N93" i="13"/>
  <c r="O93" i="13"/>
  <c r="P93" i="13"/>
  <c r="Q93" i="13"/>
  <c r="R93" i="13"/>
  <c r="A89" i="13"/>
  <c r="B89" i="13"/>
  <c r="C89" i="13"/>
  <c r="D89" i="13"/>
  <c r="E89" i="13"/>
  <c r="F89" i="13"/>
  <c r="H89" i="13"/>
  <c r="I89" i="13"/>
  <c r="J89" i="13"/>
  <c r="K89" i="13"/>
  <c r="L89" i="13"/>
  <c r="M89" i="13"/>
  <c r="N89" i="13"/>
  <c r="O89" i="13"/>
  <c r="P89" i="13"/>
  <c r="Q89" i="13"/>
  <c r="R89" i="13"/>
  <c r="A97" i="13"/>
  <c r="B97" i="13"/>
  <c r="C97" i="13"/>
  <c r="D97" i="13"/>
  <c r="E97" i="13"/>
  <c r="F97" i="13"/>
  <c r="H97" i="13"/>
  <c r="I97" i="13"/>
  <c r="J97" i="13"/>
  <c r="K97" i="13"/>
  <c r="L97" i="13"/>
  <c r="M97" i="13"/>
  <c r="N97" i="13"/>
  <c r="O97" i="13"/>
  <c r="P97" i="13"/>
  <c r="Q97" i="13"/>
  <c r="R97" i="13"/>
  <c r="A96" i="13"/>
  <c r="B96" i="13"/>
  <c r="C96" i="13"/>
  <c r="D96" i="13"/>
  <c r="E96" i="13"/>
  <c r="F96" i="13"/>
  <c r="H96" i="13"/>
  <c r="I96" i="13"/>
  <c r="J96" i="13"/>
  <c r="K96" i="13"/>
  <c r="L96" i="13"/>
  <c r="M96" i="13"/>
  <c r="N96" i="13"/>
  <c r="O96" i="13"/>
  <c r="P96" i="13"/>
  <c r="Q96" i="13"/>
  <c r="R96" i="13"/>
  <c r="A95" i="13"/>
  <c r="B95" i="13"/>
  <c r="C95" i="13"/>
  <c r="D95" i="13"/>
  <c r="E95" i="13"/>
  <c r="F95" i="13"/>
  <c r="H95" i="13"/>
  <c r="I95" i="13"/>
  <c r="J95" i="13"/>
  <c r="K95" i="13"/>
  <c r="L95" i="13"/>
  <c r="M95" i="13"/>
  <c r="N95" i="13"/>
  <c r="O95" i="13"/>
  <c r="P95" i="13"/>
  <c r="Q95" i="13"/>
  <c r="R95" i="13"/>
  <c r="A94" i="13"/>
  <c r="B94" i="13"/>
  <c r="C94" i="13"/>
  <c r="D94" i="13"/>
  <c r="E94" i="13"/>
  <c r="F94" i="13"/>
  <c r="H94" i="13"/>
  <c r="I94" i="13"/>
  <c r="J94" i="13"/>
  <c r="K94" i="13"/>
  <c r="L94" i="13"/>
  <c r="M94" i="13"/>
  <c r="N94" i="13"/>
  <c r="O94" i="13"/>
  <c r="P94" i="13"/>
  <c r="Q94" i="13"/>
  <c r="R94" i="13"/>
  <c r="A88" i="13"/>
  <c r="B88" i="13"/>
  <c r="C88" i="13"/>
  <c r="D88" i="13"/>
  <c r="E88" i="13"/>
  <c r="F88" i="13"/>
  <c r="H88" i="13"/>
  <c r="I88" i="13"/>
  <c r="J88" i="13"/>
  <c r="K88" i="13"/>
  <c r="L88" i="13"/>
  <c r="M88" i="13"/>
  <c r="N88" i="13"/>
  <c r="O88" i="13"/>
  <c r="P88" i="13"/>
  <c r="Q88" i="13"/>
  <c r="R88" i="13"/>
  <c r="A100" i="13"/>
  <c r="B100" i="13"/>
  <c r="C100" i="13"/>
  <c r="D100" i="13"/>
  <c r="E100" i="13"/>
  <c r="F100" i="13"/>
  <c r="H100" i="13"/>
  <c r="I100" i="13"/>
  <c r="J100" i="13"/>
  <c r="K100" i="13"/>
  <c r="L100" i="13"/>
  <c r="M100" i="13"/>
  <c r="N100" i="13"/>
  <c r="O100" i="13"/>
  <c r="P100" i="13"/>
  <c r="Q100" i="13"/>
  <c r="R100" i="13"/>
  <c r="A99" i="13"/>
  <c r="B99" i="13"/>
  <c r="C99" i="13"/>
  <c r="D99" i="13"/>
  <c r="E99" i="13"/>
  <c r="F99" i="13"/>
  <c r="H99" i="13"/>
  <c r="I99" i="13"/>
  <c r="J99" i="13"/>
  <c r="K99" i="13"/>
  <c r="L99" i="13"/>
  <c r="M99" i="13"/>
  <c r="N99" i="13"/>
  <c r="O99" i="13"/>
  <c r="P99" i="13"/>
  <c r="Q99" i="13"/>
  <c r="R99" i="13"/>
  <c r="A104" i="13"/>
  <c r="B104" i="13"/>
  <c r="C104" i="13"/>
  <c r="D104" i="13"/>
  <c r="E104" i="13"/>
  <c r="F104" i="13"/>
  <c r="H104" i="13"/>
  <c r="I104" i="13"/>
  <c r="J104" i="13"/>
  <c r="K104" i="13"/>
  <c r="L104" i="13"/>
  <c r="M104" i="13"/>
  <c r="N104" i="13"/>
  <c r="O104" i="13"/>
  <c r="P104" i="13"/>
  <c r="Q104" i="13"/>
  <c r="R104" i="13"/>
  <c r="A103" i="13"/>
  <c r="B103" i="13"/>
  <c r="C103" i="13"/>
  <c r="D103" i="13"/>
  <c r="E103" i="13"/>
  <c r="F103" i="13"/>
  <c r="H103" i="13"/>
  <c r="I103" i="13"/>
  <c r="J103" i="13"/>
  <c r="K103" i="13"/>
  <c r="L103" i="13"/>
  <c r="M103" i="13"/>
  <c r="N103" i="13"/>
  <c r="O103" i="13"/>
  <c r="P103" i="13"/>
  <c r="Q103" i="13"/>
  <c r="R103" i="13"/>
  <c r="A102" i="13"/>
  <c r="B102" i="13"/>
  <c r="C102" i="13"/>
  <c r="D102" i="13"/>
  <c r="E102" i="13"/>
  <c r="F102" i="13"/>
  <c r="H102" i="13"/>
  <c r="I102" i="13"/>
  <c r="J102" i="13"/>
  <c r="K102" i="13"/>
  <c r="L102" i="13"/>
  <c r="M102" i="13"/>
  <c r="N102" i="13"/>
  <c r="O102" i="13"/>
  <c r="P102" i="13"/>
  <c r="Q102" i="13"/>
  <c r="R102" i="13"/>
  <c r="A101" i="13"/>
  <c r="B101" i="13"/>
  <c r="C101" i="13"/>
  <c r="D101" i="13"/>
  <c r="E101" i="13"/>
  <c r="F101" i="13"/>
  <c r="H101" i="13"/>
  <c r="I101" i="13"/>
  <c r="J101" i="13"/>
  <c r="K101" i="13"/>
  <c r="L101" i="13"/>
  <c r="M101" i="13"/>
  <c r="N101" i="13"/>
  <c r="O101" i="13"/>
  <c r="P101" i="13"/>
  <c r="Q101" i="13"/>
  <c r="R101" i="13"/>
  <c r="A98" i="13"/>
  <c r="B98" i="13"/>
  <c r="C98" i="13"/>
  <c r="D98" i="13"/>
  <c r="E98" i="13"/>
  <c r="F98" i="13"/>
  <c r="H98" i="13"/>
  <c r="I98" i="13"/>
  <c r="J98" i="13"/>
  <c r="K98" i="13"/>
  <c r="L98" i="13"/>
  <c r="M98" i="13"/>
  <c r="N98" i="13"/>
  <c r="O98" i="13"/>
  <c r="P98" i="13"/>
  <c r="Q98" i="13"/>
  <c r="R98" i="13"/>
  <c r="A131" i="13"/>
  <c r="B131" i="13"/>
  <c r="C131" i="13"/>
  <c r="D131" i="13"/>
  <c r="E131" i="13"/>
  <c r="F131" i="13"/>
  <c r="H131" i="13"/>
  <c r="I131" i="13"/>
  <c r="J131" i="13"/>
  <c r="K131" i="13"/>
  <c r="L131" i="13"/>
  <c r="M131" i="13"/>
  <c r="N131" i="13"/>
  <c r="O131" i="13"/>
  <c r="P131" i="13"/>
  <c r="Q131" i="13"/>
  <c r="R131" i="13"/>
  <c r="A116" i="13"/>
  <c r="B116" i="13"/>
  <c r="C116" i="13"/>
  <c r="D116" i="13"/>
  <c r="E116" i="13"/>
  <c r="F116" i="13"/>
  <c r="H116" i="13"/>
  <c r="I116" i="13"/>
  <c r="J116" i="13"/>
  <c r="K116" i="13"/>
  <c r="L116" i="13"/>
  <c r="M116" i="13"/>
  <c r="N116" i="13"/>
  <c r="O116" i="13"/>
  <c r="P116" i="13"/>
  <c r="Q116" i="13"/>
  <c r="R116" i="13"/>
  <c r="A117" i="13"/>
  <c r="B117" i="13"/>
  <c r="C117" i="13"/>
  <c r="D117" i="13"/>
  <c r="E117" i="13"/>
  <c r="F117" i="13"/>
  <c r="H117" i="13"/>
  <c r="I117" i="13"/>
  <c r="J117" i="13"/>
  <c r="K117" i="13"/>
  <c r="L117" i="13"/>
  <c r="M117" i="13"/>
  <c r="N117" i="13"/>
  <c r="O117" i="13"/>
  <c r="P117" i="13"/>
  <c r="Q117" i="13"/>
  <c r="R117" i="13"/>
  <c r="A118" i="13"/>
  <c r="B118" i="13"/>
  <c r="C118" i="13"/>
  <c r="D118" i="13"/>
  <c r="E118" i="13"/>
  <c r="F118" i="13"/>
  <c r="H118" i="13"/>
  <c r="I118" i="13"/>
  <c r="J118" i="13"/>
  <c r="K118" i="13"/>
  <c r="L118" i="13"/>
  <c r="M118" i="13"/>
  <c r="N118" i="13"/>
  <c r="O118" i="13"/>
  <c r="P118" i="13"/>
  <c r="Q118" i="13"/>
  <c r="R118" i="13"/>
  <c r="A119" i="13"/>
  <c r="B119" i="13"/>
  <c r="C119" i="13"/>
  <c r="D119" i="13"/>
  <c r="E119" i="13"/>
  <c r="F119" i="13"/>
  <c r="H119" i="13"/>
  <c r="I119" i="13"/>
  <c r="J119" i="13"/>
  <c r="K119" i="13"/>
  <c r="L119" i="13"/>
  <c r="M119" i="13"/>
  <c r="N119" i="13"/>
  <c r="O119" i="13"/>
  <c r="P119" i="13"/>
  <c r="Q119" i="13"/>
  <c r="R119" i="13"/>
  <c r="A120" i="13"/>
  <c r="B120" i="13"/>
  <c r="C120" i="13"/>
  <c r="D120" i="13"/>
  <c r="E120" i="13"/>
  <c r="F120" i="13"/>
  <c r="H120" i="13"/>
  <c r="I120" i="13"/>
  <c r="J120" i="13"/>
  <c r="K120" i="13"/>
  <c r="L120" i="13"/>
  <c r="M120" i="13"/>
  <c r="N120" i="13"/>
  <c r="O120" i="13"/>
  <c r="P120" i="13"/>
  <c r="Q120" i="13"/>
  <c r="R120" i="13"/>
  <c r="A121" i="13"/>
  <c r="B121" i="13"/>
  <c r="C121" i="13"/>
  <c r="D121" i="13"/>
  <c r="E121" i="13"/>
  <c r="F121" i="13"/>
  <c r="H121" i="13"/>
  <c r="I121" i="13"/>
  <c r="J121" i="13"/>
  <c r="K121" i="13"/>
  <c r="L121" i="13"/>
  <c r="M121" i="13"/>
  <c r="N121" i="13"/>
  <c r="O121" i="13"/>
  <c r="P121" i="13"/>
  <c r="Q121" i="13"/>
  <c r="R121" i="13"/>
  <c r="A122" i="13"/>
  <c r="B122" i="13"/>
  <c r="C122" i="13"/>
  <c r="D122" i="13"/>
  <c r="E122" i="13"/>
  <c r="F122" i="13"/>
  <c r="H122" i="13"/>
  <c r="I122" i="13"/>
  <c r="J122" i="13"/>
  <c r="K122" i="13"/>
  <c r="L122" i="13"/>
  <c r="M122" i="13"/>
  <c r="N122" i="13"/>
  <c r="O122" i="13"/>
  <c r="P122" i="13"/>
  <c r="Q122" i="13"/>
  <c r="R122" i="13"/>
  <c r="A124" i="13"/>
  <c r="B124" i="13"/>
  <c r="C124" i="13"/>
  <c r="D124" i="13"/>
  <c r="E124" i="13"/>
  <c r="F124" i="13"/>
  <c r="H124" i="13"/>
  <c r="I124" i="13"/>
  <c r="J124" i="13"/>
  <c r="K124" i="13"/>
  <c r="L124" i="13"/>
  <c r="M124" i="13"/>
  <c r="N124" i="13"/>
  <c r="O124" i="13"/>
  <c r="P124" i="13"/>
  <c r="Q124" i="13"/>
  <c r="R124" i="13"/>
  <c r="A125" i="13"/>
  <c r="B125" i="13"/>
  <c r="C125" i="13"/>
  <c r="D125" i="13"/>
  <c r="E125" i="13"/>
  <c r="F125" i="13"/>
  <c r="H125" i="13"/>
  <c r="I125" i="13"/>
  <c r="J125" i="13"/>
  <c r="K125" i="13"/>
  <c r="L125" i="13"/>
  <c r="M125" i="13"/>
  <c r="N125" i="13"/>
  <c r="O125" i="13"/>
  <c r="P125" i="13"/>
  <c r="Q125" i="13"/>
  <c r="R125" i="13"/>
  <c r="A126" i="13"/>
  <c r="B126" i="13"/>
  <c r="C126" i="13"/>
  <c r="D126" i="13"/>
  <c r="E126" i="13"/>
  <c r="F126" i="13"/>
  <c r="H126" i="13"/>
  <c r="I126" i="13"/>
  <c r="J126" i="13"/>
  <c r="K126" i="13"/>
  <c r="L126" i="13"/>
  <c r="M126" i="13"/>
  <c r="N126" i="13"/>
  <c r="O126" i="13"/>
  <c r="P126" i="13"/>
  <c r="Q126" i="13"/>
  <c r="R126" i="13"/>
  <c r="A127" i="13"/>
  <c r="B127" i="13"/>
  <c r="C127" i="13"/>
  <c r="D127" i="13"/>
  <c r="E127" i="13"/>
  <c r="F127" i="13"/>
  <c r="H127" i="13"/>
  <c r="I127" i="13"/>
  <c r="J127" i="13"/>
  <c r="K127" i="13"/>
  <c r="L127" i="13"/>
  <c r="M127" i="13"/>
  <c r="N127" i="13"/>
  <c r="O127" i="13"/>
  <c r="P127" i="13"/>
  <c r="Q127" i="13"/>
  <c r="R127" i="13"/>
  <c r="A128" i="13"/>
  <c r="B128" i="13"/>
  <c r="C128" i="13"/>
  <c r="D128" i="13"/>
  <c r="E128" i="13"/>
  <c r="F128" i="13"/>
  <c r="H128" i="13"/>
  <c r="I128" i="13"/>
  <c r="J128" i="13"/>
  <c r="K128" i="13"/>
  <c r="L128" i="13"/>
  <c r="M128" i="13"/>
  <c r="N128" i="13"/>
  <c r="O128" i="13"/>
  <c r="P128" i="13"/>
  <c r="Q128" i="13"/>
  <c r="R128" i="13"/>
  <c r="A129" i="13"/>
  <c r="B129" i="13"/>
  <c r="C129" i="13"/>
  <c r="D129" i="13"/>
  <c r="E129" i="13"/>
  <c r="F129" i="13"/>
  <c r="H129" i="13"/>
  <c r="I129" i="13"/>
  <c r="J129" i="13"/>
  <c r="K129" i="13"/>
  <c r="L129" i="13"/>
  <c r="M129" i="13"/>
  <c r="N129" i="13"/>
  <c r="O129" i="13"/>
  <c r="P129" i="13"/>
  <c r="Q129" i="13"/>
  <c r="R129" i="13"/>
  <c r="A105" i="13"/>
  <c r="B105" i="13"/>
  <c r="C105" i="13"/>
  <c r="D105" i="13"/>
  <c r="E105" i="13"/>
  <c r="F105" i="13"/>
  <c r="H105" i="13"/>
  <c r="I105" i="13"/>
  <c r="J105" i="13"/>
  <c r="K105" i="13"/>
  <c r="L105" i="13"/>
  <c r="M105" i="13"/>
  <c r="N105" i="13"/>
  <c r="O105" i="13"/>
  <c r="P105" i="13"/>
  <c r="Q105" i="13"/>
  <c r="R105" i="13"/>
  <c r="A106" i="13"/>
  <c r="B106" i="13"/>
  <c r="C106" i="13"/>
  <c r="D106" i="13"/>
  <c r="E106" i="13"/>
  <c r="F106" i="13"/>
  <c r="H106" i="13"/>
  <c r="I106" i="13"/>
  <c r="J106" i="13"/>
  <c r="K106" i="13"/>
  <c r="L106" i="13"/>
  <c r="M106" i="13"/>
  <c r="N106" i="13"/>
  <c r="O106" i="13"/>
  <c r="P106" i="13"/>
  <c r="Q106" i="13"/>
  <c r="R106" i="13"/>
  <c r="A107" i="13"/>
  <c r="B107" i="13"/>
  <c r="C107" i="13"/>
  <c r="D107" i="13"/>
  <c r="E107" i="13"/>
  <c r="F107" i="13"/>
  <c r="H107" i="13"/>
  <c r="I107" i="13"/>
  <c r="J107" i="13"/>
  <c r="K107" i="13"/>
  <c r="L107" i="13"/>
  <c r="M107" i="13"/>
  <c r="N107" i="13"/>
  <c r="O107" i="13"/>
  <c r="P107" i="13"/>
  <c r="Q107" i="13"/>
  <c r="R107" i="13"/>
  <c r="A108" i="13"/>
  <c r="B108" i="13"/>
  <c r="C108" i="13"/>
  <c r="D108" i="13"/>
  <c r="E108" i="13"/>
  <c r="F108" i="13"/>
  <c r="H108" i="13"/>
  <c r="I108" i="13"/>
  <c r="J108" i="13"/>
  <c r="K108" i="13"/>
  <c r="L108" i="13"/>
  <c r="M108" i="13"/>
  <c r="N108" i="13"/>
  <c r="O108" i="13"/>
  <c r="P108" i="13"/>
  <c r="Q108" i="13"/>
  <c r="R108" i="13"/>
  <c r="A109" i="13"/>
  <c r="B109" i="13"/>
  <c r="C109" i="13"/>
  <c r="D109" i="13"/>
  <c r="E109" i="13"/>
  <c r="F109" i="13"/>
  <c r="H109" i="13"/>
  <c r="I109" i="13"/>
  <c r="J109" i="13"/>
  <c r="K109" i="13"/>
  <c r="L109" i="13"/>
  <c r="M109" i="13"/>
  <c r="N109" i="13"/>
  <c r="O109" i="13"/>
  <c r="P109" i="13"/>
  <c r="Q109" i="13"/>
  <c r="R109" i="13"/>
  <c r="A110" i="13"/>
  <c r="B110" i="13"/>
  <c r="C110" i="13"/>
  <c r="D110" i="13"/>
  <c r="E110" i="13"/>
  <c r="F110" i="13"/>
  <c r="H110" i="13"/>
  <c r="I110" i="13"/>
  <c r="J110" i="13"/>
  <c r="K110" i="13"/>
  <c r="L110" i="13"/>
  <c r="M110" i="13"/>
  <c r="N110" i="13"/>
  <c r="O110" i="13"/>
  <c r="P110" i="13"/>
  <c r="Q110" i="13"/>
  <c r="R110" i="13"/>
  <c r="A111" i="13"/>
  <c r="B111" i="13"/>
  <c r="C111" i="13"/>
  <c r="D111" i="13"/>
  <c r="E111" i="13"/>
  <c r="F111" i="13"/>
  <c r="H111" i="13"/>
  <c r="I111" i="13"/>
  <c r="J111" i="13"/>
  <c r="K111" i="13"/>
  <c r="L111" i="13"/>
  <c r="M111" i="13"/>
  <c r="N111" i="13"/>
  <c r="O111" i="13"/>
  <c r="P111" i="13"/>
  <c r="Q111" i="13"/>
  <c r="R111" i="13"/>
  <c r="A112" i="13"/>
  <c r="B112" i="13"/>
  <c r="C112" i="13"/>
  <c r="D112" i="13"/>
  <c r="E112" i="13"/>
  <c r="F112" i="13"/>
  <c r="H112" i="13"/>
  <c r="I112" i="13"/>
  <c r="J112" i="13"/>
  <c r="K112" i="13"/>
  <c r="L112" i="13"/>
  <c r="M112" i="13"/>
  <c r="N112" i="13"/>
  <c r="O112" i="13"/>
  <c r="P112" i="13"/>
  <c r="Q112" i="13"/>
  <c r="R112" i="13"/>
  <c r="A130" i="13"/>
  <c r="B130" i="13"/>
  <c r="C130" i="13"/>
  <c r="D130" i="13"/>
  <c r="E130" i="13"/>
  <c r="F130" i="13"/>
  <c r="H130" i="13"/>
  <c r="I130" i="13"/>
  <c r="J130" i="13"/>
  <c r="K130" i="13"/>
  <c r="L130" i="13"/>
  <c r="M130" i="13"/>
  <c r="N130" i="13"/>
  <c r="O130" i="13"/>
  <c r="P130" i="13"/>
  <c r="Q130" i="13"/>
  <c r="R130" i="13"/>
  <c r="A113" i="13"/>
  <c r="B113" i="13"/>
  <c r="C113" i="13"/>
  <c r="D113" i="13"/>
  <c r="E113" i="13"/>
  <c r="F113" i="13"/>
  <c r="H113" i="13"/>
  <c r="I113" i="13"/>
  <c r="J113" i="13"/>
  <c r="K113" i="13"/>
  <c r="L113" i="13"/>
  <c r="M113" i="13"/>
  <c r="N113" i="13"/>
  <c r="O113" i="13"/>
  <c r="P113" i="13"/>
  <c r="Q113" i="13"/>
  <c r="R113" i="13"/>
  <c r="A114" i="13"/>
  <c r="B114" i="13"/>
  <c r="C114" i="13"/>
  <c r="D114" i="13"/>
  <c r="E114" i="13"/>
  <c r="F114" i="13"/>
  <c r="H114" i="13"/>
  <c r="I114" i="13"/>
  <c r="J114" i="13"/>
  <c r="K114" i="13"/>
  <c r="L114" i="13"/>
  <c r="M114" i="13"/>
  <c r="N114" i="13"/>
  <c r="O114" i="13"/>
  <c r="P114" i="13"/>
  <c r="Q114" i="13"/>
  <c r="R114" i="13"/>
  <c r="A115" i="13"/>
  <c r="B115" i="13"/>
  <c r="C115" i="13"/>
  <c r="D115" i="13"/>
  <c r="E115" i="13"/>
  <c r="F115" i="13"/>
  <c r="H115" i="13"/>
  <c r="I115" i="13"/>
  <c r="J115" i="13"/>
  <c r="K115" i="13"/>
  <c r="L115" i="13"/>
  <c r="M115" i="13"/>
  <c r="N115" i="13"/>
  <c r="O115" i="13"/>
  <c r="P115" i="13"/>
  <c r="Q115" i="13"/>
  <c r="R115" i="13"/>
  <c r="A133" i="13"/>
  <c r="B133" i="13"/>
  <c r="C133" i="13"/>
  <c r="D133" i="13"/>
  <c r="E133" i="13"/>
  <c r="F133" i="13"/>
  <c r="H133" i="13"/>
  <c r="I133" i="13"/>
  <c r="J133" i="13"/>
  <c r="K133" i="13"/>
  <c r="L133" i="13"/>
  <c r="M133" i="13"/>
  <c r="N133" i="13"/>
  <c r="O133" i="13"/>
  <c r="P133" i="13"/>
  <c r="Q133" i="13"/>
  <c r="R133" i="13"/>
  <c r="A134" i="13"/>
  <c r="B134" i="13"/>
  <c r="C134" i="13"/>
  <c r="D134" i="13"/>
  <c r="E134" i="13"/>
  <c r="F134" i="13"/>
  <c r="H134" i="13"/>
  <c r="I134" i="13"/>
  <c r="J134" i="13"/>
  <c r="K134" i="13"/>
  <c r="L134" i="13"/>
  <c r="M134" i="13"/>
  <c r="N134" i="13"/>
  <c r="O134" i="13"/>
  <c r="P134" i="13"/>
  <c r="Q134" i="13"/>
  <c r="R134" i="13"/>
  <c r="A135" i="13"/>
  <c r="B135" i="13"/>
  <c r="C135" i="13"/>
  <c r="D135" i="13"/>
  <c r="E135" i="13"/>
  <c r="F135" i="13"/>
  <c r="H135" i="13"/>
  <c r="I135" i="13"/>
  <c r="J135" i="13"/>
  <c r="K135" i="13"/>
  <c r="L135" i="13"/>
  <c r="M135" i="13"/>
  <c r="N135" i="13"/>
  <c r="O135" i="13"/>
  <c r="P135" i="13"/>
  <c r="Q135" i="13"/>
  <c r="R135" i="13"/>
  <c r="A136" i="13"/>
  <c r="B136" i="13"/>
  <c r="C136" i="13"/>
  <c r="D136" i="13"/>
  <c r="E136" i="13"/>
  <c r="F136" i="13"/>
  <c r="H136" i="13"/>
  <c r="I136" i="13"/>
  <c r="J136" i="13"/>
  <c r="K136" i="13"/>
  <c r="L136" i="13"/>
  <c r="M136" i="13"/>
  <c r="N136" i="13"/>
  <c r="O136" i="13"/>
  <c r="P136" i="13"/>
  <c r="Q136" i="13"/>
  <c r="R136" i="13"/>
  <c r="A137" i="13"/>
  <c r="B137" i="13"/>
  <c r="C137" i="13"/>
  <c r="D137" i="13"/>
  <c r="E137" i="13"/>
  <c r="F137" i="13"/>
  <c r="H137" i="13"/>
  <c r="I137" i="13"/>
  <c r="J137" i="13"/>
  <c r="K137" i="13"/>
  <c r="L137" i="13"/>
  <c r="M137" i="13"/>
  <c r="N137" i="13"/>
  <c r="O137" i="13"/>
  <c r="P137" i="13"/>
  <c r="Q137" i="13"/>
  <c r="R137" i="13"/>
  <c r="A132" i="13"/>
  <c r="B132" i="13"/>
  <c r="C132" i="13"/>
  <c r="D132" i="13"/>
  <c r="E132" i="13"/>
  <c r="F132" i="13"/>
  <c r="H132" i="13"/>
  <c r="I132" i="13"/>
  <c r="J132" i="13"/>
  <c r="K132" i="13"/>
  <c r="L132" i="13"/>
  <c r="M132" i="13"/>
  <c r="N132" i="13"/>
  <c r="O132" i="13"/>
  <c r="P132" i="13"/>
  <c r="Q132" i="13"/>
  <c r="R132" i="13"/>
  <c r="A149" i="13"/>
  <c r="B149" i="13"/>
  <c r="C149" i="13"/>
  <c r="D149" i="13"/>
  <c r="E149" i="13"/>
  <c r="F149" i="13"/>
  <c r="H149" i="13"/>
  <c r="I149" i="13"/>
  <c r="J149" i="13"/>
  <c r="K149" i="13"/>
  <c r="L149" i="13"/>
  <c r="M149" i="13"/>
  <c r="N149" i="13"/>
  <c r="O149" i="13"/>
  <c r="P149" i="13"/>
  <c r="Q149" i="13"/>
  <c r="R149" i="13"/>
  <c r="A148" i="13"/>
  <c r="B148" i="13"/>
  <c r="C148" i="13"/>
  <c r="D148" i="13"/>
  <c r="E148" i="13"/>
  <c r="F148" i="13"/>
  <c r="H148" i="13"/>
  <c r="I148" i="13"/>
  <c r="J148" i="13"/>
  <c r="K148" i="13"/>
  <c r="L148" i="13"/>
  <c r="M148" i="13"/>
  <c r="N148" i="13"/>
  <c r="O148" i="13"/>
  <c r="P148" i="13"/>
  <c r="Q148" i="13"/>
  <c r="R148" i="13"/>
  <c r="A147" i="13"/>
  <c r="B147" i="13"/>
  <c r="C147" i="13"/>
  <c r="D147" i="13"/>
  <c r="E147" i="13"/>
  <c r="F147" i="13"/>
  <c r="H147" i="13"/>
  <c r="I147" i="13"/>
  <c r="J147" i="13"/>
  <c r="K147" i="13"/>
  <c r="L147" i="13"/>
  <c r="M147" i="13"/>
  <c r="N147" i="13"/>
  <c r="O147" i="13"/>
  <c r="P147" i="13"/>
  <c r="Q147" i="13"/>
  <c r="R147" i="13"/>
  <c r="A146" i="13"/>
  <c r="B146" i="13"/>
  <c r="C146" i="13"/>
  <c r="D146" i="13"/>
  <c r="E146" i="13"/>
  <c r="F146" i="13"/>
  <c r="H146" i="13"/>
  <c r="I146" i="13"/>
  <c r="J146" i="13"/>
  <c r="K146" i="13"/>
  <c r="L146" i="13"/>
  <c r="M146" i="13"/>
  <c r="N146" i="13"/>
  <c r="O146" i="13"/>
  <c r="P146" i="13"/>
  <c r="Q146" i="13"/>
  <c r="R146" i="13"/>
  <c r="A142" i="13"/>
  <c r="B142" i="13"/>
  <c r="C142" i="13"/>
  <c r="D142" i="13"/>
  <c r="E142" i="13"/>
  <c r="F142" i="13"/>
  <c r="H142" i="13"/>
  <c r="I142" i="13"/>
  <c r="J142" i="13"/>
  <c r="K142" i="13"/>
  <c r="L142" i="13"/>
  <c r="M142" i="13"/>
  <c r="N142" i="13"/>
  <c r="O142" i="13"/>
  <c r="P142" i="13"/>
  <c r="Q142" i="13"/>
  <c r="R142" i="13"/>
  <c r="A141" i="13"/>
  <c r="B141" i="13"/>
  <c r="C141" i="13"/>
  <c r="D141" i="13"/>
  <c r="E141" i="13"/>
  <c r="F141" i="13"/>
  <c r="H141" i="13"/>
  <c r="I141" i="13"/>
  <c r="J141" i="13"/>
  <c r="K141" i="13"/>
  <c r="L141" i="13"/>
  <c r="M141" i="13"/>
  <c r="N141" i="13"/>
  <c r="O141" i="13"/>
  <c r="P141" i="13"/>
  <c r="Q141" i="13"/>
  <c r="R141" i="13"/>
  <c r="A140" i="13"/>
  <c r="B140" i="13"/>
  <c r="C140" i="13"/>
  <c r="D140" i="13"/>
  <c r="E140" i="13"/>
  <c r="F140" i="13"/>
  <c r="H140" i="13"/>
  <c r="I140" i="13"/>
  <c r="J140" i="13"/>
  <c r="K140" i="13"/>
  <c r="L140" i="13"/>
  <c r="M140" i="13"/>
  <c r="N140" i="13"/>
  <c r="O140" i="13"/>
  <c r="P140" i="13"/>
  <c r="Q140" i="13"/>
  <c r="R140" i="13"/>
  <c r="A145" i="13"/>
  <c r="B145" i="13"/>
  <c r="C145" i="13"/>
  <c r="D145" i="13"/>
  <c r="E145" i="13"/>
  <c r="F145" i="13"/>
  <c r="H145" i="13"/>
  <c r="I145" i="13"/>
  <c r="J145" i="13"/>
  <c r="K145" i="13"/>
  <c r="L145" i="13"/>
  <c r="M145" i="13"/>
  <c r="N145" i="13"/>
  <c r="O145" i="13"/>
  <c r="P145" i="13"/>
  <c r="Q145" i="13"/>
  <c r="R145" i="13"/>
  <c r="A144" i="13"/>
  <c r="B144" i="13"/>
  <c r="C144" i="13"/>
  <c r="D144" i="13"/>
  <c r="E144" i="13"/>
  <c r="F144" i="13"/>
  <c r="H144" i="13"/>
  <c r="I144" i="13"/>
  <c r="J144" i="13"/>
  <c r="K144" i="13"/>
  <c r="L144" i="13"/>
  <c r="M144" i="13"/>
  <c r="N144" i="13"/>
  <c r="O144" i="13"/>
  <c r="P144" i="13"/>
  <c r="Q144" i="13"/>
  <c r="R144" i="13"/>
  <c r="A143" i="13"/>
  <c r="B143" i="13"/>
  <c r="C143" i="13"/>
  <c r="D143" i="13"/>
  <c r="E143" i="13"/>
  <c r="F143" i="13"/>
  <c r="H143" i="13"/>
  <c r="I143" i="13"/>
  <c r="J143" i="13"/>
  <c r="K143" i="13"/>
  <c r="L143" i="13"/>
  <c r="M143" i="13"/>
  <c r="N143" i="13"/>
  <c r="O143" i="13"/>
  <c r="P143" i="13"/>
  <c r="Q143" i="13"/>
  <c r="R143" i="13"/>
  <c r="A139" i="13"/>
  <c r="B139" i="13"/>
  <c r="C139" i="13"/>
  <c r="D139" i="13"/>
  <c r="E139" i="13"/>
  <c r="F139" i="13"/>
  <c r="H139" i="13"/>
  <c r="I139" i="13"/>
  <c r="J139" i="13"/>
  <c r="K139" i="13"/>
  <c r="L139" i="13"/>
  <c r="M139" i="13"/>
  <c r="N139" i="13"/>
  <c r="O139" i="13"/>
  <c r="P139" i="13"/>
  <c r="Q139" i="13"/>
  <c r="R139" i="13"/>
  <c r="A138" i="13"/>
  <c r="B138" i="13"/>
  <c r="C138" i="13"/>
  <c r="D138" i="13"/>
  <c r="E138" i="13"/>
  <c r="F138" i="13"/>
  <c r="H138" i="13"/>
  <c r="I138" i="13"/>
  <c r="J138" i="13"/>
  <c r="K138" i="13"/>
  <c r="L138" i="13"/>
  <c r="M138" i="13"/>
  <c r="N138" i="13"/>
  <c r="O138" i="13"/>
  <c r="P138" i="13"/>
  <c r="Q138" i="13"/>
  <c r="R138" i="13"/>
  <c r="A157" i="13"/>
  <c r="B157" i="13"/>
  <c r="C157" i="13"/>
  <c r="D157" i="13"/>
  <c r="E157" i="13"/>
  <c r="F157" i="13"/>
  <c r="H157" i="13"/>
  <c r="I157" i="13"/>
  <c r="J157" i="13"/>
  <c r="K157" i="13"/>
  <c r="L157" i="13"/>
  <c r="M157" i="13"/>
  <c r="N157" i="13"/>
  <c r="O157" i="13"/>
  <c r="P157" i="13"/>
  <c r="Q157" i="13"/>
  <c r="R157" i="13"/>
  <c r="A152" i="13"/>
  <c r="B152" i="13"/>
  <c r="C152" i="13"/>
  <c r="D152" i="13"/>
  <c r="E152" i="13"/>
  <c r="F152" i="13"/>
  <c r="H152" i="13"/>
  <c r="I152" i="13"/>
  <c r="J152" i="13"/>
  <c r="K152" i="13"/>
  <c r="L152" i="13"/>
  <c r="M152" i="13"/>
  <c r="N152" i="13"/>
  <c r="O152" i="13"/>
  <c r="P152" i="13"/>
  <c r="Q152" i="13"/>
  <c r="R152" i="13"/>
  <c r="A151" i="13"/>
  <c r="B151" i="13"/>
  <c r="C151" i="13"/>
  <c r="D151" i="13"/>
  <c r="E151" i="13"/>
  <c r="F151" i="13"/>
  <c r="H151" i="13"/>
  <c r="I151" i="13"/>
  <c r="J151" i="13"/>
  <c r="K151" i="13"/>
  <c r="L151" i="13"/>
  <c r="M151" i="13"/>
  <c r="N151" i="13"/>
  <c r="O151" i="13"/>
  <c r="P151" i="13"/>
  <c r="Q151" i="13"/>
  <c r="R151" i="13"/>
  <c r="A156" i="13"/>
  <c r="B156" i="13"/>
  <c r="C156" i="13"/>
  <c r="D156" i="13"/>
  <c r="E156" i="13"/>
  <c r="F156" i="13"/>
  <c r="H156" i="13"/>
  <c r="I156" i="13"/>
  <c r="J156" i="13"/>
  <c r="K156" i="13"/>
  <c r="L156" i="13"/>
  <c r="M156" i="13"/>
  <c r="N156" i="13"/>
  <c r="O156" i="13"/>
  <c r="P156" i="13"/>
  <c r="Q156" i="13"/>
  <c r="R156" i="13"/>
  <c r="A150" i="13"/>
  <c r="B150" i="13"/>
  <c r="C150" i="13"/>
  <c r="D150" i="13"/>
  <c r="E150" i="13"/>
  <c r="F150" i="13"/>
  <c r="H150" i="13"/>
  <c r="I150" i="13"/>
  <c r="J150" i="13"/>
  <c r="K150" i="13"/>
  <c r="L150" i="13"/>
  <c r="M150" i="13"/>
  <c r="N150" i="13"/>
  <c r="O150" i="13"/>
  <c r="P150" i="13"/>
  <c r="Q150" i="13"/>
  <c r="R150" i="13"/>
  <c r="A155" i="13"/>
  <c r="B155" i="13"/>
  <c r="C155" i="13"/>
  <c r="D155" i="13"/>
  <c r="E155" i="13"/>
  <c r="F155" i="13"/>
  <c r="H155" i="13"/>
  <c r="I155" i="13"/>
  <c r="J155" i="13"/>
  <c r="K155" i="13"/>
  <c r="L155" i="13"/>
  <c r="M155" i="13"/>
  <c r="N155" i="13"/>
  <c r="O155" i="13"/>
  <c r="P155" i="13"/>
  <c r="Q155" i="13"/>
  <c r="R155" i="13"/>
  <c r="A154" i="13"/>
  <c r="B154" i="13"/>
  <c r="C154" i="13"/>
  <c r="D154" i="13"/>
  <c r="E154" i="13"/>
  <c r="F154" i="13"/>
  <c r="H154" i="13"/>
  <c r="I154" i="13"/>
  <c r="J154" i="13"/>
  <c r="K154" i="13"/>
  <c r="L154" i="13"/>
  <c r="M154" i="13"/>
  <c r="N154" i="13"/>
  <c r="O154" i="13"/>
  <c r="P154" i="13"/>
  <c r="Q154" i="13"/>
  <c r="R154" i="13"/>
  <c r="A153" i="13"/>
  <c r="B153" i="13"/>
  <c r="C153" i="13"/>
  <c r="D153" i="13"/>
  <c r="E153" i="13"/>
  <c r="F153" i="13"/>
  <c r="H153" i="13"/>
  <c r="I153" i="13"/>
  <c r="J153" i="13"/>
  <c r="K153" i="13"/>
  <c r="L153" i="13"/>
  <c r="M153" i="13"/>
  <c r="N153" i="13"/>
  <c r="O153" i="13"/>
  <c r="P153" i="13"/>
  <c r="Q153" i="13"/>
  <c r="R153" i="13"/>
  <c r="A163" i="13"/>
  <c r="B163" i="13"/>
  <c r="C163" i="13"/>
  <c r="D163" i="13"/>
  <c r="E163" i="13"/>
  <c r="F163" i="13"/>
  <c r="H163" i="13"/>
  <c r="I163" i="13"/>
  <c r="J163" i="13"/>
  <c r="K163" i="13"/>
  <c r="L163" i="13"/>
  <c r="M163" i="13"/>
  <c r="N163" i="13"/>
  <c r="O163" i="13"/>
  <c r="P163" i="13"/>
  <c r="Q163" i="13"/>
  <c r="R163" i="13"/>
  <c r="A162" i="13"/>
  <c r="B162" i="13"/>
  <c r="C162" i="13"/>
  <c r="D162" i="13"/>
  <c r="E162" i="13"/>
  <c r="F162" i="13"/>
  <c r="H162" i="13"/>
  <c r="I162" i="13"/>
  <c r="J162" i="13"/>
  <c r="K162" i="13"/>
  <c r="L162" i="13"/>
  <c r="M162" i="13"/>
  <c r="N162" i="13"/>
  <c r="O162" i="13"/>
  <c r="P162" i="13"/>
  <c r="Q162" i="13"/>
  <c r="R162" i="13"/>
  <c r="A161" i="13"/>
  <c r="B161" i="13"/>
  <c r="C161" i="13"/>
  <c r="D161" i="13"/>
  <c r="E161" i="13"/>
  <c r="F161" i="13"/>
  <c r="H161" i="13"/>
  <c r="I161" i="13"/>
  <c r="J161" i="13"/>
  <c r="K161" i="13"/>
  <c r="L161" i="13"/>
  <c r="M161" i="13"/>
  <c r="N161" i="13"/>
  <c r="O161" i="13"/>
  <c r="P161" i="13"/>
  <c r="Q161" i="13"/>
  <c r="R161" i="13"/>
  <c r="A160" i="13"/>
  <c r="B160" i="13"/>
  <c r="C160" i="13"/>
  <c r="D160" i="13"/>
  <c r="E160" i="13"/>
  <c r="F160" i="13"/>
  <c r="H160" i="13"/>
  <c r="I160" i="13"/>
  <c r="J160" i="13"/>
  <c r="K160" i="13"/>
  <c r="L160" i="13"/>
  <c r="M160" i="13"/>
  <c r="N160" i="13"/>
  <c r="O160" i="13"/>
  <c r="P160" i="13"/>
  <c r="Q160" i="13"/>
  <c r="R160" i="13"/>
  <c r="A159" i="13"/>
  <c r="B159" i="13"/>
  <c r="C159" i="13"/>
  <c r="D159" i="13"/>
  <c r="E159" i="13"/>
  <c r="F159" i="13"/>
  <c r="H159" i="13"/>
  <c r="I159" i="13"/>
  <c r="J159" i="13"/>
  <c r="K159" i="13"/>
  <c r="L159" i="13"/>
  <c r="M159" i="13"/>
  <c r="N159" i="13"/>
  <c r="O159" i="13"/>
  <c r="P159" i="13"/>
  <c r="Q159" i="13"/>
  <c r="R159" i="13"/>
  <c r="A164" i="13"/>
  <c r="B164" i="13"/>
  <c r="C164" i="13"/>
  <c r="D164" i="13"/>
  <c r="E164" i="13"/>
  <c r="F164" i="13"/>
  <c r="H164" i="13"/>
  <c r="I164" i="13"/>
  <c r="J164" i="13"/>
  <c r="K164" i="13"/>
  <c r="L164" i="13"/>
  <c r="M164" i="13"/>
  <c r="N164" i="13"/>
  <c r="O164" i="13"/>
  <c r="P164" i="13"/>
  <c r="Q164" i="13"/>
  <c r="R164" i="13"/>
  <c r="A158" i="13"/>
  <c r="B158" i="13"/>
  <c r="C158" i="13"/>
  <c r="D158" i="13"/>
  <c r="E158" i="13"/>
  <c r="F158" i="13"/>
  <c r="H158" i="13"/>
  <c r="I158" i="13"/>
  <c r="J158" i="13"/>
  <c r="K158" i="13"/>
  <c r="L158" i="13"/>
  <c r="M158" i="13"/>
  <c r="N158" i="13"/>
  <c r="O158" i="13"/>
  <c r="P158" i="13"/>
  <c r="Q158" i="13"/>
  <c r="R158" i="13"/>
  <c r="A170" i="13"/>
  <c r="B170" i="13"/>
  <c r="C170" i="13"/>
  <c r="D170" i="13"/>
  <c r="E170" i="13"/>
  <c r="F170" i="13"/>
  <c r="H170" i="13"/>
  <c r="I170" i="13"/>
  <c r="J170" i="13"/>
  <c r="K170" i="13"/>
  <c r="L170" i="13"/>
  <c r="M170" i="13"/>
  <c r="N170" i="13"/>
  <c r="O170" i="13"/>
  <c r="P170" i="13"/>
  <c r="Q170" i="13"/>
  <c r="R170" i="13"/>
  <c r="A167" i="13"/>
  <c r="B167" i="13"/>
  <c r="C167" i="13"/>
  <c r="D167" i="13"/>
  <c r="E167" i="13"/>
  <c r="F167" i="13"/>
  <c r="H167" i="13"/>
  <c r="I167" i="13"/>
  <c r="J167" i="13"/>
  <c r="K167" i="13"/>
  <c r="L167" i="13"/>
  <c r="Q167" i="13"/>
  <c r="R167" i="13"/>
  <c r="A166" i="13"/>
  <c r="B166" i="13"/>
  <c r="C166" i="13"/>
  <c r="D166" i="13"/>
  <c r="E166" i="13"/>
  <c r="F166" i="13"/>
  <c r="H166" i="13"/>
  <c r="I166" i="13"/>
  <c r="J166" i="13"/>
  <c r="K166" i="13"/>
  <c r="L166" i="13"/>
  <c r="M166" i="13"/>
  <c r="N166" i="13"/>
  <c r="O166" i="13"/>
  <c r="P166" i="13"/>
  <c r="Q166" i="13"/>
  <c r="R166" i="13"/>
  <c r="A174" i="13"/>
  <c r="B174" i="13"/>
  <c r="C174" i="13"/>
  <c r="D174" i="13"/>
  <c r="E174" i="13"/>
  <c r="F174" i="13"/>
  <c r="H174" i="13"/>
  <c r="I174" i="13"/>
  <c r="J174" i="13"/>
  <c r="K174" i="13"/>
  <c r="L174" i="13"/>
  <c r="M174" i="13"/>
  <c r="N174" i="13"/>
  <c r="O174" i="13"/>
  <c r="P174" i="13"/>
  <c r="Q174" i="13"/>
  <c r="R174" i="13"/>
  <c r="A173" i="13"/>
  <c r="B173" i="13"/>
  <c r="C173" i="13"/>
  <c r="D173" i="13"/>
  <c r="E173" i="13"/>
  <c r="F173" i="13"/>
  <c r="H173" i="13"/>
  <c r="I173" i="13"/>
  <c r="J173" i="13"/>
  <c r="K173" i="13"/>
  <c r="L173" i="13"/>
  <c r="M173" i="13"/>
  <c r="N173" i="13"/>
  <c r="O173" i="13"/>
  <c r="P173" i="13"/>
  <c r="Q173" i="13"/>
  <c r="R173" i="13"/>
  <c r="A172" i="13"/>
  <c r="B172" i="13"/>
  <c r="C172" i="13"/>
  <c r="D172" i="13"/>
  <c r="E172" i="13"/>
  <c r="F172" i="13"/>
  <c r="H172" i="13"/>
  <c r="I172" i="13"/>
  <c r="J172" i="13"/>
  <c r="K172" i="13"/>
  <c r="L172" i="13"/>
  <c r="M172" i="13"/>
  <c r="N172" i="13"/>
  <c r="O172" i="13"/>
  <c r="P172" i="13"/>
  <c r="Q172" i="13"/>
  <c r="R172" i="13"/>
  <c r="A171" i="13"/>
  <c r="B171" i="13"/>
  <c r="C171" i="13"/>
  <c r="D171" i="13"/>
  <c r="E171" i="13"/>
  <c r="F171" i="13"/>
  <c r="H171" i="13"/>
  <c r="I171" i="13"/>
  <c r="J171" i="13"/>
  <c r="K171" i="13"/>
  <c r="L171" i="13"/>
  <c r="M171" i="13"/>
  <c r="N171" i="13"/>
  <c r="O171" i="13"/>
  <c r="P171" i="13"/>
  <c r="Q171" i="13"/>
  <c r="R171" i="13"/>
  <c r="A169" i="13"/>
  <c r="B169" i="13"/>
  <c r="C169" i="13"/>
  <c r="D169" i="13"/>
  <c r="E169" i="13"/>
  <c r="F169" i="13"/>
  <c r="H169" i="13"/>
  <c r="I169" i="13"/>
  <c r="J169" i="13"/>
  <c r="K169" i="13"/>
  <c r="L169" i="13"/>
  <c r="M169" i="13"/>
  <c r="N169" i="13"/>
  <c r="O169" i="13"/>
  <c r="P169" i="13"/>
  <c r="Q169" i="13"/>
  <c r="R169" i="13"/>
  <c r="A168" i="13"/>
  <c r="B168" i="13"/>
  <c r="C168" i="13"/>
  <c r="D168" i="13"/>
  <c r="E168" i="13"/>
  <c r="F168" i="13"/>
  <c r="H168" i="13"/>
  <c r="I168" i="13"/>
  <c r="J168" i="13"/>
  <c r="K168" i="13"/>
  <c r="L168" i="13"/>
  <c r="Q168" i="13"/>
  <c r="R168" i="13"/>
  <c r="A165" i="13"/>
  <c r="B165" i="13"/>
  <c r="C165" i="13"/>
  <c r="D165" i="13"/>
  <c r="E165" i="13"/>
  <c r="F165" i="13"/>
  <c r="H165" i="13"/>
  <c r="I165" i="13"/>
  <c r="J165" i="13"/>
  <c r="K165" i="13"/>
  <c r="L165" i="13"/>
  <c r="M165" i="13"/>
  <c r="N165" i="13"/>
  <c r="O165" i="13"/>
  <c r="P165" i="13"/>
  <c r="Q165" i="13"/>
  <c r="R165" i="13"/>
  <c r="A184" i="13"/>
  <c r="B184" i="13"/>
  <c r="C184" i="13"/>
  <c r="D184" i="13"/>
  <c r="E184" i="13"/>
  <c r="F184" i="13"/>
  <c r="H184" i="13"/>
  <c r="I184" i="13"/>
  <c r="J184" i="13"/>
  <c r="K184" i="13"/>
  <c r="L184" i="13"/>
  <c r="M184" i="13"/>
  <c r="N184" i="13"/>
  <c r="O184" i="13"/>
  <c r="P184" i="13"/>
  <c r="Q184" i="13"/>
  <c r="R184" i="13"/>
  <c r="A183" i="13"/>
  <c r="B183" i="13"/>
  <c r="C183" i="13"/>
  <c r="D183" i="13"/>
  <c r="E183" i="13"/>
  <c r="F183" i="13"/>
  <c r="H183" i="13"/>
  <c r="I183" i="13"/>
  <c r="J183" i="13"/>
  <c r="K183" i="13"/>
  <c r="L183" i="13"/>
  <c r="M183" i="13"/>
  <c r="N183" i="13"/>
  <c r="O183" i="13"/>
  <c r="P183" i="13"/>
  <c r="Q183" i="13"/>
  <c r="R183" i="13"/>
  <c r="A178" i="13"/>
  <c r="B178" i="13"/>
  <c r="C178" i="13"/>
  <c r="D178" i="13"/>
  <c r="E178" i="13"/>
  <c r="F178" i="13"/>
  <c r="H178" i="13"/>
  <c r="I178" i="13"/>
  <c r="J178" i="13"/>
  <c r="K178" i="13"/>
  <c r="L178" i="13"/>
  <c r="M178" i="13"/>
  <c r="N178" i="13"/>
  <c r="O178" i="13"/>
  <c r="P178" i="13"/>
  <c r="Q178" i="13"/>
  <c r="R178" i="13"/>
  <c r="A177" i="13"/>
  <c r="B177" i="13"/>
  <c r="C177" i="13"/>
  <c r="D177" i="13"/>
  <c r="E177" i="13"/>
  <c r="F177" i="13"/>
  <c r="H177" i="13"/>
  <c r="I177" i="13"/>
  <c r="J177" i="13"/>
  <c r="K177" i="13"/>
  <c r="L177" i="13"/>
  <c r="M177" i="13"/>
  <c r="N177" i="13"/>
  <c r="O177" i="13"/>
  <c r="P177" i="13"/>
  <c r="Q177" i="13"/>
  <c r="R177" i="13"/>
  <c r="A176" i="13"/>
  <c r="B176" i="13"/>
  <c r="C176" i="13"/>
  <c r="D176" i="13"/>
  <c r="E176" i="13"/>
  <c r="F176" i="13"/>
  <c r="H176" i="13"/>
  <c r="I176" i="13"/>
  <c r="J176" i="13"/>
  <c r="K176" i="13"/>
  <c r="L176" i="13"/>
  <c r="M176" i="13"/>
  <c r="N176" i="13"/>
  <c r="O176" i="13"/>
  <c r="P176" i="13"/>
  <c r="Q176" i="13"/>
  <c r="R176" i="13"/>
  <c r="A182" i="13"/>
  <c r="B182" i="13"/>
  <c r="C182" i="13"/>
  <c r="D182" i="13"/>
  <c r="E182" i="13"/>
  <c r="F182" i="13"/>
  <c r="H182" i="13"/>
  <c r="I182" i="13"/>
  <c r="J182" i="13"/>
  <c r="K182" i="13"/>
  <c r="L182" i="13"/>
  <c r="M182" i="13"/>
  <c r="N182" i="13"/>
  <c r="O182" i="13"/>
  <c r="P182" i="13"/>
  <c r="Q182" i="13"/>
  <c r="R182" i="13"/>
  <c r="A181" i="13"/>
  <c r="B181" i="13"/>
  <c r="C181" i="13"/>
  <c r="D181" i="13"/>
  <c r="E181" i="13"/>
  <c r="F181" i="13"/>
  <c r="H181" i="13"/>
  <c r="I181" i="13"/>
  <c r="J181" i="13"/>
  <c r="K181" i="13"/>
  <c r="L181" i="13"/>
  <c r="M181" i="13"/>
  <c r="N181" i="13"/>
  <c r="O181" i="13"/>
  <c r="P181" i="13"/>
  <c r="Q181" i="13"/>
  <c r="R181" i="13"/>
  <c r="A180" i="13"/>
  <c r="B180" i="13"/>
  <c r="C180" i="13"/>
  <c r="D180" i="13"/>
  <c r="E180" i="13"/>
  <c r="F180" i="13"/>
  <c r="H180" i="13"/>
  <c r="I180" i="13"/>
  <c r="J180" i="13"/>
  <c r="K180" i="13"/>
  <c r="L180" i="13"/>
  <c r="M180" i="13"/>
  <c r="N180" i="13"/>
  <c r="O180" i="13"/>
  <c r="P180" i="13"/>
  <c r="Q180" i="13"/>
  <c r="R180" i="13"/>
  <c r="A179" i="13"/>
  <c r="B179" i="13"/>
  <c r="C179" i="13"/>
  <c r="D179" i="13"/>
  <c r="E179" i="13"/>
  <c r="F179" i="13"/>
  <c r="H179" i="13"/>
  <c r="I179" i="13"/>
  <c r="J179" i="13"/>
  <c r="K179" i="13"/>
  <c r="L179" i="13"/>
  <c r="M179" i="13"/>
  <c r="N179" i="13"/>
  <c r="O179" i="13"/>
  <c r="P179" i="13"/>
  <c r="Q179" i="13"/>
  <c r="R179" i="13"/>
  <c r="A175" i="13"/>
  <c r="B175" i="13"/>
  <c r="C175" i="13"/>
  <c r="D175" i="13"/>
  <c r="E175" i="13"/>
  <c r="F175" i="13"/>
  <c r="H175" i="13"/>
  <c r="I175" i="13"/>
  <c r="J175" i="13"/>
  <c r="K175" i="13"/>
  <c r="L175" i="13"/>
  <c r="M175" i="13"/>
  <c r="N175" i="13"/>
  <c r="O175" i="13"/>
  <c r="P175" i="13"/>
  <c r="Q175" i="13"/>
  <c r="R175" i="13"/>
  <c r="A188" i="13"/>
  <c r="B188" i="13"/>
  <c r="C188" i="13"/>
  <c r="D188" i="13"/>
  <c r="E188" i="13"/>
  <c r="F188" i="13"/>
  <c r="H188" i="13"/>
  <c r="I188" i="13"/>
  <c r="J188" i="13"/>
  <c r="K188" i="13"/>
  <c r="L188" i="13"/>
  <c r="M188" i="13"/>
  <c r="N188" i="13"/>
  <c r="O188" i="13"/>
  <c r="P188" i="13"/>
  <c r="Q188" i="13"/>
  <c r="R188" i="13"/>
  <c r="A187" i="13"/>
  <c r="B187" i="13"/>
  <c r="C187" i="13"/>
  <c r="D187" i="13"/>
  <c r="E187" i="13"/>
  <c r="F187" i="13"/>
  <c r="H187" i="13"/>
  <c r="I187" i="13"/>
  <c r="J187" i="13"/>
  <c r="K187" i="13"/>
  <c r="L187" i="13"/>
  <c r="M187" i="13"/>
  <c r="N187" i="13"/>
  <c r="O187" i="13"/>
  <c r="P187" i="13"/>
  <c r="Q187" i="13"/>
  <c r="R187" i="13"/>
  <c r="A186" i="13"/>
  <c r="B186" i="13"/>
  <c r="C186" i="13"/>
  <c r="D186" i="13"/>
  <c r="E186" i="13"/>
  <c r="F186" i="13"/>
  <c r="H186" i="13"/>
  <c r="I186" i="13"/>
  <c r="J186" i="13"/>
  <c r="K186" i="13"/>
  <c r="L186" i="13"/>
  <c r="M186" i="13"/>
  <c r="N186" i="13"/>
  <c r="O186" i="13"/>
  <c r="P186" i="13"/>
  <c r="Q186" i="13"/>
  <c r="R186" i="13"/>
  <c r="A194" i="13"/>
  <c r="B194" i="13"/>
  <c r="C194" i="13"/>
  <c r="D194" i="13"/>
  <c r="E194" i="13"/>
  <c r="F194" i="13"/>
  <c r="H194" i="13"/>
  <c r="I194" i="13"/>
  <c r="J194" i="13"/>
  <c r="K194" i="13"/>
  <c r="L194" i="13"/>
  <c r="M194" i="13"/>
  <c r="N194" i="13"/>
  <c r="O194" i="13"/>
  <c r="P194" i="13"/>
  <c r="Q194" i="13"/>
  <c r="R194" i="13"/>
  <c r="A193" i="13"/>
  <c r="B193" i="13"/>
  <c r="C193" i="13"/>
  <c r="D193" i="13"/>
  <c r="E193" i="13"/>
  <c r="F193" i="13"/>
  <c r="H193" i="13"/>
  <c r="I193" i="13"/>
  <c r="J193" i="13"/>
  <c r="K193" i="13"/>
  <c r="L193" i="13"/>
  <c r="M193" i="13"/>
  <c r="N193" i="13"/>
  <c r="O193" i="13"/>
  <c r="P193" i="13"/>
  <c r="Q193" i="13"/>
  <c r="R193" i="13"/>
  <c r="A192" i="13"/>
  <c r="B192" i="13"/>
  <c r="C192" i="13"/>
  <c r="D192" i="13"/>
  <c r="E192" i="13"/>
  <c r="F192" i="13"/>
  <c r="H192" i="13"/>
  <c r="I192" i="13"/>
  <c r="J192" i="13"/>
  <c r="K192" i="13"/>
  <c r="L192" i="13"/>
  <c r="M192" i="13"/>
  <c r="N192" i="13"/>
  <c r="O192" i="13"/>
  <c r="P192" i="13"/>
  <c r="Q192" i="13"/>
  <c r="R192" i="13"/>
  <c r="A191" i="13"/>
  <c r="B191" i="13"/>
  <c r="C191" i="13"/>
  <c r="D191" i="13"/>
  <c r="E191" i="13"/>
  <c r="F191" i="13"/>
  <c r="H191" i="13"/>
  <c r="I191" i="13"/>
  <c r="J191" i="13"/>
  <c r="K191" i="13"/>
  <c r="L191" i="13"/>
  <c r="M191" i="13"/>
  <c r="N191" i="13"/>
  <c r="O191" i="13"/>
  <c r="P191" i="13"/>
  <c r="Q191" i="13"/>
  <c r="R191" i="13"/>
  <c r="A190" i="13"/>
  <c r="B190" i="13"/>
  <c r="C190" i="13"/>
  <c r="D190" i="13"/>
  <c r="E190" i="13"/>
  <c r="F190" i="13"/>
  <c r="H190" i="13"/>
  <c r="I190" i="13"/>
  <c r="J190" i="13"/>
  <c r="K190" i="13"/>
  <c r="L190" i="13"/>
  <c r="M190" i="13"/>
  <c r="N190" i="13"/>
  <c r="O190" i="13"/>
  <c r="P190" i="13"/>
  <c r="Q190" i="13"/>
  <c r="R190" i="13"/>
  <c r="A189" i="13"/>
  <c r="B189" i="13"/>
  <c r="C189" i="13"/>
  <c r="D189" i="13"/>
  <c r="E189" i="13"/>
  <c r="F189" i="13"/>
  <c r="H189" i="13"/>
  <c r="I189" i="13"/>
  <c r="J189" i="13"/>
  <c r="K189" i="13"/>
  <c r="L189" i="13"/>
  <c r="M189" i="13"/>
  <c r="N189" i="13"/>
  <c r="O189" i="13"/>
  <c r="P189" i="13"/>
  <c r="Q189" i="13"/>
  <c r="R189" i="13"/>
  <c r="A185" i="13"/>
  <c r="B185" i="13"/>
  <c r="C185" i="13"/>
  <c r="D185" i="13"/>
  <c r="E185" i="13"/>
  <c r="F185" i="13"/>
  <c r="H185" i="13"/>
  <c r="I185" i="13"/>
  <c r="J185" i="13"/>
  <c r="K185" i="13"/>
  <c r="L185" i="13"/>
  <c r="M185" i="13"/>
  <c r="N185" i="13"/>
  <c r="O185" i="13"/>
  <c r="P185" i="13"/>
  <c r="Q185" i="13"/>
  <c r="R185" i="13"/>
  <c r="A199" i="13"/>
  <c r="B199" i="13"/>
  <c r="C199" i="13"/>
  <c r="D199" i="13"/>
  <c r="E199" i="13"/>
  <c r="F199" i="13"/>
  <c r="H199" i="13"/>
  <c r="I199" i="13"/>
  <c r="J199" i="13"/>
  <c r="K199" i="13"/>
  <c r="L199" i="13"/>
  <c r="M199" i="13"/>
  <c r="N199" i="13"/>
  <c r="O199" i="13"/>
  <c r="P199" i="13"/>
  <c r="Q199" i="13"/>
  <c r="R199" i="13"/>
  <c r="A198" i="13"/>
  <c r="B198" i="13"/>
  <c r="C198" i="13"/>
  <c r="D198" i="13"/>
  <c r="E198" i="13"/>
  <c r="F198" i="13"/>
  <c r="H198" i="13"/>
  <c r="I198" i="13"/>
  <c r="J198" i="13"/>
  <c r="K198" i="13"/>
  <c r="L198" i="13"/>
  <c r="M198" i="13"/>
  <c r="N198" i="13"/>
  <c r="O198" i="13"/>
  <c r="P198" i="13"/>
  <c r="Q198" i="13"/>
  <c r="R198" i="13"/>
  <c r="A197" i="13"/>
  <c r="B197" i="13"/>
  <c r="C197" i="13"/>
  <c r="D197" i="13"/>
  <c r="E197" i="13"/>
  <c r="F197" i="13"/>
  <c r="H197" i="13"/>
  <c r="I197" i="13"/>
  <c r="J197" i="13"/>
  <c r="K197" i="13"/>
  <c r="L197" i="13"/>
  <c r="M197" i="13"/>
  <c r="N197" i="13"/>
  <c r="O197" i="13"/>
  <c r="P197" i="13"/>
  <c r="Q197" i="13"/>
  <c r="R197" i="13"/>
  <c r="A196" i="13"/>
  <c r="B196" i="13"/>
  <c r="C196" i="13"/>
  <c r="D196" i="13"/>
  <c r="E196" i="13"/>
  <c r="F196" i="13"/>
  <c r="H196" i="13"/>
  <c r="I196" i="13"/>
  <c r="J196" i="13"/>
  <c r="K196" i="13"/>
  <c r="L196" i="13"/>
  <c r="M196" i="13"/>
  <c r="N196" i="13"/>
  <c r="O196" i="13"/>
  <c r="P196" i="13"/>
  <c r="Q196" i="13"/>
  <c r="R196" i="13"/>
  <c r="A195" i="13"/>
  <c r="B195" i="13"/>
  <c r="C195" i="13"/>
  <c r="D195" i="13"/>
  <c r="E195" i="13"/>
  <c r="F195" i="13"/>
  <c r="H195" i="13"/>
  <c r="I195" i="13"/>
  <c r="J195" i="13"/>
  <c r="K195" i="13"/>
  <c r="L195" i="13"/>
  <c r="M195" i="13"/>
  <c r="N195" i="13"/>
  <c r="O195" i="13"/>
  <c r="P195" i="13"/>
  <c r="Q195" i="13"/>
  <c r="R195" i="13"/>
  <c r="A207" i="13"/>
  <c r="B207" i="13"/>
  <c r="C207" i="13"/>
  <c r="D207" i="13"/>
  <c r="E207" i="13"/>
  <c r="F207" i="13"/>
  <c r="H207" i="13"/>
  <c r="I207" i="13"/>
  <c r="J207" i="13"/>
  <c r="K207" i="13"/>
  <c r="L207" i="13"/>
  <c r="M207" i="13"/>
  <c r="N207" i="13"/>
  <c r="O207" i="13"/>
  <c r="P207" i="13"/>
  <c r="Q207" i="13"/>
  <c r="R207" i="13"/>
  <c r="A206" i="13"/>
  <c r="B206" i="13"/>
  <c r="C206" i="13"/>
  <c r="D206" i="13"/>
  <c r="E206" i="13"/>
  <c r="F206" i="13"/>
  <c r="H206" i="13"/>
  <c r="I206" i="13"/>
  <c r="J206" i="13"/>
  <c r="K206" i="13"/>
  <c r="L206" i="13"/>
  <c r="M206" i="13"/>
  <c r="N206" i="13"/>
  <c r="O206" i="13"/>
  <c r="P206" i="13"/>
  <c r="Q206" i="13"/>
  <c r="R206" i="13"/>
  <c r="A205" i="13"/>
  <c r="B205" i="13"/>
  <c r="C205" i="13"/>
  <c r="D205" i="13"/>
  <c r="E205" i="13"/>
  <c r="F205" i="13"/>
  <c r="H205" i="13"/>
  <c r="I205" i="13"/>
  <c r="J205" i="13"/>
  <c r="K205" i="13"/>
  <c r="L205" i="13"/>
  <c r="M205" i="13"/>
  <c r="N205" i="13"/>
  <c r="O205" i="13"/>
  <c r="P205" i="13"/>
  <c r="Q205" i="13"/>
  <c r="R205" i="13"/>
  <c r="A204" i="13"/>
  <c r="B204" i="13"/>
  <c r="C204" i="13"/>
  <c r="D204" i="13"/>
  <c r="E204" i="13"/>
  <c r="F204" i="13"/>
  <c r="H204" i="13"/>
  <c r="I204" i="13"/>
  <c r="J204" i="13"/>
  <c r="K204" i="13"/>
  <c r="L204" i="13"/>
  <c r="M204" i="13"/>
  <c r="N204" i="13"/>
  <c r="O204" i="13"/>
  <c r="P204" i="13"/>
  <c r="Q204" i="13"/>
  <c r="R204" i="13"/>
  <c r="A203" i="13"/>
  <c r="B203" i="13"/>
  <c r="C203" i="13"/>
  <c r="D203" i="13"/>
  <c r="E203" i="13"/>
  <c r="F203" i="13"/>
  <c r="H203" i="13"/>
  <c r="I203" i="13"/>
  <c r="J203" i="13"/>
  <c r="K203" i="13"/>
  <c r="L203" i="13"/>
  <c r="M203" i="13"/>
  <c r="N203" i="13"/>
  <c r="O203" i="13"/>
  <c r="P203" i="13"/>
  <c r="Q203" i="13"/>
  <c r="R203" i="13"/>
  <c r="A201" i="13"/>
  <c r="B201" i="13"/>
  <c r="C201" i="13"/>
  <c r="D201" i="13"/>
  <c r="E201" i="13"/>
  <c r="F201" i="13"/>
  <c r="H201" i="13"/>
  <c r="I201" i="13"/>
  <c r="J201" i="13"/>
  <c r="K201" i="13"/>
  <c r="L201" i="13"/>
  <c r="M201" i="13"/>
  <c r="N201" i="13"/>
  <c r="O201" i="13"/>
  <c r="P201" i="13"/>
  <c r="Q201" i="13"/>
  <c r="R201" i="13"/>
  <c r="A202" i="13"/>
  <c r="B202" i="13"/>
  <c r="C202" i="13"/>
  <c r="D202" i="13"/>
  <c r="E202" i="13"/>
  <c r="F202" i="13"/>
  <c r="H202" i="13"/>
  <c r="I202" i="13"/>
  <c r="J202" i="13"/>
  <c r="K202" i="13"/>
  <c r="L202" i="13"/>
  <c r="M202" i="13"/>
  <c r="N202" i="13"/>
  <c r="O202" i="13"/>
  <c r="P202" i="13"/>
  <c r="Q202" i="13"/>
  <c r="R202" i="13"/>
  <c r="A218" i="13"/>
  <c r="B218" i="13"/>
  <c r="C218" i="13"/>
  <c r="D218" i="13"/>
  <c r="E218" i="13"/>
  <c r="F218" i="13"/>
  <c r="H218" i="13"/>
  <c r="I218" i="13"/>
  <c r="J218" i="13"/>
  <c r="K218" i="13"/>
  <c r="L218" i="13"/>
  <c r="M218" i="13"/>
  <c r="N218" i="13"/>
  <c r="O218" i="13"/>
  <c r="P218" i="13"/>
  <c r="Q218" i="13"/>
  <c r="R218" i="13"/>
  <c r="A217" i="13"/>
  <c r="B217" i="13"/>
  <c r="C217" i="13"/>
  <c r="D217" i="13"/>
  <c r="E217" i="13"/>
  <c r="F217" i="13"/>
  <c r="H217" i="13"/>
  <c r="I217" i="13"/>
  <c r="J217" i="13"/>
  <c r="K217" i="13"/>
  <c r="L217" i="13"/>
  <c r="M217" i="13"/>
  <c r="N217" i="13"/>
  <c r="O217" i="13"/>
  <c r="P217" i="13"/>
  <c r="Q217" i="13"/>
  <c r="R217" i="13"/>
  <c r="A216" i="13"/>
  <c r="B216" i="13"/>
  <c r="C216" i="13"/>
  <c r="D216" i="13"/>
  <c r="E216" i="13"/>
  <c r="F216" i="13"/>
  <c r="H216" i="13"/>
  <c r="I216" i="13"/>
  <c r="J216" i="13"/>
  <c r="K216" i="13"/>
  <c r="L216" i="13"/>
  <c r="M216" i="13"/>
  <c r="N216" i="13"/>
  <c r="O216" i="13"/>
  <c r="P216" i="13"/>
  <c r="Q216" i="13"/>
  <c r="R216" i="13"/>
  <c r="A215" i="13"/>
  <c r="B215" i="13"/>
  <c r="C215" i="13"/>
  <c r="D215" i="13"/>
  <c r="E215" i="13"/>
  <c r="F215" i="13"/>
  <c r="H215" i="13"/>
  <c r="I215" i="13"/>
  <c r="J215" i="13"/>
  <c r="K215" i="13"/>
  <c r="L215" i="13"/>
  <c r="M215" i="13"/>
  <c r="N215" i="13"/>
  <c r="O215" i="13"/>
  <c r="P215" i="13"/>
  <c r="Q215" i="13"/>
  <c r="R215" i="13"/>
  <c r="A211" i="13"/>
  <c r="B211" i="13"/>
  <c r="C211" i="13"/>
  <c r="D211" i="13"/>
  <c r="E211" i="13"/>
  <c r="F211" i="13"/>
  <c r="H211" i="13"/>
  <c r="I211" i="13"/>
  <c r="J211" i="13"/>
  <c r="K211" i="13"/>
  <c r="L211" i="13"/>
  <c r="M211" i="13"/>
  <c r="N211" i="13"/>
  <c r="O211" i="13"/>
  <c r="P211" i="13"/>
  <c r="Q211" i="13"/>
  <c r="R211" i="13"/>
  <c r="A210" i="13"/>
  <c r="B210" i="13"/>
  <c r="C210" i="13"/>
  <c r="D210" i="13"/>
  <c r="E210" i="13"/>
  <c r="F210" i="13"/>
  <c r="H210" i="13"/>
  <c r="I210" i="13"/>
  <c r="J210" i="13"/>
  <c r="K210" i="13"/>
  <c r="L210" i="13"/>
  <c r="M210" i="13"/>
  <c r="N210" i="13"/>
  <c r="O210" i="13"/>
  <c r="P210" i="13"/>
  <c r="Q210" i="13"/>
  <c r="R210" i="13"/>
  <c r="A209" i="13"/>
  <c r="B209" i="13"/>
  <c r="C209" i="13"/>
  <c r="D209" i="13"/>
  <c r="E209" i="13"/>
  <c r="F209" i="13"/>
  <c r="H209" i="13"/>
  <c r="I209" i="13"/>
  <c r="J209" i="13"/>
  <c r="K209" i="13"/>
  <c r="L209" i="13"/>
  <c r="M209" i="13"/>
  <c r="N209" i="13"/>
  <c r="O209" i="13"/>
  <c r="P209" i="13"/>
  <c r="Q209" i="13"/>
  <c r="R209" i="13"/>
  <c r="A214" i="13"/>
  <c r="B214" i="13"/>
  <c r="C214" i="13"/>
  <c r="D214" i="13"/>
  <c r="E214" i="13"/>
  <c r="F214" i="13"/>
  <c r="H214" i="13"/>
  <c r="I214" i="13"/>
  <c r="J214" i="13"/>
  <c r="K214" i="13"/>
  <c r="L214" i="13"/>
  <c r="M214" i="13"/>
  <c r="N214" i="13"/>
  <c r="O214" i="13"/>
  <c r="P214" i="13"/>
  <c r="Q214" i="13"/>
  <c r="R214" i="13"/>
  <c r="A213" i="13"/>
  <c r="B213" i="13"/>
  <c r="C213" i="13"/>
  <c r="D213" i="13"/>
  <c r="E213" i="13"/>
  <c r="F213" i="13"/>
  <c r="H213" i="13"/>
  <c r="I213" i="13"/>
  <c r="J213" i="13"/>
  <c r="K213" i="13"/>
  <c r="L213" i="13"/>
  <c r="M213" i="13"/>
  <c r="N213" i="13"/>
  <c r="O213" i="13"/>
  <c r="P213" i="13"/>
  <c r="Q213" i="13"/>
  <c r="R213" i="13"/>
  <c r="A212" i="13"/>
  <c r="B212" i="13"/>
  <c r="C212" i="13"/>
  <c r="D212" i="13"/>
  <c r="E212" i="13"/>
  <c r="F212" i="13"/>
  <c r="H212" i="13"/>
  <c r="I212" i="13"/>
  <c r="J212" i="13"/>
  <c r="K212" i="13"/>
  <c r="L212" i="13"/>
  <c r="M212" i="13"/>
  <c r="N212" i="13"/>
  <c r="O212" i="13"/>
  <c r="P212" i="13"/>
  <c r="Q212" i="13"/>
  <c r="R212" i="13"/>
  <c r="A208" i="13"/>
  <c r="B208" i="13"/>
  <c r="C208" i="13"/>
  <c r="D208" i="13"/>
  <c r="E208" i="13"/>
  <c r="F208" i="13"/>
  <c r="H208" i="13"/>
  <c r="I208" i="13"/>
  <c r="J208" i="13"/>
  <c r="K208" i="13"/>
  <c r="L208" i="13"/>
  <c r="M208" i="13"/>
  <c r="N208" i="13"/>
  <c r="O208" i="13"/>
  <c r="P208" i="13"/>
  <c r="Q208" i="13"/>
  <c r="R208" i="13"/>
  <c r="A222" i="13"/>
  <c r="B222" i="13"/>
  <c r="C222" i="13"/>
  <c r="D222" i="13"/>
  <c r="E222" i="13"/>
  <c r="F222" i="13"/>
  <c r="H222" i="13"/>
  <c r="I222" i="13"/>
  <c r="J222" i="13"/>
  <c r="K222" i="13"/>
  <c r="L222" i="13"/>
  <c r="M222" i="13"/>
  <c r="N222" i="13"/>
  <c r="O222" i="13"/>
  <c r="P222" i="13"/>
  <c r="Q222" i="13"/>
  <c r="R222" i="13"/>
  <c r="A225" i="13"/>
  <c r="B225" i="13"/>
  <c r="C225" i="13"/>
  <c r="D225" i="13"/>
  <c r="E225" i="13"/>
  <c r="F225" i="13"/>
  <c r="H225" i="13"/>
  <c r="I225" i="13"/>
  <c r="J225" i="13"/>
  <c r="K225" i="13"/>
  <c r="L225" i="13"/>
  <c r="M225" i="13"/>
  <c r="N225" i="13"/>
  <c r="O225" i="13"/>
  <c r="P225" i="13"/>
  <c r="Q225" i="13"/>
  <c r="R225" i="13"/>
  <c r="A224" i="13"/>
  <c r="B224" i="13"/>
  <c r="C224" i="13"/>
  <c r="D224" i="13"/>
  <c r="E224" i="13"/>
  <c r="F224" i="13"/>
  <c r="H224" i="13"/>
  <c r="I224" i="13"/>
  <c r="J224" i="13"/>
  <c r="K224" i="13"/>
  <c r="L224" i="13"/>
  <c r="M224" i="13"/>
  <c r="N224" i="13"/>
  <c r="O224" i="13"/>
  <c r="P224" i="13"/>
  <c r="Q224" i="13"/>
  <c r="R224" i="13"/>
  <c r="A223" i="13"/>
  <c r="B223" i="13"/>
  <c r="C223" i="13"/>
  <c r="D223" i="13"/>
  <c r="E223" i="13"/>
  <c r="F223" i="13"/>
  <c r="H223" i="13"/>
  <c r="I223" i="13"/>
  <c r="J223" i="13"/>
  <c r="K223" i="13"/>
  <c r="L223" i="13"/>
  <c r="M223" i="13"/>
  <c r="N223" i="13"/>
  <c r="O223" i="13"/>
  <c r="P223" i="13"/>
  <c r="Q223" i="13"/>
  <c r="R223" i="13"/>
  <c r="A221" i="13"/>
  <c r="B221" i="13"/>
  <c r="C221" i="13"/>
  <c r="D221" i="13"/>
  <c r="E221" i="13"/>
  <c r="F221" i="13"/>
  <c r="H221" i="13"/>
  <c r="I221" i="13"/>
  <c r="J221" i="13"/>
  <c r="K221" i="13"/>
  <c r="L221" i="13"/>
  <c r="M221" i="13"/>
  <c r="N221" i="13"/>
  <c r="O221" i="13"/>
  <c r="P221" i="13"/>
  <c r="Q221" i="13"/>
  <c r="R221" i="13"/>
  <c r="A220" i="13"/>
  <c r="B220" i="13"/>
  <c r="C220" i="13"/>
  <c r="D220" i="13"/>
  <c r="E220" i="13"/>
  <c r="F220" i="13"/>
  <c r="H220" i="13"/>
  <c r="I220" i="13"/>
  <c r="J220" i="13"/>
  <c r="K220" i="13"/>
  <c r="L220" i="13"/>
  <c r="M220" i="13"/>
  <c r="N220" i="13"/>
  <c r="O220" i="13"/>
  <c r="P220" i="13"/>
  <c r="Q220" i="13"/>
  <c r="R220" i="13"/>
  <c r="A219" i="13"/>
  <c r="B219" i="13"/>
  <c r="C219" i="13"/>
  <c r="D219" i="13"/>
  <c r="E219" i="13"/>
  <c r="F219" i="13"/>
  <c r="H219" i="13"/>
  <c r="I219" i="13"/>
  <c r="J219" i="13"/>
  <c r="K219" i="13"/>
  <c r="L219" i="13"/>
  <c r="M219" i="13"/>
  <c r="N219" i="13"/>
  <c r="O219" i="13"/>
  <c r="P219" i="13"/>
  <c r="Q219" i="13"/>
  <c r="R219" i="13"/>
  <c r="A229" i="13"/>
  <c r="B229" i="13"/>
  <c r="C229" i="13"/>
  <c r="D229" i="13"/>
  <c r="E229" i="13"/>
  <c r="F229" i="13"/>
  <c r="H229" i="13"/>
  <c r="I229" i="13"/>
  <c r="J229" i="13"/>
  <c r="K229" i="13"/>
  <c r="L229" i="13"/>
  <c r="M229" i="13"/>
  <c r="N229" i="13"/>
  <c r="O229" i="13"/>
  <c r="P229" i="13"/>
  <c r="Q229" i="13"/>
  <c r="R229" i="13"/>
  <c r="A234" i="13"/>
  <c r="B234" i="13"/>
  <c r="C234" i="13"/>
  <c r="D234" i="13"/>
  <c r="E234" i="13"/>
  <c r="F234" i="13"/>
  <c r="H234" i="13"/>
  <c r="I234" i="13"/>
  <c r="J234" i="13"/>
  <c r="K234" i="13"/>
  <c r="L234" i="13"/>
  <c r="M234" i="13"/>
  <c r="N234" i="13"/>
  <c r="O234" i="13"/>
  <c r="P234" i="13"/>
  <c r="Q234" i="13"/>
  <c r="R234" i="13"/>
  <c r="A233" i="13"/>
  <c r="B233" i="13"/>
  <c r="C233" i="13"/>
  <c r="D233" i="13"/>
  <c r="E233" i="13"/>
  <c r="F233" i="13"/>
  <c r="H233" i="13"/>
  <c r="I233" i="13"/>
  <c r="J233" i="13"/>
  <c r="K233" i="13"/>
  <c r="L233" i="13"/>
  <c r="M233" i="13"/>
  <c r="N233" i="13"/>
  <c r="O233" i="13"/>
  <c r="P233" i="13"/>
  <c r="Q233" i="13"/>
  <c r="R233" i="13"/>
  <c r="A232" i="13"/>
  <c r="B232" i="13"/>
  <c r="C232" i="13"/>
  <c r="D232" i="13"/>
  <c r="E232" i="13"/>
  <c r="F232" i="13"/>
  <c r="H232" i="13"/>
  <c r="I232" i="13"/>
  <c r="J232" i="13"/>
  <c r="K232" i="13"/>
  <c r="L232" i="13"/>
  <c r="M232" i="13"/>
  <c r="N232" i="13"/>
  <c r="O232" i="13"/>
  <c r="P232" i="13"/>
  <c r="Q232" i="13"/>
  <c r="R232" i="13"/>
  <c r="A228" i="13"/>
  <c r="B228" i="13"/>
  <c r="C228" i="13"/>
  <c r="D228" i="13"/>
  <c r="E228" i="13"/>
  <c r="F228" i="13"/>
  <c r="H228" i="13"/>
  <c r="I228" i="13"/>
  <c r="J228" i="13"/>
  <c r="K228" i="13"/>
  <c r="L228" i="13"/>
  <c r="M228" i="13"/>
  <c r="N228" i="13"/>
  <c r="O228" i="13"/>
  <c r="P228" i="13"/>
  <c r="Q228" i="13"/>
  <c r="R228" i="13"/>
  <c r="A227" i="13"/>
  <c r="B227" i="13"/>
  <c r="C227" i="13"/>
  <c r="D227" i="13"/>
  <c r="E227" i="13"/>
  <c r="F227" i="13"/>
  <c r="H227" i="13"/>
  <c r="I227" i="13"/>
  <c r="J227" i="13"/>
  <c r="K227" i="13"/>
  <c r="L227" i="13"/>
  <c r="M227" i="13"/>
  <c r="N227" i="13"/>
  <c r="O227" i="13"/>
  <c r="P227" i="13"/>
  <c r="Q227" i="13"/>
  <c r="R227" i="13"/>
  <c r="A231" i="13"/>
  <c r="B231" i="13"/>
  <c r="C231" i="13"/>
  <c r="D231" i="13"/>
  <c r="E231" i="13"/>
  <c r="F231" i="13"/>
  <c r="H231" i="13"/>
  <c r="I231" i="13"/>
  <c r="J231" i="13"/>
  <c r="K231" i="13"/>
  <c r="L231" i="13"/>
  <c r="M231" i="13"/>
  <c r="N231" i="13"/>
  <c r="O231" i="13"/>
  <c r="P231" i="13"/>
  <c r="Q231" i="13"/>
  <c r="R231" i="13"/>
  <c r="A230" i="13"/>
  <c r="B230" i="13"/>
  <c r="C230" i="13"/>
  <c r="D230" i="13"/>
  <c r="E230" i="13"/>
  <c r="F230" i="13"/>
  <c r="H230" i="13"/>
  <c r="I230" i="13"/>
  <c r="J230" i="13"/>
  <c r="K230" i="13"/>
  <c r="L230" i="13"/>
  <c r="M230" i="13"/>
  <c r="N230" i="13"/>
  <c r="O230" i="13"/>
  <c r="P230" i="13"/>
  <c r="Q230" i="13"/>
  <c r="R230" i="13"/>
  <c r="A226" i="13"/>
  <c r="B226" i="13"/>
  <c r="C226" i="13"/>
  <c r="D226" i="13"/>
  <c r="E226" i="13"/>
  <c r="F226" i="13"/>
  <c r="H226" i="13"/>
  <c r="I226" i="13"/>
  <c r="J226" i="13"/>
  <c r="K226" i="13"/>
  <c r="L226" i="13"/>
  <c r="M226" i="13"/>
  <c r="N226" i="13"/>
  <c r="O226" i="13"/>
  <c r="P226" i="13"/>
  <c r="Q226" i="13"/>
  <c r="R226" i="13"/>
  <c r="A240" i="13"/>
  <c r="B240" i="13"/>
  <c r="C240" i="13"/>
  <c r="D240" i="13"/>
  <c r="E240" i="13"/>
  <c r="F240" i="13"/>
  <c r="H240" i="13"/>
  <c r="I240" i="13"/>
  <c r="J240" i="13"/>
  <c r="K240" i="13"/>
  <c r="L240" i="13"/>
  <c r="M240" i="13"/>
  <c r="N240" i="13"/>
  <c r="O240" i="13"/>
  <c r="P240" i="13"/>
  <c r="Q240" i="13"/>
  <c r="R240" i="13"/>
  <c r="A243" i="13"/>
  <c r="B243" i="13"/>
  <c r="C243" i="13"/>
  <c r="D243" i="13"/>
  <c r="E243" i="13"/>
  <c r="F243" i="13"/>
  <c r="H243" i="13"/>
  <c r="I243" i="13"/>
  <c r="J243" i="13"/>
  <c r="K243" i="13"/>
  <c r="L243" i="13"/>
  <c r="M243" i="13"/>
  <c r="N243" i="13"/>
  <c r="O243" i="13"/>
  <c r="P243" i="13"/>
  <c r="Q243" i="13"/>
  <c r="R243" i="13"/>
  <c r="A242" i="13"/>
  <c r="B242" i="13"/>
  <c r="C242" i="13"/>
  <c r="D242" i="13"/>
  <c r="E242" i="13"/>
  <c r="F242" i="13"/>
  <c r="H242" i="13"/>
  <c r="I242" i="13"/>
  <c r="J242" i="13"/>
  <c r="K242" i="13"/>
  <c r="L242" i="13"/>
  <c r="M242" i="13"/>
  <c r="N242" i="13"/>
  <c r="O242" i="13"/>
  <c r="P242" i="13"/>
  <c r="Q242" i="13"/>
  <c r="R242" i="13"/>
  <c r="A241" i="13"/>
  <c r="B241" i="13"/>
  <c r="C241" i="13"/>
  <c r="D241" i="13"/>
  <c r="E241" i="13"/>
  <c r="F241" i="13"/>
  <c r="H241" i="13"/>
  <c r="I241" i="13"/>
  <c r="J241" i="13"/>
  <c r="K241" i="13"/>
  <c r="L241" i="13"/>
  <c r="M241" i="13"/>
  <c r="N241" i="13"/>
  <c r="O241" i="13"/>
  <c r="P241" i="13"/>
  <c r="Q241" i="13"/>
  <c r="R241" i="13"/>
  <c r="A239" i="13"/>
  <c r="B239" i="13"/>
  <c r="C239" i="13"/>
  <c r="D239" i="13"/>
  <c r="E239" i="13"/>
  <c r="F239" i="13"/>
  <c r="H239" i="13"/>
  <c r="I239" i="13"/>
  <c r="J239" i="13"/>
  <c r="K239" i="13"/>
  <c r="L239" i="13"/>
  <c r="M239" i="13"/>
  <c r="N239" i="13"/>
  <c r="O239" i="13"/>
  <c r="P239" i="13"/>
  <c r="Q239" i="13"/>
  <c r="R239" i="13"/>
  <c r="A238" i="13"/>
  <c r="B238" i="13"/>
  <c r="C238" i="13"/>
  <c r="D238" i="13"/>
  <c r="E238" i="13"/>
  <c r="F238" i="13"/>
  <c r="H238" i="13"/>
  <c r="I238" i="13"/>
  <c r="J238" i="13"/>
  <c r="K238" i="13"/>
  <c r="L238" i="13"/>
  <c r="M238" i="13"/>
  <c r="N238" i="13"/>
  <c r="O238" i="13"/>
  <c r="P238" i="13"/>
  <c r="Q238" i="13"/>
  <c r="R238" i="13"/>
  <c r="A237" i="13"/>
  <c r="B237" i="13"/>
  <c r="C237" i="13"/>
  <c r="D237" i="13"/>
  <c r="E237" i="13"/>
  <c r="F237" i="13"/>
  <c r="H237" i="13"/>
  <c r="I237" i="13"/>
  <c r="J237" i="13"/>
  <c r="K237" i="13"/>
  <c r="L237" i="13"/>
  <c r="M237" i="13"/>
  <c r="N237" i="13"/>
  <c r="O237" i="13"/>
  <c r="P237" i="13"/>
  <c r="Q237" i="13"/>
  <c r="R237" i="13"/>
  <c r="A236" i="13"/>
  <c r="B236" i="13"/>
  <c r="C236" i="13"/>
  <c r="D236" i="13"/>
  <c r="E236" i="13"/>
  <c r="F236" i="13"/>
  <c r="H236" i="13"/>
  <c r="I236" i="13"/>
  <c r="J236" i="13"/>
  <c r="K236" i="13"/>
  <c r="L236" i="13"/>
  <c r="M236" i="13"/>
  <c r="N236" i="13"/>
  <c r="O236" i="13"/>
  <c r="P236" i="13"/>
  <c r="Q236" i="13"/>
  <c r="R236" i="13"/>
  <c r="A235" i="13"/>
  <c r="B235" i="13"/>
  <c r="C235" i="13"/>
  <c r="D235" i="13"/>
  <c r="E235" i="13"/>
  <c r="F235" i="13"/>
  <c r="H235" i="13"/>
  <c r="I235" i="13"/>
  <c r="J235" i="13"/>
  <c r="K235" i="13"/>
  <c r="L235" i="13"/>
  <c r="M235" i="13"/>
  <c r="N235" i="13"/>
  <c r="O235" i="13"/>
  <c r="P235" i="13"/>
  <c r="Q235" i="13"/>
  <c r="R235" i="13"/>
  <c r="A250" i="13"/>
  <c r="B250" i="13"/>
  <c r="C250" i="13"/>
  <c r="D250" i="13"/>
  <c r="E250" i="13"/>
  <c r="F250" i="13"/>
  <c r="H250" i="13"/>
  <c r="I250" i="13"/>
  <c r="J250" i="13"/>
  <c r="K250" i="13"/>
  <c r="L250" i="13"/>
  <c r="M250" i="13"/>
  <c r="N250" i="13"/>
  <c r="O250" i="13"/>
  <c r="P250" i="13"/>
  <c r="Q250" i="13"/>
  <c r="R250" i="13"/>
  <c r="A254" i="13"/>
  <c r="B254" i="13"/>
  <c r="C254" i="13"/>
  <c r="D254" i="13"/>
  <c r="E254" i="13"/>
  <c r="F254" i="13"/>
  <c r="H254" i="13"/>
  <c r="I254" i="13"/>
  <c r="J254" i="13"/>
  <c r="K254" i="13"/>
  <c r="L254" i="13"/>
  <c r="M254" i="13"/>
  <c r="N254" i="13"/>
  <c r="O254" i="13"/>
  <c r="P254" i="13"/>
  <c r="Q254" i="13"/>
  <c r="R254" i="13"/>
  <c r="A249" i="13"/>
  <c r="B249" i="13"/>
  <c r="C249" i="13"/>
  <c r="D249" i="13"/>
  <c r="E249" i="13"/>
  <c r="F249" i="13"/>
  <c r="H249" i="13"/>
  <c r="I249" i="13"/>
  <c r="J249" i="13"/>
  <c r="K249" i="13"/>
  <c r="L249" i="13"/>
  <c r="M249" i="13"/>
  <c r="N249" i="13"/>
  <c r="O249" i="13"/>
  <c r="P249" i="13"/>
  <c r="Q249" i="13"/>
  <c r="R249" i="13"/>
  <c r="A248" i="13"/>
  <c r="B248" i="13"/>
  <c r="C248" i="13"/>
  <c r="D248" i="13"/>
  <c r="E248" i="13"/>
  <c r="F248" i="13"/>
  <c r="H248" i="13"/>
  <c r="I248" i="13"/>
  <c r="J248" i="13"/>
  <c r="K248" i="13"/>
  <c r="L248" i="13"/>
  <c r="M248" i="13"/>
  <c r="N248" i="13"/>
  <c r="O248" i="13"/>
  <c r="P248" i="13"/>
  <c r="Q248" i="13"/>
  <c r="R248" i="13"/>
  <c r="A247" i="13"/>
  <c r="B247" i="13"/>
  <c r="C247" i="13"/>
  <c r="D247" i="13"/>
  <c r="E247" i="13"/>
  <c r="F247" i="13"/>
  <c r="H247" i="13"/>
  <c r="I247" i="13"/>
  <c r="J247" i="13"/>
  <c r="K247" i="13"/>
  <c r="L247" i="13"/>
  <c r="M247" i="13"/>
  <c r="N247" i="13"/>
  <c r="O247" i="13"/>
  <c r="P247" i="13"/>
  <c r="Q247" i="13"/>
  <c r="R247" i="13"/>
  <c r="A246" i="13"/>
  <c r="B246" i="13"/>
  <c r="C246" i="13"/>
  <c r="D246" i="13"/>
  <c r="E246" i="13"/>
  <c r="F246" i="13"/>
  <c r="H246" i="13"/>
  <c r="I246" i="13"/>
  <c r="J246" i="13"/>
  <c r="K246" i="13"/>
  <c r="L246" i="13"/>
  <c r="M246" i="13"/>
  <c r="N246" i="13"/>
  <c r="O246" i="13"/>
  <c r="P246" i="13"/>
  <c r="Q246" i="13"/>
  <c r="R246" i="13"/>
  <c r="A253" i="13"/>
  <c r="B253" i="13"/>
  <c r="C253" i="13"/>
  <c r="D253" i="13"/>
  <c r="E253" i="13"/>
  <c r="F253" i="13"/>
  <c r="H253" i="13"/>
  <c r="I253" i="13"/>
  <c r="J253" i="13"/>
  <c r="K253" i="13"/>
  <c r="L253" i="13"/>
  <c r="M253" i="13"/>
  <c r="N253" i="13"/>
  <c r="O253" i="13"/>
  <c r="P253" i="13"/>
  <c r="Q253" i="13"/>
  <c r="R253" i="13"/>
  <c r="A251" i="13"/>
  <c r="B251" i="13"/>
  <c r="C251" i="13"/>
  <c r="D251" i="13"/>
  <c r="E251" i="13"/>
  <c r="F251" i="13"/>
  <c r="H251" i="13"/>
  <c r="I251" i="13"/>
  <c r="J251" i="13"/>
  <c r="K251" i="13"/>
  <c r="L251" i="13"/>
  <c r="M251" i="13"/>
  <c r="N251" i="13"/>
  <c r="O251" i="13"/>
  <c r="P251" i="13"/>
  <c r="Q251" i="13"/>
  <c r="R251" i="13"/>
  <c r="A252" i="13"/>
  <c r="B252" i="13"/>
  <c r="C252" i="13"/>
  <c r="D252" i="13"/>
  <c r="E252" i="13"/>
  <c r="F252" i="13"/>
  <c r="H252" i="13"/>
  <c r="I252" i="13"/>
  <c r="J252" i="13"/>
  <c r="K252" i="13"/>
  <c r="L252" i="13"/>
  <c r="M252" i="13"/>
  <c r="N252" i="13"/>
  <c r="O252" i="13"/>
  <c r="P252" i="13"/>
  <c r="Q252" i="13"/>
  <c r="R252" i="13"/>
  <c r="A245" i="13"/>
  <c r="B245" i="13"/>
  <c r="C245" i="13"/>
  <c r="D245" i="13"/>
  <c r="E245" i="13"/>
  <c r="F245" i="13"/>
  <c r="H245" i="13"/>
  <c r="I245" i="13"/>
  <c r="J245" i="13"/>
  <c r="K245" i="13"/>
  <c r="L245" i="13"/>
  <c r="M245" i="13"/>
  <c r="N245" i="13"/>
  <c r="O245" i="13"/>
  <c r="P245" i="13"/>
  <c r="Q245" i="13"/>
  <c r="R245" i="13"/>
  <c r="A244" i="13"/>
  <c r="B244" i="13"/>
  <c r="C244" i="13"/>
  <c r="D244" i="13"/>
  <c r="E244" i="13"/>
  <c r="F244" i="13"/>
  <c r="H244" i="13"/>
  <c r="I244" i="13"/>
  <c r="J244" i="13"/>
  <c r="K244" i="13"/>
  <c r="L244" i="13"/>
  <c r="M244" i="13"/>
  <c r="N244" i="13"/>
  <c r="O244" i="13"/>
  <c r="P244" i="13"/>
  <c r="Q244" i="13"/>
  <c r="R244" i="13"/>
  <c r="A260" i="13"/>
  <c r="B260" i="13"/>
  <c r="C260" i="13"/>
  <c r="D260" i="13"/>
  <c r="E260" i="13"/>
  <c r="F260" i="13"/>
  <c r="H260" i="13"/>
  <c r="I260" i="13"/>
  <c r="J260" i="13"/>
  <c r="K260" i="13"/>
  <c r="L260" i="13"/>
  <c r="M260" i="13"/>
  <c r="N260" i="13"/>
  <c r="O260" i="13"/>
  <c r="P260" i="13"/>
  <c r="Q260" i="13"/>
  <c r="R260" i="13"/>
  <c r="A261" i="13"/>
  <c r="B261" i="13"/>
  <c r="C261" i="13"/>
  <c r="D261" i="13"/>
  <c r="E261" i="13"/>
  <c r="F261" i="13"/>
  <c r="H261" i="13"/>
  <c r="I261" i="13"/>
  <c r="J261" i="13"/>
  <c r="K261" i="13"/>
  <c r="L261" i="13"/>
  <c r="M261" i="13"/>
  <c r="N261" i="13"/>
  <c r="O261" i="13"/>
  <c r="P261" i="13"/>
  <c r="Q261" i="13"/>
  <c r="R261" i="13"/>
  <c r="A255" i="13"/>
  <c r="B255" i="13"/>
  <c r="C255" i="13"/>
  <c r="D255" i="13"/>
  <c r="E255" i="13"/>
  <c r="F255" i="13"/>
  <c r="H255" i="13"/>
  <c r="I255" i="13"/>
  <c r="J255" i="13"/>
  <c r="K255" i="13"/>
  <c r="L255" i="13"/>
  <c r="M255" i="13"/>
  <c r="N255" i="13"/>
  <c r="O255" i="13"/>
  <c r="P255" i="13"/>
  <c r="Q255" i="13"/>
  <c r="R255" i="13"/>
  <c r="A256" i="13"/>
  <c r="B256" i="13"/>
  <c r="C256" i="13"/>
  <c r="D256" i="13"/>
  <c r="E256" i="13"/>
  <c r="F256" i="13"/>
  <c r="H256" i="13"/>
  <c r="I256" i="13"/>
  <c r="J256" i="13"/>
  <c r="K256" i="13"/>
  <c r="L256" i="13"/>
  <c r="M256" i="13"/>
  <c r="N256" i="13"/>
  <c r="O256" i="13"/>
  <c r="P256" i="13"/>
  <c r="Q256" i="13"/>
  <c r="R256" i="13"/>
  <c r="A266" i="13"/>
  <c r="B266" i="13"/>
  <c r="C266" i="13"/>
  <c r="D266" i="13"/>
  <c r="E266" i="13"/>
  <c r="F266" i="13"/>
  <c r="H266" i="13"/>
  <c r="I266" i="13"/>
  <c r="J266" i="13"/>
  <c r="K266" i="13"/>
  <c r="L266" i="13"/>
  <c r="M266" i="13"/>
  <c r="N266" i="13"/>
  <c r="O266" i="13"/>
  <c r="P266" i="13"/>
  <c r="Q266" i="13"/>
  <c r="R266" i="13"/>
  <c r="A269" i="13"/>
  <c r="B269" i="13"/>
  <c r="C269" i="13"/>
  <c r="D269" i="13"/>
  <c r="E269" i="13"/>
  <c r="F269" i="13"/>
  <c r="H269" i="13"/>
  <c r="I269" i="13"/>
  <c r="J269" i="13"/>
  <c r="K269" i="13"/>
  <c r="L269" i="13"/>
  <c r="M269" i="13"/>
  <c r="N269" i="13"/>
  <c r="O269" i="13"/>
  <c r="P269" i="13"/>
  <c r="Q269" i="13"/>
  <c r="R269" i="13"/>
  <c r="A271" i="13"/>
  <c r="B271" i="13"/>
  <c r="C271" i="13"/>
  <c r="D271" i="13"/>
  <c r="E271" i="13"/>
  <c r="F271" i="13"/>
  <c r="H271" i="13"/>
  <c r="I271" i="13"/>
  <c r="J271" i="13"/>
  <c r="K271" i="13"/>
  <c r="L271" i="13"/>
  <c r="M271" i="13"/>
  <c r="N271" i="13"/>
  <c r="O271" i="13"/>
  <c r="P271" i="13"/>
  <c r="Q271" i="13"/>
  <c r="R271" i="13"/>
  <c r="A270" i="13"/>
  <c r="B270" i="13"/>
  <c r="C270" i="13"/>
  <c r="D270" i="13"/>
  <c r="E270" i="13"/>
  <c r="F270" i="13"/>
  <c r="H270" i="13"/>
  <c r="I270" i="13"/>
  <c r="J270" i="13"/>
  <c r="K270" i="13"/>
  <c r="L270" i="13"/>
  <c r="M270" i="13"/>
  <c r="N270" i="13"/>
  <c r="O270" i="13"/>
  <c r="P270" i="13"/>
  <c r="Q270" i="13"/>
  <c r="R270" i="13"/>
  <c r="A264" i="13"/>
  <c r="B264" i="13"/>
  <c r="C264" i="13"/>
  <c r="D264" i="13"/>
  <c r="E264" i="13"/>
  <c r="F264" i="13"/>
  <c r="H264" i="13"/>
  <c r="I264" i="13"/>
  <c r="J264" i="13"/>
  <c r="K264" i="13"/>
  <c r="L264" i="13"/>
  <c r="M264" i="13"/>
  <c r="N264" i="13"/>
  <c r="O264" i="13"/>
  <c r="P264" i="13"/>
  <c r="Q264" i="13"/>
  <c r="R264" i="13"/>
  <c r="A263" i="13"/>
  <c r="B263" i="13"/>
  <c r="C263" i="13"/>
  <c r="D263" i="13"/>
  <c r="E263" i="13"/>
  <c r="F263" i="13"/>
  <c r="H263" i="13"/>
  <c r="I263" i="13"/>
  <c r="J263" i="13"/>
  <c r="K263" i="13"/>
  <c r="L263" i="13"/>
  <c r="M263" i="13"/>
  <c r="N263" i="13"/>
  <c r="O263" i="13"/>
  <c r="P263" i="13"/>
  <c r="Q263" i="13"/>
  <c r="R263" i="13"/>
  <c r="A268" i="13"/>
  <c r="B268" i="13"/>
  <c r="C268" i="13"/>
  <c r="D268" i="13"/>
  <c r="E268" i="13"/>
  <c r="F268" i="13"/>
  <c r="H268" i="13"/>
  <c r="I268" i="13"/>
  <c r="J268" i="13"/>
  <c r="K268" i="13"/>
  <c r="L268" i="13"/>
  <c r="M268" i="13"/>
  <c r="N268" i="13"/>
  <c r="O268" i="13"/>
  <c r="P268" i="13"/>
  <c r="Q268" i="13"/>
  <c r="R268" i="13"/>
  <c r="A267" i="13"/>
  <c r="B267" i="13"/>
  <c r="C267" i="13"/>
  <c r="D267" i="13"/>
  <c r="E267" i="13"/>
  <c r="F267" i="13"/>
  <c r="H267" i="13"/>
  <c r="I267" i="13"/>
  <c r="J267" i="13"/>
  <c r="K267" i="13"/>
  <c r="L267" i="13"/>
  <c r="M267" i="13"/>
  <c r="N267" i="13"/>
  <c r="O267" i="13"/>
  <c r="P267" i="13"/>
  <c r="Q267" i="13"/>
  <c r="R267" i="13"/>
  <c r="A265" i="13"/>
  <c r="B265" i="13"/>
  <c r="C265" i="13"/>
  <c r="D265" i="13"/>
  <c r="E265" i="13"/>
  <c r="F265" i="13"/>
  <c r="H265" i="13"/>
  <c r="I265" i="13"/>
  <c r="J265" i="13"/>
  <c r="K265" i="13"/>
  <c r="L265" i="13"/>
  <c r="M265" i="13"/>
  <c r="N265" i="13"/>
  <c r="O265" i="13"/>
  <c r="P265" i="13"/>
  <c r="Q265" i="13"/>
  <c r="R265" i="13"/>
  <c r="A262" i="13"/>
  <c r="B262" i="13"/>
  <c r="C262" i="13"/>
  <c r="D262" i="13"/>
  <c r="E262" i="13"/>
  <c r="F262" i="13"/>
  <c r="H262" i="13"/>
  <c r="I262" i="13"/>
  <c r="J262" i="13"/>
  <c r="K262" i="13"/>
  <c r="L262" i="13"/>
  <c r="M262" i="13"/>
  <c r="N262" i="13"/>
  <c r="O262" i="13"/>
  <c r="P262" i="13"/>
  <c r="Q262" i="13"/>
  <c r="R262" i="13"/>
  <c r="A277" i="13"/>
  <c r="B277" i="13"/>
  <c r="C277" i="13"/>
  <c r="D277" i="13"/>
  <c r="E277" i="13"/>
  <c r="F277" i="13"/>
  <c r="H277" i="13"/>
  <c r="I277" i="13"/>
  <c r="J277" i="13"/>
  <c r="K277" i="13"/>
  <c r="L277" i="13"/>
  <c r="M277" i="13"/>
  <c r="N277" i="13"/>
  <c r="O277" i="13"/>
  <c r="P277" i="13"/>
  <c r="Q277" i="13"/>
  <c r="R277" i="13"/>
  <c r="A276" i="13"/>
  <c r="B276" i="13"/>
  <c r="C276" i="13"/>
  <c r="D276" i="13"/>
  <c r="E276" i="13"/>
  <c r="F276" i="13"/>
  <c r="H276" i="13"/>
  <c r="I276" i="13"/>
  <c r="J276" i="13"/>
  <c r="K276" i="13"/>
  <c r="L276" i="13"/>
  <c r="M276" i="13"/>
  <c r="N276" i="13"/>
  <c r="O276" i="13"/>
  <c r="P276" i="13"/>
  <c r="Q276" i="13"/>
  <c r="R276" i="13"/>
  <c r="A280" i="13"/>
  <c r="B280" i="13"/>
  <c r="C280" i="13"/>
  <c r="D280" i="13"/>
  <c r="E280" i="13"/>
  <c r="F280" i="13"/>
  <c r="H280" i="13"/>
  <c r="I280" i="13"/>
  <c r="J280" i="13"/>
  <c r="K280" i="13"/>
  <c r="L280" i="13"/>
  <c r="M280" i="13"/>
  <c r="N280" i="13"/>
  <c r="O280" i="13"/>
  <c r="P280" i="13"/>
  <c r="Q280" i="13"/>
  <c r="R280" i="13"/>
  <c r="A279" i="13"/>
  <c r="B279" i="13"/>
  <c r="C279" i="13"/>
  <c r="D279" i="13"/>
  <c r="E279" i="13"/>
  <c r="F279" i="13"/>
  <c r="H279" i="13"/>
  <c r="I279" i="13"/>
  <c r="J279" i="13"/>
  <c r="K279" i="13"/>
  <c r="L279" i="13"/>
  <c r="M279" i="13"/>
  <c r="N279" i="13"/>
  <c r="O279" i="13"/>
  <c r="P279" i="13"/>
  <c r="Q279" i="13"/>
  <c r="R279" i="13"/>
  <c r="A275" i="13"/>
  <c r="B275" i="13"/>
  <c r="C275" i="13"/>
  <c r="D275" i="13"/>
  <c r="E275" i="13"/>
  <c r="F275" i="13"/>
  <c r="H275" i="13"/>
  <c r="I275" i="13"/>
  <c r="J275" i="13"/>
  <c r="K275" i="13"/>
  <c r="L275" i="13"/>
  <c r="M275" i="13"/>
  <c r="N275" i="13"/>
  <c r="O275" i="13"/>
  <c r="P275" i="13"/>
  <c r="Q275" i="13"/>
  <c r="R275" i="13"/>
  <c r="A274" i="13"/>
  <c r="B274" i="13"/>
  <c r="C274" i="13"/>
  <c r="D274" i="13"/>
  <c r="E274" i="13"/>
  <c r="F274" i="13"/>
  <c r="H274" i="13"/>
  <c r="I274" i="13"/>
  <c r="J274" i="13"/>
  <c r="K274" i="13"/>
  <c r="L274" i="13"/>
  <c r="M274" i="13"/>
  <c r="N274" i="13"/>
  <c r="O274" i="13"/>
  <c r="P274" i="13"/>
  <c r="Q274" i="13"/>
  <c r="R274" i="13"/>
  <c r="A278" i="13"/>
  <c r="B278" i="13"/>
  <c r="C278" i="13"/>
  <c r="D278" i="13"/>
  <c r="E278" i="13"/>
  <c r="F278" i="13"/>
  <c r="H278" i="13"/>
  <c r="I278" i="13"/>
  <c r="J278" i="13"/>
  <c r="K278" i="13"/>
  <c r="L278" i="13"/>
  <c r="M278" i="13"/>
  <c r="N278" i="13"/>
  <c r="O278" i="13"/>
  <c r="P278" i="13"/>
  <c r="Q278" i="13"/>
  <c r="R278" i="13"/>
  <c r="A273" i="13"/>
  <c r="B273" i="13"/>
  <c r="C273" i="13"/>
  <c r="D273" i="13"/>
  <c r="E273" i="13"/>
  <c r="F273" i="13"/>
  <c r="H273" i="13"/>
  <c r="I273" i="13"/>
  <c r="J273" i="13"/>
  <c r="K273" i="13"/>
  <c r="L273" i="13"/>
  <c r="M273" i="13"/>
  <c r="N273" i="13"/>
  <c r="O273" i="13"/>
  <c r="P273" i="13"/>
  <c r="Q273" i="13"/>
  <c r="R273" i="13"/>
  <c r="A272" i="13"/>
  <c r="B272" i="13"/>
  <c r="C272" i="13"/>
  <c r="D272" i="13"/>
  <c r="E272" i="13"/>
  <c r="F272" i="13"/>
  <c r="H272" i="13"/>
  <c r="I272" i="13"/>
  <c r="J272" i="13"/>
  <c r="K272" i="13"/>
  <c r="L272" i="13"/>
  <c r="M272" i="13"/>
  <c r="N272" i="13"/>
  <c r="O272" i="13"/>
  <c r="P272" i="13"/>
  <c r="Q272" i="13"/>
  <c r="R272" i="13"/>
  <c r="A290" i="13"/>
  <c r="B290" i="13"/>
  <c r="C290" i="13"/>
  <c r="D290" i="13"/>
  <c r="E290" i="13"/>
  <c r="F290" i="13"/>
  <c r="H290" i="13"/>
  <c r="I290" i="13"/>
  <c r="J290" i="13"/>
  <c r="K290" i="13"/>
  <c r="L290" i="13"/>
  <c r="M290" i="13"/>
  <c r="N290" i="13"/>
  <c r="O290" i="13"/>
  <c r="P290" i="13"/>
  <c r="Q290" i="13"/>
  <c r="R290" i="13"/>
  <c r="A289" i="13"/>
  <c r="B289" i="13"/>
  <c r="C289" i="13"/>
  <c r="D289" i="13"/>
  <c r="E289" i="13"/>
  <c r="F289" i="13"/>
  <c r="H289" i="13"/>
  <c r="I289" i="13"/>
  <c r="J289" i="13"/>
  <c r="K289" i="13"/>
  <c r="L289" i="13"/>
  <c r="M289" i="13"/>
  <c r="N289" i="13"/>
  <c r="O289" i="13"/>
  <c r="P289" i="13"/>
  <c r="Q289" i="13"/>
  <c r="R289" i="13"/>
  <c r="A288" i="13"/>
  <c r="B288" i="13"/>
  <c r="C288" i="13"/>
  <c r="D288" i="13"/>
  <c r="E288" i="13"/>
  <c r="F288" i="13"/>
  <c r="H288" i="13"/>
  <c r="I288" i="13"/>
  <c r="J288" i="13"/>
  <c r="K288" i="13"/>
  <c r="L288" i="13"/>
  <c r="M288" i="13"/>
  <c r="N288" i="13"/>
  <c r="O288" i="13"/>
  <c r="P288" i="13"/>
  <c r="Q288" i="13"/>
  <c r="R288" i="13"/>
  <c r="A284" i="13"/>
  <c r="B284" i="13"/>
  <c r="C284" i="13"/>
  <c r="D284" i="13"/>
  <c r="E284" i="13"/>
  <c r="F284" i="13"/>
  <c r="H284" i="13"/>
  <c r="I284" i="13"/>
  <c r="J284" i="13"/>
  <c r="K284" i="13"/>
  <c r="L284" i="13"/>
  <c r="M284" i="13"/>
  <c r="N284" i="13"/>
  <c r="O284" i="13"/>
  <c r="P284" i="13"/>
  <c r="Q284" i="13"/>
  <c r="R284" i="13"/>
  <c r="A283" i="13"/>
  <c r="B283" i="13"/>
  <c r="C283" i="13"/>
  <c r="D283" i="13"/>
  <c r="E283" i="13"/>
  <c r="F283" i="13"/>
  <c r="H283" i="13"/>
  <c r="I283" i="13"/>
  <c r="J283" i="13"/>
  <c r="K283" i="13"/>
  <c r="L283" i="13"/>
  <c r="M283" i="13"/>
  <c r="N283" i="13"/>
  <c r="O283" i="13"/>
  <c r="P283" i="13"/>
  <c r="Q283" i="13"/>
  <c r="R283" i="13"/>
  <c r="A282" i="13"/>
  <c r="B282" i="13"/>
  <c r="C282" i="13"/>
  <c r="D282" i="13"/>
  <c r="E282" i="13"/>
  <c r="F282" i="13"/>
  <c r="H282" i="13"/>
  <c r="I282" i="13"/>
  <c r="J282" i="13"/>
  <c r="K282" i="13"/>
  <c r="L282" i="13"/>
  <c r="M282" i="13"/>
  <c r="N282" i="13"/>
  <c r="O282" i="13"/>
  <c r="P282" i="13"/>
  <c r="Q282" i="13"/>
  <c r="R282" i="13"/>
  <c r="A287" i="13"/>
  <c r="B287" i="13"/>
  <c r="C287" i="13"/>
  <c r="D287" i="13"/>
  <c r="E287" i="13"/>
  <c r="F287" i="13"/>
  <c r="H287" i="13"/>
  <c r="I287" i="13"/>
  <c r="J287" i="13"/>
  <c r="K287" i="13"/>
  <c r="L287" i="13"/>
  <c r="M287" i="13"/>
  <c r="N287" i="13"/>
  <c r="O287" i="13"/>
  <c r="P287" i="13"/>
  <c r="Q287" i="13"/>
  <c r="R287" i="13"/>
  <c r="A286" i="13"/>
  <c r="B286" i="13"/>
  <c r="C286" i="13"/>
  <c r="D286" i="13"/>
  <c r="E286" i="13"/>
  <c r="F286" i="13"/>
  <c r="H286" i="13"/>
  <c r="I286" i="13"/>
  <c r="J286" i="13"/>
  <c r="K286" i="13"/>
  <c r="L286" i="13"/>
  <c r="M286" i="13"/>
  <c r="N286" i="13"/>
  <c r="O286" i="13"/>
  <c r="P286" i="13"/>
  <c r="Q286" i="13"/>
  <c r="R286" i="13"/>
  <c r="A285" i="13"/>
  <c r="B285" i="13"/>
  <c r="C285" i="13"/>
  <c r="D285" i="13"/>
  <c r="E285" i="13"/>
  <c r="F285" i="13"/>
  <c r="H285" i="13"/>
  <c r="I285" i="13"/>
  <c r="J285" i="13"/>
  <c r="K285" i="13"/>
  <c r="L285" i="13"/>
  <c r="M285" i="13"/>
  <c r="N285" i="13"/>
  <c r="O285" i="13"/>
  <c r="P285" i="13"/>
  <c r="Q285" i="13"/>
  <c r="R285" i="13"/>
  <c r="A281" i="13"/>
  <c r="B281" i="13"/>
  <c r="C281" i="13"/>
  <c r="D281" i="13"/>
  <c r="E281" i="13"/>
  <c r="F281" i="13"/>
  <c r="H281" i="13"/>
  <c r="I281" i="13"/>
  <c r="J281" i="13"/>
  <c r="K281" i="13"/>
  <c r="L281" i="13"/>
  <c r="M281" i="13"/>
  <c r="N281" i="13"/>
  <c r="O281" i="13"/>
  <c r="P281" i="13"/>
  <c r="Q281" i="13"/>
  <c r="R281" i="13"/>
  <c r="A294" i="13"/>
  <c r="B294" i="13"/>
  <c r="C294" i="13"/>
  <c r="D294" i="13"/>
  <c r="E294" i="13"/>
  <c r="F294" i="13"/>
  <c r="H294" i="13"/>
  <c r="I294" i="13"/>
  <c r="J294" i="13"/>
  <c r="K294" i="13"/>
  <c r="L294" i="13"/>
  <c r="M294" i="13"/>
  <c r="N294" i="13"/>
  <c r="O294" i="13"/>
  <c r="P294" i="13"/>
  <c r="Q294" i="13"/>
  <c r="R294" i="13"/>
  <c r="A293" i="13"/>
  <c r="B293" i="13"/>
  <c r="C293" i="13"/>
  <c r="D293" i="13"/>
  <c r="E293" i="13"/>
  <c r="F293" i="13"/>
  <c r="H293" i="13"/>
  <c r="I293" i="13"/>
  <c r="J293" i="13"/>
  <c r="K293" i="13"/>
  <c r="L293" i="13"/>
  <c r="M293" i="13"/>
  <c r="N293" i="13"/>
  <c r="O293" i="13"/>
  <c r="P293" i="13"/>
  <c r="Q293" i="13"/>
  <c r="R293" i="13"/>
  <c r="A292" i="13"/>
  <c r="B292" i="13"/>
  <c r="C292" i="13"/>
  <c r="D292" i="13"/>
  <c r="E292" i="13"/>
  <c r="F292" i="13"/>
  <c r="H292" i="13"/>
  <c r="I292" i="13"/>
  <c r="J292" i="13"/>
  <c r="L292" i="13"/>
  <c r="M292" i="13"/>
  <c r="N292" i="13"/>
  <c r="O292" i="13"/>
  <c r="P292" i="13"/>
  <c r="Q292" i="13"/>
  <c r="R292" i="13"/>
  <c r="A291" i="13"/>
  <c r="B291" i="13"/>
  <c r="C291" i="13"/>
  <c r="D291" i="13"/>
  <c r="E291" i="13"/>
  <c r="F291" i="13"/>
  <c r="H291" i="13"/>
  <c r="I291" i="13"/>
  <c r="J291" i="13"/>
  <c r="K291" i="13"/>
  <c r="L291" i="13"/>
  <c r="M291" i="13"/>
  <c r="N291" i="13"/>
  <c r="O291" i="13"/>
  <c r="P291" i="13"/>
  <c r="Q291" i="13"/>
  <c r="R291" i="13"/>
  <c r="A297" i="13"/>
  <c r="B297" i="13"/>
  <c r="C297" i="13"/>
  <c r="D297" i="13"/>
  <c r="E297" i="13"/>
  <c r="F297" i="13"/>
  <c r="H297" i="13"/>
  <c r="I297" i="13"/>
  <c r="J297" i="13"/>
  <c r="K297" i="13"/>
  <c r="L297" i="13"/>
  <c r="M297" i="13"/>
  <c r="N297" i="13"/>
  <c r="O297" i="13"/>
  <c r="P297" i="13"/>
  <c r="Q297" i="13"/>
  <c r="R297" i="13"/>
  <c r="A296" i="13"/>
  <c r="B296" i="13"/>
  <c r="C296" i="13"/>
  <c r="D296" i="13"/>
  <c r="E296" i="13"/>
  <c r="F296" i="13"/>
  <c r="H296" i="13"/>
  <c r="I296" i="13"/>
  <c r="J296" i="13"/>
  <c r="K296" i="13"/>
  <c r="L296" i="13"/>
  <c r="M296" i="13"/>
  <c r="N296" i="13"/>
  <c r="O296" i="13"/>
  <c r="P296" i="13"/>
  <c r="Q296" i="13"/>
  <c r="R296" i="13"/>
  <c r="A295" i="13"/>
  <c r="B295" i="13"/>
  <c r="C295" i="13"/>
  <c r="D295" i="13"/>
  <c r="E295" i="13"/>
  <c r="F295" i="13"/>
  <c r="H295" i="13"/>
  <c r="I295" i="13"/>
  <c r="J295" i="13"/>
  <c r="K295" i="13"/>
  <c r="L295" i="13"/>
  <c r="M295" i="13"/>
  <c r="N295" i="13"/>
  <c r="O295" i="13"/>
  <c r="P295" i="13"/>
  <c r="Q295" i="13"/>
  <c r="R295" i="13"/>
  <c r="A301" i="13"/>
  <c r="B301" i="13"/>
  <c r="C301" i="13"/>
  <c r="D301" i="13"/>
  <c r="E301" i="13"/>
  <c r="F301" i="13"/>
  <c r="H301" i="13"/>
  <c r="I301" i="13"/>
  <c r="J301" i="13"/>
  <c r="K301" i="13"/>
  <c r="L301" i="13"/>
  <c r="M301" i="13"/>
  <c r="N301" i="13"/>
  <c r="O301" i="13"/>
  <c r="P301" i="13"/>
  <c r="Q301" i="13"/>
  <c r="R301" i="13"/>
  <c r="A300" i="13"/>
  <c r="B300" i="13"/>
  <c r="C300" i="13"/>
  <c r="D300" i="13"/>
  <c r="E300" i="13"/>
  <c r="F300" i="13"/>
  <c r="H300" i="13"/>
  <c r="I300" i="13"/>
  <c r="J300" i="13"/>
  <c r="K300" i="13"/>
  <c r="L300" i="13"/>
  <c r="M300" i="13"/>
  <c r="N300" i="13"/>
  <c r="O300" i="13"/>
  <c r="P300" i="13"/>
  <c r="Q300" i="13"/>
  <c r="R300" i="13"/>
  <c r="A299" i="13"/>
  <c r="B299" i="13"/>
  <c r="C299" i="13"/>
  <c r="D299" i="13"/>
  <c r="E299" i="13"/>
  <c r="F299" i="13"/>
  <c r="H299" i="13"/>
  <c r="I299" i="13"/>
  <c r="J299" i="13"/>
  <c r="K299" i="13"/>
  <c r="L299" i="13"/>
  <c r="M299" i="13"/>
  <c r="N299" i="13"/>
  <c r="O299" i="13"/>
  <c r="P299" i="13"/>
  <c r="Q299" i="13"/>
  <c r="R299" i="13"/>
  <c r="A304" i="13"/>
  <c r="B304" i="13"/>
  <c r="C304" i="13"/>
  <c r="D304" i="13"/>
  <c r="E304" i="13"/>
  <c r="F304" i="13"/>
  <c r="H304" i="13"/>
  <c r="I304" i="13"/>
  <c r="J304" i="13"/>
  <c r="K304" i="13"/>
  <c r="L304" i="13"/>
  <c r="M304" i="13"/>
  <c r="N304" i="13"/>
  <c r="O304" i="13"/>
  <c r="P304" i="13"/>
  <c r="Q304" i="13"/>
  <c r="R304" i="13"/>
  <c r="A303" i="13"/>
  <c r="B303" i="13"/>
  <c r="C303" i="13"/>
  <c r="D303" i="13"/>
  <c r="E303" i="13"/>
  <c r="F303" i="13"/>
  <c r="H303" i="13"/>
  <c r="I303" i="13"/>
  <c r="J303" i="13"/>
  <c r="K303" i="13"/>
  <c r="L303" i="13"/>
  <c r="M303" i="13"/>
  <c r="N303" i="13"/>
  <c r="O303" i="13"/>
  <c r="P303" i="13"/>
  <c r="Q303" i="13"/>
  <c r="R303" i="13"/>
  <c r="A302" i="13"/>
  <c r="B302" i="13"/>
  <c r="C302" i="13"/>
  <c r="D302" i="13"/>
  <c r="E302" i="13"/>
  <c r="F302" i="13"/>
  <c r="H302" i="13"/>
  <c r="I302" i="13"/>
  <c r="J302" i="13"/>
  <c r="K302" i="13"/>
  <c r="L302" i="13"/>
  <c r="M302" i="13"/>
  <c r="N302" i="13"/>
  <c r="O302" i="13"/>
  <c r="P302" i="13"/>
  <c r="Q302" i="13"/>
  <c r="R302" i="13"/>
  <c r="A298" i="13"/>
  <c r="B298" i="13"/>
  <c r="C298" i="13"/>
  <c r="D298" i="13"/>
  <c r="E298" i="13"/>
  <c r="F298" i="13"/>
  <c r="H298" i="13"/>
  <c r="I298" i="13"/>
  <c r="J298" i="13"/>
  <c r="K298" i="13"/>
  <c r="L298" i="13"/>
  <c r="M298" i="13"/>
  <c r="N298" i="13"/>
  <c r="O298" i="13"/>
  <c r="P298" i="13"/>
  <c r="Q298" i="13"/>
  <c r="R298" i="13"/>
  <c r="A314" i="13"/>
  <c r="B314" i="13"/>
  <c r="C314" i="13"/>
  <c r="D314" i="13"/>
  <c r="E314" i="13"/>
  <c r="F314" i="13"/>
  <c r="H314" i="13"/>
  <c r="I314" i="13"/>
  <c r="J314" i="13"/>
  <c r="K314" i="13"/>
  <c r="L314" i="13"/>
  <c r="M314" i="13"/>
  <c r="N314" i="13"/>
  <c r="O314" i="13"/>
  <c r="P314" i="13"/>
  <c r="Q314" i="13"/>
  <c r="R314" i="13"/>
  <c r="A313" i="13"/>
  <c r="B313" i="13"/>
  <c r="C313" i="13"/>
  <c r="D313" i="13"/>
  <c r="E313" i="13"/>
  <c r="F313" i="13"/>
  <c r="H313" i="13"/>
  <c r="I313" i="13"/>
  <c r="J313" i="13"/>
  <c r="K313" i="13"/>
  <c r="L313" i="13"/>
  <c r="M313" i="13"/>
  <c r="N313" i="13"/>
  <c r="O313" i="13"/>
  <c r="P313" i="13"/>
  <c r="Q313" i="13"/>
  <c r="R313" i="13"/>
  <c r="A312" i="13"/>
  <c r="B312" i="13"/>
  <c r="C312" i="13"/>
  <c r="D312" i="13"/>
  <c r="E312" i="13"/>
  <c r="F312" i="13"/>
  <c r="H312" i="13"/>
  <c r="I312" i="13"/>
  <c r="J312" i="13"/>
  <c r="K312" i="13"/>
  <c r="L312" i="13"/>
  <c r="M312" i="13"/>
  <c r="N312" i="13"/>
  <c r="O312" i="13"/>
  <c r="P312" i="13"/>
  <c r="Q312" i="13"/>
  <c r="R312" i="13"/>
  <c r="A318" i="13"/>
  <c r="B318" i="13"/>
  <c r="C318" i="13"/>
  <c r="D318" i="13"/>
  <c r="E318" i="13"/>
  <c r="F318" i="13"/>
  <c r="H318" i="13"/>
  <c r="I318" i="13"/>
  <c r="J318" i="13"/>
  <c r="K318" i="13"/>
  <c r="L318" i="13"/>
  <c r="M318" i="13"/>
  <c r="N318" i="13"/>
  <c r="O318" i="13"/>
  <c r="P318" i="13"/>
  <c r="Q318" i="13"/>
  <c r="R318" i="13"/>
  <c r="A317" i="13"/>
  <c r="B317" i="13"/>
  <c r="C317" i="13"/>
  <c r="D317" i="13"/>
  <c r="E317" i="13"/>
  <c r="F317" i="13"/>
  <c r="H317" i="13"/>
  <c r="I317" i="13"/>
  <c r="J317" i="13"/>
  <c r="K317" i="13"/>
  <c r="L317" i="13"/>
  <c r="M317" i="13"/>
  <c r="N317" i="13"/>
  <c r="O317" i="13"/>
  <c r="P317" i="13"/>
  <c r="Q317" i="13"/>
  <c r="R317" i="13"/>
  <c r="A306" i="13"/>
  <c r="B306" i="13"/>
  <c r="C306" i="13"/>
  <c r="D306" i="13"/>
  <c r="E306" i="13"/>
  <c r="F306" i="13"/>
  <c r="H306" i="13"/>
  <c r="I306" i="13"/>
  <c r="J306" i="13"/>
  <c r="K306" i="13"/>
  <c r="L306" i="13"/>
  <c r="M306" i="13"/>
  <c r="N306" i="13"/>
  <c r="O306" i="13"/>
  <c r="P306" i="13"/>
  <c r="Q306" i="13"/>
  <c r="R306" i="13"/>
  <c r="A316" i="13"/>
  <c r="B316" i="13"/>
  <c r="C316" i="13"/>
  <c r="D316" i="13"/>
  <c r="E316" i="13"/>
  <c r="F316" i="13"/>
  <c r="H316" i="13"/>
  <c r="I316" i="13"/>
  <c r="J316" i="13"/>
  <c r="K316" i="13"/>
  <c r="L316" i="13"/>
  <c r="M316" i="13"/>
  <c r="N316" i="13"/>
  <c r="O316" i="13"/>
  <c r="P316" i="13"/>
  <c r="Q316" i="13"/>
  <c r="R316" i="13"/>
  <c r="A315" i="13"/>
  <c r="B315" i="13"/>
  <c r="C315" i="13"/>
  <c r="D315" i="13"/>
  <c r="E315" i="13"/>
  <c r="F315" i="13"/>
  <c r="H315" i="13"/>
  <c r="I315" i="13"/>
  <c r="J315" i="13"/>
  <c r="K315" i="13"/>
  <c r="L315" i="13"/>
  <c r="M315" i="13"/>
  <c r="N315" i="13"/>
  <c r="O315" i="13"/>
  <c r="P315" i="13"/>
  <c r="Q315" i="13"/>
  <c r="R315" i="13"/>
  <c r="A311" i="13"/>
  <c r="B311" i="13"/>
  <c r="C311" i="13"/>
  <c r="D311" i="13"/>
  <c r="E311" i="13"/>
  <c r="F311" i="13"/>
  <c r="H311" i="13"/>
  <c r="I311" i="13"/>
  <c r="J311" i="13"/>
  <c r="K311" i="13"/>
  <c r="L311" i="13"/>
  <c r="M311" i="13"/>
  <c r="N311" i="13"/>
  <c r="O311" i="13"/>
  <c r="P311" i="13"/>
  <c r="Q311" i="13"/>
  <c r="R311" i="13"/>
  <c r="A310" i="13"/>
  <c r="B310" i="13"/>
  <c r="C310" i="13"/>
  <c r="D310" i="13"/>
  <c r="E310" i="13"/>
  <c r="F310" i="13"/>
  <c r="H310" i="13"/>
  <c r="I310" i="13"/>
  <c r="J310" i="13"/>
  <c r="K310" i="13"/>
  <c r="L310" i="13"/>
  <c r="M310" i="13"/>
  <c r="N310" i="13"/>
  <c r="O310" i="13"/>
  <c r="P310" i="13"/>
  <c r="Q310" i="13"/>
  <c r="R310" i="13"/>
  <c r="A307" i="13"/>
  <c r="B307" i="13"/>
  <c r="C307" i="13"/>
  <c r="D307" i="13"/>
  <c r="E307" i="13"/>
  <c r="F307" i="13"/>
  <c r="H307" i="13"/>
  <c r="I307" i="13"/>
  <c r="J307" i="13"/>
  <c r="K307" i="13"/>
  <c r="L307" i="13"/>
  <c r="M307" i="13"/>
  <c r="N307" i="13"/>
  <c r="O307" i="13"/>
  <c r="P307" i="13"/>
  <c r="Q307" i="13"/>
  <c r="R307" i="13"/>
  <c r="A308" i="13"/>
  <c r="B308" i="13"/>
  <c r="C308" i="13"/>
  <c r="D308" i="13"/>
  <c r="E308" i="13"/>
  <c r="F308" i="13"/>
  <c r="H308" i="13"/>
  <c r="I308" i="13"/>
  <c r="J308" i="13"/>
  <c r="K308" i="13"/>
  <c r="L308" i="13"/>
  <c r="M308" i="13"/>
  <c r="N308" i="13"/>
  <c r="O308" i="13"/>
  <c r="P308" i="13"/>
  <c r="Q308" i="13"/>
  <c r="R308" i="13"/>
  <c r="A309" i="13"/>
  <c r="B309" i="13"/>
  <c r="C309" i="13"/>
  <c r="D309" i="13"/>
  <c r="E309" i="13"/>
  <c r="F309" i="13"/>
  <c r="H309" i="13"/>
  <c r="I309" i="13"/>
  <c r="J309" i="13"/>
  <c r="K309" i="13"/>
  <c r="L309" i="13"/>
  <c r="M309" i="13"/>
  <c r="N309" i="13"/>
  <c r="O309" i="13"/>
  <c r="P309" i="13"/>
  <c r="Q309" i="13"/>
  <c r="R309" i="13"/>
  <c r="A305" i="13"/>
  <c r="B305" i="13"/>
  <c r="C305" i="13"/>
  <c r="D305" i="13"/>
  <c r="E305" i="13"/>
  <c r="F305" i="13"/>
  <c r="H305" i="13"/>
  <c r="I305" i="13"/>
  <c r="J305" i="13"/>
  <c r="K305" i="13"/>
  <c r="L305" i="13"/>
  <c r="M305" i="13"/>
  <c r="N305" i="13"/>
  <c r="O305" i="13"/>
  <c r="P305" i="13"/>
  <c r="Q305" i="13"/>
  <c r="R305" i="13"/>
  <c r="A325" i="13"/>
  <c r="B325" i="13"/>
  <c r="C325" i="13"/>
  <c r="D325" i="13"/>
  <c r="E325" i="13"/>
  <c r="F325" i="13"/>
  <c r="H325" i="13"/>
  <c r="I325" i="13"/>
  <c r="J325" i="13"/>
  <c r="K325" i="13"/>
  <c r="L325" i="13"/>
  <c r="M325" i="13"/>
  <c r="N325" i="13"/>
  <c r="O325" i="13"/>
  <c r="P325" i="13"/>
  <c r="Q325" i="13"/>
  <c r="R325" i="13"/>
  <c r="A324" i="13"/>
  <c r="B324" i="13"/>
  <c r="C324" i="13"/>
  <c r="D324" i="13"/>
  <c r="E324" i="13"/>
  <c r="F324" i="13"/>
  <c r="H324" i="13"/>
  <c r="I324" i="13"/>
  <c r="J324" i="13"/>
  <c r="K324" i="13"/>
  <c r="L324" i="13"/>
  <c r="M324" i="13"/>
  <c r="N324" i="13"/>
  <c r="O324" i="13"/>
  <c r="P324" i="13"/>
  <c r="Q324" i="13"/>
  <c r="R324" i="13"/>
  <c r="A330" i="13"/>
  <c r="B330" i="13"/>
  <c r="C330" i="13"/>
  <c r="D330" i="13"/>
  <c r="E330" i="13"/>
  <c r="F330" i="13"/>
  <c r="H330" i="13"/>
  <c r="I330" i="13"/>
  <c r="J330" i="13"/>
  <c r="K330" i="13"/>
  <c r="L330" i="13"/>
  <c r="M330" i="13"/>
  <c r="N330" i="13"/>
  <c r="O330" i="13"/>
  <c r="P330" i="13"/>
  <c r="Q330" i="13"/>
  <c r="R330" i="13"/>
  <c r="A329" i="13"/>
  <c r="B329" i="13"/>
  <c r="C329" i="13"/>
  <c r="D329" i="13"/>
  <c r="E329" i="13"/>
  <c r="F329" i="13"/>
  <c r="H329" i="13"/>
  <c r="I329" i="13"/>
  <c r="J329" i="13"/>
  <c r="K329" i="13"/>
  <c r="L329" i="13"/>
  <c r="M329" i="13"/>
  <c r="N329" i="13"/>
  <c r="O329" i="13"/>
  <c r="P329" i="13"/>
  <c r="Q329" i="13"/>
  <c r="R329" i="13"/>
  <c r="A323" i="13"/>
  <c r="B323" i="13"/>
  <c r="C323" i="13"/>
  <c r="D323" i="13"/>
  <c r="E323" i="13"/>
  <c r="F323" i="13"/>
  <c r="H323" i="13"/>
  <c r="I323" i="13"/>
  <c r="J323" i="13"/>
  <c r="K323" i="13"/>
  <c r="L323" i="13"/>
  <c r="M323" i="13"/>
  <c r="N323" i="13"/>
  <c r="O323" i="13"/>
  <c r="P323" i="13"/>
  <c r="Q323" i="13"/>
  <c r="R323" i="13"/>
  <c r="A322" i="13"/>
  <c r="B322" i="13"/>
  <c r="C322" i="13"/>
  <c r="D322" i="13"/>
  <c r="E322" i="13"/>
  <c r="F322" i="13"/>
  <c r="H322" i="13"/>
  <c r="I322" i="13"/>
  <c r="J322" i="13"/>
  <c r="K322" i="13"/>
  <c r="L322" i="13"/>
  <c r="M322" i="13"/>
  <c r="N322" i="13"/>
  <c r="O322" i="13"/>
  <c r="P322" i="13"/>
  <c r="Q322" i="13"/>
  <c r="R322" i="13"/>
  <c r="A321" i="13"/>
  <c r="B321" i="13"/>
  <c r="C321" i="13"/>
  <c r="D321" i="13"/>
  <c r="E321" i="13"/>
  <c r="F321" i="13"/>
  <c r="H321" i="13"/>
  <c r="I321" i="13"/>
  <c r="J321" i="13"/>
  <c r="K321" i="13"/>
  <c r="L321" i="13"/>
  <c r="M321" i="13"/>
  <c r="N321" i="13"/>
  <c r="O321" i="13"/>
  <c r="P321" i="13"/>
  <c r="Q321" i="13"/>
  <c r="R321" i="13"/>
  <c r="A328" i="13"/>
  <c r="B328" i="13"/>
  <c r="C328" i="13"/>
  <c r="D328" i="13"/>
  <c r="E328" i="13"/>
  <c r="F328" i="13"/>
  <c r="H328" i="13"/>
  <c r="I328" i="13"/>
  <c r="J328" i="13"/>
  <c r="K328" i="13"/>
  <c r="L328" i="13"/>
  <c r="M328" i="13"/>
  <c r="N328" i="13"/>
  <c r="O328" i="13"/>
  <c r="P328" i="13"/>
  <c r="Q328" i="13"/>
  <c r="R328" i="13"/>
  <c r="A327" i="13"/>
  <c r="B327" i="13"/>
  <c r="C327" i="13"/>
  <c r="D327" i="13"/>
  <c r="E327" i="13"/>
  <c r="F327" i="13"/>
  <c r="H327" i="13"/>
  <c r="I327" i="13"/>
  <c r="J327" i="13"/>
  <c r="K327" i="13"/>
  <c r="L327" i="13"/>
  <c r="M327" i="13"/>
  <c r="N327" i="13"/>
  <c r="O327" i="13"/>
  <c r="P327" i="13"/>
  <c r="Q327" i="13"/>
  <c r="R327" i="13"/>
  <c r="A326" i="13"/>
  <c r="B326" i="13"/>
  <c r="C326" i="13"/>
  <c r="D326" i="13"/>
  <c r="E326" i="13"/>
  <c r="F326" i="13"/>
  <c r="H326" i="13"/>
  <c r="I326" i="13"/>
  <c r="J326" i="13"/>
  <c r="K326" i="13"/>
  <c r="L326" i="13"/>
  <c r="M326" i="13"/>
  <c r="N326" i="13"/>
  <c r="O326" i="13"/>
  <c r="P326" i="13"/>
  <c r="Q326" i="13"/>
  <c r="R326" i="13"/>
  <c r="A320" i="13"/>
  <c r="B320" i="13"/>
  <c r="C320" i="13"/>
  <c r="D320" i="13"/>
  <c r="E320" i="13"/>
  <c r="F320" i="13"/>
  <c r="H320" i="13"/>
  <c r="I320" i="13"/>
  <c r="J320" i="13"/>
  <c r="K320" i="13"/>
  <c r="L320" i="13"/>
  <c r="M320" i="13"/>
  <c r="N320" i="13"/>
  <c r="O320" i="13"/>
  <c r="P320" i="13"/>
  <c r="Q320" i="13"/>
  <c r="R320" i="13"/>
  <c r="A319" i="13"/>
  <c r="B319" i="13"/>
  <c r="C319" i="13"/>
  <c r="D319" i="13"/>
  <c r="E319" i="13"/>
  <c r="F319" i="13"/>
  <c r="H319" i="13"/>
  <c r="I319" i="13"/>
  <c r="J319" i="13"/>
  <c r="K319" i="13"/>
  <c r="L319" i="13"/>
  <c r="M319" i="13"/>
  <c r="N319" i="13"/>
  <c r="O319" i="13"/>
  <c r="P319" i="13"/>
  <c r="Q319" i="13"/>
  <c r="R319" i="13"/>
  <c r="A336" i="13"/>
  <c r="B336" i="13"/>
  <c r="C336" i="13"/>
  <c r="D336" i="13"/>
  <c r="E336" i="13"/>
  <c r="F336" i="13"/>
  <c r="H336" i="13"/>
  <c r="I336" i="13"/>
  <c r="J336" i="13"/>
  <c r="K336" i="13"/>
  <c r="L336" i="13"/>
  <c r="M336" i="13"/>
  <c r="N336" i="13"/>
  <c r="O336" i="13"/>
  <c r="P336" i="13"/>
  <c r="Q336" i="13"/>
  <c r="R336" i="13"/>
  <c r="A335" i="13"/>
  <c r="B335" i="13"/>
  <c r="C335" i="13"/>
  <c r="D335" i="13"/>
  <c r="E335" i="13"/>
  <c r="F335" i="13"/>
  <c r="H335" i="13"/>
  <c r="I335" i="13"/>
  <c r="J335" i="13"/>
  <c r="K335" i="13"/>
  <c r="L335" i="13"/>
  <c r="M335" i="13"/>
  <c r="N335" i="13"/>
  <c r="O335" i="13"/>
  <c r="P335" i="13"/>
  <c r="Q335" i="13"/>
  <c r="R335" i="13"/>
  <c r="A334" i="13"/>
  <c r="B334" i="13"/>
  <c r="C334" i="13"/>
  <c r="D334" i="13"/>
  <c r="E334" i="13"/>
  <c r="F334" i="13"/>
  <c r="H334" i="13"/>
  <c r="I334" i="13"/>
  <c r="J334" i="13"/>
  <c r="K334" i="13"/>
  <c r="L334" i="13"/>
  <c r="M334" i="13"/>
  <c r="N334" i="13"/>
  <c r="O334" i="13"/>
  <c r="P334" i="13"/>
  <c r="Q334" i="13"/>
  <c r="R334" i="13"/>
  <c r="A332" i="13"/>
  <c r="B332" i="13"/>
  <c r="C332" i="13"/>
  <c r="D332" i="13"/>
  <c r="E332" i="13"/>
  <c r="F332" i="13"/>
  <c r="H332" i="13"/>
  <c r="I332" i="13"/>
  <c r="J332" i="13"/>
  <c r="K332" i="13"/>
  <c r="L332" i="13"/>
  <c r="M332" i="13"/>
  <c r="N332" i="13"/>
  <c r="O332" i="13"/>
  <c r="P332" i="13"/>
  <c r="Q332" i="13"/>
  <c r="R332" i="13"/>
  <c r="A333" i="13"/>
  <c r="B333" i="13"/>
  <c r="C333" i="13"/>
  <c r="D333" i="13"/>
  <c r="E333" i="13"/>
  <c r="F333" i="13"/>
  <c r="H333" i="13"/>
  <c r="I333" i="13"/>
  <c r="J333" i="13"/>
  <c r="K333" i="13"/>
  <c r="L333" i="13"/>
  <c r="M333" i="13"/>
  <c r="N333" i="13"/>
  <c r="O333" i="13"/>
  <c r="P333" i="13"/>
  <c r="Q333" i="13"/>
  <c r="R333" i="13"/>
  <c r="A338" i="13"/>
  <c r="B338" i="13"/>
  <c r="C338" i="13"/>
  <c r="D338" i="13"/>
  <c r="E338" i="13"/>
  <c r="F338" i="13"/>
  <c r="H338" i="13"/>
  <c r="I338" i="13"/>
  <c r="J338" i="13"/>
  <c r="K338" i="13"/>
  <c r="L338" i="13"/>
  <c r="M338" i="13"/>
  <c r="N338" i="13"/>
  <c r="O338" i="13"/>
  <c r="P338" i="13"/>
  <c r="Q338" i="13"/>
  <c r="R338" i="13"/>
  <c r="A337" i="13"/>
  <c r="B337" i="13"/>
  <c r="C337" i="13"/>
  <c r="D337" i="13"/>
  <c r="E337" i="13"/>
  <c r="F337" i="13"/>
  <c r="H337" i="13"/>
  <c r="I337" i="13"/>
  <c r="J337" i="13"/>
  <c r="K337" i="13"/>
  <c r="L337" i="13"/>
  <c r="M337" i="13"/>
  <c r="N337" i="13"/>
  <c r="O337" i="13"/>
  <c r="P337" i="13"/>
  <c r="Q337" i="13"/>
  <c r="R337" i="13"/>
  <c r="A331" i="13"/>
  <c r="B331" i="13"/>
  <c r="C331" i="13"/>
  <c r="D331" i="13"/>
  <c r="E331" i="13"/>
  <c r="F331" i="13"/>
  <c r="H331" i="13"/>
  <c r="I331" i="13"/>
  <c r="J331" i="13"/>
  <c r="K331" i="13"/>
  <c r="L331" i="13"/>
  <c r="M331" i="13"/>
  <c r="N331" i="13"/>
  <c r="O331" i="13"/>
  <c r="P331" i="13"/>
  <c r="Q331" i="13"/>
  <c r="R331" i="13"/>
  <c r="A345" i="13"/>
  <c r="B345" i="13"/>
  <c r="C345" i="13"/>
  <c r="D345" i="13"/>
  <c r="E345" i="13"/>
  <c r="F345" i="13"/>
  <c r="H345" i="13"/>
  <c r="I345" i="13"/>
  <c r="J345" i="13"/>
  <c r="K345" i="13"/>
  <c r="L345" i="13"/>
  <c r="M345" i="13"/>
  <c r="N345" i="13"/>
  <c r="O345" i="13"/>
  <c r="P345" i="13"/>
  <c r="Q345" i="13"/>
  <c r="R345" i="13"/>
  <c r="A348" i="13"/>
  <c r="B348" i="13"/>
  <c r="C348" i="13"/>
  <c r="D348" i="13"/>
  <c r="E348" i="13"/>
  <c r="F348" i="13"/>
  <c r="H348" i="13"/>
  <c r="I348" i="13"/>
  <c r="J348" i="13"/>
  <c r="K348" i="13"/>
  <c r="L348" i="13"/>
  <c r="M348" i="13"/>
  <c r="N348" i="13"/>
  <c r="O348" i="13"/>
  <c r="P348" i="13"/>
  <c r="Q348" i="13"/>
  <c r="R348" i="13"/>
  <c r="A347" i="13"/>
  <c r="B347" i="13"/>
  <c r="C347" i="13"/>
  <c r="D347" i="13"/>
  <c r="E347" i="13"/>
  <c r="F347" i="13"/>
  <c r="H347" i="13"/>
  <c r="I347" i="13"/>
  <c r="J347" i="13"/>
  <c r="K347" i="13"/>
  <c r="L347" i="13"/>
  <c r="M347" i="13"/>
  <c r="N347" i="13"/>
  <c r="O347" i="13"/>
  <c r="P347" i="13"/>
  <c r="Q347" i="13"/>
  <c r="R347" i="13"/>
  <c r="A344" i="13"/>
  <c r="B344" i="13"/>
  <c r="C344" i="13"/>
  <c r="D344" i="13"/>
  <c r="E344" i="13"/>
  <c r="F344" i="13"/>
  <c r="H344" i="13"/>
  <c r="I344" i="13"/>
  <c r="J344" i="13"/>
  <c r="K344" i="13"/>
  <c r="L344" i="13"/>
  <c r="M344" i="13"/>
  <c r="N344" i="13"/>
  <c r="O344" i="13"/>
  <c r="P344" i="13"/>
  <c r="Q344" i="13"/>
  <c r="R344" i="13"/>
  <c r="A343" i="13"/>
  <c r="B343" i="13"/>
  <c r="C343" i="13"/>
  <c r="D343" i="13"/>
  <c r="E343" i="13"/>
  <c r="F343" i="13"/>
  <c r="H343" i="13"/>
  <c r="I343" i="13"/>
  <c r="J343" i="13"/>
  <c r="K343" i="13"/>
  <c r="L343" i="13"/>
  <c r="M343" i="13"/>
  <c r="N343" i="13"/>
  <c r="O343" i="13"/>
  <c r="P343" i="13"/>
  <c r="Q343" i="13"/>
  <c r="R343" i="13"/>
  <c r="A342" i="13"/>
  <c r="B342" i="13"/>
  <c r="C342" i="13"/>
  <c r="D342" i="13"/>
  <c r="E342" i="13"/>
  <c r="F342" i="13"/>
  <c r="H342" i="13"/>
  <c r="I342" i="13"/>
  <c r="J342" i="13"/>
  <c r="K342" i="13"/>
  <c r="L342" i="13"/>
  <c r="M342" i="13"/>
  <c r="N342" i="13"/>
  <c r="O342" i="13"/>
  <c r="P342" i="13"/>
  <c r="Q342" i="13"/>
  <c r="R342" i="13"/>
  <c r="A346" i="13"/>
  <c r="B346" i="13"/>
  <c r="C346" i="13"/>
  <c r="D346" i="13"/>
  <c r="E346" i="13"/>
  <c r="F346" i="13"/>
  <c r="H346" i="13"/>
  <c r="I346" i="13"/>
  <c r="J346" i="13"/>
  <c r="K346" i="13"/>
  <c r="L346" i="13"/>
  <c r="M346" i="13"/>
  <c r="N346" i="13"/>
  <c r="O346" i="13"/>
  <c r="P346" i="13"/>
  <c r="Q346" i="13"/>
  <c r="R346" i="13"/>
  <c r="A341" i="13"/>
  <c r="B341" i="13"/>
  <c r="C341" i="13"/>
  <c r="D341" i="13"/>
  <c r="E341" i="13"/>
  <c r="F341" i="13"/>
  <c r="H341" i="13"/>
  <c r="I341" i="13"/>
  <c r="J341" i="13"/>
  <c r="K341" i="13"/>
  <c r="L341" i="13"/>
  <c r="M341" i="13"/>
  <c r="N341" i="13"/>
  <c r="O341" i="13"/>
  <c r="P341" i="13"/>
  <c r="Q341" i="13"/>
  <c r="R341" i="13"/>
  <c r="A340" i="13"/>
  <c r="B340" i="13"/>
  <c r="C340" i="13"/>
  <c r="D340" i="13"/>
  <c r="E340" i="13"/>
  <c r="F340" i="13"/>
  <c r="H340" i="13"/>
  <c r="I340" i="13"/>
  <c r="J340" i="13"/>
  <c r="K340" i="13"/>
  <c r="L340" i="13"/>
  <c r="M340" i="13"/>
  <c r="N340" i="13"/>
  <c r="O340" i="13"/>
  <c r="P340" i="13"/>
  <c r="Q340" i="13"/>
  <c r="R340" i="13"/>
  <c r="A339" i="13"/>
  <c r="B339" i="13"/>
  <c r="C339" i="13"/>
  <c r="D339" i="13"/>
  <c r="E339" i="13"/>
  <c r="F339" i="13"/>
  <c r="H339" i="13"/>
  <c r="I339" i="13"/>
  <c r="J339" i="13"/>
  <c r="K339" i="13"/>
  <c r="L339" i="13"/>
  <c r="M339" i="13"/>
  <c r="N339" i="13"/>
  <c r="O339" i="13"/>
  <c r="P339" i="13"/>
  <c r="Q339" i="13"/>
  <c r="R339" i="13"/>
  <c r="A359" i="13"/>
  <c r="B359" i="13"/>
  <c r="C359" i="13"/>
  <c r="D359" i="13"/>
  <c r="E359" i="13"/>
  <c r="F359" i="13"/>
  <c r="H359" i="13"/>
  <c r="I359" i="13"/>
  <c r="J359" i="13"/>
  <c r="K359" i="13"/>
  <c r="L359" i="13"/>
  <c r="M359" i="13"/>
  <c r="N359" i="13"/>
  <c r="O359" i="13"/>
  <c r="P359" i="13"/>
  <c r="Q359" i="13"/>
  <c r="R359" i="13"/>
  <c r="A358" i="13"/>
  <c r="B358" i="13"/>
  <c r="C358" i="13"/>
  <c r="D358" i="13"/>
  <c r="E358" i="13"/>
  <c r="F358" i="13"/>
  <c r="H358" i="13"/>
  <c r="I358" i="13"/>
  <c r="J358" i="13"/>
  <c r="K358" i="13"/>
  <c r="L358" i="13"/>
  <c r="M358" i="13"/>
  <c r="N358" i="13"/>
  <c r="O358" i="13"/>
  <c r="P358" i="13"/>
  <c r="Q358" i="13"/>
  <c r="R358" i="13"/>
  <c r="A362" i="13"/>
  <c r="B362" i="13"/>
  <c r="C362" i="13"/>
  <c r="D362" i="13"/>
  <c r="E362" i="13"/>
  <c r="F362" i="13"/>
  <c r="H362" i="13"/>
  <c r="I362" i="13"/>
  <c r="J362" i="13"/>
  <c r="K362" i="13"/>
  <c r="L362" i="13"/>
  <c r="M362" i="13"/>
  <c r="N362" i="13"/>
  <c r="O362" i="13"/>
  <c r="P362" i="13"/>
  <c r="Q362" i="13"/>
  <c r="R362" i="13"/>
  <c r="A361" i="13"/>
  <c r="B361" i="13"/>
  <c r="C361" i="13"/>
  <c r="D361" i="13"/>
  <c r="E361" i="13"/>
  <c r="F361" i="13"/>
  <c r="H361" i="13"/>
  <c r="I361" i="13"/>
  <c r="J361" i="13"/>
  <c r="K361" i="13"/>
  <c r="L361" i="13"/>
  <c r="M361" i="13"/>
  <c r="N361" i="13"/>
  <c r="O361" i="13"/>
  <c r="P361" i="13"/>
  <c r="Q361" i="13"/>
  <c r="R361" i="13"/>
  <c r="A360" i="13"/>
  <c r="B360" i="13"/>
  <c r="C360" i="13"/>
  <c r="D360" i="13"/>
  <c r="E360" i="13"/>
  <c r="F360" i="13"/>
  <c r="H360" i="13"/>
  <c r="I360" i="13"/>
  <c r="J360" i="13"/>
  <c r="K360" i="13"/>
  <c r="L360" i="13"/>
  <c r="M360" i="13"/>
  <c r="N360" i="13"/>
  <c r="O360" i="13"/>
  <c r="P360" i="13"/>
  <c r="Q360" i="13"/>
  <c r="R360" i="13"/>
  <c r="A353" i="13"/>
  <c r="B353" i="13"/>
  <c r="C353" i="13"/>
  <c r="D353" i="13"/>
  <c r="E353" i="13"/>
  <c r="F353" i="13"/>
  <c r="H353" i="13"/>
  <c r="I353" i="13"/>
  <c r="J353" i="13"/>
  <c r="K353" i="13"/>
  <c r="L353" i="13"/>
  <c r="M353" i="13"/>
  <c r="N353" i="13"/>
  <c r="O353" i="13"/>
  <c r="P353" i="13"/>
  <c r="Q353" i="13"/>
  <c r="R353" i="13"/>
  <c r="A357" i="13"/>
  <c r="B357" i="13"/>
  <c r="C357" i="13"/>
  <c r="D357" i="13"/>
  <c r="E357" i="13"/>
  <c r="F357" i="13"/>
  <c r="H357" i="13"/>
  <c r="I357" i="13"/>
  <c r="J357" i="13"/>
  <c r="K357" i="13"/>
  <c r="L357" i="13"/>
  <c r="M357" i="13"/>
  <c r="N357" i="13"/>
  <c r="O357" i="13"/>
  <c r="P357" i="13"/>
  <c r="Q357" i="13"/>
  <c r="R357" i="13"/>
  <c r="A356" i="13"/>
  <c r="B356" i="13"/>
  <c r="C356" i="13"/>
  <c r="D356" i="13"/>
  <c r="E356" i="13"/>
  <c r="F356" i="13"/>
  <c r="H356" i="13"/>
  <c r="I356" i="13"/>
  <c r="J356" i="13"/>
  <c r="K356" i="13"/>
  <c r="L356" i="13"/>
  <c r="M356" i="13"/>
  <c r="N356" i="13"/>
  <c r="O356" i="13"/>
  <c r="P356" i="13"/>
  <c r="Q356" i="13"/>
  <c r="R356" i="13"/>
  <c r="A354" i="13"/>
  <c r="B354" i="13"/>
  <c r="C354" i="13"/>
  <c r="D354" i="13"/>
  <c r="E354" i="13"/>
  <c r="F354" i="13"/>
  <c r="H354" i="13"/>
  <c r="I354" i="13"/>
  <c r="J354" i="13"/>
  <c r="K354" i="13"/>
  <c r="L354" i="13"/>
  <c r="M354" i="13"/>
  <c r="N354" i="13"/>
  <c r="O354" i="13"/>
  <c r="P354" i="13"/>
  <c r="Q354" i="13"/>
  <c r="R354" i="13"/>
  <c r="A352" i="13"/>
  <c r="B352" i="13"/>
  <c r="C352" i="13"/>
  <c r="D352" i="13"/>
  <c r="E352" i="13"/>
  <c r="F352" i="13"/>
  <c r="H352" i="13"/>
  <c r="I352" i="13"/>
  <c r="J352" i="13"/>
  <c r="K352" i="13"/>
  <c r="L352" i="13"/>
  <c r="M352" i="13"/>
  <c r="N352" i="13"/>
  <c r="O352" i="13"/>
  <c r="P352" i="13"/>
  <c r="Q352" i="13"/>
  <c r="R352" i="13"/>
  <c r="A351" i="13"/>
  <c r="B351" i="13"/>
  <c r="C351" i="13"/>
  <c r="D351" i="13"/>
  <c r="E351" i="13"/>
  <c r="F351" i="13"/>
  <c r="H351" i="13"/>
  <c r="I351" i="13"/>
  <c r="J351" i="13"/>
  <c r="K351" i="13"/>
  <c r="L351" i="13"/>
  <c r="M351" i="13"/>
  <c r="N351" i="13"/>
  <c r="O351" i="13"/>
  <c r="P351" i="13"/>
  <c r="Q351" i="13"/>
  <c r="R351" i="13"/>
  <c r="A355" i="13"/>
  <c r="B355" i="13"/>
  <c r="C355" i="13"/>
  <c r="D355" i="13"/>
  <c r="E355" i="13"/>
  <c r="F355" i="13"/>
  <c r="H355" i="13"/>
  <c r="I355" i="13"/>
  <c r="J355" i="13"/>
  <c r="K355" i="13"/>
  <c r="L355" i="13"/>
  <c r="M355" i="13"/>
  <c r="N355" i="13"/>
  <c r="O355" i="13"/>
  <c r="P355" i="13"/>
  <c r="Q355" i="13"/>
  <c r="R355" i="13"/>
  <c r="A350" i="13"/>
  <c r="B350" i="13"/>
  <c r="C350" i="13"/>
  <c r="D350" i="13"/>
  <c r="E350" i="13"/>
  <c r="F350" i="13"/>
  <c r="H350" i="13"/>
  <c r="I350" i="13"/>
  <c r="J350" i="13"/>
  <c r="K350" i="13"/>
  <c r="L350" i="13"/>
  <c r="M350" i="13"/>
  <c r="N350" i="13"/>
  <c r="O350" i="13"/>
  <c r="P350" i="13"/>
  <c r="Q350" i="13"/>
  <c r="R350" i="13"/>
  <c r="A349" i="13"/>
  <c r="B349" i="13"/>
  <c r="C349" i="13"/>
  <c r="D349" i="13"/>
  <c r="E349" i="13"/>
  <c r="F349" i="13"/>
  <c r="H349" i="13"/>
  <c r="I349" i="13"/>
  <c r="J349" i="13"/>
  <c r="K349" i="13"/>
  <c r="L349" i="13"/>
  <c r="M349" i="13"/>
  <c r="N349" i="13"/>
  <c r="O349" i="13"/>
  <c r="P349" i="13"/>
  <c r="Q349" i="13"/>
  <c r="R349" i="13"/>
  <c r="A366" i="13"/>
  <c r="B366" i="13"/>
  <c r="C366" i="13"/>
  <c r="D366" i="13"/>
  <c r="E366" i="13"/>
  <c r="F366" i="13"/>
  <c r="H366" i="13"/>
  <c r="I366" i="13"/>
  <c r="J366" i="13"/>
  <c r="K366" i="13"/>
  <c r="L366" i="13"/>
  <c r="M366" i="13"/>
  <c r="N366" i="13"/>
  <c r="O366" i="13"/>
  <c r="P366" i="13"/>
  <c r="Q366" i="13"/>
  <c r="R366" i="13"/>
  <c r="A371" i="13"/>
  <c r="B371" i="13"/>
  <c r="C371" i="13"/>
  <c r="D371" i="13"/>
  <c r="E371" i="13"/>
  <c r="F371" i="13"/>
  <c r="H371" i="13"/>
  <c r="I371" i="13"/>
  <c r="J371" i="13"/>
  <c r="K371" i="13"/>
  <c r="L371" i="13"/>
  <c r="M371" i="13"/>
  <c r="N371" i="13"/>
  <c r="O371" i="13"/>
  <c r="P371" i="13"/>
  <c r="Q371" i="13"/>
  <c r="R371" i="13"/>
  <c r="A365" i="13"/>
  <c r="B365" i="13"/>
  <c r="C365" i="13"/>
  <c r="D365" i="13"/>
  <c r="E365" i="13"/>
  <c r="F365" i="13"/>
  <c r="H365" i="13"/>
  <c r="I365" i="13"/>
  <c r="J365" i="13"/>
  <c r="K365" i="13"/>
  <c r="L365" i="13"/>
  <c r="M365" i="13"/>
  <c r="N365" i="13"/>
  <c r="O365" i="13"/>
  <c r="P365" i="13"/>
  <c r="Q365" i="13"/>
  <c r="R365" i="13"/>
  <c r="A364" i="13"/>
  <c r="B364" i="13"/>
  <c r="C364" i="13"/>
  <c r="D364" i="13"/>
  <c r="E364" i="13"/>
  <c r="F364" i="13"/>
  <c r="H364" i="13"/>
  <c r="I364" i="13"/>
  <c r="J364" i="13"/>
  <c r="K364" i="13"/>
  <c r="L364" i="13"/>
  <c r="M364" i="13"/>
  <c r="N364" i="13"/>
  <c r="O364" i="13"/>
  <c r="P364" i="13"/>
  <c r="Q364" i="13"/>
  <c r="R364" i="13"/>
  <c r="A370" i="13"/>
  <c r="B370" i="13"/>
  <c r="C370" i="13"/>
  <c r="D370" i="13"/>
  <c r="E370" i="13"/>
  <c r="F370" i="13"/>
  <c r="H370" i="13"/>
  <c r="I370" i="13"/>
  <c r="J370" i="13"/>
  <c r="K370" i="13"/>
  <c r="L370" i="13"/>
  <c r="M370" i="13"/>
  <c r="N370" i="13"/>
  <c r="O370" i="13"/>
  <c r="P370" i="13"/>
  <c r="Q370" i="13"/>
  <c r="R370" i="13"/>
  <c r="A369" i="13"/>
  <c r="B369" i="13"/>
  <c r="C369" i="13"/>
  <c r="D369" i="13"/>
  <c r="E369" i="13"/>
  <c r="F369" i="13"/>
  <c r="H369" i="13"/>
  <c r="I369" i="13"/>
  <c r="J369" i="13"/>
  <c r="K369" i="13"/>
  <c r="L369" i="13"/>
  <c r="M369" i="13"/>
  <c r="N369" i="13"/>
  <c r="O369" i="13"/>
  <c r="P369" i="13"/>
  <c r="Q369" i="13"/>
  <c r="R369" i="13"/>
  <c r="A368" i="13"/>
  <c r="B368" i="13"/>
  <c r="C368" i="13"/>
  <c r="D368" i="13"/>
  <c r="E368" i="13"/>
  <c r="F368" i="13"/>
  <c r="H368" i="13"/>
  <c r="I368" i="13"/>
  <c r="J368" i="13"/>
  <c r="K368" i="13"/>
  <c r="L368" i="13"/>
  <c r="M368" i="13"/>
  <c r="N368" i="13"/>
  <c r="O368" i="13"/>
  <c r="P368" i="13"/>
  <c r="Q368" i="13"/>
  <c r="R368" i="13"/>
  <c r="A367" i="13"/>
  <c r="B367" i="13"/>
  <c r="C367" i="13"/>
  <c r="D367" i="13"/>
  <c r="E367" i="13"/>
  <c r="F367" i="13"/>
  <c r="H367" i="13"/>
  <c r="I367" i="13"/>
  <c r="J367" i="13"/>
  <c r="K367" i="13"/>
  <c r="L367" i="13"/>
  <c r="M367" i="13"/>
  <c r="N367" i="13"/>
  <c r="O367" i="13"/>
  <c r="P367" i="13"/>
  <c r="Q367" i="13"/>
  <c r="R367" i="13"/>
  <c r="A363" i="13"/>
  <c r="B363" i="13"/>
  <c r="C363" i="13"/>
  <c r="D363" i="13"/>
  <c r="E363" i="13"/>
  <c r="F363" i="13"/>
  <c r="H363" i="13"/>
  <c r="I363" i="13"/>
  <c r="J363" i="13"/>
  <c r="K363" i="13"/>
  <c r="L363" i="13"/>
  <c r="M363" i="13"/>
  <c r="N363" i="13"/>
  <c r="O363" i="13"/>
  <c r="P363" i="13"/>
  <c r="Q363" i="13"/>
  <c r="R363" i="13"/>
  <c r="A375" i="13"/>
  <c r="B375" i="13"/>
  <c r="C375" i="13"/>
  <c r="D375" i="13"/>
  <c r="E375" i="13"/>
  <c r="F375" i="13"/>
  <c r="H375" i="13"/>
  <c r="I375" i="13"/>
  <c r="J375" i="13"/>
  <c r="K375" i="13"/>
  <c r="L375" i="13"/>
  <c r="M375" i="13"/>
  <c r="N375" i="13"/>
  <c r="O375" i="13"/>
  <c r="P375" i="13"/>
  <c r="Q375" i="13"/>
  <c r="R375" i="13"/>
  <c r="A374" i="13"/>
  <c r="B374" i="13"/>
  <c r="C374" i="13"/>
  <c r="D374" i="13"/>
  <c r="E374" i="13"/>
  <c r="F374" i="13"/>
  <c r="H374" i="13"/>
  <c r="I374" i="13"/>
  <c r="J374" i="13"/>
  <c r="K374" i="13"/>
  <c r="L374" i="13"/>
  <c r="M374" i="13"/>
  <c r="N374" i="13"/>
  <c r="O374" i="13"/>
  <c r="P374" i="13"/>
  <c r="Q374" i="13"/>
  <c r="R374" i="13"/>
  <c r="A379" i="13"/>
  <c r="B379" i="13"/>
  <c r="C379" i="13"/>
  <c r="D379" i="13"/>
  <c r="E379" i="13"/>
  <c r="F379" i="13"/>
  <c r="H379" i="13"/>
  <c r="I379" i="13"/>
  <c r="J379" i="13"/>
  <c r="K379" i="13"/>
  <c r="L379" i="13"/>
  <c r="M379" i="13"/>
  <c r="N379" i="13"/>
  <c r="O379" i="13"/>
  <c r="P379" i="13"/>
  <c r="Q379" i="13"/>
  <c r="R379" i="13"/>
  <c r="A378" i="13"/>
  <c r="B378" i="13"/>
  <c r="C378" i="13"/>
  <c r="D378" i="13"/>
  <c r="E378" i="13"/>
  <c r="F378" i="13"/>
  <c r="H378" i="13"/>
  <c r="I378" i="13"/>
  <c r="J378" i="13"/>
  <c r="K378" i="13"/>
  <c r="L378" i="13"/>
  <c r="M378" i="13"/>
  <c r="N378" i="13"/>
  <c r="O378" i="13"/>
  <c r="P378" i="13"/>
  <c r="Q378" i="13"/>
  <c r="R378" i="13"/>
  <c r="A373" i="13"/>
  <c r="B373" i="13"/>
  <c r="C373" i="13"/>
  <c r="D373" i="13"/>
  <c r="E373" i="13"/>
  <c r="F373" i="13"/>
  <c r="H373" i="13"/>
  <c r="I373" i="13"/>
  <c r="J373" i="13"/>
  <c r="K373" i="13"/>
  <c r="L373" i="13"/>
  <c r="M373" i="13"/>
  <c r="N373" i="13"/>
  <c r="O373" i="13"/>
  <c r="P373" i="13"/>
  <c r="Q373" i="13"/>
  <c r="R373" i="13"/>
  <c r="A377" i="13"/>
  <c r="B377" i="13"/>
  <c r="C377" i="13"/>
  <c r="D377" i="13"/>
  <c r="E377" i="13"/>
  <c r="F377" i="13"/>
  <c r="H377" i="13"/>
  <c r="I377" i="13"/>
  <c r="J377" i="13"/>
  <c r="K377" i="13"/>
  <c r="L377" i="13"/>
  <c r="M377" i="13"/>
  <c r="N377" i="13"/>
  <c r="O377" i="13"/>
  <c r="P377" i="13"/>
  <c r="Q377" i="13"/>
  <c r="R377" i="13"/>
  <c r="A376" i="13"/>
  <c r="B376" i="13"/>
  <c r="C376" i="13"/>
  <c r="D376" i="13"/>
  <c r="E376" i="13"/>
  <c r="F376" i="13"/>
  <c r="H376" i="13"/>
  <c r="I376" i="13"/>
  <c r="J376" i="13"/>
  <c r="K376" i="13"/>
  <c r="L376" i="13"/>
  <c r="M376" i="13"/>
  <c r="N376" i="13"/>
  <c r="O376" i="13"/>
  <c r="P376" i="13"/>
  <c r="Q376" i="13"/>
  <c r="R376" i="13"/>
  <c r="A372" i="13"/>
  <c r="B372" i="13"/>
  <c r="C372" i="13"/>
  <c r="D372" i="13"/>
  <c r="E372" i="13"/>
  <c r="F372" i="13"/>
  <c r="H372" i="13"/>
  <c r="I372" i="13"/>
  <c r="J372" i="13"/>
  <c r="K372" i="13"/>
  <c r="L372" i="13"/>
  <c r="M372" i="13"/>
  <c r="N372" i="13"/>
  <c r="O372" i="13"/>
  <c r="P372" i="13"/>
  <c r="Q372" i="13"/>
  <c r="R372" i="13"/>
  <c r="A385" i="13"/>
  <c r="B385" i="13"/>
  <c r="C385" i="13"/>
  <c r="D385" i="13"/>
  <c r="E385" i="13"/>
  <c r="F385" i="13"/>
  <c r="H385" i="13"/>
  <c r="I385" i="13"/>
  <c r="J385" i="13"/>
  <c r="K385" i="13"/>
  <c r="L385" i="13"/>
  <c r="M385" i="13"/>
  <c r="N385" i="13"/>
  <c r="O385" i="13"/>
  <c r="P385" i="13"/>
  <c r="Q385" i="13"/>
  <c r="R385" i="13"/>
  <c r="A384" i="13"/>
  <c r="B384" i="13"/>
  <c r="C384" i="13"/>
  <c r="D384" i="13"/>
  <c r="E384" i="13"/>
  <c r="F384" i="13"/>
  <c r="H384" i="13"/>
  <c r="I384" i="13"/>
  <c r="J384" i="13"/>
  <c r="K384" i="13"/>
  <c r="L384" i="13"/>
  <c r="M384" i="13"/>
  <c r="N384" i="13"/>
  <c r="O384" i="13"/>
  <c r="P384" i="13"/>
  <c r="Q384" i="13"/>
  <c r="R384" i="13"/>
  <c r="A383" i="13"/>
  <c r="B383" i="13"/>
  <c r="C383" i="13"/>
  <c r="D383" i="13"/>
  <c r="E383" i="13"/>
  <c r="F383" i="13"/>
  <c r="H383" i="13"/>
  <c r="I383" i="13"/>
  <c r="J383" i="13"/>
  <c r="K383" i="13"/>
  <c r="L383" i="13"/>
  <c r="M383" i="13"/>
  <c r="N383" i="13"/>
  <c r="O383" i="13"/>
  <c r="P383" i="13"/>
  <c r="Q383" i="13"/>
  <c r="R383" i="13"/>
  <c r="A387" i="13"/>
  <c r="B387" i="13"/>
  <c r="C387" i="13"/>
  <c r="D387" i="13"/>
  <c r="E387" i="13"/>
  <c r="F387" i="13"/>
  <c r="H387" i="13"/>
  <c r="I387" i="13"/>
  <c r="J387" i="13"/>
  <c r="K387" i="13"/>
  <c r="L387" i="13"/>
  <c r="M387" i="13"/>
  <c r="N387" i="13"/>
  <c r="O387" i="13"/>
  <c r="P387" i="13"/>
  <c r="Q387" i="13"/>
  <c r="R387" i="13"/>
  <c r="A386" i="13"/>
  <c r="B386" i="13"/>
  <c r="C386" i="13"/>
  <c r="D386" i="13"/>
  <c r="E386" i="13"/>
  <c r="F386" i="13"/>
  <c r="H386" i="13"/>
  <c r="I386" i="13"/>
  <c r="J386" i="13"/>
  <c r="K386" i="13"/>
  <c r="L386" i="13"/>
  <c r="M386" i="13"/>
  <c r="N386" i="13"/>
  <c r="O386" i="13"/>
  <c r="P386" i="13"/>
  <c r="Q386" i="13"/>
  <c r="R386" i="13"/>
  <c r="A382" i="13"/>
  <c r="B382" i="13"/>
  <c r="C382" i="13"/>
  <c r="D382" i="13"/>
  <c r="E382" i="13"/>
  <c r="F382" i="13"/>
  <c r="H382" i="13"/>
  <c r="I382" i="13"/>
  <c r="J382" i="13"/>
  <c r="K382" i="13"/>
  <c r="L382" i="13"/>
  <c r="M382" i="13"/>
  <c r="N382" i="13"/>
  <c r="O382" i="13"/>
  <c r="P382" i="13"/>
  <c r="Q382" i="13"/>
  <c r="R382" i="13"/>
  <c r="A381" i="13"/>
  <c r="B381" i="13"/>
  <c r="C381" i="13"/>
  <c r="D381" i="13"/>
  <c r="E381" i="13"/>
  <c r="F381" i="13"/>
  <c r="H381" i="13"/>
  <c r="I381" i="13"/>
  <c r="J381" i="13"/>
  <c r="K381" i="13"/>
  <c r="L381" i="13"/>
  <c r="M381" i="13"/>
  <c r="N381" i="13"/>
  <c r="O381" i="13"/>
  <c r="P381" i="13"/>
  <c r="Q381" i="13"/>
  <c r="R381" i="13"/>
  <c r="A380" i="13"/>
  <c r="B380" i="13"/>
  <c r="C380" i="13"/>
  <c r="D380" i="13"/>
  <c r="E380" i="13"/>
  <c r="F380" i="13"/>
  <c r="H380" i="13"/>
  <c r="I380" i="13"/>
  <c r="J380" i="13"/>
  <c r="K380" i="13"/>
  <c r="L380" i="13"/>
  <c r="M380" i="13"/>
  <c r="N380" i="13"/>
  <c r="O380" i="13"/>
  <c r="P380" i="13"/>
  <c r="Q380" i="13"/>
  <c r="R380" i="13"/>
  <c r="A394" i="13"/>
  <c r="B394" i="13"/>
  <c r="C394" i="13"/>
  <c r="D394" i="13"/>
  <c r="E394" i="13"/>
  <c r="F394" i="13"/>
  <c r="H394" i="13"/>
  <c r="I394" i="13"/>
  <c r="J394" i="13"/>
  <c r="K394" i="13"/>
  <c r="L394" i="13"/>
  <c r="M394" i="13"/>
  <c r="N394" i="13"/>
  <c r="O394" i="13"/>
  <c r="P394" i="13"/>
  <c r="Q394" i="13"/>
  <c r="R394" i="13"/>
  <c r="A393" i="13"/>
  <c r="B393" i="13"/>
  <c r="C393" i="13"/>
  <c r="D393" i="13"/>
  <c r="E393" i="13"/>
  <c r="F393" i="13"/>
  <c r="H393" i="13"/>
  <c r="I393" i="13"/>
  <c r="J393" i="13"/>
  <c r="K393" i="13"/>
  <c r="L393" i="13"/>
  <c r="M393" i="13"/>
  <c r="N393" i="13"/>
  <c r="O393" i="13"/>
  <c r="P393" i="13"/>
  <c r="Q393" i="13"/>
  <c r="R393" i="13"/>
  <c r="A392" i="13"/>
  <c r="B392" i="13"/>
  <c r="C392" i="13"/>
  <c r="D392" i="13"/>
  <c r="E392" i="13"/>
  <c r="F392" i="13"/>
  <c r="H392" i="13"/>
  <c r="I392" i="13"/>
  <c r="J392" i="13"/>
  <c r="K392" i="13"/>
  <c r="L392" i="13"/>
  <c r="M392" i="13"/>
  <c r="N392" i="13"/>
  <c r="O392" i="13"/>
  <c r="P392" i="13"/>
  <c r="Q392" i="13"/>
  <c r="R392" i="13"/>
  <c r="A400" i="13"/>
  <c r="B400" i="13"/>
  <c r="C400" i="13"/>
  <c r="D400" i="13"/>
  <c r="E400" i="13"/>
  <c r="F400" i="13"/>
  <c r="H400" i="13"/>
  <c r="I400" i="13"/>
  <c r="J400" i="13"/>
  <c r="K400" i="13"/>
  <c r="L400" i="13"/>
  <c r="M400" i="13"/>
  <c r="N400" i="13"/>
  <c r="O400" i="13"/>
  <c r="P400" i="13"/>
  <c r="Q400" i="13"/>
  <c r="R400" i="13"/>
  <c r="A399" i="13"/>
  <c r="B399" i="13"/>
  <c r="C399" i="13"/>
  <c r="D399" i="13"/>
  <c r="E399" i="13"/>
  <c r="F399" i="13"/>
  <c r="H399" i="13"/>
  <c r="I399" i="13"/>
  <c r="J399" i="13"/>
  <c r="K399" i="13"/>
  <c r="L399" i="13"/>
  <c r="M399" i="13"/>
  <c r="N399" i="13"/>
  <c r="O399" i="13"/>
  <c r="P399" i="13"/>
  <c r="Q399" i="13"/>
  <c r="R399" i="13"/>
  <c r="A398" i="13"/>
  <c r="B398" i="13"/>
  <c r="C398" i="13"/>
  <c r="D398" i="13"/>
  <c r="E398" i="13"/>
  <c r="F398" i="13"/>
  <c r="H398" i="13"/>
  <c r="I398" i="13"/>
  <c r="J398" i="13"/>
  <c r="K398" i="13"/>
  <c r="L398" i="13"/>
  <c r="M398" i="13"/>
  <c r="N398" i="13"/>
  <c r="O398" i="13"/>
  <c r="P398" i="13"/>
  <c r="Q398" i="13"/>
  <c r="R398" i="13"/>
  <c r="A391" i="13"/>
  <c r="B391" i="13"/>
  <c r="C391" i="13"/>
  <c r="D391" i="13"/>
  <c r="E391" i="13"/>
  <c r="F391" i="13"/>
  <c r="H391" i="13"/>
  <c r="I391" i="13"/>
  <c r="J391" i="13"/>
  <c r="K391" i="13"/>
  <c r="L391" i="13"/>
  <c r="M391" i="13"/>
  <c r="N391" i="13"/>
  <c r="O391" i="13"/>
  <c r="P391" i="13"/>
  <c r="Q391" i="13"/>
  <c r="R391" i="13"/>
  <c r="A390" i="13"/>
  <c r="B390" i="13"/>
  <c r="C390" i="13"/>
  <c r="D390" i="13"/>
  <c r="E390" i="13"/>
  <c r="F390" i="13"/>
  <c r="H390" i="13"/>
  <c r="I390" i="13"/>
  <c r="J390" i="13"/>
  <c r="K390" i="13"/>
  <c r="L390" i="13"/>
  <c r="M390" i="13"/>
  <c r="N390" i="13"/>
  <c r="O390" i="13"/>
  <c r="P390" i="13"/>
  <c r="Q390" i="13"/>
  <c r="R390" i="13"/>
  <c r="A389" i="13"/>
  <c r="B389" i="13"/>
  <c r="C389" i="13"/>
  <c r="D389" i="13"/>
  <c r="E389" i="13"/>
  <c r="F389" i="13"/>
  <c r="H389" i="13"/>
  <c r="I389" i="13"/>
  <c r="J389" i="13"/>
  <c r="K389" i="13"/>
  <c r="L389" i="13"/>
  <c r="M389" i="13"/>
  <c r="N389" i="13"/>
  <c r="O389" i="13"/>
  <c r="P389" i="13"/>
  <c r="Q389" i="13"/>
  <c r="R389" i="13"/>
  <c r="A397" i="13"/>
  <c r="B397" i="13"/>
  <c r="C397" i="13"/>
  <c r="D397" i="13"/>
  <c r="E397" i="13"/>
  <c r="F397" i="13"/>
  <c r="H397" i="13"/>
  <c r="I397" i="13"/>
  <c r="J397" i="13"/>
  <c r="K397" i="13"/>
  <c r="L397" i="13"/>
  <c r="M397" i="13"/>
  <c r="N397" i="13"/>
  <c r="O397" i="13"/>
  <c r="P397" i="13"/>
  <c r="Q397" i="13"/>
  <c r="R397" i="13"/>
  <c r="A396" i="13"/>
  <c r="B396" i="13"/>
  <c r="C396" i="13"/>
  <c r="D396" i="13"/>
  <c r="E396" i="13"/>
  <c r="F396" i="13"/>
  <c r="H396" i="13"/>
  <c r="I396" i="13"/>
  <c r="J396" i="13"/>
  <c r="K396" i="13"/>
  <c r="L396" i="13"/>
  <c r="M396" i="13"/>
  <c r="N396" i="13"/>
  <c r="O396" i="13"/>
  <c r="P396" i="13"/>
  <c r="Q396" i="13"/>
  <c r="R396" i="13"/>
  <c r="A395" i="13"/>
  <c r="B395" i="13"/>
  <c r="C395" i="13"/>
  <c r="D395" i="13"/>
  <c r="E395" i="13"/>
  <c r="F395" i="13"/>
  <c r="H395" i="13"/>
  <c r="I395" i="13"/>
  <c r="J395" i="13"/>
  <c r="K395" i="13"/>
  <c r="L395" i="13"/>
  <c r="M395" i="13"/>
  <c r="N395" i="13"/>
  <c r="O395" i="13"/>
  <c r="P395" i="13"/>
  <c r="Q395" i="13"/>
  <c r="R395" i="13"/>
  <c r="A388" i="13"/>
  <c r="B388" i="13"/>
  <c r="C388" i="13"/>
  <c r="D388" i="13"/>
  <c r="E388" i="13"/>
  <c r="F388" i="13"/>
  <c r="H388" i="13"/>
  <c r="I388" i="13"/>
  <c r="J388" i="13"/>
  <c r="K388" i="13"/>
  <c r="L388" i="13"/>
  <c r="M388" i="13"/>
  <c r="N388" i="13"/>
  <c r="O388" i="13"/>
  <c r="P388" i="13"/>
  <c r="Q388" i="13"/>
  <c r="R388" i="13"/>
  <c r="A4" i="13"/>
  <c r="B4" i="13"/>
  <c r="C4" i="13"/>
  <c r="D4" i="13"/>
  <c r="E4" i="13"/>
  <c r="F4" i="13"/>
  <c r="H4" i="13"/>
  <c r="I4" i="13"/>
  <c r="J4" i="13"/>
  <c r="K4" i="13"/>
  <c r="L4" i="13"/>
  <c r="M4" i="13"/>
  <c r="N4" i="13"/>
  <c r="O4" i="13"/>
  <c r="P4" i="13"/>
  <c r="Q4" i="13"/>
  <c r="R4" i="13"/>
  <c r="A5" i="13"/>
  <c r="B5" i="13"/>
  <c r="C5" i="13"/>
  <c r="D5" i="13"/>
  <c r="E5" i="13"/>
  <c r="F5" i="13"/>
  <c r="H5" i="13"/>
  <c r="I5" i="13"/>
  <c r="J5" i="13"/>
  <c r="K5" i="13"/>
  <c r="L5" i="13"/>
  <c r="M5" i="13"/>
  <c r="N5" i="13"/>
  <c r="O5" i="13"/>
  <c r="P5" i="13"/>
  <c r="Q5" i="13"/>
  <c r="R5" i="13"/>
  <c r="A6" i="13"/>
  <c r="B6" i="13"/>
  <c r="C6" i="13"/>
  <c r="D6" i="13"/>
  <c r="E6" i="13"/>
  <c r="F6" i="13"/>
  <c r="H6" i="13"/>
  <c r="I6" i="13"/>
  <c r="J6" i="13"/>
  <c r="K6" i="13"/>
  <c r="L6" i="13"/>
  <c r="M6" i="13"/>
  <c r="N6" i="13"/>
  <c r="O6" i="13"/>
  <c r="P6" i="13"/>
  <c r="Q6" i="13"/>
  <c r="R6" i="13"/>
  <c r="A7" i="13"/>
  <c r="B7" i="13"/>
  <c r="C7" i="13"/>
  <c r="D7" i="13"/>
  <c r="E7" i="13"/>
  <c r="F7" i="13"/>
  <c r="H7" i="13"/>
  <c r="I7" i="13"/>
  <c r="J7" i="13"/>
  <c r="K7" i="13"/>
  <c r="L7" i="13"/>
  <c r="M7" i="13"/>
  <c r="N7" i="13"/>
  <c r="O7" i="13"/>
  <c r="P7" i="13"/>
  <c r="Q7" i="13"/>
  <c r="R7" i="13"/>
  <c r="A8" i="13"/>
  <c r="B8" i="13"/>
  <c r="C8" i="13"/>
  <c r="D8" i="13"/>
  <c r="E8" i="13"/>
  <c r="F8" i="13"/>
  <c r="H8" i="13"/>
  <c r="I8" i="13"/>
  <c r="J8" i="13"/>
  <c r="K8" i="13"/>
  <c r="L8" i="13"/>
  <c r="M8" i="13"/>
  <c r="N8" i="13"/>
  <c r="O8" i="13"/>
  <c r="P8" i="13"/>
  <c r="Q8" i="13"/>
  <c r="R8" i="13"/>
  <c r="A9" i="13"/>
  <c r="B9" i="13"/>
  <c r="C9" i="13"/>
  <c r="D9" i="13"/>
  <c r="E9" i="13"/>
  <c r="F9" i="13"/>
  <c r="H9" i="13"/>
  <c r="I9" i="13"/>
  <c r="J9" i="13"/>
  <c r="K9" i="13"/>
  <c r="L9" i="13"/>
  <c r="M9" i="13"/>
  <c r="N9" i="13"/>
  <c r="O9" i="13"/>
  <c r="P9" i="13"/>
  <c r="Q9" i="13"/>
  <c r="R9" i="13"/>
  <c r="A10" i="13"/>
  <c r="B10" i="13"/>
  <c r="C10" i="13"/>
  <c r="D10" i="13"/>
  <c r="E10" i="13"/>
  <c r="F10" i="13"/>
  <c r="H10" i="13"/>
  <c r="I10" i="13"/>
  <c r="J10" i="13"/>
  <c r="K10" i="13"/>
  <c r="L10" i="13"/>
  <c r="M10" i="13"/>
  <c r="N10" i="13"/>
  <c r="O10" i="13"/>
  <c r="P10" i="13"/>
  <c r="Q10" i="13"/>
  <c r="R10" i="13"/>
  <c r="A11" i="13"/>
  <c r="B11" i="13"/>
  <c r="C11" i="13"/>
  <c r="D11" i="13"/>
  <c r="E11" i="13"/>
  <c r="F11" i="13"/>
  <c r="H11" i="13"/>
  <c r="I11" i="13"/>
  <c r="J11" i="13"/>
  <c r="K11" i="13"/>
  <c r="L11" i="13"/>
  <c r="M11" i="13"/>
  <c r="N11" i="13"/>
  <c r="O11" i="13"/>
  <c r="P11" i="13"/>
  <c r="Q11" i="13"/>
  <c r="R11" i="13"/>
  <c r="A12" i="13"/>
  <c r="B12" i="13"/>
  <c r="C12" i="13"/>
  <c r="D12" i="13"/>
  <c r="E12" i="13"/>
  <c r="F12" i="13"/>
  <c r="H12" i="13"/>
  <c r="I12" i="13"/>
  <c r="J12" i="13"/>
  <c r="K12" i="13"/>
  <c r="L12" i="13"/>
  <c r="M12" i="13"/>
  <c r="N12" i="13"/>
  <c r="O12" i="13"/>
  <c r="P12" i="13"/>
  <c r="Q12" i="13"/>
  <c r="R12" i="13"/>
  <c r="A13" i="13"/>
  <c r="B13" i="13"/>
  <c r="C13" i="13"/>
  <c r="D13" i="13"/>
  <c r="E13" i="13"/>
  <c r="F13" i="13"/>
  <c r="H13" i="13"/>
  <c r="I13" i="13"/>
  <c r="J13" i="13"/>
  <c r="K13" i="13"/>
  <c r="L13" i="13"/>
  <c r="M13" i="13"/>
  <c r="N13" i="13"/>
  <c r="O13" i="13"/>
  <c r="P13" i="13"/>
  <c r="Q13" i="13"/>
  <c r="R13" i="13"/>
  <c r="A14" i="13"/>
  <c r="B14" i="13"/>
  <c r="C14" i="13"/>
  <c r="D14" i="13"/>
  <c r="E14" i="13"/>
  <c r="F14" i="13"/>
  <c r="H14" i="13"/>
  <c r="I14" i="13"/>
  <c r="J14" i="13"/>
  <c r="K14" i="13"/>
  <c r="L14" i="13"/>
  <c r="M14" i="13"/>
  <c r="N14" i="13"/>
  <c r="O14" i="13"/>
  <c r="P14" i="13"/>
  <c r="Q14" i="13"/>
  <c r="R14" i="13"/>
  <c r="A15" i="13"/>
  <c r="B15" i="13"/>
  <c r="C15" i="13"/>
  <c r="D15" i="13"/>
  <c r="E15" i="13"/>
  <c r="F15" i="13"/>
  <c r="H15" i="13"/>
  <c r="I15" i="13"/>
  <c r="J15" i="13"/>
  <c r="K15" i="13"/>
  <c r="L15" i="13"/>
  <c r="M15" i="13"/>
  <c r="N15" i="13"/>
  <c r="O15" i="13"/>
  <c r="P15" i="13"/>
  <c r="Q15" i="13"/>
  <c r="R15" i="13"/>
  <c r="A16" i="13"/>
  <c r="B16" i="13"/>
  <c r="C16" i="13"/>
  <c r="D16" i="13"/>
  <c r="E16" i="13"/>
  <c r="F16" i="13"/>
  <c r="H16" i="13"/>
  <c r="I16" i="13"/>
  <c r="J16" i="13"/>
  <c r="K16" i="13"/>
  <c r="L16" i="13"/>
  <c r="M16" i="13"/>
  <c r="N16" i="13"/>
  <c r="O16" i="13"/>
  <c r="P16" i="13"/>
  <c r="Q16" i="13"/>
  <c r="R16" i="13"/>
  <c r="A17" i="13"/>
  <c r="B17" i="13"/>
  <c r="C17" i="13"/>
  <c r="D17" i="13"/>
  <c r="E17" i="13"/>
  <c r="F17" i="13"/>
  <c r="H17" i="13"/>
  <c r="I17" i="13"/>
  <c r="J17" i="13"/>
  <c r="K17" i="13"/>
  <c r="L17" i="13"/>
  <c r="M17" i="13"/>
  <c r="N17" i="13"/>
  <c r="O17" i="13"/>
  <c r="P17" i="13"/>
  <c r="Q17" i="13"/>
  <c r="R17" i="13"/>
  <c r="A18" i="13"/>
  <c r="B18" i="13"/>
  <c r="C18" i="13"/>
  <c r="D18" i="13"/>
  <c r="E18" i="13"/>
  <c r="F18" i="13"/>
  <c r="H18" i="13"/>
  <c r="I18" i="13"/>
  <c r="J18" i="13"/>
  <c r="K18" i="13"/>
  <c r="L18" i="13"/>
  <c r="M18" i="13"/>
  <c r="N18" i="13"/>
  <c r="O18" i="13"/>
  <c r="P18" i="13"/>
  <c r="Q18" i="13"/>
  <c r="R18" i="13"/>
  <c r="A19" i="13"/>
  <c r="B19" i="13"/>
  <c r="C19" i="13"/>
  <c r="D19" i="13"/>
  <c r="E19" i="13"/>
  <c r="F19" i="13"/>
  <c r="H19" i="13"/>
  <c r="I19" i="13"/>
  <c r="J19" i="13"/>
  <c r="K19" i="13"/>
  <c r="L19" i="13"/>
  <c r="M19" i="13"/>
  <c r="N19" i="13"/>
  <c r="O19" i="13"/>
  <c r="P19" i="13"/>
  <c r="Q19" i="13"/>
  <c r="R19" i="13"/>
  <c r="A20" i="13"/>
  <c r="B20" i="13"/>
  <c r="C20" i="13"/>
  <c r="D20" i="13"/>
  <c r="E20" i="13"/>
  <c r="F20" i="13"/>
  <c r="H20" i="13"/>
  <c r="I20" i="13"/>
  <c r="J20" i="13"/>
  <c r="K20" i="13"/>
  <c r="L20" i="13"/>
  <c r="M20" i="13"/>
  <c r="N20" i="13"/>
  <c r="O20" i="13"/>
  <c r="P20" i="13"/>
  <c r="Q20" i="13"/>
  <c r="R20" i="13"/>
  <c r="A21" i="13"/>
  <c r="B21" i="13"/>
  <c r="C21" i="13"/>
  <c r="D21" i="13"/>
  <c r="E21" i="13"/>
  <c r="F21" i="13"/>
  <c r="H21" i="13"/>
  <c r="I21" i="13"/>
  <c r="J21" i="13"/>
  <c r="K21" i="13"/>
  <c r="L21" i="13"/>
  <c r="M21" i="13"/>
  <c r="N21" i="13"/>
  <c r="O21" i="13"/>
  <c r="P21" i="13"/>
  <c r="Q21" i="13"/>
  <c r="R21" i="13"/>
  <c r="A22" i="13"/>
  <c r="B22" i="13"/>
  <c r="C22" i="13"/>
  <c r="D22" i="13"/>
  <c r="E22" i="13"/>
  <c r="F22" i="13"/>
  <c r="H22" i="13"/>
  <c r="I22" i="13"/>
  <c r="J22" i="13"/>
  <c r="K22" i="13"/>
  <c r="L22" i="13"/>
  <c r="M22" i="13"/>
  <c r="N22" i="13"/>
  <c r="O22" i="13"/>
  <c r="P22" i="13"/>
  <c r="Q22" i="13"/>
  <c r="R22" i="13"/>
  <c r="A23" i="13"/>
  <c r="B23" i="13"/>
  <c r="C23" i="13"/>
  <c r="D23" i="13"/>
  <c r="E23" i="13"/>
  <c r="F23" i="13"/>
  <c r="H23" i="13"/>
  <c r="I23" i="13"/>
  <c r="J23" i="13"/>
  <c r="K23" i="13"/>
  <c r="L23" i="13"/>
  <c r="M23" i="13"/>
  <c r="N23" i="13"/>
  <c r="O23" i="13"/>
  <c r="P23" i="13"/>
  <c r="Q23" i="13"/>
  <c r="R23" i="13"/>
  <c r="A24" i="13"/>
  <c r="B24" i="13"/>
  <c r="C24" i="13"/>
  <c r="D24" i="13"/>
  <c r="E24" i="13"/>
  <c r="F24" i="13"/>
  <c r="H24" i="13"/>
  <c r="I24" i="13"/>
  <c r="J24" i="13"/>
  <c r="K24" i="13"/>
  <c r="L24" i="13"/>
  <c r="M24" i="13"/>
  <c r="N24" i="13"/>
  <c r="O24" i="13"/>
  <c r="P24" i="13"/>
  <c r="Q24" i="13"/>
  <c r="R24" i="13"/>
  <c r="A25" i="13"/>
  <c r="B25" i="13"/>
  <c r="C25" i="13"/>
  <c r="D25" i="13"/>
  <c r="E25" i="13"/>
  <c r="F25" i="13"/>
  <c r="H25" i="13"/>
  <c r="I25" i="13"/>
  <c r="J25" i="13"/>
  <c r="K25" i="13"/>
  <c r="L25" i="13"/>
  <c r="M25" i="13"/>
  <c r="N25" i="13"/>
  <c r="O25" i="13"/>
  <c r="P25" i="13"/>
  <c r="Q25" i="13"/>
  <c r="R25" i="13"/>
  <c r="A26" i="13"/>
  <c r="B26" i="13"/>
  <c r="C26" i="13"/>
  <c r="D26" i="13"/>
  <c r="E26" i="13"/>
  <c r="F26" i="13"/>
  <c r="H26" i="13"/>
  <c r="I26" i="13"/>
  <c r="J26" i="13"/>
  <c r="K26" i="13"/>
  <c r="L26" i="13"/>
  <c r="M26" i="13"/>
  <c r="N26" i="13"/>
  <c r="O26" i="13"/>
  <c r="P26" i="13"/>
  <c r="Q26" i="13"/>
  <c r="R26" i="13"/>
  <c r="A27" i="13"/>
  <c r="B27" i="13"/>
  <c r="C27" i="13"/>
  <c r="D27" i="13"/>
  <c r="E27" i="13"/>
  <c r="F27" i="13"/>
  <c r="H27" i="13"/>
  <c r="I27" i="13"/>
  <c r="J27" i="13"/>
  <c r="K27" i="13"/>
  <c r="L27" i="13"/>
  <c r="M27" i="13"/>
  <c r="N27" i="13"/>
  <c r="O27" i="13"/>
  <c r="P27" i="13"/>
  <c r="Q27" i="13"/>
  <c r="R27" i="13"/>
  <c r="A28" i="13"/>
  <c r="B28" i="13"/>
  <c r="C28" i="13"/>
  <c r="D28" i="13"/>
  <c r="E28" i="13"/>
  <c r="F28" i="13"/>
  <c r="H28" i="13"/>
  <c r="I28" i="13"/>
  <c r="J28" i="13"/>
  <c r="K28" i="13"/>
  <c r="L28" i="13"/>
  <c r="M28" i="13"/>
  <c r="N28" i="13"/>
  <c r="O28" i="13"/>
  <c r="P28" i="13"/>
  <c r="Q28" i="13"/>
  <c r="R28" i="13"/>
  <c r="A29" i="13"/>
  <c r="B29" i="13"/>
  <c r="C29" i="13"/>
  <c r="D29" i="13"/>
  <c r="E29" i="13"/>
  <c r="F29" i="13"/>
  <c r="H29" i="13"/>
  <c r="I29" i="13"/>
  <c r="J29" i="13"/>
  <c r="K29" i="13"/>
  <c r="L29" i="13"/>
  <c r="M29" i="13"/>
  <c r="N29" i="13"/>
  <c r="O29" i="13"/>
  <c r="P29" i="13"/>
  <c r="Q29" i="13"/>
  <c r="R29" i="13"/>
  <c r="A30" i="13"/>
  <c r="B30" i="13"/>
  <c r="C30" i="13"/>
  <c r="D30" i="13"/>
  <c r="E30" i="13"/>
  <c r="F30" i="13"/>
  <c r="H30" i="13"/>
  <c r="I30" i="13"/>
  <c r="J30" i="13"/>
  <c r="K30" i="13"/>
  <c r="L30" i="13"/>
  <c r="M30" i="13"/>
  <c r="N30" i="13"/>
  <c r="O30" i="13"/>
  <c r="P30" i="13"/>
  <c r="Q30" i="13"/>
  <c r="R30" i="13"/>
  <c r="A31" i="13"/>
  <c r="B31" i="13"/>
  <c r="C31" i="13"/>
  <c r="D31" i="13"/>
  <c r="E31" i="13"/>
  <c r="F31" i="13"/>
  <c r="H31" i="13"/>
  <c r="I31" i="13"/>
  <c r="J31" i="13"/>
  <c r="K31" i="13"/>
  <c r="L31" i="13"/>
  <c r="M31" i="13"/>
  <c r="N31" i="13"/>
  <c r="O31" i="13"/>
  <c r="P31" i="13"/>
  <c r="Q31" i="13"/>
  <c r="R31" i="13"/>
  <c r="A32" i="13"/>
  <c r="B32" i="13"/>
  <c r="C32" i="13"/>
  <c r="D32" i="13"/>
  <c r="E32" i="13"/>
  <c r="F32" i="13"/>
  <c r="H32" i="13"/>
  <c r="I32" i="13"/>
  <c r="J32" i="13"/>
  <c r="K32" i="13"/>
  <c r="L32" i="13"/>
  <c r="M32" i="13"/>
  <c r="N32" i="13"/>
  <c r="O32" i="13"/>
  <c r="P32" i="13"/>
  <c r="Q32" i="13"/>
  <c r="R32" i="13"/>
  <c r="A5" i="5"/>
  <c r="B5" i="5"/>
  <c r="C5" i="5"/>
  <c r="D5" i="5"/>
  <c r="E5" i="5"/>
  <c r="F5" i="5"/>
  <c r="H5" i="5"/>
  <c r="I5" i="5"/>
  <c r="J5" i="5"/>
  <c r="K5" i="5"/>
  <c r="L5" i="5"/>
  <c r="M5" i="5"/>
  <c r="N5" i="5"/>
  <c r="O5" i="5"/>
  <c r="P5" i="5"/>
  <c r="Q5" i="5"/>
  <c r="R5" i="5"/>
  <c r="S5" i="5"/>
  <c r="T5" i="5"/>
  <c r="U5" i="5"/>
  <c r="V5" i="5"/>
  <c r="A6" i="5"/>
  <c r="B6" i="5"/>
  <c r="C6" i="5"/>
  <c r="D6" i="5"/>
  <c r="E6" i="5"/>
  <c r="F6" i="5"/>
  <c r="H6" i="5"/>
  <c r="I6" i="5"/>
  <c r="J6" i="5"/>
  <c r="K6" i="5"/>
  <c r="L6" i="5"/>
  <c r="M6" i="5"/>
  <c r="N6" i="5"/>
  <c r="O6" i="5"/>
  <c r="P6" i="5"/>
  <c r="Q6" i="5"/>
  <c r="R6" i="5"/>
  <c r="S6" i="5"/>
  <c r="T6" i="5"/>
  <c r="U6" i="5"/>
  <c r="V6" i="5"/>
  <c r="A7" i="5"/>
  <c r="B7" i="5"/>
  <c r="C7" i="5"/>
  <c r="D7" i="5"/>
  <c r="E7" i="5"/>
  <c r="F7" i="5"/>
  <c r="H7" i="5"/>
  <c r="I7" i="5"/>
  <c r="J7" i="5"/>
  <c r="K7" i="5"/>
  <c r="L7" i="5"/>
  <c r="M7" i="5"/>
  <c r="N7" i="5"/>
  <c r="O7" i="5"/>
  <c r="P7" i="5"/>
  <c r="Q7" i="5"/>
  <c r="R7" i="5"/>
  <c r="S7" i="5"/>
  <c r="T7" i="5"/>
  <c r="U7" i="5"/>
  <c r="V7" i="5"/>
  <c r="A8" i="5"/>
  <c r="B8" i="5"/>
  <c r="C8" i="5"/>
  <c r="D8" i="5"/>
  <c r="E8" i="5"/>
  <c r="F8" i="5"/>
  <c r="H8" i="5"/>
  <c r="I8" i="5"/>
  <c r="J8" i="5"/>
  <c r="K8" i="5"/>
  <c r="L8" i="5"/>
  <c r="M8" i="5"/>
  <c r="N8" i="5"/>
  <c r="O8" i="5"/>
  <c r="P8" i="5"/>
  <c r="Q8" i="5"/>
  <c r="R8" i="5"/>
  <c r="S8" i="5"/>
  <c r="T8" i="5"/>
  <c r="U8" i="5"/>
  <c r="V8" i="5"/>
  <c r="A9" i="5"/>
  <c r="B9" i="5"/>
  <c r="C9" i="5"/>
  <c r="D9" i="5"/>
  <c r="E9" i="5"/>
  <c r="F9" i="5"/>
  <c r="H9" i="5"/>
  <c r="I9" i="5"/>
  <c r="J9" i="5"/>
  <c r="K9" i="5"/>
  <c r="L9" i="5"/>
  <c r="M9" i="5"/>
  <c r="N9" i="5"/>
  <c r="O9" i="5"/>
  <c r="P9" i="5"/>
  <c r="Q9" i="5"/>
  <c r="R9" i="5"/>
  <c r="S9" i="5"/>
  <c r="T9" i="5"/>
  <c r="U9" i="5"/>
  <c r="V9" i="5"/>
  <c r="A10" i="5"/>
  <c r="B10" i="5"/>
  <c r="C10" i="5"/>
  <c r="D10" i="5"/>
  <c r="E10" i="5"/>
  <c r="F10" i="5"/>
  <c r="H10" i="5"/>
  <c r="I10" i="5"/>
  <c r="J10" i="5"/>
  <c r="K10" i="5"/>
  <c r="L10" i="5"/>
  <c r="M10" i="5"/>
  <c r="N10" i="5"/>
  <c r="O10" i="5"/>
  <c r="P10" i="5"/>
  <c r="Q10" i="5"/>
  <c r="R10" i="5"/>
  <c r="S10" i="5"/>
  <c r="T10" i="5"/>
  <c r="U10" i="5"/>
  <c r="V10" i="5"/>
  <c r="A11" i="5"/>
  <c r="B11" i="5"/>
  <c r="C11" i="5"/>
  <c r="D11" i="5"/>
  <c r="E11" i="5"/>
  <c r="F11" i="5"/>
  <c r="H11" i="5"/>
  <c r="I11" i="5"/>
  <c r="J11" i="5"/>
  <c r="K11" i="5"/>
  <c r="L11" i="5"/>
  <c r="M11" i="5"/>
  <c r="N11" i="5"/>
  <c r="O11" i="5"/>
  <c r="P11" i="5"/>
  <c r="Q11" i="5"/>
  <c r="R11" i="5"/>
  <c r="S11" i="5"/>
  <c r="T11" i="5"/>
  <c r="U11" i="5"/>
  <c r="V11" i="5"/>
  <c r="A12" i="5"/>
  <c r="B12" i="5"/>
  <c r="C12" i="5"/>
  <c r="D12" i="5"/>
  <c r="E12" i="5"/>
  <c r="F12" i="5"/>
  <c r="H12" i="5"/>
  <c r="I12" i="5"/>
  <c r="J12" i="5"/>
  <c r="K12" i="5"/>
  <c r="L12" i="5"/>
  <c r="M12" i="5"/>
  <c r="N12" i="5"/>
  <c r="O12" i="5"/>
  <c r="P12" i="5"/>
  <c r="Q12" i="5"/>
  <c r="R12" i="5"/>
  <c r="S12" i="5"/>
  <c r="T12" i="5"/>
  <c r="U12" i="5"/>
  <c r="V12" i="5"/>
  <c r="A13" i="5"/>
  <c r="B13" i="5"/>
  <c r="C13" i="5"/>
  <c r="D13" i="5"/>
  <c r="E13" i="5"/>
  <c r="F13" i="5"/>
  <c r="H13" i="5"/>
  <c r="I13" i="5"/>
  <c r="J13" i="5"/>
  <c r="K13" i="5"/>
  <c r="L13" i="5"/>
  <c r="M13" i="5"/>
  <c r="N13" i="5"/>
  <c r="O13" i="5"/>
  <c r="P13" i="5"/>
  <c r="Q13" i="5"/>
  <c r="R13" i="5"/>
  <c r="S13" i="5"/>
  <c r="T13" i="5"/>
  <c r="U13" i="5"/>
  <c r="V13" i="5"/>
  <c r="A14" i="5"/>
  <c r="B14" i="5"/>
  <c r="C14" i="5"/>
  <c r="D14" i="5"/>
  <c r="E14" i="5"/>
  <c r="F14" i="5"/>
  <c r="H14" i="5"/>
  <c r="I14" i="5"/>
  <c r="J14" i="5"/>
  <c r="K14" i="5"/>
  <c r="L14" i="5"/>
  <c r="M14" i="5"/>
  <c r="N14" i="5"/>
  <c r="O14" i="5"/>
  <c r="P14" i="5"/>
  <c r="Q14" i="5"/>
  <c r="R14" i="5"/>
  <c r="S14" i="5"/>
  <c r="T14" i="5"/>
  <c r="U14" i="5"/>
  <c r="V14" i="5"/>
  <c r="A15" i="5"/>
  <c r="B15" i="5"/>
  <c r="C15" i="5"/>
  <c r="D15" i="5"/>
  <c r="E15" i="5"/>
  <c r="F15" i="5"/>
  <c r="H15" i="5"/>
  <c r="I15" i="5"/>
  <c r="J15" i="5"/>
  <c r="K15" i="5"/>
  <c r="L15" i="5"/>
  <c r="M15" i="5"/>
  <c r="N15" i="5"/>
  <c r="O15" i="5"/>
  <c r="P15" i="5"/>
  <c r="Q15" i="5"/>
  <c r="R15" i="5"/>
  <c r="S15" i="5"/>
  <c r="T15" i="5"/>
  <c r="U15" i="5"/>
  <c r="V15" i="5"/>
  <c r="A16" i="5"/>
  <c r="B16" i="5"/>
  <c r="C16" i="5"/>
  <c r="D16" i="5"/>
  <c r="E16" i="5"/>
  <c r="F16" i="5"/>
  <c r="H16" i="5"/>
  <c r="I16" i="5"/>
  <c r="K16" i="5"/>
  <c r="L16" i="5"/>
  <c r="N16" i="5"/>
  <c r="O16" i="5"/>
  <c r="P16" i="5"/>
  <c r="Q16" i="5"/>
  <c r="R16" i="5"/>
  <c r="S16" i="5"/>
  <c r="T16" i="5"/>
  <c r="U16" i="5"/>
  <c r="V16" i="5"/>
  <c r="A17" i="5"/>
  <c r="B17" i="5"/>
  <c r="C17" i="5"/>
  <c r="D17" i="5"/>
  <c r="E17" i="5"/>
  <c r="F17" i="5"/>
  <c r="H17" i="5"/>
  <c r="I17" i="5"/>
  <c r="J17" i="5"/>
  <c r="K17" i="5"/>
  <c r="L17" i="5"/>
  <c r="M17" i="5"/>
  <c r="N17" i="5"/>
  <c r="O17" i="5"/>
  <c r="P17" i="5"/>
  <c r="Q17" i="5"/>
  <c r="R17" i="5"/>
  <c r="S17" i="5"/>
  <c r="T17" i="5"/>
  <c r="U17" i="5"/>
  <c r="V17" i="5"/>
  <c r="A18" i="5"/>
  <c r="B18" i="5"/>
  <c r="C18" i="5"/>
  <c r="D18" i="5"/>
  <c r="E18" i="5"/>
  <c r="F18" i="5"/>
  <c r="H18" i="5"/>
  <c r="I18" i="5"/>
  <c r="J18" i="5"/>
  <c r="K18" i="5"/>
  <c r="L18" i="5"/>
  <c r="M18" i="5"/>
  <c r="N18" i="5"/>
  <c r="O18" i="5"/>
  <c r="P18" i="5"/>
  <c r="Q18" i="5"/>
  <c r="R18" i="5"/>
  <c r="S18" i="5"/>
  <c r="T18" i="5"/>
  <c r="U18" i="5"/>
  <c r="V18" i="5"/>
  <c r="A19" i="5"/>
  <c r="B19" i="5"/>
  <c r="C19" i="5"/>
  <c r="D19" i="5"/>
  <c r="E19" i="5"/>
  <c r="F19" i="5"/>
  <c r="H19" i="5"/>
  <c r="I19" i="5"/>
  <c r="J19" i="5"/>
  <c r="K19" i="5"/>
  <c r="L19" i="5"/>
  <c r="M19" i="5"/>
  <c r="N19" i="5"/>
  <c r="O19" i="5"/>
  <c r="P19" i="5"/>
  <c r="Q19" i="5"/>
  <c r="R19" i="5"/>
  <c r="S19" i="5"/>
  <c r="T19" i="5"/>
  <c r="U19" i="5"/>
  <c r="V19" i="5"/>
  <c r="A20" i="5"/>
  <c r="B20" i="5"/>
  <c r="C20" i="5"/>
  <c r="D20" i="5"/>
  <c r="E20" i="5"/>
  <c r="F20" i="5"/>
  <c r="H20" i="5"/>
  <c r="I20" i="5"/>
  <c r="J20" i="5"/>
  <c r="K20" i="5"/>
  <c r="L20" i="5"/>
  <c r="M20" i="5"/>
  <c r="N20" i="5"/>
  <c r="O20" i="5"/>
  <c r="P20" i="5"/>
  <c r="Q20" i="5"/>
  <c r="R20" i="5"/>
  <c r="S20" i="5"/>
  <c r="T20" i="5"/>
  <c r="U20" i="5"/>
  <c r="V20" i="5"/>
  <c r="A21" i="5"/>
  <c r="B21" i="5"/>
  <c r="C21" i="5"/>
  <c r="D21" i="5"/>
  <c r="E21" i="5"/>
  <c r="F21" i="5"/>
  <c r="H21" i="5"/>
  <c r="I21" i="5"/>
  <c r="J21" i="5"/>
  <c r="K21" i="5"/>
  <c r="L21" i="5"/>
  <c r="M21" i="5"/>
  <c r="N21" i="5"/>
  <c r="O21" i="5"/>
  <c r="P21" i="5"/>
  <c r="Q21" i="5"/>
  <c r="R21" i="5"/>
  <c r="S21" i="5"/>
  <c r="T21" i="5"/>
  <c r="U21" i="5"/>
  <c r="V21" i="5"/>
  <c r="A22" i="5"/>
  <c r="B22" i="5"/>
  <c r="C22" i="5"/>
  <c r="D22" i="5"/>
  <c r="E22" i="5"/>
  <c r="F22" i="5"/>
  <c r="H22" i="5"/>
  <c r="I22" i="5"/>
  <c r="J22" i="5"/>
  <c r="K22" i="5"/>
  <c r="L22" i="5"/>
  <c r="M22" i="5"/>
  <c r="N22" i="5"/>
  <c r="O22" i="5"/>
  <c r="P22" i="5"/>
  <c r="Q22" i="5"/>
  <c r="R22" i="5"/>
  <c r="S22" i="5"/>
  <c r="T22" i="5"/>
  <c r="U22" i="5"/>
  <c r="V22" i="5"/>
  <c r="A23" i="5"/>
  <c r="B23" i="5"/>
  <c r="C23" i="5"/>
  <c r="D23" i="5"/>
  <c r="E23" i="5"/>
  <c r="F23" i="5"/>
  <c r="H23" i="5"/>
  <c r="I23" i="5"/>
  <c r="J23" i="5"/>
  <c r="K23" i="5"/>
  <c r="L23" i="5"/>
  <c r="M23" i="5"/>
  <c r="N23" i="5"/>
  <c r="O23" i="5"/>
  <c r="P23" i="5"/>
  <c r="Q23" i="5"/>
  <c r="R23" i="5"/>
  <c r="S23" i="5"/>
  <c r="T23" i="5"/>
  <c r="U23" i="5"/>
  <c r="V23" i="5"/>
  <c r="A24" i="5"/>
  <c r="B24" i="5"/>
  <c r="C24" i="5"/>
  <c r="D24" i="5"/>
  <c r="E24" i="5"/>
  <c r="F24" i="5"/>
  <c r="H24" i="5"/>
  <c r="I24" i="5"/>
  <c r="J24" i="5"/>
  <c r="K24" i="5"/>
  <c r="L24" i="5"/>
  <c r="M24" i="5"/>
  <c r="N24" i="5"/>
  <c r="O24" i="5"/>
  <c r="P24" i="5"/>
  <c r="Q24" i="5"/>
  <c r="R24" i="5"/>
  <c r="S24" i="5"/>
  <c r="T24" i="5"/>
  <c r="U24" i="5"/>
  <c r="V24" i="5"/>
  <c r="A25" i="5"/>
  <c r="B25" i="5"/>
  <c r="C25" i="5"/>
  <c r="D25" i="5"/>
  <c r="E25" i="5"/>
  <c r="F25" i="5"/>
  <c r="H25" i="5"/>
  <c r="I25" i="5"/>
  <c r="J25" i="5"/>
  <c r="K25" i="5"/>
  <c r="L25" i="5"/>
  <c r="M25" i="5"/>
  <c r="N25" i="5"/>
  <c r="O25" i="5"/>
  <c r="P25" i="5"/>
  <c r="Q25" i="5"/>
  <c r="R25" i="5"/>
  <c r="S25" i="5"/>
  <c r="T25" i="5"/>
  <c r="U25" i="5"/>
  <c r="V25" i="5"/>
  <c r="A26" i="5"/>
  <c r="B26" i="5"/>
  <c r="C26" i="5"/>
  <c r="D26" i="5"/>
  <c r="E26" i="5"/>
  <c r="F26" i="5"/>
  <c r="H26" i="5"/>
  <c r="I26" i="5"/>
  <c r="J26" i="5"/>
  <c r="K26" i="5"/>
  <c r="L26" i="5"/>
  <c r="M26" i="5"/>
  <c r="N26" i="5"/>
  <c r="O26" i="5"/>
  <c r="P26" i="5"/>
  <c r="Q26" i="5"/>
  <c r="R26" i="5"/>
  <c r="S26" i="5"/>
  <c r="T26" i="5"/>
  <c r="U26" i="5"/>
  <c r="V26" i="5"/>
  <c r="A27" i="5"/>
  <c r="B27" i="5"/>
  <c r="C27" i="5"/>
  <c r="D27" i="5"/>
  <c r="E27" i="5"/>
  <c r="F27" i="5"/>
  <c r="H27" i="5"/>
  <c r="I27" i="5"/>
  <c r="J27" i="5"/>
  <c r="K27" i="5"/>
  <c r="L27" i="5"/>
  <c r="M27" i="5"/>
  <c r="N27" i="5"/>
  <c r="O27" i="5"/>
  <c r="P27" i="5"/>
  <c r="Q27" i="5"/>
  <c r="R27" i="5"/>
  <c r="S27" i="5"/>
  <c r="T27" i="5"/>
  <c r="U27" i="5"/>
  <c r="V27" i="5"/>
  <c r="A28" i="5"/>
  <c r="B28" i="5"/>
  <c r="C28" i="5"/>
  <c r="D28" i="5"/>
  <c r="E28" i="5"/>
  <c r="F28" i="5"/>
  <c r="H28" i="5"/>
  <c r="I28" i="5"/>
  <c r="J28" i="5"/>
  <c r="K28" i="5"/>
  <c r="L28" i="5"/>
  <c r="M28" i="5"/>
  <c r="N28" i="5"/>
  <c r="O28" i="5"/>
  <c r="P28" i="5"/>
  <c r="Q28" i="5"/>
  <c r="R28" i="5"/>
  <c r="S28" i="5"/>
  <c r="T28" i="5"/>
  <c r="U28" i="5"/>
  <c r="V28" i="5"/>
  <c r="A29" i="5"/>
  <c r="B29" i="5"/>
  <c r="C29" i="5"/>
  <c r="D29" i="5"/>
  <c r="E29" i="5"/>
  <c r="F29" i="5"/>
  <c r="H29" i="5"/>
  <c r="I29" i="5"/>
  <c r="J29" i="5"/>
  <c r="K29" i="5"/>
  <c r="L29" i="5"/>
  <c r="M29" i="5"/>
  <c r="N29" i="5"/>
  <c r="O29" i="5"/>
  <c r="P29" i="5"/>
  <c r="Q29" i="5"/>
  <c r="R29" i="5"/>
  <c r="S29" i="5"/>
  <c r="T29" i="5"/>
  <c r="U29" i="5"/>
  <c r="V29" i="5"/>
  <c r="A30" i="5"/>
  <c r="B30" i="5"/>
  <c r="C30" i="5"/>
  <c r="D30" i="5"/>
  <c r="E30" i="5"/>
  <c r="F30" i="5"/>
  <c r="H30" i="5"/>
  <c r="I30" i="5"/>
  <c r="J30" i="5"/>
  <c r="K30" i="5"/>
  <c r="L30" i="5"/>
  <c r="M30" i="5"/>
  <c r="N30" i="5"/>
  <c r="O30" i="5"/>
  <c r="P30" i="5"/>
  <c r="Q30" i="5"/>
  <c r="R30" i="5"/>
  <c r="S30" i="5"/>
  <c r="T30" i="5"/>
  <c r="U30" i="5"/>
  <c r="V30" i="5"/>
  <c r="A31" i="5"/>
  <c r="B31" i="5"/>
  <c r="C31" i="5"/>
  <c r="D31" i="5"/>
  <c r="E31" i="5"/>
  <c r="F31" i="5"/>
  <c r="H31" i="5"/>
  <c r="I31" i="5"/>
  <c r="J31" i="5"/>
  <c r="K31" i="5"/>
  <c r="L31" i="5"/>
  <c r="M31" i="5"/>
  <c r="N31" i="5"/>
  <c r="O31" i="5"/>
  <c r="P31" i="5"/>
  <c r="Q31" i="5"/>
  <c r="R31" i="5"/>
  <c r="S31" i="5"/>
  <c r="T31" i="5"/>
  <c r="U31" i="5"/>
  <c r="V31" i="5"/>
  <c r="A32" i="5"/>
  <c r="B32" i="5"/>
  <c r="C32" i="5"/>
  <c r="D32" i="5"/>
  <c r="E32" i="5"/>
  <c r="F32" i="5"/>
  <c r="H32" i="5"/>
  <c r="I32" i="5"/>
  <c r="J32" i="5"/>
  <c r="K32" i="5"/>
  <c r="L32" i="5"/>
  <c r="M32" i="5"/>
  <c r="N32" i="5"/>
  <c r="O32" i="5"/>
  <c r="P32" i="5"/>
  <c r="Q32" i="5"/>
  <c r="R32" i="5"/>
  <c r="S32" i="5"/>
  <c r="T32" i="5"/>
  <c r="U32" i="5"/>
  <c r="V32" i="5"/>
  <c r="A33" i="5"/>
  <c r="B33" i="5"/>
  <c r="C33" i="5"/>
  <c r="D33" i="5"/>
  <c r="E33" i="5"/>
  <c r="F33" i="5"/>
  <c r="H33" i="5"/>
  <c r="I33" i="5"/>
  <c r="J33" i="5"/>
  <c r="K33" i="5"/>
  <c r="L33" i="5"/>
  <c r="M33" i="5"/>
  <c r="N33" i="5"/>
  <c r="O33" i="5"/>
  <c r="P33" i="5"/>
  <c r="Q33" i="5"/>
  <c r="R33" i="5"/>
  <c r="S33" i="5"/>
  <c r="T33" i="5"/>
  <c r="U33" i="5"/>
  <c r="V33" i="5"/>
  <c r="A34" i="5"/>
  <c r="B34" i="5"/>
  <c r="C34" i="5"/>
  <c r="D34" i="5"/>
  <c r="E34" i="5"/>
  <c r="F34" i="5"/>
  <c r="H34" i="5"/>
  <c r="I34" i="5"/>
  <c r="J34" i="5"/>
  <c r="K34" i="5"/>
  <c r="L34" i="5"/>
  <c r="M34" i="5"/>
  <c r="N34" i="5"/>
  <c r="O34" i="5"/>
  <c r="P34" i="5"/>
  <c r="Q34" i="5"/>
  <c r="R34" i="5"/>
  <c r="S34" i="5"/>
  <c r="T34" i="5"/>
  <c r="U34" i="5"/>
  <c r="V34" i="5"/>
  <c r="A35" i="5"/>
  <c r="B35" i="5"/>
  <c r="C35" i="5"/>
  <c r="D35" i="5"/>
  <c r="E35" i="5"/>
  <c r="F35" i="5"/>
  <c r="H35" i="5"/>
  <c r="I35" i="5"/>
  <c r="J35" i="5"/>
  <c r="K35" i="5"/>
  <c r="L35" i="5"/>
  <c r="M35" i="5"/>
  <c r="N35" i="5"/>
  <c r="O35" i="5"/>
  <c r="P35" i="5"/>
  <c r="Q35" i="5"/>
  <c r="R35" i="5"/>
  <c r="S35" i="5"/>
  <c r="T35" i="5"/>
  <c r="U35" i="5"/>
  <c r="V35" i="5"/>
  <c r="A36" i="5"/>
  <c r="B36" i="5"/>
  <c r="C36" i="5"/>
  <c r="D36" i="5"/>
  <c r="E36" i="5"/>
  <c r="F36" i="5"/>
  <c r="H36" i="5"/>
  <c r="I36" i="5"/>
  <c r="J36" i="5"/>
  <c r="K36" i="5"/>
  <c r="L36" i="5"/>
  <c r="M36" i="5"/>
  <c r="N36" i="5"/>
  <c r="O36" i="5"/>
  <c r="P36" i="5"/>
  <c r="Q36" i="5"/>
  <c r="R36" i="5"/>
  <c r="S36" i="5"/>
  <c r="T36" i="5"/>
  <c r="U36" i="5"/>
  <c r="V36" i="5"/>
  <c r="A37" i="5"/>
  <c r="B37" i="5"/>
  <c r="C37" i="5"/>
  <c r="D37" i="5"/>
  <c r="E37" i="5"/>
  <c r="F37" i="5"/>
  <c r="H37" i="5"/>
  <c r="I37" i="5"/>
  <c r="J37" i="5"/>
  <c r="K37" i="5"/>
  <c r="L37" i="5"/>
  <c r="M37" i="5"/>
  <c r="N37" i="5"/>
  <c r="O37" i="5"/>
  <c r="P37" i="5"/>
  <c r="Q37" i="5"/>
  <c r="R37" i="5"/>
  <c r="S37" i="5"/>
  <c r="T37" i="5"/>
  <c r="U37" i="5"/>
  <c r="V37" i="5"/>
  <c r="A38" i="5"/>
  <c r="B38" i="5"/>
  <c r="C38" i="5"/>
  <c r="D38" i="5"/>
  <c r="E38" i="5"/>
  <c r="F38" i="5"/>
  <c r="H38" i="5"/>
  <c r="I38" i="5"/>
  <c r="J38" i="5"/>
  <c r="K38" i="5"/>
  <c r="L38" i="5"/>
  <c r="M38" i="5"/>
  <c r="N38" i="5"/>
  <c r="O38" i="5"/>
  <c r="P38" i="5"/>
  <c r="Q38" i="5"/>
  <c r="R38" i="5"/>
  <c r="S38" i="5"/>
  <c r="T38" i="5"/>
  <c r="U38" i="5"/>
  <c r="V38" i="5"/>
  <c r="A39" i="5"/>
  <c r="B39" i="5"/>
  <c r="C39" i="5"/>
  <c r="D39" i="5"/>
  <c r="E39" i="5"/>
  <c r="F39" i="5"/>
  <c r="H39" i="5"/>
  <c r="I39" i="5"/>
  <c r="J39" i="5"/>
  <c r="K39" i="5"/>
  <c r="L39" i="5"/>
  <c r="M39" i="5"/>
  <c r="N39" i="5"/>
  <c r="O39" i="5"/>
  <c r="P39" i="5"/>
  <c r="Q39" i="5"/>
  <c r="R39" i="5"/>
  <c r="S39" i="5"/>
  <c r="T39" i="5"/>
  <c r="U39" i="5"/>
  <c r="V39" i="5"/>
  <c r="A40" i="5"/>
  <c r="B40" i="5"/>
  <c r="C40" i="5"/>
  <c r="D40" i="5"/>
  <c r="E40" i="5"/>
  <c r="F40" i="5"/>
  <c r="H40" i="5"/>
  <c r="I40" i="5"/>
  <c r="J40" i="5"/>
  <c r="K40" i="5"/>
  <c r="L40" i="5"/>
  <c r="M40" i="5"/>
  <c r="N40" i="5"/>
  <c r="O40" i="5"/>
  <c r="P40" i="5"/>
  <c r="Q40" i="5"/>
  <c r="R40" i="5"/>
  <c r="S40" i="5"/>
  <c r="T40" i="5"/>
  <c r="U40" i="5"/>
  <c r="V40" i="5"/>
  <c r="A41" i="5"/>
  <c r="B41" i="5"/>
  <c r="C41" i="5"/>
  <c r="D41" i="5"/>
  <c r="E41" i="5"/>
  <c r="F41" i="5"/>
  <c r="H41" i="5"/>
  <c r="I41" i="5"/>
  <c r="J41" i="5"/>
  <c r="K41" i="5"/>
  <c r="L41" i="5"/>
  <c r="M41" i="5"/>
  <c r="N41" i="5"/>
  <c r="O41" i="5"/>
  <c r="P41" i="5"/>
  <c r="Q41" i="5"/>
  <c r="R41" i="5"/>
  <c r="S41" i="5"/>
  <c r="T41" i="5"/>
  <c r="U41" i="5"/>
  <c r="V41" i="5"/>
  <c r="A42" i="5"/>
  <c r="B42" i="5"/>
  <c r="C42" i="5"/>
  <c r="D42" i="5"/>
  <c r="E42" i="5"/>
  <c r="F42" i="5"/>
  <c r="H42" i="5"/>
  <c r="I42" i="5"/>
  <c r="J42" i="5"/>
  <c r="K42" i="5"/>
  <c r="L42" i="5"/>
  <c r="M42" i="5"/>
  <c r="N42" i="5"/>
  <c r="O42" i="5"/>
  <c r="P42" i="5"/>
  <c r="Q42" i="5"/>
  <c r="R42" i="5"/>
  <c r="S42" i="5"/>
  <c r="T42" i="5"/>
  <c r="U42" i="5"/>
  <c r="V42" i="5"/>
  <c r="A43" i="5"/>
  <c r="B43" i="5"/>
  <c r="C43" i="5"/>
  <c r="D43" i="5"/>
  <c r="E43" i="5"/>
  <c r="F43" i="5"/>
  <c r="H43" i="5"/>
  <c r="I43" i="5"/>
  <c r="J43" i="5"/>
  <c r="K43" i="5"/>
  <c r="L43" i="5"/>
  <c r="M43" i="5"/>
  <c r="N43" i="5"/>
  <c r="O43" i="5"/>
  <c r="P43" i="5"/>
  <c r="Q43" i="5"/>
  <c r="R43" i="5"/>
  <c r="S43" i="5"/>
  <c r="T43" i="5"/>
  <c r="U43" i="5"/>
  <c r="V43" i="5"/>
  <c r="A44" i="5"/>
  <c r="B44" i="5"/>
  <c r="C44" i="5"/>
  <c r="D44" i="5"/>
  <c r="E44" i="5"/>
  <c r="F44" i="5"/>
  <c r="H44" i="5"/>
  <c r="I44" i="5"/>
  <c r="J44" i="5"/>
  <c r="K44" i="5"/>
  <c r="L44" i="5"/>
  <c r="M44" i="5"/>
  <c r="N44" i="5"/>
  <c r="O44" i="5"/>
  <c r="P44" i="5"/>
  <c r="Q44" i="5"/>
  <c r="R44" i="5"/>
  <c r="S44" i="5"/>
  <c r="T44" i="5"/>
  <c r="U44" i="5"/>
  <c r="V44" i="5"/>
  <c r="A45" i="5"/>
  <c r="B45" i="5"/>
  <c r="C45" i="5"/>
  <c r="D45" i="5"/>
  <c r="E45" i="5"/>
  <c r="F45" i="5"/>
  <c r="H45" i="5"/>
  <c r="I45" i="5"/>
  <c r="J45" i="5"/>
  <c r="K45" i="5"/>
  <c r="L45" i="5"/>
  <c r="M45" i="5"/>
  <c r="N45" i="5"/>
  <c r="O45" i="5"/>
  <c r="P45" i="5"/>
  <c r="Q45" i="5"/>
  <c r="R45" i="5"/>
  <c r="S45" i="5"/>
  <c r="T45" i="5"/>
  <c r="U45" i="5"/>
  <c r="V45" i="5"/>
  <c r="A46" i="5"/>
  <c r="B46" i="5"/>
  <c r="C46" i="5"/>
  <c r="D46" i="5"/>
  <c r="E46" i="5"/>
  <c r="F46" i="5"/>
  <c r="H46" i="5"/>
  <c r="I46" i="5"/>
  <c r="J46" i="5"/>
  <c r="K46" i="5"/>
  <c r="L46" i="5"/>
  <c r="M46" i="5"/>
  <c r="N46" i="5"/>
  <c r="O46" i="5"/>
  <c r="P46" i="5"/>
  <c r="Q46" i="5"/>
  <c r="R46" i="5"/>
  <c r="S46" i="5"/>
  <c r="T46" i="5"/>
  <c r="U46" i="5"/>
  <c r="V46" i="5"/>
  <c r="A47" i="5"/>
  <c r="B47" i="5"/>
  <c r="C47" i="5"/>
  <c r="D47" i="5"/>
  <c r="E47" i="5"/>
  <c r="F47" i="5"/>
  <c r="H47" i="5"/>
  <c r="I47" i="5"/>
  <c r="J47" i="5"/>
  <c r="K47" i="5"/>
  <c r="L47" i="5"/>
  <c r="M47" i="5"/>
  <c r="N47" i="5"/>
  <c r="O47" i="5"/>
  <c r="P47" i="5"/>
  <c r="Q47" i="5"/>
  <c r="R47" i="5"/>
  <c r="S47" i="5"/>
  <c r="T47" i="5"/>
  <c r="U47" i="5"/>
  <c r="V47" i="5"/>
  <c r="A48" i="5"/>
  <c r="B48" i="5"/>
  <c r="C48" i="5"/>
  <c r="D48" i="5"/>
  <c r="E48" i="5"/>
  <c r="F48" i="5"/>
  <c r="H48" i="5"/>
  <c r="I48" i="5"/>
  <c r="J48" i="5"/>
  <c r="K48" i="5"/>
  <c r="L48" i="5"/>
  <c r="M48" i="5"/>
  <c r="N48" i="5"/>
  <c r="O48" i="5"/>
  <c r="P48" i="5"/>
  <c r="Q48" i="5"/>
  <c r="R48" i="5"/>
  <c r="S48" i="5"/>
  <c r="T48" i="5"/>
  <c r="U48" i="5"/>
  <c r="V48" i="5"/>
  <c r="A49" i="5"/>
  <c r="B49" i="5"/>
  <c r="C49" i="5"/>
  <c r="D49" i="5"/>
  <c r="E49" i="5"/>
  <c r="F49" i="5"/>
  <c r="H49" i="5"/>
  <c r="I49" i="5"/>
  <c r="J49" i="5"/>
  <c r="K49" i="5"/>
  <c r="L49" i="5"/>
  <c r="M49" i="5"/>
  <c r="N49" i="5"/>
  <c r="O49" i="5"/>
  <c r="P49" i="5"/>
  <c r="Q49" i="5"/>
  <c r="R49" i="5"/>
  <c r="S49" i="5"/>
  <c r="T49" i="5"/>
  <c r="U49" i="5"/>
  <c r="V49" i="5"/>
  <c r="A50" i="5"/>
  <c r="B50" i="5"/>
  <c r="C50" i="5"/>
  <c r="D50" i="5"/>
  <c r="E50" i="5"/>
  <c r="F50" i="5"/>
  <c r="H50" i="5"/>
  <c r="I50" i="5"/>
  <c r="J50" i="5"/>
  <c r="K50" i="5"/>
  <c r="L50" i="5"/>
  <c r="M50" i="5"/>
  <c r="N50" i="5"/>
  <c r="O50" i="5"/>
  <c r="P50" i="5"/>
  <c r="Q50" i="5"/>
  <c r="R50" i="5"/>
  <c r="S50" i="5"/>
  <c r="T50" i="5"/>
  <c r="U50" i="5"/>
  <c r="V50" i="5"/>
  <c r="A51" i="5"/>
  <c r="B51" i="5"/>
  <c r="C51" i="5"/>
  <c r="D51" i="5"/>
  <c r="E51" i="5"/>
  <c r="F51" i="5"/>
  <c r="H51" i="5"/>
  <c r="I51" i="5"/>
  <c r="J51" i="5"/>
  <c r="K51" i="5"/>
  <c r="L51" i="5"/>
  <c r="M51" i="5"/>
  <c r="N51" i="5"/>
  <c r="O51" i="5"/>
  <c r="P51" i="5"/>
  <c r="Q51" i="5"/>
  <c r="R51" i="5"/>
  <c r="S51" i="5"/>
  <c r="T51" i="5"/>
  <c r="U51" i="5"/>
  <c r="V51" i="5"/>
  <c r="A52" i="5"/>
  <c r="B52" i="5"/>
  <c r="C52" i="5"/>
  <c r="D52" i="5"/>
  <c r="E52" i="5"/>
  <c r="F52" i="5"/>
  <c r="H52" i="5"/>
  <c r="I52" i="5"/>
  <c r="J52" i="5"/>
  <c r="K52" i="5"/>
  <c r="L52" i="5"/>
  <c r="M52" i="5"/>
  <c r="N52" i="5"/>
  <c r="O52" i="5"/>
  <c r="P52" i="5"/>
  <c r="Q52" i="5"/>
  <c r="R52" i="5"/>
  <c r="S52" i="5"/>
  <c r="T52" i="5"/>
  <c r="U52" i="5"/>
  <c r="V52" i="5"/>
  <c r="A53" i="5"/>
  <c r="B53" i="5"/>
  <c r="C53" i="5"/>
  <c r="D53" i="5"/>
  <c r="E53" i="5"/>
  <c r="F53" i="5"/>
  <c r="H53" i="5"/>
  <c r="I53" i="5"/>
  <c r="J53" i="5"/>
  <c r="K53" i="5"/>
  <c r="L53" i="5"/>
  <c r="M53" i="5"/>
  <c r="N53" i="5"/>
  <c r="O53" i="5"/>
  <c r="P53" i="5"/>
  <c r="Q53" i="5"/>
  <c r="R53" i="5"/>
  <c r="S53" i="5"/>
  <c r="T53" i="5"/>
  <c r="U53" i="5"/>
  <c r="V53" i="5"/>
  <c r="A54" i="5"/>
  <c r="B54" i="5"/>
  <c r="C54" i="5"/>
  <c r="D54" i="5"/>
  <c r="E54" i="5"/>
  <c r="F54" i="5"/>
  <c r="H54" i="5"/>
  <c r="I54" i="5"/>
  <c r="J54" i="5"/>
  <c r="K54" i="5"/>
  <c r="L54" i="5"/>
  <c r="M54" i="5"/>
  <c r="N54" i="5"/>
  <c r="O54" i="5"/>
  <c r="P54" i="5"/>
  <c r="Q54" i="5"/>
  <c r="R54" i="5"/>
  <c r="S54" i="5"/>
  <c r="T54" i="5"/>
  <c r="U54" i="5"/>
  <c r="V54" i="5"/>
  <c r="A55" i="5"/>
  <c r="B55" i="5"/>
  <c r="C55" i="5"/>
  <c r="D55" i="5"/>
  <c r="E55" i="5"/>
  <c r="F55" i="5"/>
  <c r="H55" i="5"/>
  <c r="I55" i="5"/>
  <c r="J55" i="5"/>
  <c r="K55" i="5"/>
  <c r="L55" i="5"/>
  <c r="M55" i="5"/>
  <c r="N55" i="5"/>
  <c r="O55" i="5"/>
  <c r="P55" i="5"/>
  <c r="Q55" i="5"/>
  <c r="R55" i="5"/>
  <c r="S55" i="5"/>
  <c r="T55" i="5"/>
  <c r="U55" i="5"/>
  <c r="V55" i="5"/>
  <c r="A56" i="5"/>
  <c r="B56" i="5"/>
  <c r="C56" i="5"/>
  <c r="D56" i="5"/>
  <c r="E56" i="5"/>
  <c r="F56" i="5"/>
  <c r="H56" i="5"/>
  <c r="I56" i="5"/>
  <c r="J56" i="5"/>
  <c r="K56" i="5"/>
  <c r="L56" i="5"/>
  <c r="M56" i="5"/>
  <c r="N56" i="5"/>
  <c r="O56" i="5"/>
  <c r="P56" i="5"/>
  <c r="Q56" i="5"/>
  <c r="R56" i="5"/>
  <c r="S56" i="5"/>
  <c r="T56" i="5"/>
  <c r="U56" i="5"/>
  <c r="V56" i="5"/>
  <c r="A57" i="5"/>
  <c r="B57" i="5"/>
  <c r="C57" i="5"/>
  <c r="D57" i="5"/>
  <c r="E57" i="5"/>
  <c r="F57" i="5"/>
  <c r="H57" i="5"/>
  <c r="I57" i="5"/>
  <c r="J57" i="5"/>
  <c r="K57" i="5"/>
  <c r="L57" i="5"/>
  <c r="M57" i="5"/>
  <c r="N57" i="5"/>
  <c r="O57" i="5"/>
  <c r="P57" i="5"/>
  <c r="Q57" i="5"/>
  <c r="R57" i="5"/>
  <c r="S57" i="5"/>
  <c r="T57" i="5"/>
  <c r="U57" i="5"/>
  <c r="V57" i="5"/>
  <c r="A58" i="5"/>
  <c r="B58" i="5"/>
  <c r="C58" i="5"/>
  <c r="D58" i="5"/>
  <c r="E58" i="5"/>
  <c r="F58" i="5"/>
  <c r="H58" i="5"/>
  <c r="I58" i="5"/>
  <c r="J58" i="5"/>
  <c r="K58" i="5"/>
  <c r="L58" i="5"/>
  <c r="M58" i="5"/>
  <c r="N58" i="5"/>
  <c r="O58" i="5"/>
  <c r="P58" i="5"/>
  <c r="Q58" i="5"/>
  <c r="R58" i="5"/>
  <c r="S58" i="5"/>
  <c r="T58" i="5"/>
  <c r="U58" i="5"/>
  <c r="V58" i="5"/>
  <c r="A59" i="5"/>
  <c r="B59" i="5"/>
  <c r="C59" i="5"/>
  <c r="D59" i="5"/>
  <c r="E59" i="5"/>
  <c r="F59" i="5"/>
  <c r="H59" i="5"/>
  <c r="I59" i="5"/>
  <c r="J59" i="5"/>
  <c r="K59" i="5"/>
  <c r="L59" i="5"/>
  <c r="M59" i="5"/>
  <c r="N59" i="5"/>
  <c r="O59" i="5"/>
  <c r="P59" i="5"/>
  <c r="Q59" i="5"/>
  <c r="R59" i="5"/>
  <c r="S59" i="5"/>
  <c r="T59" i="5"/>
  <c r="U59" i="5"/>
  <c r="V59" i="5"/>
  <c r="A60" i="5"/>
  <c r="B60" i="5"/>
  <c r="C60" i="5"/>
  <c r="D60" i="5"/>
  <c r="E60" i="5"/>
  <c r="F60" i="5"/>
  <c r="H60" i="5"/>
  <c r="I60" i="5"/>
  <c r="J60" i="5"/>
  <c r="K60" i="5"/>
  <c r="L60" i="5"/>
  <c r="M60" i="5"/>
  <c r="N60" i="5"/>
  <c r="O60" i="5"/>
  <c r="P60" i="5"/>
  <c r="Q60" i="5"/>
  <c r="R60" i="5"/>
  <c r="S60" i="5"/>
  <c r="T60" i="5"/>
  <c r="U60" i="5"/>
  <c r="V60" i="5"/>
  <c r="A61" i="5"/>
  <c r="B61" i="5"/>
  <c r="C61" i="5"/>
  <c r="D61" i="5"/>
  <c r="E61" i="5"/>
  <c r="F61" i="5"/>
  <c r="H61" i="5"/>
  <c r="I61" i="5"/>
  <c r="J61" i="5"/>
  <c r="K61" i="5"/>
  <c r="L61" i="5"/>
  <c r="M61" i="5"/>
  <c r="N61" i="5"/>
  <c r="O61" i="5"/>
  <c r="P61" i="5"/>
  <c r="Q61" i="5"/>
  <c r="R61" i="5"/>
  <c r="S61" i="5"/>
  <c r="T61" i="5"/>
  <c r="U61" i="5"/>
  <c r="V61" i="5"/>
  <c r="A62" i="5"/>
  <c r="B62" i="5"/>
  <c r="C62" i="5"/>
  <c r="D62" i="5"/>
  <c r="E62" i="5"/>
  <c r="F62" i="5"/>
  <c r="H62" i="5"/>
  <c r="I62" i="5"/>
  <c r="J62" i="5"/>
  <c r="K62" i="5"/>
  <c r="L62" i="5"/>
  <c r="M62" i="5"/>
  <c r="N62" i="5"/>
  <c r="O62" i="5"/>
  <c r="P62" i="5"/>
  <c r="Q62" i="5"/>
  <c r="R62" i="5"/>
  <c r="S62" i="5"/>
  <c r="T62" i="5"/>
  <c r="U62" i="5"/>
  <c r="V62" i="5"/>
  <c r="A63" i="5"/>
  <c r="B63" i="5"/>
  <c r="C63" i="5"/>
  <c r="D63" i="5"/>
  <c r="E63" i="5"/>
  <c r="F63" i="5"/>
  <c r="H63" i="5"/>
  <c r="I63" i="5"/>
  <c r="J63" i="5"/>
  <c r="K63" i="5"/>
  <c r="L63" i="5"/>
  <c r="M63" i="5"/>
  <c r="N63" i="5"/>
  <c r="O63" i="5"/>
  <c r="P63" i="5"/>
  <c r="Q63" i="5"/>
  <c r="R63" i="5"/>
  <c r="S63" i="5"/>
  <c r="T63" i="5"/>
  <c r="U63" i="5"/>
  <c r="V63" i="5"/>
  <c r="A64" i="5"/>
  <c r="B64" i="5"/>
  <c r="C64" i="5"/>
  <c r="D64" i="5"/>
  <c r="E64" i="5"/>
  <c r="F64" i="5"/>
  <c r="H64" i="5"/>
  <c r="I64" i="5"/>
  <c r="J64" i="5"/>
  <c r="K64" i="5"/>
  <c r="L64" i="5"/>
  <c r="M64" i="5"/>
  <c r="N64" i="5"/>
  <c r="O64" i="5"/>
  <c r="P64" i="5"/>
  <c r="Q64" i="5"/>
  <c r="R64" i="5"/>
  <c r="S64" i="5"/>
  <c r="T64" i="5"/>
  <c r="U64" i="5"/>
  <c r="V64" i="5"/>
  <c r="A65" i="5"/>
  <c r="B65" i="5"/>
  <c r="C65" i="5"/>
  <c r="D65" i="5"/>
  <c r="E65" i="5"/>
  <c r="F65" i="5"/>
  <c r="H65" i="5"/>
  <c r="I65" i="5"/>
  <c r="J65" i="5"/>
  <c r="K65" i="5"/>
  <c r="L65" i="5"/>
  <c r="M65" i="5"/>
  <c r="N65" i="5"/>
  <c r="O65" i="5"/>
  <c r="P65" i="5"/>
  <c r="Q65" i="5"/>
  <c r="R65" i="5"/>
  <c r="S65" i="5"/>
  <c r="T65" i="5"/>
  <c r="U65" i="5"/>
  <c r="V65" i="5"/>
  <c r="A66" i="5"/>
  <c r="B66" i="5"/>
  <c r="C66" i="5"/>
  <c r="D66" i="5"/>
  <c r="E66" i="5"/>
  <c r="F66" i="5"/>
  <c r="H66" i="5"/>
  <c r="I66" i="5"/>
  <c r="J66" i="5"/>
  <c r="K66" i="5"/>
  <c r="L66" i="5"/>
  <c r="M66" i="5"/>
  <c r="N66" i="5"/>
  <c r="O66" i="5"/>
  <c r="P66" i="5"/>
  <c r="Q66" i="5"/>
  <c r="R66" i="5"/>
  <c r="S66" i="5"/>
  <c r="T66" i="5"/>
  <c r="U66" i="5"/>
  <c r="V66" i="5"/>
  <c r="A67" i="5"/>
  <c r="B67" i="5"/>
  <c r="C67" i="5"/>
  <c r="D67" i="5"/>
  <c r="E67" i="5"/>
  <c r="F67" i="5"/>
  <c r="H67" i="5"/>
  <c r="I67" i="5"/>
  <c r="J67" i="5"/>
  <c r="K67" i="5"/>
  <c r="L67" i="5"/>
  <c r="M67" i="5"/>
  <c r="N67" i="5"/>
  <c r="O67" i="5"/>
  <c r="P67" i="5"/>
  <c r="Q67" i="5"/>
  <c r="R67" i="5"/>
  <c r="S67" i="5"/>
  <c r="T67" i="5"/>
  <c r="U67" i="5"/>
  <c r="V67" i="5"/>
  <c r="A68" i="5"/>
  <c r="B68" i="5"/>
  <c r="C68" i="5"/>
  <c r="D68" i="5"/>
  <c r="E68" i="5"/>
  <c r="F68" i="5"/>
  <c r="H68" i="5"/>
  <c r="I68" i="5"/>
  <c r="J68" i="5"/>
  <c r="K68" i="5"/>
  <c r="L68" i="5"/>
  <c r="M68" i="5"/>
  <c r="N68" i="5"/>
  <c r="O68" i="5"/>
  <c r="P68" i="5"/>
  <c r="Q68" i="5"/>
  <c r="R68" i="5"/>
  <c r="S68" i="5"/>
  <c r="T68" i="5"/>
  <c r="U68" i="5"/>
  <c r="V68" i="5"/>
  <c r="A69" i="5"/>
  <c r="B69" i="5"/>
  <c r="C69" i="5"/>
  <c r="D69" i="5"/>
  <c r="E69" i="5"/>
  <c r="F69" i="5"/>
  <c r="H69" i="5"/>
  <c r="I69" i="5"/>
  <c r="J69" i="5"/>
  <c r="K69" i="5"/>
  <c r="L69" i="5"/>
  <c r="M69" i="5"/>
  <c r="N69" i="5"/>
  <c r="O69" i="5"/>
  <c r="P69" i="5"/>
  <c r="Q69" i="5"/>
  <c r="R69" i="5"/>
  <c r="S69" i="5"/>
  <c r="T69" i="5"/>
  <c r="U69" i="5"/>
  <c r="V69" i="5"/>
  <c r="A70" i="5"/>
  <c r="B70" i="5"/>
  <c r="C70" i="5"/>
  <c r="D70" i="5"/>
  <c r="E70" i="5"/>
  <c r="F70" i="5"/>
  <c r="H70" i="5"/>
  <c r="I70" i="5"/>
  <c r="J70" i="5"/>
  <c r="K70" i="5"/>
  <c r="L70" i="5"/>
  <c r="M70" i="5"/>
  <c r="N70" i="5"/>
  <c r="O70" i="5"/>
  <c r="P70" i="5"/>
  <c r="Q70" i="5"/>
  <c r="R70" i="5"/>
  <c r="S70" i="5"/>
  <c r="T70" i="5"/>
  <c r="U70" i="5"/>
  <c r="V70" i="5"/>
  <c r="A71" i="5"/>
  <c r="B71" i="5"/>
  <c r="C71" i="5"/>
  <c r="D71" i="5"/>
  <c r="E71" i="5"/>
  <c r="F71" i="5"/>
  <c r="H71" i="5"/>
  <c r="I71" i="5"/>
  <c r="J71" i="5"/>
  <c r="K71" i="5"/>
  <c r="L71" i="5"/>
  <c r="M71" i="5"/>
  <c r="N71" i="5"/>
  <c r="O71" i="5"/>
  <c r="P71" i="5"/>
  <c r="Q71" i="5"/>
  <c r="R71" i="5"/>
  <c r="S71" i="5"/>
  <c r="T71" i="5"/>
  <c r="U71" i="5"/>
  <c r="V71" i="5"/>
  <c r="A72" i="5"/>
  <c r="B72" i="5"/>
  <c r="C72" i="5"/>
  <c r="D72" i="5"/>
  <c r="E72" i="5"/>
  <c r="F72" i="5"/>
  <c r="H72" i="5"/>
  <c r="I72" i="5"/>
  <c r="J72" i="5"/>
  <c r="K72" i="5"/>
  <c r="L72" i="5"/>
  <c r="M72" i="5"/>
  <c r="N72" i="5"/>
  <c r="O72" i="5"/>
  <c r="P72" i="5"/>
  <c r="Q72" i="5"/>
  <c r="R72" i="5"/>
  <c r="S72" i="5"/>
  <c r="T72" i="5"/>
  <c r="U72" i="5"/>
  <c r="V72" i="5"/>
  <c r="A73" i="5"/>
  <c r="B73" i="5"/>
  <c r="C73" i="5"/>
  <c r="D73" i="5"/>
  <c r="E73" i="5"/>
  <c r="F73" i="5"/>
  <c r="H73" i="5"/>
  <c r="I73" i="5"/>
  <c r="J73" i="5"/>
  <c r="K73" i="5"/>
  <c r="L73" i="5"/>
  <c r="M73" i="5"/>
  <c r="N73" i="5"/>
  <c r="O73" i="5"/>
  <c r="P73" i="5"/>
  <c r="Q73" i="5"/>
  <c r="R73" i="5"/>
  <c r="S73" i="5"/>
  <c r="T73" i="5"/>
  <c r="U73" i="5"/>
  <c r="V73" i="5"/>
  <c r="A74" i="5"/>
  <c r="B74" i="5"/>
  <c r="C74" i="5"/>
  <c r="D74" i="5"/>
  <c r="E74" i="5"/>
  <c r="F74" i="5"/>
  <c r="H74" i="5"/>
  <c r="I74" i="5"/>
  <c r="J74" i="5"/>
  <c r="K74" i="5"/>
  <c r="L74" i="5"/>
  <c r="M74" i="5"/>
  <c r="N74" i="5"/>
  <c r="O74" i="5"/>
  <c r="P74" i="5"/>
  <c r="Q74" i="5"/>
  <c r="R74" i="5"/>
  <c r="S74" i="5"/>
  <c r="T74" i="5"/>
  <c r="U74" i="5"/>
  <c r="V74" i="5"/>
  <c r="A75" i="5"/>
  <c r="B75" i="5"/>
  <c r="C75" i="5"/>
  <c r="D75" i="5"/>
  <c r="E75" i="5"/>
  <c r="F75" i="5"/>
  <c r="H75" i="5"/>
  <c r="I75" i="5"/>
  <c r="J75" i="5"/>
  <c r="K75" i="5"/>
  <c r="L75" i="5"/>
  <c r="M75" i="5"/>
  <c r="N75" i="5"/>
  <c r="O75" i="5"/>
  <c r="P75" i="5"/>
  <c r="Q75" i="5"/>
  <c r="R75" i="5"/>
  <c r="S75" i="5"/>
  <c r="T75" i="5"/>
  <c r="U75" i="5"/>
  <c r="V75" i="5"/>
  <c r="A76" i="5"/>
  <c r="B76" i="5"/>
  <c r="C76" i="5"/>
  <c r="D76" i="5"/>
  <c r="E76" i="5"/>
  <c r="F76" i="5"/>
  <c r="H76" i="5"/>
  <c r="I76" i="5"/>
  <c r="J76" i="5"/>
  <c r="K76" i="5"/>
  <c r="L76" i="5"/>
  <c r="M76" i="5"/>
  <c r="N76" i="5"/>
  <c r="O76" i="5"/>
  <c r="P76" i="5"/>
  <c r="Q76" i="5"/>
  <c r="R76" i="5"/>
  <c r="S76" i="5"/>
  <c r="T76" i="5"/>
  <c r="U76" i="5"/>
  <c r="V76" i="5"/>
  <c r="A77" i="5"/>
  <c r="B77" i="5"/>
  <c r="C77" i="5"/>
  <c r="D77" i="5"/>
  <c r="E77" i="5"/>
  <c r="F77" i="5"/>
  <c r="H77" i="5"/>
  <c r="I77" i="5"/>
  <c r="J77" i="5"/>
  <c r="K77" i="5"/>
  <c r="L77" i="5"/>
  <c r="M77" i="5"/>
  <c r="N77" i="5"/>
  <c r="O77" i="5"/>
  <c r="P77" i="5"/>
  <c r="Q77" i="5"/>
  <c r="R77" i="5"/>
  <c r="S77" i="5"/>
  <c r="T77" i="5"/>
  <c r="U77" i="5"/>
  <c r="V77" i="5"/>
  <c r="A78" i="5"/>
  <c r="B78" i="5"/>
  <c r="C78" i="5"/>
  <c r="D78" i="5"/>
  <c r="E78" i="5"/>
  <c r="F78" i="5"/>
  <c r="H78" i="5"/>
  <c r="I78" i="5"/>
  <c r="J78" i="5"/>
  <c r="K78" i="5"/>
  <c r="L78" i="5"/>
  <c r="M78" i="5"/>
  <c r="N78" i="5"/>
  <c r="O78" i="5"/>
  <c r="P78" i="5"/>
  <c r="Q78" i="5"/>
  <c r="R78" i="5"/>
  <c r="S78" i="5"/>
  <c r="T78" i="5"/>
  <c r="U78" i="5"/>
  <c r="V78" i="5"/>
  <c r="A79" i="5"/>
  <c r="B79" i="5"/>
  <c r="C79" i="5"/>
  <c r="D79" i="5"/>
  <c r="E79" i="5"/>
  <c r="F79" i="5"/>
  <c r="H79" i="5"/>
  <c r="I79" i="5"/>
  <c r="J79" i="5"/>
  <c r="K79" i="5"/>
  <c r="L79" i="5"/>
  <c r="M79" i="5"/>
  <c r="N79" i="5"/>
  <c r="O79" i="5"/>
  <c r="P79" i="5"/>
  <c r="Q79" i="5"/>
  <c r="R79" i="5"/>
  <c r="S79" i="5"/>
  <c r="T79" i="5"/>
  <c r="U79" i="5"/>
  <c r="V79" i="5"/>
  <c r="A80" i="5"/>
  <c r="B80" i="5"/>
  <c r="C80" i="5"/>
  <c r="D80" i="5"/>
  <c r="E80" i="5"/>
  <c r="F80" i="5"/>
  <c r="H80" i="5"/>
  <c r="I80" i="5"/>
  <c r="J80" i="5"/>
  <c r="K80" i="5"/>
  <c r="L80" i="5"/>
  <c r="M80" i="5"/>
  <c r="N80" i="5"/>
  <c r="O80" i="5"/>
  <c r="P80" i="5"/>
  <c r="Q80" i="5"/>
  <c r="R80" i="5"/>
  <c r="S80" i="5"/>
  <c r="T80" i="5"/>
  <c r="U80" i="5"/>
  <c r="V80" i="5"/>
  <c r="A81" i="5"/>
  <c r="B81" i="5"/>
  <c r="C81" i="5"/>
  <c r="D81" i="5"/>
  <c r="E81" i="5"/>
  <c r="F81" i="5"/>
  <c r="H81" i="5"/>
  <c r="I81" i="5"/>
  <c r="J81" i="5"/>
  <c r="K81" i="5"/>
  <c r="L81" i="5"/>
  <c r="M81" i="5"/>
  <c r="N81" i="5"/>
  <c r="O81" i="5"/>
  <c r="P81" i="5"/>
  <c r="Q81" i="5"/>
  <c r="R81" i="5"/>
  <c r="S81" i="5"/>
  <c r="T81" i="5"/>
  <c r="U81" i="5"/>
  <c r="V81" i="5"/>
  <c r="A82" i="5"/>
  <c r="B82" i="5"/>
  <c r="C82" i="5"/>
  <c r="D82" i="5"/>
  <c r="E82" i="5"/>
  <c r="F82" i="5"/>
  <c r="H82" i="5"/>
  <c r="I82" i="5"/>
  <c r="J82" i="5"/>
  <c r="K82" i="5"/>
  <c r="L82" i="5"/>
  <c r="M82" i="5"/>
  <c r="N82" i="5"/>
  <c r="O82" i="5"/>
  <c r="P82" i="5"/>
  <c r="Q82" i="5"/>
  <c r="R82" i="5"/>
  <c r="S82" i="5"/>
  <c r="T82" i="5"/>
  <c r="U82" i="5"/>
  <c r="V82" i="5"/>
  <c r="A83" i="5"/>
  <c r="B83" i="5"/>
  <c r="C83" i="5"/>
  <c r="D83" i="5"/>
  <c r="E83" i="5"/>
  <c r="F83" i="5"/>
  <c r="H83" i="5"/>
  <c r="I83" i="5"/>
  <c r="J83" i="5"/>
  <c r="K83" i="5"/>
  <c r="L83" i="5"/>
  <c r="M83" i="5"/>
  <c r="N83" i="5"/>
  <c r="O83" i="5"/>
  <c r="P83" i="5"/>
  <c r="Q83" i="5"/>
  <c r="R83" i="5"/>
  <c r="S83" i="5"/>
  <c r="T83" i="5"/>
  <c r="U83" i="5"/>
  <c r="V83" i="5"/>
  <c r="A84" i="5"/>
  <c r="B84" i="5"/>
  <c r="C84" i="5"/>
  <c r="D84" i="5"/>
  <c r="E84" i="5"/>
  <c r="F84" i="5"/>
  <c r="H84" i="5"/>
  <c r="I84" i="5"/>
  <c r="J84" i="5"/>
  <c r="K84" i="5"/>
  <c r="L84" i="5"/>
  <c r="M84" i="5"/>
  <c r="N84" i="5"/>
  <c r="O84" i="5"/>
  <c r="P84" i="5"/>
  <c r="Q84" i="5"/>
  <c r="R84" i="5"/>
  <c r="S84" i="5"/>
  <c r="T84" i="5"/>
  <c r="U84" i="5"/>
  <c r="V84" i="5"/>
  <c r="A85" i="5"/>
  <c r="B85" i="5"/>
  <c r="C85" i="5"/>
  <c r="D85" i="5"/>
  <c r="E85" i="5"/>
  <c r="F85" i="5"/>
  <c r="H85" i="5"/>
  <c r="I85" i="5"/>
  <c r="J85" i="5"/>
  <c r="K85" i="5"/>
  <c r="L85" i="5"/>
  <c r="M85" i="5"/>
  <c r="N85" i="5"/>
  <c r="O85" i="5"/>
  <c r="P85" i="5"/>
  <c r="Q85" i="5"/>
  <c r="R85" i="5"/>
  <c r="S85" i="5"/>
  <c r="T85" i="5"/>
  <c r="U85" i="5"/>
  <c r="V85" i="5"/>
  <c r="A86" i="5"/>
  <c r="B86" i="5"/>
  <c r="C86" i="5"/>
  <c r="D86" i="5"/>
  <c r="E86" i="5"/>
  <c r="F86" i="5"/>
  <c r="H86" i="5"/>
  <c r="I86" i="5"/>
  <c r="J86" i="5"/>
  <c r="K86" i="5"/>
  <c r="L86" i="5"/>
  <c r="M86" i="5"/>
  <c r="N86" i="5"/>
  <c r="O86" i="5"/>
  <c r="P86" i="5"/>
  <c r="Q86" i="5"/>
  <c r="R86" i="5"/>
  <c r="S86" i="5"/>
  <c r="T86" i="5"/>
  <c r="U86" i="5"/>
  <c r="V86" i="5"/>
  <c r="A87" i="5"/>
  <c r="B87" i="5"/>
  <c r="C87" i="5"/>
  <c r="D87" i="5"/>
  <c r="E87" i="5"/>
  <c r="F87" i="5"/>
  <c r="H87" i="5"/>
  <c r="I87" i="5"/>
  <c r="J87" i="5"/>
  <c r="K87" i="5"/>
  <c r="L87" i="5"/>
  <c r="M87" i="5"/>
  <c r="N87" i="5"/>
  <c r="O87" i="5"/>
  <c r="P87" i="5"/>
  <c r="Q87" i="5"/>
  <c r="R87" i="5"/>
  <c r="S87" i="5"/>
  <c r="T87" i="5"/>
  <c r="U87" i="5"/>
  <c r="V87" i="5"/>
  <c r="A88" i="5"/>
  <c r="B88" i="5"/>
  <c r="C88" i="5"/>
  <c r="D88" i="5"/>
  <c r="E88" i="5"/>
  <c r="F88" i="5"/>
  <c r="H88" i="5"/>
  <c r="I88" i="5"/>
  <c r="J88" i="5"/>
  <c r="K88" i="5"/>
  <c r="L88" i="5"/>
  <c r="M88" i="5"/>
  <c r="N88" i="5"/>
  <c r="O88" i="5"/>
  <c r="P88" i="5"/>
  <c r="Q88" i="5"/>
  <c r="R88" i="5"/>
  <c r="S88" i="5"/>
  <c r="T88" i="5"/>
  <c r="U88" i="5"/>
  <c r="V88" i="5"/>
  <c r="A89" i="5"/>
  <c r="B89" i="5"/>
  <c r="C89" i="5"/>
  <c r="D89" i="5"/>
  <c r="E89" i="5"/>
  <c r="F89" i="5"/>
  <c r="H89" i="5"/>
  <c r="I89" i="5"/>
  <c r="J89" i="5"/>
  <c r="K89" i="5"/>
  <c r="L89" i="5"/>
  <c r="M89" i="5"/>
  <c r="N89" i="5"/>
  <c r="O89" i="5"/>
  <c r="P89" i="5"/>
  <c r="Q89" i="5"/>
  <c r="R89" i="5"/>
  <c r="S89" i="5"/>
  <c r="T89" i="5"/>
  <c r="U89" i="5"/>
  <c r="V89" i="5"/>
  <c r="A90" i="5"/>
  <c r="B90" i="5"/>
  <c r="C90" i="5"/>
  <c r="D90" i="5"/>
  <c r="E90" i="5"/>
  <c r="F90" i="5"/>
  <c r="H90" i="5"/>
  <c r="I90" i="5"/>
  <c r="J90" i="5"/>
  <c r="K90" i="5"/>
  <c r="L90" i="5"/>
  <c r="M90" i="5"/>
  <c r="N90" i="5"/>
  <c r="O90" i="5"/>
  <c r="P90" i="5"/>
  <c r="Q90" i="5"/>
  <c r="R90" i="5"/>
  <c r="S90" i="5"/>
  <c r="T90" i="5"/>
  <c r="U90" i="5"/>
  <c r="V90" i="5"/>
  <c r="A91" i="5"/>
  <c r="B91" i="5"/>
  <c r="C91" i="5"/>
  <c r="D91" i="5"/>
  <c r="E91" i="5"/>
  <c r="F91" i="5"/>
  <c r="H91" i="5"/>
  <c r="I91" i="5"/>
  <c r="J91" i="5"/>
  <c r="K91" i="5"/>
  <c r="L91" i="5"/>
  <c r="M91" i="5"/>
  <c r="N91" i="5"/>
  <c r="O91" i="5"/>
  <c r="P91" i="5"/>
  <c r="Q91" i="5"/>
  <c r="R91" i="5"/>
  <c r="S91" i="5"/>
  <c r="T91" i="5"/>
  <c r="U91" i="5"/>
  <c r="V91" i="5"/>
  <c r="A92" i="5"/>
  <c r="B92" i="5"/>
  <c r="C92" i="5"/>
  <c r="D92" i="5"/>
  <c r="E92" i="5"/>
  <c r="H92" i="5"/>
  <c r="I92" i="5"/>
  <c r="J92" i="5"/>
  <c r="K92" i="5"/>
  <c r="L92" i="5"/>
  <c r="M92" i="5"/>
  <c r="N92" i="5"/>
  <c r="O92" i="5"/>
  <c r="P92" i="5"/>
  <c r="Q92" i="5"/>
  <c r="R92" i="5"/>
  <c r="S92" i="5"/>
  <c r="T92" i="5"/>
  <c r="U92" i="5"/>
  <c r="V92" i="5"/>
  <c r="A93" i="5"/>
  <c r="B93" i="5"/>
  <c r="C93" i="5"/>
  <c r="D93" i="5"/>
  <c r="E93" i="5"/>
  <c r="F93" i="5"/>
  <c r="H93" i="5"/>
  <c r="I93" i="5"/>
  <c r="J93" i="5"/>
  <c r="K93" i="5"/>
  <c r="L93" i="5"/>
  <c r="M93" i="5"/>
  <c r="N93" i="5"/>
  <c r="O93" i="5"/>
  <c r="P93" i="5"/>
  <c r="Q93" i="5"/>
  <c r="R93" i="5"/>
  <c r="S93" i="5"/>
  <c r="T93" i="5"/>
  <c r="U93" i="5"/>
  <c r="V93" i="5"/>
  <c r="A94" i="5"/>
  <c r="B94" i="5"/>
  <c r="C94" i="5"/>
  <c r="D94" i="5"/>
  <c r="E94" i="5"/>
  <c r="F94" i="5"/>
  <c r="H94" i="5"/>
  <c r="I94" i="5"/>
  <c r="J94" i="5"/>
  <c r="K94" i="5"/>
  <c r="L94" i="5"/>
  <c r="M94" i="5"/>
  <c r="N94" i="5"/>
  <c r="O94" i="5"/>
  <c r="P94" i="5"/>
  <c r="Q94" i="5"/>
  <c r="R94" i="5"/>
  <c r="S94" i="5"/>
  <c r="T94" i="5"/>
  <c r="U94" i="5"/>
  <c r="V94" i="5"/>
  <c r="A95" i="5"/>
  <c r="B95" i="5"/>
  <c r="C95" i="5"/>
  <c r="D95" i="5"/>
  <c r="E95" i="5"/>
  <c r="F95" i="5"/>
  <c r="H95" i="5"/>
  <c r="I95" i="5"/>
  <c r="J95" i="5"/>
  <c r="K95" i="5"/>
  <c r="L95" i="5"/>
  <c r="M95" i="5"/>
  <c r="N95" i="5"/>
  <c r="O95" i="5"/>
  <c r="P95" i="5"/>
  <c r="Q95" i="5"/>
  <c r="R95" i="5"/>
  <c r="S95" i="5"/>
  <c r="T95" i="5"/>
  <c r="U95" i="5"/>
  <c r="V95" i="5"/>
  <c r="A96" i="5"/>
  <c r="B96" i="5"/>
  <c r="C96" i="5"/>
  <c r="D96" i="5"/>
  <c r="E96" i="5"/>
  <c r="F96" i="5"/>
  <c r="H96" i="5"/>
  <c r="I96" i="5"/>
  <c r="J96" i="5"/>
  <c r="K96" i="5"/>
  <c r="L96" i="5"/>
  <c r="M96" i="5"/>
  <c r="N96" i="5"/>
  <c r="O96" i="5"/>
  <c r="P96" i="5"/>
  <c r="Q96" i="5"/>
  <c r="R96" i="5"/>
  <c r="S96" i="5"/>
  <c r="T96" i="5"/>
  <c r="U96" i="5"/>
  <c r="V96" i="5"/>
  <c r="A97" i="5"/>
  <c r="B97" i="5"/>
  <c r="C97" i="5"/>
  <c r="D97" i="5"/>
  <c r="E97" i="5"/>
  <c r="F97" i="5"/>
  <c r="H97" i="5"/>
  <c r="I97" i="5"/>
  <c r="J97" i="5"/>
  <c r="K97" i="5"/>
  <c r="L97" i="5"/>
  <c r="M97" i="5"/>
  <c r="N97" i="5"/>
  <c r="O97" i="5"/>
  <c r="P97" i="5"/>
  <c r="Q97" i="5"/>
  <c r="R97" i="5"/>
  <c r="S97" i="5"/>
  <c r="T97" i="5"/>
  <c r="U97" i="5"/>
  <c r="V97" i="5"/>
  <c r="A98" i="5"/>
  <c r="B98" i="5"/>
  <c r="C98" i="5"/>
  <c r="D98" i="5"/>
  <c r="E98" i="5"/>
  <c r="F98" i="5"/>
  <c r="H98" i="5"/>
  <c r="I98" i="5"/>
  <c r="J98" i="5"/>
  <c r="K98" i="5"/>
  <c r="L98" i="5"/>
  <c r="M98" i="5"/>
  <c r="N98" i="5"/>
  <c r="O98" i="5"/>
  <c r="P98" i="5"/>
  <c r="Q98" i="5"/>
  <c r="R98" i="5"/>
  <c r="S98" i="5"/>
  <c r="T98" i="5"/>
  <c r="U98" i="5"/>
  <c r="V98" i="5"/>
  <c r="A99" i="5"/>
  <c r="B99" i="5"/>
  <c r="C99" i="5"/>
  <c r="D99" i="5"/>
  <c r="E99" i="5"/>
  <c r="F99" i="5"/>
  <c r="H99" i="5"/>
  <c r="I99" i="5"/>
  <c r="J99" i="5"/>
  <c r="K99" i="5"/>
  <c r="L99" i="5"/>
  <c r="M99" i="5"/>
  <c r="N99" i="5"/>
  <c r="O99" i="5"/>
  <c r="P99" i="5"/>
  <c r="Q99" i="5"/>
  <c r="R99" i="5"/>
  <c r="S99" i="5"/>
  <c r="T99" i="5"/>
  <c r="U99" i="5"/>
  <c r="V99" i="5"/>
  <c r="A100" i="5"/>
  <c r="B100" i="5"/>
  <c r="C100" i="5"/>
  <c r="D100" i="5"/>
  <c r="E100" i="5"/>
  <c r="F100" i="5"/>
  <c r="H100" i="5"/>
  <c r="I100" i="5"/>
  <c r="J100" i="5"/>
  <c r="K100" i="5"/>
  <c r="L100" i="5"/>
  <c r="M100" i="5"/>
  <c r="N100" i="5"/>
  <c r="O100" i="5"/>
  <c r="P100" i="5"/>
  <c r="Q100" i="5"/>
  <c r="R100" i="5"/>
  <c r="S100" i="5"/>
  <c r="T100" i="5"/>
  <c r="U100" i="5"/>
  <c r="V100" i="5"/>
  <c r="A101" i="5"/>
  <c r="B101" i="5"/>
  <c r="C101" i="5"/>
  <c r="D101" i="5"/>
  <c r="E101" i="5"/>
  <c r="F101" i="5"/>
  <c r="H101" i="5"/>
  <c r="I101" i="5"/>
  <c r="J101" i="5"/>
  <c r="K101" i="5"/>
  <c r="L101" i="5"/>
  <c r="M101" i="5"/>
  <c r="N101" i="5"/>
  <c r="O101" i="5"/>
  <c r="P101" i="5"/>
  <c r="Q101" i="5"/>
  <c r="R101" i="5"/>
  <c r="S101" i="5"/>
  <c r="T101" i="5"/>
  <c r="U101" i="5"/>
  <c r="V101" i="5"/>
  <c r="A102" i="5"/>
  <c r="B102" i="5"/>
  <c r="C102" i="5"/>
  <c r="D102" i="5"/>
  <c r="E102" i="5"/>
  <c r="F102" i="5"/>
  <c r="H102" i="5"/>
  <c r="I102" i="5"/>
  <c r="J102" i="5"/>
  <c r="K102" i="5"/>
  <c r="L102" i="5"/>
  <c r="M102" i="5"/>
  <c r="N102" i="5"/>
  <c r="O102" i="5"/>
  <c r="P102" i="5"/>
  <c r="Q102" i="5"/>
  <c r="R102" i="5"/>
  <c r="S102" i="5"/>
  <c r="T102" i="5"/>
  <c r="U102" i="5"/>
  <c r="V102" i="5"/>
  <c r="A103" i="5"/>
  <c r="B103" i="5"/>
  <c r="C103" i="5"/>
  <c r="D103" i="5"/>
  <c r="E103" i="5"/>
  <c r="F103" i="5"/>
  <c r="H103" i="5"/>
  <c r="I103" i="5"/>
  <c r="J103" i="5"/>
  <c r="K103" i="5"/>
  <c r="L103" i="5"/>
  <c r="M103" i="5"/>
  <c r="N103" i="5"/>
  <c r="O103" i="5"/>
  <c r="P103" i="5"/>
  <c r="Q103" i="5"/>
  <c r="R103" i="5"/>
  <c r="S103" i="5"/>
  <c r="T103" i="5"/>
  <c r="U103" i="5"/>
  <c r="V103" i="5"/>
  <c r="A104" i="5"/>
  <c r="B104" i="5"/>
  <c r="C104" i="5"/>
  <c r="D104" i="5"/>
  <c r="E104" i="5"/>
  <c r="F104" i="5"/>
  <c r="H104" i="5"/>
  <c r="I104" i="5"/>
  <c r="J104" i="5"/>
  <c r="K104" i="5"/>
  <c r="L104" i="5"/>
  <c r="M104" i="5"/>
  <c r="N104" i="5"/>
  <c r="O104" i="5"/>
  <c r="P104" i="5"/>
  <c r="Q104" i="5"/>
  <c r="R104" i="5"/>
  <c r="S104" i="5"/>
  <c r="T104" i="5"/>
  <c r="U104" i="5"/>
  <c r="V104" i="5"/>
  <c r="A105" i="5"/>
  <c r="B105" i="5"/>
  <c r="C105" i="5"/>
  <c r="D105" i="5"/>
  <c r="E105" i="5"/>
  <c r="F105" i="5"/>
  <c r="H105" i="5"/>
  <c r="I105" i="5"/>
  <c r="J105" i="5"/>
  <c r="K105" i="5"/>
  <c r="L105" i="5"/>
  <c r="M105" i="5"/>
  <c r="N105" i="5"/>
  <c r="O105" i="5"/>
  <c r="P105" i="5"/>
  <c r="Q105" i="5"/>
  <c r="R105" i="5"/>
  <c r="S105" i="5"/>
  <c r="T105" i="5"/>
  <c r="U105" i="5"/>
  <c r="V105" i="5"/>
  <c r="A106" i="5"/>
  <c r="B106" i="5"/>
  <c r="C106" i="5"/>
  <c r="D106" i="5"/>
  <c r="E106" i="5"/>
  <c r="F106" i="5"/>
  <c r="H106" i="5"/>
  <c r="I106" i="5"/>
  <c r="J106" i="5"/>
  <c r="K106" i="5"/>
  <c r="L106" i="5"/>
  <c r="M106" i="5"/>
  <c r="N106" i="5"/>
  <c r="O106" i="5"/>
  <c r="P106" i="5"/>
  <c r="Q106" i="5"/>
  <c r="R106" i="5"/>
  <c r="S106" i="5"/>
  <c r="T106" i="5"/>
  <c r="U106" i="5"/>
  <c r="V106" i="5"/>
  <c r="A107" i="5"/>
  <c r="B107" i="5"/>
  <c r="C107" i="5"/>
  <c r="D107" i="5"/>
  <c r="E107" i="5"/>
  <c r="F107" i="5"/>
  <c r="H107" i="5"/>
  <c r="I107" i="5"/>
  <c r="J107" i="5"/>
  <c r="K107" i="5"/>
  <c r="L107" i="5"/>
  <c r="M107" i="5"/>
  <c r="N107" i="5"/>
  <c r="O107" i="5"/>
  <c r="P107" i="5"/>
  <c r="Q107" i="5"/>
  <c r="R107" i="5"/>
  <c r="S107" i="5"/>
  <c r="T107" i="5"/>
  <c r="U107" i="5"/>
  <c r="V107" i="5"/>
  <c r="A108" i="5"/>
  <c r="B108" i="5"/>
  <c r="C108" i="5"/>
  <c r="D108" i="5"/>
  <c r="E108" i="5"/>
  <c r="F108" i="5"/>
  <c r="H108" i="5"/>
  <c r="I108" i="5"/>
  <c r="J108" i="5"/>
  <c r="K108" i="5"/>
  <c r="L108" i="5"/>
  <c r="M108" i="5"/>
  <c r="N108" i="5"/>
  <c r="O108" i="5"/>
  <c r="P108" i="5"/>
  <c r="Q108" i="5"/>
  <c r="R108" i="5"/>
  <c r="S108" i="5"/>
  <c r="T108" i="5"/>
  <c r="U108" i="5"/>
  <c r="V108" i="5"/>
  <c r="A109" i="5"/>
  <c r="B109" i="5"/>
  <c r="C109" i="5"/>
  <c r="D109" i="5"/>
  <c r="E109" i="5"/>
  <c r="F109" i="5"/>
  <c r="H109" i="5"/>
  <c r="I109" i="5"/>
  <c r="J109" i="5"/>
  <c r="K109" i="5"/>
  <c r="L109" i="5"/>
  <c r="M109" i="5"/>
  <c r="N109" i="5"/>
  <c r="O109" i="5"/>
  <c r="P109" i="5"/>
  <c r="Q109" i="5"/>
  <c r="R109" i="5"/>
  <c r="S109" i="5"/>
  <c r="T109" i="5"/>
  <c r="U109" i="5"/>
  <c r="V109" i="5"/>
  <c r="A110" i="5"/>
  <c r="B110" i="5"/>
  <c r="C110" i="5"/>
  <c r="D110" i="5"/>
  <c r="E110" i="5"/>
  <c r="F110" i="5"/>
  <c r="H110" i="5"/>
  <c r="I110" i="5"/>
  <c r="J110" i="5"/>
  <c r="K110" i="5"/>
  <c r="L110" i="5"/>
  <c r="M110" i="5"/>
  <c r="N110" i="5"/>
  <c r="O110" i="5"/>
  <c r="P110" i="5"/>
  <c r="Q110" i="5"/>
  <c r="R110" i="5"/>
  <c r="S110" i="5"/>
  <c r="T110" i="5"/>
  <c r="U110" i="5"/>
  <c r="V110" i="5"/>
  <c r="A111" i="5"/>
  <c r="B111" i="5"/>
  <c r="C111" i="5"/>
  <c r="D111" i="5"/>
  <c r="E111" i="5"/>
  <c r="F111" i="5"/>
  <c r="H111" i="5"/>
  <c r="I111" i="5"/>
  <c r="J111" i="5"/>
  <c r="K111" i="5"/>
  <c r="L111" i="5"/>
  <c r="M111" i="5"/>
  <c r="N111" i="5"/>
  <c r="O111" i="5"/>
  <c r="P111" i="5"/>
  <c r="Q111" i="5"/>
  <c r="R111" i="5"/>
  <c r="S111" i="5"/>
  <c r="T111" i="5"/>
  <c r="U111" i="5"/>
  <c r="V111" i="5"/>
  <c r="A112" i="5"/>
  <c r="B112" i="5"/>
  <c r="C112" i="5"/>
  <c r="D112" i="5"/>
  <c r="E112" i="5"/>
  <c r="F112" i="5"/>
  <c r="H112" i="5"/>
  <c r="I112" i="5"/>
  <c r="J112" i="5"/>
  <c r="K112" i="5"/>
  <c r="L112" i="5"/>
  <c r="M112" i="5"/>
  <c r="N112" i="5"/>
  <c r="O112" i="5"/>
  <c r="P112" i="5"/>
  <c r="Q112" i="5"/>
  <c r="R112" i="5"/>
  <c r="S112" i="5"/>
  <c r="T112" i="5"/>
  <c r="U112" i="5"/>
  <c r="V112" i="5"/>
  <c r="A113" i="5"/>
  <c r="B113" i="5"/>
  <c r="C113" i="5"/>
  <c r="D113" i="5"/>
  <c r="E113" i="5"/>
  <c r="F113" i="5"/>
  <c r="H113" i="5"/>
  <c r="I113" i="5"/>
  <c r="J113" i="5"/>
  <c r="K113" i="5"/>
  <c r="L113" i="5"/>
  <c r="M113" i="5"/>
  <c r="N113" i="5"/>
  <c r="O113" i="5"/>
  <c r="P113" i="5"/>
  <c r="Q113" i="5"/>
  <c r="R113" i="5"/>
  <c r="S113" i="5"/>
  <c r="T113" i="5"/>
  <c r="U113" i="5"/>
  <c r="V113" i="5"/>
  <c r="A114" i="5"/>
  <c r="B114" i="5"/>
  <c r="C114" i="5"/>
  <c r="D114" i="5"/>
  <c r="E114" i="5"/>
  <c r="F114" i="5"/>
  <c r="H114" i="5"/>
  <c r="I114" i="5"/>
  <c r="J114" i="5"/>
  <c r="K114" i="5"/>
  <c r="L114" i="5"/>
  <c r="M114" i="5"/>
  <c r="N114" i="5"/>
  <c r="O114" i="5"/>
  <c r="P114" i="5"/>
  <c r="Q114" i="5"/>
  <c r="R114" i="5"/>
  <c r="S114" i="5"/>
  <c r="T114" i="5"/>
  <c r="U114" i="5"/>
  <c r="V114" i="5"/>
  <c r="A115" i="5"/>
  <c r="B115" i="5"/>
  <c r="C115" i="5"/>
  <c r="D115" i="5"/>
  <c r="E115" i="5"/>
  <c r="F115" i="5"/>
  <c r="H115" i="5"/>
  <c r="I115" i="5"/>
  <c r="J115" i="5"/>
  <c r="K115" i="5"/>
  <c r="L115" i="5"/>
  <c r="M115" i="5"/>
  <c r="N115" i="5"/>
  <c r="O115" i="5"/>
  <c r="P115" i="5"/>
  <c r="Q115" i="5"/>
  <c r="R115" i="5"/>
  <c r="S115" i="5"/>
  <c r="T115" i="5"/>
  <c r="U115" i="5"/>
  <c r="V115" i="5"/>
  <c r="A116" i="5"/>
  <c r="B116" i="5"/>
  <c r="C116" i="5"/>
  <c r="D116" i="5"/>
  <c r="E116" i="5"/>
  <c r="F116" i="5"/>
  <c r="H116" i="5"/>
  <c r="I116" i="5"/>
  <c r="J116" i="5"/>
  <c r="K116" i="5"/>
  <c r="L116" i="5"/>
  <c r="M116" i="5"/>
  <c r="N116" i="5"/>
  <c r="O116" i="5"/>
  <c r="P116" i="5"/>
  <c r="Q116" i="5"/>
  <c r="R116" i="5"/>
  <c r="S116" i="5"/>
  <c r="T116" i="5"/>
  <c r="U116" i="5"/>
  <c r="V116" i="5"/>
  <c r="A117" i="5"/>
  <c r="B117" i="5"/>
  <c r="C117" i="5"/>
  <c r="D117" i="5"/>
  <c r="E117" i="5"/>
  <c r="F117" i="5"/>
  <c r="H117" i="5"/>
  <c r="I117" i="5"/>
  <c r="J117" i="5"/>
  <c r="K117" i="5"/>
  <c r="L117" i="5"/>
  <c r="M117" i="5"/>
  <c r="N117" i="5"/>
  <c r="O117" i="5"/>
  <c r="P117" i="5"/>
  <c r="Q117" i="5"/>
  <c r="R117" i="5"/>
  <c r="S117" i="5"/>
  <c r="T117" i="5"/>
  <c r="U117" i="5"/>
  <c r="V117" i="5"/>
  <c r="A118" i="5"/>
  <c r="B118" i="5"/>
  <c r="C118" i="5"/>
  <c r="D118" i="5"/>
  <c r="E118" i="5"/>
  <c r="F118" i="5"/>
  <c r="H118" i="5"/>
  <c r="I118" i="5"/>
  <c r="J118" i="5"/>
  <c r="K118" i="5"/>
  <c r="L118" i="5"/>
  <c r="M118" i="5"/>
  <c r="N118" i="5"/>
  <c r="O118" i="5"/>
  <c r="P118" i="5"/>
  <c r="Q118" i="5"/>
  <c r="R118" i="5"/>
  <c r="S118" i="5"/>
  <c r="T118" i="5"/>
  <c r="U118" i="5"/>
  <c r="V118" i="5"/>
  <c r="A119" i="5"/>
  <c r="B119" i="5"/>
  <c r="C119" i="5"/>
  <c r="D119" i="5"/>
  <c r="E119" i="5"/>
  <c r="F119" i="5"/>
  <c r="H119" i="5"/>
  <c r="I119" i="5"/>
  <c r="J119" i="5"/>
  <c r="K119" i="5"/>
  <c r="L119" i="5"/>
  <c r="M119" i="5"/>
  <c r="N119" i="5"/>
  <c r="O119" i="5"/>
  <c r="P119" i="5"/>
  <c r="Q119" i="5"/>
  <c r="R119" i="5"/>
  <c r="S119" i="5"/>
  <c r="T119" i="5"/>
  <c r="U119" i="5"/>
  <c r="V119" i="5"/>
  <c r="A120" i="5"/>
  <c r="B120" i="5"/>
  <c r="C120" i="5"/>
  <c r="D120" i="5"/>
  <c r="E120" i="5"/>
  <c r="F120" i="5"/>
  <c r="H120" i="5"/>
  <c r="I120" i="5"/>
  <c r="J120" i="5"/>
  <c r="K120" i="5"/>
  <c r="L120" i="5"/>
  <c r="M120" i="5"/>
  <c r="N120" i="5"/>
  <c r="O120" i="5"/>
  <c r="P120" i="5"/>
  <c r="Q120" i="5"/>
  <c r="R120" i="5"/>
  <c r="S120" i="5"/>
  <c r="T120" i="5"/>
  <c r="U120" i="5"/>
  <c r="V120" i="5"/>
  <c r="A121" i="5"/>
  <c r="B121" i="5"/>
  <c r="C121" i="5"/>
  <c r="D121" i="5"/>
  <c r="E121" i="5"/>
  <c r="F121" i="5"/>
  <c r="H121" i="5"/>
  <c r="I121" i="5"/>
  <c r="J121" i="5"/>
  <c r="K121" i="5"/>
  <c r="L121" i="5"/>
  <c r="M121" i="5"/>
  <c r="N121" i="5"/>
  <c r="O121" i="5"/>
  <c r="P121" i="5"/>
  <c r="Q121" i="5"/>
  <c r="R121" i="5"/>
  <c r="S121" i="5"/>
  <c r="T121" i="5"/>
  <c r="U121" i="5"/>
  <c r="V121" i="5"/>
  <c r="A122" i="5"/>
  <c r="B122" i="5"/>
  <c r="C122" i="5"/>
  <c r="D122" i="5"/>
  <c r="E122" i="5"/>
  <c r="F122" i="5"/>
  <c r="H122" i="5"/>
  <c r="I122" i="5"/>
  <c r="J122" i="5"/>
  <c r="K122" i="5"/>
  <c r="L122" i="5"/>
  <c r="M122" i="5"/>
  <c r="N122" i="5"/>
  <c r="O122" i="5"/>
  <c r="P122" i="5"/>
  <c r="Q122" i="5"/>
  <c r="R122" i="5"/>
  <c r="S122" i="5"/>
  <c r="T122" i="5"/>
  <c r="U122" i="5"/>
  <c r="V122" i="5"/>
  <c r="A123" i="5"/>
  <c r="B123" i="5"/>
  <c r="C123" i="5"/>
  <c r="D123" i="5"/>
  <c r="E123" i="5"/>
  <c r="F123" i="5"/>
  <c r="H123" i="5"/>
  <c r="I123" i="5"/>
  <c r="J123" i="5"/>
  <c r="K123" i="5"/>
  <c r="L123" i="5"/>
  <c r="M123" i="5"/>
  <c r="N123" i="5"/>
  <c r="O123" i="5"/>
  <c r="P123" i="5"/>
  <c r="Q123" i="5"/>
  <c r="R123" i="5"/>
  <c r="S123" i="5"/>
  <c r="T123" i="5"/>
  <c r="U123" i="5"/>
  <c r="V123" i="5"/>
  <c r="A124" i="5"/>
  <c r="B124" i="5"/>
  <c r="C124" i="5"/>
  <c r="D124" i="5"/>
  <c r="E124" i="5"/>
  <c r="F124" i="5"/>
  <c r="H124" i="5"/>
  <c r="I124" i="5"/>
  <c r="J124" i="5"/>
  <c r="K124" i="5"/>
  <c r="L124" i="5"/>
  <c r="M124" i="5"/>
  <c r="N124" i="5"/>
  <c r="O124" i="5"/>
  <c r="P124" i="5"/>
  <c r="Q124" i="5"/>
  <c r="R124" i="5"/>
  <c r="S124" i="5"/>
  <c r="T124" i="5"/>
  <c r="U124" i="5"/>
  <c r="V124" i="5"/>
  <c r="A125" i="5"/>
  <c r="B125" i="5"/>
  <c r="C125" i="5"/>
  <c r="D125" i="5"/>
  <c r="E125" i="5"/>
  <c r="F125" i="5"/>
  <c r="H125" i="5"/>
  <c r="I125" i="5"/>
  <c r="J125" i="5"/>
  <c r="K125" i="5"/>
  <c r="L125" i="5"/>
  <c r="M125" i="5"/>
  <c r="N125" i="5"/>
  <c r="O125" i="5"/>
  <c r="P125" i="5"/>
  <c r="Q125" i="5"/>
  <c r="R125" i="5"/>
  <c r="S125" i="5"/>
  <c r="T125" i="5"/>
  <c r="U125" i="5"/>
  <c r="V125" i="5"/>
  <c r="A126" i="5"/>
  <c r="B126" i="5"/>
  <c r="C126" i="5"/>
  <c r="D126" i="5"/>
  <c r="E126" i="5"/>
  <c r="F126" i="5"/>
  <c r="H126" i="5"/>
  <c r="I126" i="5"/>
  <c r="J126" i="5"/>
  <c r="K126" i="5"/>
  <c r="L126" i="5"/>
  <c r="M126" i="5"/>
  <c r="N126" i="5"/>
  <c r="O126" i="5"/>
  <c r="P126" i="5"/>
  <c r="Q126" i="5"/>
  <c r="R126" i="5"/>
  <c r="S126" i="5"/>
  <c r="T126" i="5"/>
  <c r="U126" i="5"/>
  <c r="V126" i="5"/>
  <c r="A127" i="5"/>
  <c r="B127" i="5"/>
  <c r="C127" i="5"/>
  <c r="D127" i="5"/>
  <c r="E127" i="5"/>
  <c r="F127" i="5"/>
  <c r="H127" i="5"/>
  <c r="I127" i="5"/>
  <c r="J127" i="5"/>
  <c r="K127" i="5"/>
  <c r="L127" i="5"/>
  <c r="M127" i="5"/>
  <c r="N127" i="5"/>
  <c r="O127" i="5"/>
  <c r="R127" i="5"/>
  <c r="S127" i="5"/>
  <c r="T127" i="5"/>
  <c r="U127" i="5"/>
  <c r="V127" i="5"/>
  <c r="A128" i="5"/>
  <c r="B128" i="5"/>
  <c r="C128" i="5"/>
  <c r="D128" i="5"/>
  <c r="E128" i="5"/>
  <c r="F128" i="5"/>
  <c r="H128" i="5"/>
  <c r="I128" i="5"/>
  <c r="J128" i="5"/>
  <c r="K128" i="5"/>
  <c r="L128" i="5"/>
  <c r="M128" i="5"/>
  <c r="N128" i="5"/>
  <c r="O128" i="5"/>
  <c r="P128" i="5"/>
  <c r="Q128" i="5"/>
  <c r="R128" i="5"/>
  <c r="S128" i="5"/>
  <c r="T128" i="5"/>
  <c r="U128" i="5"/>
  <c r="V128" i="5"/>
  <c r="A129" i="5"/>
  <c r="B129" i="5"/>
  <c r="C129" i="5"/>
  <c r="D129" i="5"/>
  <c r="E129" i="5"/>
  <c r="F129" i="5"/>
  <c r="H129" i="5"/>
  <c r="I129" i="5"/>
  <c r="J129" i="5"/>
  <c r="K129" i="5"/>
  <c r="L129" i="5"/>
  <c r="M129" i="5"/>
  <c r="N129" i="5"/>
  <c r="O129" i="5"/>
  <c r="P129" i="5"/>
  <c r="Q129" i="5"/>
  <c r="R129" i="5"/>
  <c r="S129" i="5"/>
  <c r="T129" i="5"/>
  <c r="U129" i="5"/>
  <c r="V129" i="5"/>
  <c r="A130" i="5"/>
  <c r="B130" i="5"/>
  <c r="C130" i="5"/>
  <c r="D130" i="5"/>
  <c r="E130" i="5"/>
  <c r="F130" i="5"/>
  <c r="H130" i="5"/>
  <c r="I130" i="5"/>
  <c r="J130" i="5"/>
  <c r="K130" i="5"/>
  <c r="L130" i="5"/>
  <c r="M130" i="5"/>
  <c r="N130" i="5"/>
  <c r="O130" i="5"/>
  <c r="P130" i="5"/>
  <c r="Q130" i="5"/>
  <c r="R130" i="5"/>
  <c r="S130" i="5"/>
  <c r="T130" i="5"/>
  <c r="U130" i="5"/>
  <c r="V130" i="5"/>
  <c r="A131" i="5"/>
  <c r="B131" i="5"/>
  <c r="C131" i="5"/>
  <c r="D131" i="5"/>
  <c r="E131" i="5"/>
  <c r="F131" i="5"/>
  <c r="H131" i="5"/>
  <c r="I131" i="5"/>
  <c r="J131" i="5"/>
  <c r="K131" i="5"/>
  <c r="L131" i="5"/>
  <c r="M131" i="5"/>
  <c r="N131" i="5"/>
  <c r="O131" i="5"/>
  <c r="P131" i="5"/>
  <c r="Q131" i="5"/>
  <c r="R131" i="5"/>
  <c r="S131" i="5"/>
  <c r="T131" i="5"/>
  <c r="U131" i="5"/>
  <c r="V131" i="5"/>
  <c r="A132" i="5"/>
  <c r="B132" i="5"/>
  <c r="C132" i="5"/>
  <c r="D132" i="5"/>
  <c r="E132" i="5"/>
  <c r="F132" i="5"/>
  <c r="H132" i="5"/>
  <c r="I132" i="5"/>
  <c r="J132" i="5"/>
  <c r="K132" i="5"/>
  <c r="L132" i="5"/>
  <c r="M132" i="5"/>
  <c r="N132" i="5"/>
  <c r="O132" i="5"/>
  <c r="P132" i="5"/>
  <c r="Q132" i="5"/>
  <c r="R132" i="5"/>
  <c r="S132" i="5"/>
  <c r="T132" i="5"/>
  <c r="U132" i="5"/>
  <c r="V132" i="5"/>
  <c r="A133" i="5"/>
  <c r="B133" i="5"/>
  <c r="C133" i="5"/>
  <c r="D133" i="5"/>
  <c r="E133" i="5"/>
  <c r="F133" i="5"/>
  <c r="H133" i="5"/>
  <c r="I133" i="5"/>
  <c r="J133" i="5"/>
  <c r="K133" i="5"/>
  <c r="L133" i="5"/>
  <c r="M133" i="5"/>
  <c r="N133" i="5"/>
  <c r="O133" i="5"/>
  <c r="P133" i="5"/>
  <c r="Q133" i="5"/>
  <c r="R133" i="5"/>
  <c r="S133" i="5"/>
  <c r="T133" i="5"/>
  <c r="U133" i="5"/>
  <c r="V133" i="5"/>
  <c r="A134" i="5"/>
  <c r="B134" i="5"/>
  <c r="C134" i="5"/>
  <c r="D134" i="5"/>
  <c r="E134" i="5"/>
  <c r="F134" i="5"/>
  <c r="H134" i="5"/>
  <c r="I134" i="5"/>
  <c r="J134" i="5"/>
  <c r="K134" i="5"/>
  <c r="L134" i="5"/>
  <c r="M134" i="5"/>
  <c r="N134" i="5"/>
  <c r="O134" i="5"/>
  <c r="P134" i="5"/>
  <c r="Q134" i="5"/>
  <c r="R134" i="5"/>
  <c r="S134" i="5"/>
  <c r="T134" i="5"/>
  <c r="U134" i="5"/>
  <c r="V134" i="5"/>
  <c r="A135" i="5"/>
  <c r="B135" i="5"/>
  <c r="C135" i="5"/>
  <c r="D135" i="5"/>
  <c r="E135" i="5"/>
  <c r="F135" i="5"/>
  <c r="H135" i="5"/>
  <c r="I135" i="5"/>
  <c r="J135" i="5"/>
  <c r="K135" i="5"/>
  <c r="L135" i="5"/>
  <c r="M135" i="5"/>
  <c r="N135" i="5"/>
  <c r="O135" i="5"/>
  <c r="P135" i="5"/>
  <c r="Q135" i="5"/>
  <c r="R135" i="5"/>
  <c r="S135" i="5"/>
  <c r="T135" i="5"/>
  <c r="U135" i="5"/>
  <c r="V135" i="5"/>
  <c r="A136" i="5"/>
  <c r="B136" i="5"/>
  <c r="C136" i="5"/>
  <c r="D136" i="5"/>
  <c r="E136" i="5"/>
  <c r="F136" i="5"/>
  <c r="H136" i="5"/>
  <c r="I136" i="5"/>
  <c r="J136" i="5"/>
  <c r="K136" i="5"/>
  <c r="L136" i="5"/>
  <c r="M136" i="5"/>
  <c r="N136" i="5"/>
  <c r="O136" i="5"/>
  <c r="P136" i="5"/>
  <c r="Q136" i="5"/>
  <c r="R136" i="5"/>
  <c r="S136" i="5"/>
  <c r="T136" i="5"/>
  <c r="U136" i="5"/>
  <c r="V136" i="5"/>
  <c r="A137" i="5"/>
  <c r="B137" i="5"/>
  <c r="C137" i="5"/>
  <c r="D137" i="5"/>
  <c r="E137" i="5"/>
  <c r="F137" i="5"/>
  <c r="H137" i="5"/>
  <c r="I137" i="5"/>
  <c r="J137" i="5"/>
  <c r="K137" i="5"/>
  <c r="L137" i="5"/>
  <c r="M137" i="5"/>
  <c r="N137" i="5"/>
  <c r="O137" i="5"/>
  <c r="P137" i="5"/>
  <c r="Q137" i="5"/>
  <c r="R137" i="5"/>
  <c r="S137" i="5"/>
  <c r="T137" i="5"/>
  <c r="U137" i="5"/>
  <c r="V137" i="5"/>
  <c r="A138" i="5"/>
  <c r="B138" i="5"/>
  <c r="C138" i="5"/>
  <c r="D138" i="5"/>
  <c r="E138" i="5"/>
  <c r="F138" i="5"/>
  <c r="H138" i="5"/>
  <c r="I138" i="5"/>
  <c r="J138" i="5"/>
  <c r="K138" i="5"/>
  <c r="L138" i="5"/>
  <c r="M138" i="5"/>
  <c r="N138" i="5"/>
  <c r="O138" i="5"/>
  <c r="P138" i="5"/>
  <c r="Q138" i="5"/>
  <c r="R138" i="5"/>
  <c r="S138" i="5"/>
  <c r="T138" i="5"/>
  <c r="U138" i="5"/>
  <c r="V138" i="5"/>
  <c r="A139" i="5"/>
  <c r="B139" i="5"/>
  <c r="C139" i="5"/>
  <c r="D139" i="5"/>
  <c r="E139" i="5"/>
  <c r="F139" i="5"/>
  <c r="H139" i="5"/>
  <c r="I139" i="5"/>
  <c r="J139" i="5"/>
  <c r="K139" i="5"/>
  <c r="L139" i="5"/>
  <c r="M139" i="5"/>
  <c r="N139" i="5"/>
  <c r="O139" i="5"/>
  <c r="P139" i="5"/>
  <c r="Q139" i="5"/>
  <c r="R139" i="5"/>
  <c r="S139" i="5"/>
  <c r="T139" i="5"/>
  <c r="U139" i="5"/>
  <c r="V139" i="5"/>
  <c r="A140" i="5"/>
  <c r="B140" i="5"/>
  <c r="C140" i="5"/>
  <c r="D140" i="5"/>
  <c r="E140" i="5"/>
  <c r="H140" i="5"/>
  <c r="I140" i="5"/>
  <c r="J140" i="5"/>
  <c r="K140" i="5"/>
  <c r="L140" i="5"/>
  <c r="M140" i="5"/>
  <c r="N140" i="5"/>
  <c r="O140" i="5"/>
  <c r="P140" i="5"/>
  <c r="Q140" i="5"/>
  <c r="R140" i="5"/>
  <c r="S140" i="5"/>
  <c r="T140" i="5"/>
  <c r="U140" i="5"/>
  <c r="V140" i="5"/>
  <c r="A141" i="5"/>
  <c r="B141" i="5"/>
  <c r="C141" i="5"/>
  <c r="D141" i="5"/>
  <c r="E141" i="5"/>
  <c r="F141" i="5"/>
  <c r="H141" i="5"/>
  <c r="I141" i="5"/>
  <c r="J141" i="5"/>
  <c r="K141" i="5"/>
  <c r="L141" i="5"/>
  <c r="M141" i="5"/>
  <c r="N141" i="5"/>
  <c r="O141" i="5"/>
  <c r="P141" i="5"/>
  <c r="Q141" i="5"/>
  <c r="R141" i="5"/>
  <c r="S141" i="5"/>
  <c r="T141" i="5"/>
  <c r="U141" i="5"/>
  <c r="V141" i="5"/>
  <c r="A142" i="5"/>
  <c r="B142" i="5"/>
  <c r="C142" i="5"/>
  <c r="D142" i="5"/>
  <c r="E142" i="5"/>
  <c r="F142" i="5"/>
  <c r="H142" i="5"/>
  <c r="I142" i="5"/>
  <c r="J142" i="5"/>
  <c r="K142" i="5"/>
  <c r="L142" i="5"/>
  <c r="M142" i="5"/>
  <c r="N142" i="5"/>
  <c r="O142" i="5"/>
  <c r="P142" i="5"/>
  <c r="Q142" i="5"/>
  <c r="R142" i="5"/>
  <c r="S142" i="5"/>
  <c r="T142" i="5"/>
  <c r="U142" i="5"/>
  <c r="V142" i="5"/>
  <c r="A143" i="5"/>
  <c r="B143" i="5"/>
  <c r="C143" i="5"/>
  <c r="D143" i="5"/>
  <c r="E143" i="5"/>
  <c r="F143" i="5"/>
  <c r="H143" i="5"/>
  <c r="I143" i="5"/>
  <c r="J143" i="5"/>
  <c r="K143" i="5"/>
  <c r="L143" i="5"/>
  <c r="M143" i="5"/>
  <c r="N143" i="5"/>
  <c r="O143" i="5"/>
  <c r="P143" i="5"/>
  <c r="R143" i="5"/>
  <c r="S143" i="5"/>
  <c r="U143" i="5"/>
  <c r="V143" i="5"/>
  <c r="A144" i="5"/>
  <c r="B144" i="5"/>
  <c r="C144" i="5"/>
  <c r="D144" i="5"/>
  <c r="E144" i="5"/>
  <c r="F144" i="5"/>
  <c r="H144" i="5"/>
  <c r="I144" i="5"/>
  <c r="J144" i="5"/>
  <c r="K144" i="5"/>
  <c r="L144" i="5"/>
  <c r="M144" i="5"/>
  <c r="N144" i="5"/>
  <c r="O144" i="5"/>
  <c r="P144" i="5"/>
  <c r="Q144" i="5"/>
  <c r="R144" i="5"/>
  <c r="S144" i="5"/>
  <c r="T144" i="5"/>
  <c r="U144" i="5"/>
  <c r="V144" i="5"/>
  <c r="A145" i="5"/>
  <c r="B145" i="5"/>
  <c r="C145" i="5"/>
  <c r="D145" i="5"/>
  <c r="E145" i="5"/>
  <c r="F145" i="5"/>
  <c r="H145" i="5"/>
  <c r="I145" i="5"/>
  <c r="J145" i="5"/>
  <c r="K145" i="5"/>
  <c r="L145" i="5"/>
  <c r="M145" i="5"/>
  <c r="N145" i="5"/>
  <c r="O145" i="5"/>
  <c r="P145" i="5"/>
  <c r="Q145" i="5"/>
  <c r="R145" i="5"/>
  <c r="S145" i="5"/>
  <c r="T145" i="5"/>
  <c r="U145" i="5"/>
  <c r="V145" i="5"/>
  <c r="A146" i="5"/>
  <c r="B146" i="5"/>
  <c r="C146" i="5"/>
  <c r="D146" i="5"/>
  <c r="E146" i="5"/>
  <c r="F146" i="5"/>
  <c r="H146" i="5"/>
  <c r="I146" i="5"/>
  <c r="J146" i="5"/>
  <c r="K146" i="5"/>
  <c r="L146" i="5"/>
  <c r="M146" i="5"/>
  <c r="N146" i="5"/>
  <c r="O146" i="5"/>
  <c r="P146" i="5"/>
  <c r="Q146" i="5"/>
  <c r="R146" i="5"/>
  <c r="S146" i="5"/>
  <c r="T146" i="5"/>
  <c r="U146" i="5"/>
  <c r="V146" i="5"/>
  <c r="A147" i="5"/>
  <c r="B147" i="5"/>
  <c r="C147" i="5"/>
  <c r="D147" i="5"/>
  <c r="E147" i="5"/>
  <c r="F147" i="5"/>
  <c r="H147" i="5"/>
  <c r="I147" i="5"/>
  <c r="J147" i="5"/>
  <c r="K147" i="5"/>
  <c r="L147" i="5"/>
  <c r="M147" i="5"/>
  <c r="N147" i="5"/>
  <c r="O147" i="5"/>
  <c r="P147" i="5"/>
  <c r="Q147" i="5"/>
  <c r="R147" i="5"/>
  <c r="S147" i="5"/>
  <c r="T147" i="5"/>
  <c r="U147" i="5"/>
  <c r="V147" i="5"/>
  <c r="A148" i="5"/>
  <c r="B148" i="5"/>
  <c r="C148" i="5"/>
  <c r="D148" i="5"/>
  <c r="E148" i="5"/>
  <c r="F148" i="5"/>
  <c r="H148" i="5"/>
  <c r="I148" i="5"/>
  <c r="J148" i="5"/>
  <c r="K148" i="5"/>
  <c r="L148" i="5"/>
  <c r="M148" i="5"/>
  <c r="N148" i="5"/>
  <c r="O148" i="5"/>
  <c r="P148" i="5"/>
  <c r="Q148" i="5"/>
  <c r="R148" i="5"/>
  <c r="S148" i="5"/>
  <c r="T148" i="5"/>
  <c r="U148" i="5"/>
  <c r="V148" i="5"/>
  <c r="A149" i="5"/>
  <c r="B149" i="5"/>
  <c r="C149" i="5"/>
  <c r="D149" i="5"/>
  <c r="E149" i="5"/>
  <c r="F149" i="5"/>
  <c r="H149" i="5"/>
  <c r="I149" i="5"/>
  <c r="J149" i="5"/>
  <c r="K149" i="5"/>
  <c r="L149" i="5"/>
  <c r="M149" i="5"/>
  <c r="N149" i="5"/>
  <c r="O149" i="5"/>
  <c r="P149" i="5"/>
  <c r="Q149" i="5"/>
  <c r="R149" i="5"/>
  <c r="S149" i="5"/>
  <c r="T149" i="5"/>
  <c r="U149" i="5"/>
  <c r="V149" i="5"/>
  <c r="A150" i="5"/>
  <c r="B150" i="5"/>
  <c r="C150" i="5"/>
  <c r="D150" i="5"/>
  <c r="E150" i="5"/>
  <c r="F150" i="5"/>
  <c r="H150" i="5"/>
  <c r="I150" i="5"/>
  <c r="J150" i="5"/>
  <c r="K150" i="5"/>
  <c r="L150" i="5"/>
  <c r="M150" i="5"/>
  <c r="N150" i="5"/>
  <c r="O150" i="5"/>
  <c r="P150" i="5"/>
  <c r="Q150" i="5"/>
  <c r="R150" i="5"/>
  <c r="S150" i="5"/>
  <c r="T150" i="5"/>
  <c r="U150" i="5"/>
  <c r="V150" i="5"/>
  <c r="A151" i="5"/>
  <c r="B151" i="5"/>
  <c r="C151" i="5"/>
  <c r="D151" i="5"/>
  <c r="E151" i="5"/>
  <c r="F151" i="5"/>
  <c r="H151" i="5"/>
  <c r="I151" i="5"/>
  <c r="J151" i="5"/>
  <c r="K151" i="5"/>
  <c r="L151" i="5"/>
  <c r="M151" i="5"/>
  <c r="N151" i="5"/>
  <c r="O151" i="5"/>
  <c r="P151" i="5"/>
  <c r="Q151" i="5"/>
  <c r="R151" i="5"/>
  <c r="S151" i="5"/>
  <c r="T151" i="5"/>
  <c r="U151" i="5"/>
  <c r="V151" i="5"/>
  <c r="A152" i="5"/>
  <c r="B152" i="5"/>
  <c r="C152" i="5"/>
  <c r="D152" i="5"/>
  <c r="E152" i="5"/>
  <c r="F152" i="5"/>
  <c r="H152" i="5"/>
  <c r="I152" i="5"/>
  <c r="J152" i="5"/>
  <c r="K152" i="5"/>
  <c r="L152" i="5"/>
  <c r="M152" i="5"/>
  <c r="N152" i="5"/>
  <c r="O152" i="5"/>
  <c r="P152" i="5"/>
  <c r="Q152" i="5"/>
  <c r="R152" i="5"/>
  <c r="S152" i="5"/>
  <c r="T152" i="5"/>
  <c r="U152" i="5"/>
  <c r="V152" i="5"/>
  <c r="A153" i="5"/>
  <c r="B153" i="5"/>
  <c r="C153" i="5"/>
  <c r="D153" i="5"/>
  <c r="E153" i="5"/>
  <c r="F153" i="5"/>
  <c r="H153" i="5"/>
  <c r="I153" i="5"/>
  <c r="J153" i="5"/>
  <c r="K153" i="5"/>
  <c r="L153" i="5"/>
  <c r="M153" i="5"/>
  <c r="N153" i="5"/>
  <c r="O153" i="5"/>
  <c r="P153" i="5"/>
  <c r="Q153" i="5"/>
  <c r="R153" i="5"/>
  <c r="S153" i="5"/>
  <c r="T153" i="5"/>
  <c r="U153" i="5"/>
  <c r="V153" i="5"/>
  <c r="A154" i="5"/>
  <c r="B154" i="5"/>
  <c r="C154" i="5"/>
  <c r="D154" i="5"/>
  <c r="E154" i="5"/>
  <c r="F154" i="5"/>
  <c r="H154" i="5"/>
  <c r="I154" i="5"/>
  <c r="J154" i="5"/>
  <c r="K154" i="5"/>
  <c r="L154" i="5"/>
  <c r="M154" i="5"/>
  <c r="N154" i="5"/>
  <c r="O154" i="5"/>
  <c r="P154" i="5"/>
  <c r="Q154" i="5"/>
  <c r="R154" i="5"/>
  <c r="S154" i="5"/>
  <c r="T154" i="5"/>
  <c r="U154" i="5"/>
  <c r="V154" i="5"/>
  <c r="A155" i="5"/>
  <c r="B155" i="5"/>
  <c r="C155" i="5"/>
  <c r="D155" i="5"/>
  <c r="E155" i="5"/>
  <c r="F155" i="5"/>
  <c r="H155" i="5"/>
  <c r="I155" i="5"/>
  <c r="J155" i="5"/>
  <c r="K155" i="5"/>
  <c r="L155" i="5"/>
  <c r="M155" i="5"/>
  <c r="N155" i="5"/>
  <c r="O155" i="5"/>
  <c r="P155" i="5"/>
  <c r="Q155" i="5"/>
  <c r="R155" i="5"/>
  <c r="S155" i="5"/>
  <c r="T155" i="5"/>
  <c r="U155" i="5"/>
  <c r="V155" i="5"/>
  <c r="A156" i="5"/>
  <c r="B156" i="5"/>
  <c r="C156" i="5"/>
  <c r="D156" i="5"/>
  <c r="E156" i="5"/>
  <c r="F156" i="5"/>
  <c r="H156" i="5"/>
  <c r="I156" i="5"/>
  <c r="J156" i="5"/>
  <c r="K156" i="5"/>
  <c r="L156" i="5"/>
  <c r="M156" i="5"/>
  <c r="N156" i="5"/>
  <c r="O156" i="5"/>
  <c r="P156" i="5"/>
  <c r="Q156" i="5"/>
  <c r="R156" i="5"/>
  <c r="S156" i="5"/>
  <c r="T156" i="5"/>
  <c r="U156" i="5"/>
  <c r="V156" i="5"/>
  <c r="A157" i="5"/>
  <c r="B157" i="5"/>
  <c r="C157" i="5"/>
  <c r="D157" i="5"/>
  <c r="E157" i="5"/>
  <c r="F157" i="5"/>
  <c r="H157" i="5"/>
  <c r="I157" i="5"/>
  <c r="J157" i="5"/>
  <c r="K157" i="5"/>
  <c r="L157" i="5"/>
  <c r="M157" i="5"/>
  <c r="N157" i="5"/>
  <c r="O157" i="5"/>
  <c r="P157" i="5"/>
  <c r="Q157" i="5"/>
  <c r="R157" i="5"/>
  <c r="S157" i="5"/>
  <c r="T157" i="5"/>
  <c r="U157" i="5"/>
  <c r="V157" i="5"/>
  <c r="A158" i="5"/>
  <c r="B158" i="5"/>
  <c r="C158" i="5"/>
  <c r="D158" i="5"/>
  <c r="E158" i="5"/>
  <c r="F158" i="5"/>
  <c r="H158" i="5"/>
  <c r="I158" i="5"/>
  <c r="J158" i="5"/>
  <c r="K158" i="5"/>
  <c r="L158" i="5"/>
  <c r="M158" i="5"/>
  <c r="N158" i="5"/>
  <c r="O158" i="5"/>
  <c r="P158" i="5"/>
  <c r="Q158" i="5"/>
  <c r="R158" i="5"/>
  <c r="S158" i="5"/>
  <c r="T158" i="5"/>
  <c r="U158" i="5"/>
  <c r="V158" i="5"/>
  <c r="A159" i="5"/>
  <c r="B159" i="5"/>
  <c r="C159" i="5"/>
  <c r="D159" i="5"/>
  <c r="E159" i="5"/>
  <c r="F159" i="5"/>
  <c r="I159" i="5"/>
  <c r="J159" i="5"/>
  <c r="K159" i="5"/>
  <c r="L159" i="5"/>
  <c r="M159" i="5"/>
  <c r="N159" i="5"/>
  <c r="O159" i="5"/>
  <c r="P159" i="5"/>
  <c r="Q159" i="5"/>
  <c r="R159" i="5"/>
  <c r="S159" i="5"/>
  <c r="T159" i="5"/>
  <c r="U159" i="5"/>
  <c r="V159" i="5"/>
  <c r="A160" i="5"/>
  <c r="B160" i="5"/>
  <c r="C160" i="5"/>
  <c r="D160" i="5"/>
  <c r="E160" i="5"/>
  <c r="F160" i="5"/>
  <c r="H160" i="5"/>
  <c r="I160" i="5"/>
  <c r="J160" i="5"/>
  <c r="K160" i="5"/>
  <c r="L160" i="5"/>
  <c r="M160" i="5"/>
  <c r="N160" i="5"/>
  <c r="O160" i="5"/>
  <c r="P160" i="5"/>
  <c r="Q160" i="5"/>
  <c r="R160" i="5"/>
  <c r="S160" i="5"/>
  <c r="T160" i="5"/>
  <c r="U160" i="5"/>
  <c r="V160" i="5"/>
  <c r="A161" i="5"/>
  <c r="B161" i="5"/>
  <c r="C161" i="5"/>
  <c r="D161" i="5"/>
  <c r="E161" i="5"/>
  <c r="F161" i="5"/>
  <c r="H161" i="5"/>
  <c r="I161" i="5"/>
  <c r="J161" i="5"/>
  <c r="K161" i="5"/>
  <c r="L161" i="5"/>
  <c r="M161" i="5"/>
  <c r="N161" i="5"/>
  <c r="O161" i="5"/>
  <c r="P161" i="5"/>
  <c r="Q161" i="5"/>
  <c r="R161" i="5"/>
  <c r="S161" i="5"/>
  <c r="T161" i="5"/>
  <c r="U161" i="5"/>
  <c r="V161" i="5"/>
  <c r="A162" i="5"/>
  <c r="B162" i="5"/>
  <c r="C162" i="5"/>
  <c r="D162" i="5"/>
  <c r="E162" i="5"/>
  <c r="F162" i="5"/>
  <c r="H162" i="5"/>
  <c r="I162" i="5"/>
  <c r="J162" i="5"/>
  <c r="K162" i="5"/>
  <c r="L162" i="5"/>
  <c r="M162" i="5"/>
  <c r="N162" i="5"/>
  <c r="O162" i="5"/>
  <c r="P162" i="5"/>
  <c r="Q162" i="5"/>
  <c r="R162" i="5"/>
  <c r="S162" i="5"/>
  <c r="T162" i="5"/>
  <c r="U162" i="5"/>
  <c r="V162" i="5"/>
  <c r="A163" i="5"/>
  <c r="B163" i="5"/>
  <c r="C163" i="5"/>
  <c r="D163" i="5"/>
  <c r="E163" i="5"/>
  <c r="F163" i="5"/>
  <c r="H163" i="5"/>
  <c r="I163" i="5"/>
  <c r="J163" i="5"/>
  <c r="K163" i="5"/>
  <c r="L163" i="5"/>
  <c r="M163" i="5"/>
  <c r="N163" i="5"/>
  <c r="O163" i="5"/>
  <c r="P163" i="5"/>
  <c r="Q163" i="5"/>
  <c r="R163" i="5"/>
  <c r="S163" i="5"/>
  <c r="T163" i="5"/>
  <c r="U163" i="5"/>
  <c r="V163" i="5"/>
  <c r="A164" i="5"/>
  <c r="B164" i="5"/>
  <c r="C164" i="5"/>
  <c r="D164" i="5"/>
  <c r="E164" i="5"/>
  <c r="F164" i="5"/>
  <c r="H164" i="5"/>
  <c r="I164" i="5"/>
  <c r="J164" i="5"/>
  <c r="K164" i="5"/>
  <c r="L164" i="5"/>
  <c r="M164" i="5"/>
  <c r="N164" i="5"/>
  <c r="O164" i="5"/>
  <c r="P164" i="5"/>
  <c r="Q164" i="5"/>
  <c r="R164" i="5"/>
  <c r="S164" i="5"/>
  <c r="T164" i="5"/>
  <c r="U164" i="5"/>
  <c r="V164" i="5"/>
  <c r="A165" i="5"/>
  <c r="B165" i="5"/>
  <c r="C165" i="5"/>
  <c r="D165" i="5"/>
  <c r="E165" i="5"/>
  <c r="F165" i="5"/>
  <c r="H165" i="5"/>
  <c r="I165" i="5"/>
  <c r="J165" i="5"/>
  <c r="K165" i="5"/>
  <c r="L165" i="5"/>
  <c r="M165" i="5"/>
  <c r="N165" i="5"/>
  <c r="O165" i="5"/>
  <c r="P165" i="5"/>
  <c r="Q165" i="5"/>
  <c r="R165" i="5"/>
  <c r="S165" i="5"/>
  <c r="T165" i="5"/>
  <c r="U165" i="5"/>
  <c r="V165" i="5"/>
  <c r="A166" i="5"/>
  <c r="B166" i="5"/>
  <c r="C166" i="5"/>
  <c r="D166" i="5"/>
  <c r="E166" i="5"/>
  <c r="F166" i="5"/>
  <c r="H166" i="5"/>
  <c r="I166" i="5"/>
  <c r="J166" i="5"/>
  <c r="K166" i="5"/>
  <c r="L166" i="5"/>
  <c r="M166" i="5"/>
  <c r="N166" i="5"/>
  <c r="O166" i="5"/>
  <c r="P166" i="5"/>
  <c r="Q166" i="5"/>
  <c r="R166" i="5"/>
  <c r="S166" i="5"/>
  <c r="T166" i="5"/>
  <c r="U166" i="5"/>
  <c r="V166" i="5"/>
  <c r="A167" i="5"/>
  <c r="B167" i="5"/>
  <c r="C167" i="5"/>
  <c r="D167" i="5"/>
  <c r="E167" i="5"/>
  <c r="F167" i="5"/>
  <c r="H167" i="5"/>
  <c r="I167" i="5"/>
  <c r="J167" i="5"/>
  <c r="K167" i="5"/>
  <c r="L167" i="5"/>
  <c r="M167" i="5"/>
  <c r="N167" i="5"/>
  <c r="O167" i="5"/>
  <c r="P167" i="5"/>
  <c r="Q167" i="5"/>
  <c r="R167" i="5"/>
  <c r="S167" i="5"/>
  <c r="T167" i="5"/>
  <c r="U167" i="5"/>
  <c r="V167" i="5"/>
  <c r="A168" i="5"/>
  <c r="B168" i="5"/>
  <c r="C168" i="5"/>
  <c r="D168" i="5"/>
  <c r="E168" i="5"/>
  <c r="F168" i="5"/>
  <c r="H168" i="5"/>
  <c r="I168" i="5"/>
  <c r="J168" i="5"/>
  <c r="K168" i="5"/>
  <c r="L168" i="5"/>
  <c r="M168" i="5"/>
  <c r="N168" i="5"/>
  <c r="O168" i="5"/>
  <c r="P168" i="5"/>
  <c r="Q168" i="5"/>
  <c r="R168" i="5"/>
  <c r="S168" i="5"/>
  <c r="T168" i="5"/>
  <c r="U168" i="5"/>
  <c r="V168" i="5"/>
  <c r="A169" i="5"/>
  <c r="B169" i="5"/>
  <c r="C169" i="5"/>
  <c r="D169" i="5"/>
  <c r="E169" i="5"/>
  <c r="F169" i="5"/>
  <c r="H169" i="5"/>
  <c r="I169" i="5"/>
  <c r="J169" i="5"/>
  <c r="K169" i="5"/>
  <c r="L169" i="5"/>
  <c r="M169" i="5"/>
  <c r="N169" i="5"/>
  <c r="O169" i="5"/>
  <c r="P169" i="5"/>
  <c r="Q169" i="5"/>
  <c r="R169" i="5"/>
  <c r="S169" i="5"/>
  <c r="T169" i="5"/>
  <c r="U169" i="5"/>
  <c r="V169" i="5"/>
  <c r="A170" i="5"/>
  <c r="B170" i="5"/>
  <c r="C170" i="5"/>
  <c r="D170" i="5"/>
  <c r="E170" i="5"/>
  <c r="F170" i="5"/>
  <c r="H170" i="5"/>
  <c r="I170" i="5"/>
  <c r="J170" i="5"/>
  <c r="K170" i="5"/>
  <c r="L170" i="5"/>
  <c r="M170" i="5"/>
  <c r="N170" i="5"/>
  <c r="O170" i="5"/>
  <c r="P170" i="5"/>
  <c r="Q170" i="5"/>
  <c r="R170" i="5"/>
  <c r="S170" i="5"/>
  <c r="T170" i="5"/>
  <c r="U170" i="5"/>
  <c r="V170" i="5"/>
  <c r="A171" i="5"/>
  <c r="B171" i="5"/>
  <c r="C171" i="5"/>
  <c r="D171" i="5"/>
  <c r="E171" i="5"/>
  <c r="F171" i="5"/>
  <c r="H171" i="5"/>
  <c r="I171" i="5"/>
  <c r="J171" i="5"/>
  <c r="K171" i="5"/>
  <c r="L171" i="5"/>
  <c r="M171" i="5"/>
  <c r="N171" i="5"/>
  <c r="O171" i="5"/>
  <c r="P171" i="5"/>
  <c r="Q171" i="5"/>
  <c r="R171" i="5"/>
  <c r="S171" i="5"/>
  <c r="T171" i="5"/>
  <c r="U171" i="5"/>
  <c r="V171" i="5"/>
  <c r="A172" i="5"/>
  <c r="B172" i="5"/>
  <c r="C172" i="5"/>
  <c r="D172" i="5"/>
  <c r="E172" i="5"/>
  <c r="F172" i="5"/>
  <c r="H172" i="5"/>
  <c r="I172" i="5"/>
  <c r="J172" i="5"/>
  <c r="K172" i="5"/>
  <c r="L172" i="5"/>
  <c r="M172" i="5"/>
  <c r="N172" i="5"/>
  <c r="O172" i="5"/>
  <c r="P172" i="5"/>
  <c r="Q172" i="5"/>
  <c r="R172" i="5"/>
  <c r="S172" i="5"/>
  <c r="T172" i="5"/>
  <c r="U172" i="5"/>
  <c r="V172" i="5"/>
  <c r="A173" i="5"/>
  <c r="B173" i="5"/>
  <c r="C173" i="5"/>
  <c r="D173" i="5"/>
  <c r="E173" i="5"/>
  <c r="F173" i="5"/>
  <c r="H173" i="5"/>
  <c r="I173" i="5"/>
  <c r="J173" i="5"/>
  <c r="K173" i="5"/>
  <c r="L173" i="5"/>
  <c r="M173" i="5"/>
  <c r="N173" i="5"/>
  <c r="O173" i="5"/>
  <c r="P173" i="5"/>
  <c r="Q173" i="5"/>
  <c r="R173" i="5"/>
  <c r="S173" i="5"/>
  <c r="T173" i="5"/>
  <c r="U173" i="5"/>
  <c r="V173" i="5"/>
  <c r="A174" i="5"/>
  <c r="B174" i="5"/>
  <c r="C174" i="5"/>
  <c r="D174" i="5"/>
  <c r="E174" i="5"/>
  <c r="F174" i="5"/>
  <c r="H174" i="5"/>
  <c r="I174" i="5"/>
  <c r="J174" i="5"/>
  <c r="K174" i="5"/>
  <c r="L174" i="5"/>
  <c r="M174" i="5"/>
  <c r="N174" i="5"/>
  <c r="O174" i="5"/>
  <c r="P174" i="5"/>
  <c r="Q174" i="5"/>
  <c r="R174" i="5"/>
  <c r="S174" i="5"/>
  <c r="T174" i="5"/>
  <c r="U174" i="5"/>
  <c r="V174" i="5"/>
  <c r="A175" i="5"/>
  <c r="B175" i="5"/>
  <c r="C175" i="5"/>
  <c r="D175" i="5"/>
  <c r="E175" i="5"/>
  <c r="F175" i="5"/>
  <c r="H175" i="5"/>
  <c r="I175" i="5"/>
  <c r="J175" i="5"/>
  <c r="K175" i="5"/>
  <c r="L175" i="5"/>
  <c r="M175" i="5"/>
  <c r="N175" i="5"/>
  <c r="O175" i="5"/>
  <c r="P175" i="5"/>
  <c r="Q175" i="5"/>
  <c r="R175" i="5"/>
  <c r="S175" i="5"/>
  <c r="T175" i="5"/>
  <c r="U175" i="5"/>
  <c r="V175" i="5"/>
  <c r="A176" i="5"/>
  <c r="B176" i="5"/>
  <c r="C176" i="5"/>
  <c r="D176" i="5"/>
  <c r="E176" i="5"/>
  <c r="F176" i="5"/>
  <c r="H176" i="5"/>
  <c r="I176" i="5"/>
  <c r="J176" i="5"/>
  <c r="K176" i="5"/>
  <c r="L176" i="5"/>
  <c r="M176" i="5"/>
  <c r="N176" i="5"/>
  <c r="O176" i="5"/>
  <c r="P176" i="5"/>
  <c r="Q176" i="5"/>
  <c r="R176" i="5"/>
  <c r="S176" i="5"/>
  <c r="T176" i="5"/>
  <c r="U176" i="5"/>
  <c r="V176" i="5"/>
  <c r="A177" i="5"/>
  <c r="B177" i="5"/>
  <c r="C177" i="5"/>
  <c r="D177" i="5"/>
  <c r="E177" i="5"/>
  <c r="F177" i="5"/>
  <c r="H177" i="5"/>
  <c r="I177" i="5"/>
  <c r="J177" i="5"/>
  <c r="K177" i="5"/>
  <c r="L177" i="5"/>
  <c r="M177" i="5"/>
  <c r="N177" i="5"/>
  <c r="O177" i="5"/>
  <c r="P177" i="5"/>
  <c r="Q177" i="5"/>
  <c r="R177" i="5"/>
  <c r="S177" i="5"/>
  <c r="T177" i="5"/>
  <c r="U177" i="5"/>
  <c r="V177" i="5"/>
  <c r="A178" i="5"/>
  <c r="B178" i="5"/>
  <c r="C178" i="5"/>
  <c r="D178" i="5"/>
  <c r="E178" i="5"/>
  <c r="F178" i="5"/>
  <c r="H178" i="5"/>
  <c r="I178" i="5"/>
  <c r="J178" i="5"/>
  <c r="K178" i="5"/>
  <c r="L178" i="5"/>
  <c r="M178" i="5"/>
  <c r="N178" i="5"/>
  <c r="O178" i="5"/>
  <c r="P178" i="5"/>
  <c r="Q178" i="5"/>
  <c r="R178" i="5"/>
  <c r="S178" i="5"/>
  <c r="T178" i="5"/>
  <c r="U178" i="5"/>
  <c r="V178" i="5"/>
  <c r="A179" i="5"/>
  <c r="B179" i="5"/>
  <c r="C179" i="5"/>
  <c r="D179" i="5"/>
  <c r="E179" i="5"/>
  <c r="F179" i="5"/>
  <c r="H179" i="5"/>
  <c r="I179" i="5"/>
  <c r="J179" i="5"/>
  <c r="K179" i="5"/>
  <c r="L179" i="5"/>
  <c r="M179" i="5"/>
  <c r="N179" i="5"/>
  <c r="O179" i="5"/>
  <c r="P179" i="5"/>
  <c r="Q179" i="5"/>
  <c r="R179" i="5"/>
  <c r="S179" i="5"/>
  <c r="T179" i="5"/>
  <c r="U179" i="5"/>
  <c r="V179" i="5"/>
  <c r="A180" i="5"/>
  <c r="B180" i="5"/>
  <c r="C180" i="5"/>
  <c r="D180" i="5"/>
  <c r="E180" i="5"/>
  <c r="F180" i="5"/>
  <c r="H180" i="5"/>
  <c r="I180" i="5"/>
  <c r="J180" i="5"/>
  <c r="K180" i="5"/>
  <c r="L180" i="5"/>
  <c r="M180" i="5"/>
  <c r="N180" i="5"/>
  <c r="O180" i="5"/>
  <c r="P180" i="5"/>
  <c r="Q180" i="5"/>
  <c r="R180" i="5"/>
  <c r="S180" i="5"/>
  <c r="T180" i="5"/>
  <c r="U180" i="5"/>
  <c r="V180" i="5"/>
  <c r="A181" i="5"/>
  <c r="B181" i="5"/>
  <c r="C181" i="5"/>
  <c r="D181" i="5"/>
  <c r="E181" i="5"/>
  <c r="F181" i="5"/>
  <c r="H181" i="5"/>
  <c r="I181" i="5"/>
  <c r="J181" i="5"/>
  <c r="K181" i="5"/>
  <c r="L181" i="5"/>
  <c r="M181" i="5"/>
  <c r="N181" i="5"/>
  <c r="O181" i="5"/>
  <c r="P181" i="5"/>
  <c r="Q181" i="5"/>
  <c r="R181" i="5"/>
  <c r="S181" i="5"/>
  <c r="T181" i="5"/>
  <c r="U181" i="5"/>
  <c r="V181" i="5"/>
  <c r="A182" i="5"/>
  <c r="B182" i="5"/>
  <c r="C182" i="5"/>
  <c r="D182" i="5"/>
  <c r="E182" i="5"/>
  <c r="F182" i="5"/>
  <c r="H182" i="5"/>
  <c r="I182" i="5"/>
  <c r="J182" i="5"/>
  <c r="K182" i="5"/>
  <c r="L182" i="5"/>
  <c r="M182" i="5"/>
  <c r="N182" i="5"/>
  <c r="O182" i="5"/>
  <c r="P182" i="5"/>
  <c r="Q182" i="5"/>
  <c r="R182" i="5"/>
  <c r="S182" i="5"/>
  <c r="T182" i="5"/>
  <c r="U182" i="5"/>
  <c r="V182" i="5"/>
  <c r="A183" i="5"/>
  <c r="B183" i="5"/>
  <c r="C183" i="5"/>
  <c r="D183" i="5"/>
  <c r="E183" i="5"/>
  <c r="F183" i="5"/>
  <c r="H183" i="5"/>
  <c r="I183" i="5"/>
  <c r="J183" i="5"/>
  <c r="K183" i="5"/>
  <c r="L183" i="5"/>
  <c r="M183" i="5"/>
  <c r="N183" i="5"/>
  <c r="O183" i="5"/>
  <c r="P183" i="5"/>
  <c r="Q183" i="5"/>
  <c r="R183" i="5"/>
  <c r="S183" i="5"/>
  <c r="T183" i="5"/>
  <c r="U183" i="5"/>
  <c r="V183" i="5"/>
  <c r="A184" i="5"/>
  <c r="B184" i="5"/>
  <c r="C184" i="5"/>
  <c r="D184" i="5"/>
  <c r="E184" i="5"/>
  <c r="F184" i="5"/>
  <c r="H184" i="5"/>
  <c r="I184" i="5"/>
  <c r="J184" i="5"/>
  <c r="K184" i="5"/>
  <c r="L184" i="5"/>
  <c r="M184" i="5"/>
  <c r="N184" i="5"/>
  <c r="O184" i="5"/>
  <c r="P184" i="5"/>
  <c r="Q184" i="5"/>
  <c r="R184" i="5"/>
  <c r="S184" i="5"/>
  <c r="T184" i="5"/>
  <c r="U184" i="5"/>
  <c r="V184" i="5"/>
  <c r="A185" i="5"/>
  <c r="B185" i="5"/>
  <c r="C185" i="5"/>
  <c r="D185" i="5"/>
  <c r="E185" i="5"/>
  <c r="F185" i="5"/>
  <c r="H185" i="5"/>
  <c r="I185" i="5"/>
  <c r="J185" i="5"/>
  <c r="K185" i="5"/>
  <c r="L185" i="5"/>
  <c r="M185" i="5"/>
  <c r="N185" i="5"/>
  <c r="O185" i="5"/>
  <c r="P185" i="5"/>
  <c r="Q185" i="5"/>
  <c r="R185" i="5"/>
  <c r="S185" i="5"/>
  <c r="T185" i="5"/>
  <c r="U185" i="5"/>
  <c r="V185" i="5"/>
  <c r="A186" i="5"/>
  <c r="B186" i="5"/>
  <c r="C186" i="5"/>
  <c r="D186" i="5"/>
  <c r="E186" i="5"/>
  <c r="F186" i="5"/>
  <c r="H186" i="5"/>
  <c r="I186" i="5"/>
  <c r="J186" i="5"/>
  <c r="K186" i="5"/>
  <c r="L186" i="5"/>
  <c r="M186" i="5"/>
  <c r="N186" i="5"/>
  <c r="O186" i="5"/>
  <c r="P186" i="5"/>
  <c r="Q186" i="5"/>
  <c r="R186" i="5"/>
  <c r="S186" i="5"/>
  <c r="T186" i="5"/>
  <c r="U186" i="5"/>
  <c r="V186" i="5"/>
  <c r="A187" i="5"/>
  <c r="B187" i="5"/>
  <c r="C187" i="5"/>
  <c r="D187" i="5"/>
  <c r="E187" i="5"/>
  <c r="F187" i="5"/>
  <c r="H187" i="5"/>
  <c r="I187" i="5"/>
  <c r="J187" i="5"/>
  <c r="K187" i="5"/>
  <c r="L187" i="5"/>
  <c r="M187" i="5"/>
  <c r="N187" i="5"/>
  <c r="O187" i="5"/>
  <c r="P187" i="5"/>
  <c r="Q187" i="5"/>
  <c r="R187" i="5"/>
  <c r="S187" i="5"/>
  <c r="T187" i="5"/>
  <c r="U187" i="5"/>
  <c r="V187" i="5"/>
  <c r="A188" i="5"/>
  <c r="B188" i="5"/>
  <c r="C188" i="5"/>
  <c r="D188" i="5"/>
  <c r="E188" i="5"/>
  <c r="F188" i="5"/>
  <c r="H188" i="5"/>
  <c r="I188" i="5"/>
  <c r="J188" i="5"/>
  <c r="K188" i="5"/>
  <c r="L188" i="5"/>
  <c r="M188" i="5"/>
  <c r="N188" i="5"/>
  <c r="O188" i="5"/>
  <c r="P188" i="5"/>
  <c r="Q188" i="5"/>
  <c r="R188" i="5"/>
  <c r="S188" i="5"/>
  <c r="T188" i="5"/>
  <c r="U188" i="5"/>
  <c r="V188" i="5"/>
  <c r="A189" i="5"/>
  <c r="B189" i="5"/>
  <c r="C189" i="5"/>
  <c r="D189" i="5"/>
  <c r="E189" i="5"/>
  <c r="F189" i="5"/>
  <c r="H189" i="5"/>
  <c r="I189" i="5"/>
  <c r="J189" i="5"/>
  <c r="K189" i="5"/>
  <c r="L189" i="5"/>
  <c r="M189" i="5"/>
  <c r="N189" i="5"/>
  <c r="O189" i="5"/>
  <c r="P189" i="5"/>
  <c r="Q189" i="5"/>
  <c r="R189" i="5"/>
  <c r="S189" i="5"/>
  <c r="T189" i="5"/>
  <c r="U189" i="5"/>
  <c r="V189" i="5"/>
  <c r="A190" i="5"/>
  <c r="B190" i="5"/>
  <c r="C190" i="5"/>
  <c r="D190" i="5"/>
  <c r="E190" i="5"/>
  <c r="F190" i="5"/>
  <c r="H190" i="5"/>
  <c r="I190" i="5"/>
  <c r="J190" i="5"/>
  <c r="K190" i="5"/>
  <c r="L190" i="5"/>
  <c r="M190" i="5"/>
  <c r="N190" i="5"/>
  <c r="O190" i="5"/>
  <c r="P190" i="5"/>
  <c r="Q190" i="5"/>
  <c r="R190" i="5"/>
  <c r="S190" i="5"/>
  <c r="T190" i="5"/>
  <c r="U190" i="5"/>
  <c r="V190" i="5"/>
  <c r="A191" i="5"/>
  <c r="B191" i="5"/>
  <c r="C191" i="5"/>
  <c r="D191" i="5"/>
  <c r="E191" i="5"/>
  <c r="F191" i="5"/>
  <c r="H191" i="5"/>
  <c r="I191" i="5"/>
  <c r="J191" i="5"/>
  <c r="K191" i="5"/>
  <c r="L191" i="5"/>
  <c r="M191" i="5"/>
  <c r="N191" i="5"/>
  <c r="O191" i="5"/>
  <c r="P191" i="5"/>
  <c r="Q191" i="5"/>
  <c r="R191" i="5"/>
  <c r="S191" i="5"/>
  <c r="T191" i="5"/>
  <c r="U191" i="5"/>
  <c r="V191" i="5"/>
  <c r="A192" i="5"/>
  <c r="B192" i="5"/>
  <c r="C192" i="5"/>
  <c r="D192" i="5"/>
  <c r="E192" i="5"/>
  <c r="F192" i="5"/>
  <c r="H192" i="5"/>
  <c r="I192" i="5"/>
  <c r="J192" i="5"/>
  <c r="K192" i="5"/>
  <c r="L192" i="5"/>
  <c r="M192" i="5"/>
  <c r="N192" i="5"/>
  <c r="O192" i="5"/>
  <c r="P192" i="5"/>
  <c r="Q192" i="5"/>
  <c r="R192" i="5"/>
  <c r="S192" i="5"/>
  <c r="T192" i="5"/>
  <c r="U192" i="5"/>
  <c r="V192" i="5"/>
  <c r="A193" i="5"/>
  <c r="B193" i="5"/>
  <c r="C193" i="5"/>
  <c r="D193" i="5"/>
  <c r="E193" i="5"/>
  <c r="F193" i="5"/>
  <c r="H193" i="5"/>
  <c r="I193" i="5"/>
  <c r="J193" i="5"/>
  <c r="L193" i="5"/>
  <c r="M193" i="5"/>
  <c r="N193" i="5"/>
  <c r="O193" i="5"/>
  <c r="P193" i="5"/>
  <c r="Q193" i="5"/>
  <c r="R193" i="5"/>
  <c r="S193" i="5"/>
  <c r="T193" i="5"/>
  <c r="U193" i="5"/>
  <c r="V193" i="5"/>
  <c r="A194" i="5"/>
  <c r="B194" i="5"/>
  <c r="C194" i="5"/>
  <c r="D194" i="5"/>
  <c r="E194" i="5"/>
  <c r="F194" i="5"/>
  <c r="H194" i="5"/>
  <c r="I194" i="5"/>
  <c r="J194" i="5"/>
  <c r="K194" i="5"/>
  <c r="L194" i="5"/>
  <c r="M194" i="5"/>
  <c r="N194" i="5"/>
  <c r="O194" i="5"/>
  <c r="P194" i="5"/>
  <c r="Q194" i="5"/>
  <c r="R194" i="5"/>
  <c r="S194" i="5"/>
  <c r="T194" i="5"/>
  <c r="U194" i="5"/>
  <c r="V194" i="5"/>
  <c r="A195" i="5"/>
  <c r="B195" i="5"/>
  <c r="C195" i="5"/>
  <c r="D195" i="5"/>
  <c r="E195" i="5"/>
  <c r="F195" i="5"/>
  <c r="H195" i="5"/>
  <c r="I195" i="5"/>
  <c r="J195" i="5"/>
  <c r="K195" i="5"/>
  <c r="L195" i="5"/>
  <c r="M195" i="5"/>
  <c r="N195" i="5"/>
  <c r="O195" i="5"/>
  <c r="P195" i="5"/>
  <c r="Q195" i="5"/>
  <c r="R195" i="5"/>
  <c r="S195" i="5"/>
  <c r="T195" i="5"/>
  <c r="U195" i="5"/>
  <c r="V195" i="5"/>
  <c r="A196" i="5"/>
  <c r="B196" i="5"/>
  <c r="C196" i="5"/>
  <c r="D196" i="5"/>
  <c r="E196" i="5"/>
  <c r="F196" i="5"/>
  <c r="H196" i="5"/>
  <c r="I196" i="5"/>
  <c r="J196" i="5"/>
  <c r="K196" i="5"/>
  <c r="L196" i="5"/>
  <c r="M196" i="5"/>
  <c r="N196" i="5"/>
  <c r="O196" i="5"/>
  <c r="P196" i="5"/>
  <c r="Q196" i="5"/>
  <c r="R196" i="5"/>
  <c r="S196" i="5"/>
  <c r="T196" i="5"/>
  <c r="U196" i="5"/>
  <c r="V196" i="5"/>
  <c r="A197" i="5"/>
  <c r="B197" i="5"/>
  <c r="C197" i="5"/>
  <c r="D197" i="5"/>
  <c r="E197" i="5"/>
  <c r="F197" i="5"/>
  <c r="H197" i="5"/>
  <c r="I197" i="5"/>
  <c r="J197" i="5"/>
  <c r="K197" i="5"/>
  <c r="L197" i="5"/>
  <c r="M197" i="5"/>
  <c r="N197" i="5"/>
  <c r="O197" i="5"/>
  <c r="P197" i="5"/>
  <c r="Q197" i="5"/>
  <c r="R197" i="5"/>
  <c r="S197" i="5"/>
  <c r="T197" i="5"/>
  <c r="U197" i="5"/>
  <c r="V197" i="5"/>
  <c r="A198" i="5"/>
  <c r="B198" i="5"/>
  <c r="C198" i="5"/>
  <c r="D198" i="5"/>
  <c r="E198" i="5"/>
  <c r="F198" i="5"/>
  <c r="H198" i="5"/>
  <c r="I198" i="5"/>
  <c r="J198" i="5"/>
  <c r="K198" i="5"/>
  <c r="L198" i="5"/>
  <c r="M198" i="5"/>
  <c r="N198" i="5"/>
  <c r="O198" i="5"/>
  <c r="P198" i="5"/>
  <c r="Q198" i="5"/>
  <c r="R198" i="5"/>
  <c r="S198" i="5"/>
  <c r="T198" i="5"/>
  <c r="U198" i="5"/>
  <c r="V198" i="5"/>
  <c r="A199" i="5"/>
  <c r="B199" i="5"/>
  <c r="C199" i="5"/>
  <c r="D199" i="5"/>
  <c r="E199" i="5"/>
  <c r="F199" i="5"/>
  <c r="H199" i="5"/>
  <c r="I199" i="5"/>
  <c r="J199" i="5"/>
  <c r="K199" i="5"/>
  <c r="L199" i="5"/>
  <c r="M199" i="5"/>
  <c r="N199" i="5"/>
  <c r="O199" i="5"/>
  <c r="P199" i="5"/>
  <c r="Q199" i="5"/>
  <c r="R199" i="5"/>
  <c r="S199" i="5"/>
  <c r="T199" i="5"/>
  <c r="U199" i="5"/>
  <c r="V199" i="5"/>
  <c r="A200" i="5"/>
  <c r="B200" i="5"/>
  <c r="C200" i="5"/>
  <c r="D200" i="5"/>
  <c r="E200" i="5"/>
  <c r="F200" i="5"/>
  <c r="H200" i="5"/>
  <c r="I200" i="5"/>
  <c r="J200" i="5"/>
  <c r="L200" i="5"/>
  <c r="M200" i="5"/>
  <c r="N200" i="5"/>
  <c r="O200" i="5"/>
  <c r="P200" i="5"/>
  <c r="Q200" i="5"/>
  <c r="R200" i="5"/>
  <c r="S200" i="5"/>
  <c r="T200" i="5"/>
  <c r="U200" i="5"/>
  <c r="V200" i="5"/>
  <c r="A201" i="5"/>
  <c r="B201" i="5"/>
  <c r="C201" i="5"/>
  <c r="D201" i="5"/>
  <c r="E201" i="5"/>
  <c r="F201" i="5"/>
  <c r="H201" i="5"/>
  <c r="I201" i="5"/>
  <c r="J201" i="5"/>
  <c r="K201" i="5"/>
  <c r="L201" i="5"/>
  <c r="M201" i="5"/>
  <c r="N201" i="5"/>
  <c r="O201" i="5"/>
  <c r="P201" i="5"/>
  <c r="Q201" i="5"/>
  <c r="R201" i="5"/>
  <c r="S201" i="5"/>
  <c r="T201" i="5"/>
  <c r="U201" i="5"/>
  <c r="V201" i="5"/>
  <c r="A202" i="5"/>
  <c r="B202" i="5"/>
  <c r="C202" i="5"/>
  <c r="D202" i="5"/>
  <c r="E202" i="5"/>
  <c r="F202" i="5"/>
  <c r="H202" i="5"/>
  <c r="I202" i="5"/>
  <c r="J202" i="5"/>
  <c r="K202" i="5"/>
  <c r="L202" i="5"/>
  <c r="M202" i="5"/>
  <c r="N202" i="5"/>
  <c r="O202" i="5"/>
  <c r="P202" i="5"/>
  <c r="Q202" i="5"/>
  <c r="R202" i="5"/>
  <c r="S202" i="5"/>
  <c r="T202" i="5"/>
  <c r="U202" i="5"/>
  <c r="V202" i="5"/>
  <c r="A203" i="5"/>
  <c r="B203" i="5"/>
  <c r="C203" i="5"/>
  <c r="D203" i="5"/>
  <c r="E203" i="5"/>
  <c r="F203" i="5"/>
  <c r="H203" i="5"/>
  <c r="I203" i="5"/>
  <c r="J203" i="5"/>
  <c r="K203" i="5"/>
  <c r="L203" i="5"/>
  <c r="M203" i="5"/>
  <c r="N203" i="5"/>
  <c r="O203" i="5"/>
  <c r="P203" i="5"/>
  <c r="Q203" i="5"/>
  <c r="R203" i="5"/>
  <c r="S203" i="5"/>
  <c r="T203" i="5"/>
  <c r="U203" i="5"/>
  <c r="V203" i="5"/>
  <c r="A204" i="5"/>
  <c r="B204" i="5"/>
  <c r="C204" i="5"/>
  <c r="D204" i="5"/>
  <c r="E204" i="5"/>
  <c r="F204" i="5"/>
  <c r="H204" i="5"/>
  <c r="I204" i="5"/>
  <c r="J204" i="5"/>
  <c r="K204" i="5"/>
  <c r="L204" i="5"/>
  <c r="M204" i="5"/>
  <c r="N204" i="5"/>
  <c r="O204" i="5"/>
  <c r="P204" i="5"/>
  <c r="Q204" i="5"/>
  <c r="R204" i="5"/>
  <c r="S204" i="5"/>
  <c r="T204" i="5"/>
  <c r="U204" i="5"/>
  <c r="V204" i="5"/>
  <c r="A205" i="5"/>
  <c r="B205" i="5"/>
  <c r="C205" i="5"/>
  <c r="D205" i="5"/>
  <c r="E205" i="5"/>
  <c r="F205" i="5"/>
  <c r="H205" i="5"/>
  <c r="I205" i="5"/>
  <c r="J205" i="5"/>
  <c r="K205" i="5"/>
  <c r="L205" i="5"/>
  <c r="M205" i="5"/>
  <c r="N205" i="5"/>
  <c r="O205" i="5"/>
  <c r="P205" i="5"/>
  <c r="Q205" i="5"/>
  <c r="R205" i="5"/>
  <c r="S205" i="5"/>
  <c r="T205" i="5"/>
  <c r="U205" i="5"/>
  <c r="V205" i="5"/>
  <c r="A206" i="5"/>
  <c r="B206" i="5"/>
  <c r="C206" i="5"/>
  <c r="D206" i="5"/>
  <c r="E206" i="5"/>
  <c r="F206" i="5"/>
  <c r="H206" i="5"/>
  <c r="I206" i="5"/>
  <c r="J206" i="5"/>
  <c r="L206" i="5"/>
  <c r="M206" i="5"/>
  <c r="N206" i="5"/>
  <c r="O206" i="5"/>
  <c r="P206" i="5"/>
  <c r="Q206" i="5"/>
  <c r="R206" i="5"/>
  <c r="S206" i="5"/>
  <c r="T206" i="5"/>
  <c r="U206" i="5"/>
  <c r="V206" i="5"/>
  <c r="A207" i="5"/>
  <c r="B207" i="5"/>
  <c r="C207" i="5"/>
  <c r="D207" i="5"/>
  <c r="E207" i="5"/>
  <c r="F207" i="5"/>
  <c r="H207" i="5"/>
  <c r="I207" i="5"/>
  <c r="J207" i="5"/>
  <c r="K207" i="5"/>
  <c r="L207" i="5"/>
  <c r="M207" i="5"/>
  <c r="N207" i="5"/>
  <c r="O207" i="5"/>
  <c r="P207" i="5"/>
  <c r="Q207" i="5"/>
  <c r="R207" i="5"/>
  <c r="S207" i="5"/>
  <c r="T207" i="5"/>
  <c r="U207" i="5"/>
  <c r="V207" i="5"/>
  <c r="A208" i="5"/>
  <c r="B208" i="5"/>
  <c r="C208" i="5"/>
  <c r="D208" i="5"/>
  <c r="E208" i="5"/>
  <c r="F208" i="5"/>
  <c r="H208" i="5"/>
  <c r="I208" i="5"/>
  <c r="J208" i="5"/>
  <c r="K208" i="5"/>
  <c r="L208" i="5"/>
  <c r="M208" i="5"/>
  <c r="N208" i="5"/>
  <c r="O208" i="5"/>
  <c r="P208" i="5"/>
  <c r="Q208" i="5"/>
  <c r="R208" i="5"/>
  <c r="S208" i="5"/>
  <c r="T208" i="5"/>
  <c r="U208" i="5"/>
  <c r="V208" i="5"/>
  <c r="A209" i="5"/>
  <c r="B209" i="5"/>
  <c r="C209" i="5"/>
  <c r="D209" i="5"/>
  <c r="E209" i="5"/>
  <c r="F209" i="5"/>
  <c r="H209" i="5"/>
  <c r="I209" i="5"/>
  <c r="J209" i="5"/>
  <c r="K209" i="5"/>
  <c r="L209" i="5"/>
  <c r="M209" i="5"/>
  <c r="N209" i="5"/>
  <c r="O209" i="5"/>
  <c r="P209" i="5"/>
  <c r="Q209" i="5"/>
  <c r="R209" i="5"/>
  <c r="S209" i="5"/>
  <c r="T209" i="5"/>
  <c r="U209" i="5"/>
  <c r="V209" i="5"/>
  <c r="A210" i="5"/>
  <c r="B210" i="5"/>
  <c r="C210" i="5"/>
  <c r="D210" i="5"/>
  <c r="E210" i="5"/>
  <c r="F210" i="5"/>
  <c r="H210" i="5"/>
  <c r="I210" i="5"/>
  <c r="J210" i="5"/>
  <c r="K210" i="5"/>
  <c r="L210" i="5"/>
  <c r="M210" i="5"/>
  <c r="N210" i="5"/>
  <c r="O210" i="5"/>
  <c r="P210" i="5"/>
  <c r="Q210" i="5"/>
  <c r="R210" i="5"/>
  <c r="S210" i="5"/>
  <c r="T210" i="5"/>
  <c r="U210" i="5"/>
  <c r="V210" i="5"/>
  <c r="A211" i="5"/>
  <c r="B211" i="5"/>
  <c r="C211" i="5"/>
  <c r="D211" i="5"/>
  <c r="E211" i="5"/>
  <c r="F211" i="5"/>
  <c r="H211" i="5"/>
  <c r="I211" i="5"/>
  <c r="J211" i="5"/>
  <c r="L211" i="5"/>
  <c r="M211" i="5"/>
  <c r="N211" i="5"/>
  <c r="O211" i="5"/>
  <c r="P211" i="5"/>
  <c r="Q211" i="5"/>
  <c r="R211" i="5"/>
  <c r="S211" i="5"/>
  <c r="T211" i="5"/>
  <c r="U211" i="5"/>
  <c r="V211" i="5"/>
  <c r="A212" i="5"/>
  <c r="B212" i="5"/>
  <c r="C212" i="5"/>
  <c r="D212" i="5"/>
  <c r="E212" i="5"/>
  <c r="F212" i="5"/>
  <c r="H212" i="5"/>
  <c r="I212" i="5"/>
  <c r="J212" i="5"/>
  <c r="K212" i="5"/>
  <c r="L212" i="5"/>
  <c r="M212" i="5"/>
  <c r="N212" i="5"/>
  <c r="O212" i="5"/>
  <c r="P212" i="5"/>
  <c r="Q212" i="5"/>
  <c r="R212" i="5"/>
  <c r="S212" i="5"/>
  <c r="T212" i="5"/>
  <c r="U212" i="5"/>
  <c r="V212" i="5"/>
  <c r="A213" i="5"/>
  <c r="B213" i="5"/>
  <c r="C213" i="5"/>
  <c r="D213" i="5"/>
  <c r="E213" i="5"/>
  <c r="F213" i="5"/>
  <c r="H213" i="5"/>
  <c r="I213" i="5"/>
  <c r="J213" i="5"/>
  <c r="K213" i="5"/>
  <c r="L213" i="5"/>
  <c r="M213" i="5"/>
  <c r="N213" i="5"/>
  <c r="O213" i="5"/>
  <c r="P213" i="5"/>
  <c r="Q213" i="5"/>
  <c r="R213" i="5"/>
  <c r="S213" i="5"/>
  <c r="T213" i="5"/>
  <c r="U213" i="5"/>
  <c r="V213" i="5"/>
  <c r="A214" i="5"/>
  <c r="B214" i="5"/>
  <c r="C214" i="5"/>
  <c r="D214" i="5"/>
  <c r="E214" i="5"/>
  <c r="F214" i="5"/>
  <c r="H214" i="5"/>
  <c r="I214" i="5"/>
  <c r="J214" i="5"/>
  <c r="K214" i="5"/>
  <c r="L214" i="5"/>
  <c r="M214" i="5"/>
  <c r="N214" i="5"/>
  <c r="O214" i="5"/>
  <c r="P214" i="5"/>
  <c r="Q214" i="5"/>
  <c r="R214" i="5"/>
  <c r="S214" i="5"/>
  <c r="T214" i="5"/>
  <c r="U214" i="5"/>
  <c r="V214" i="5"/>
  <c r="A215" i="5"/>
  <c r="B215" i="5"/>
  <c r="C215" i="5"/>
  <c r="D215" i="5"/>
  <c r="E215" i="5"/>
  <c r="F215" i="5"/>
  <c r="H215" i="5"/>
  <c r="I215" i="5"/>
  <c r="J215" i="5"/>
  <c r="K215" i="5"/>
  <c r="L215" i="5"/>
  <c r="M215" i="5"/>
  <c r="N215" i="5"/>
  <c r="O215" i="5"/>
  <c r="P215" i="5"/>
  <c r="Q215" i="5"/>
  <c r="R215" i="5"/>
  <c r="S215" i="5"/>
  <c r="T215" i="5"/>
  <c r="U215" i="5"/>
  <c r="V215" i="5"/>
  <c r="A216" i="5"/>
  <c r="B216" i="5"/>
  <c r="C216" i="5"/>
  <c r="D216" i="5"/>
  <c r="E216" i="5"/>
  <c r="F216" i="5"/>
  <c r="H216" i="5"/>
  <c r="I216" i="5"/>
  <c r="J216" i="5"/>
  <c r="K216" i="5"/>
  <c r="L216" i="5"/>
  <c r="M216" i="5"/>
  <c r="N216" i="5"/>
  <c r="O216" i="5"/>
  <c r="P216" i="5"/>
  <c r="Q216" i="5"/>
  <c r="R216" i="5"/>
  <c r="S216" i="5"/>
  <c r="T216" i="5"/>
  <c r="U216" i="5"/>
  <c r="V216" i="5"/>
  <c r="A217" i="5"/>
  <c r="B217" i="5"/>
  <c r="C217" i="5"/>
  <c r="D217" i="5"/>
  <c r="E217" i="5"/>
  <c r="F217" i="5"/>
  <c r="H217" i="5"/>
  <c r="I217" i="5"/>
  <c r="J217" i="5"/>
  <c r="K217" i="5"/>
  <c r="L217" i="5"/>
  <c r="M217" i="5"/>
  <c r="N217" i="5"/>
  <c r="O217" i="5"/>
  <c r="P217" i="5"/>
  <c r="Q217" i="5"/>
  <c r="R217" i="5"/>
  <c r="S217" i="5"/>
  <c r="T217" i="5"/>
  <c r="U217" i="5"/>
  <c r="V217" i="5"/>
  <c r="A218" i="5"/>
  <c r="B218" i="5"/>
  <c r="C218" i="5"/>
  <c r="D218" i="5"/>
  <c r="E218" i="5"/>
  <c r="F218" i="5"/>
  <c r="H218" i="5"/>
  <c r="I218" i="5"/>
  <c r="J218" i="5"/>
  <c r="K218" i="5"/>
  <c r="L218" i="5"/>
  <c r="M218" i="5"/>
  <c r="N218" i="5"/>
  <c r="O218" i="5"/>
  <c r="P218" i="5"/>
  <c r="Q218" i="5"/>
  <c r="R218" i="5"/>
  <c r="S218" i="5"/>
  <c r="T218" i="5"/>
  <c r="U218" i="5"/>
  <c r="V218" i="5"/>
  <c r="A219" i="5"/>
  <c r="B219" i="5"/>
  <c r="C219" i="5"/>
  <c r="D219" i="5"/>
  <c r="E219" i="5"/>
  <c r="F219" i="5"/>
  <c r="H219" i="5"/>
  <c r="I219" i="5"/>
  <c r="J219" i="5"/>
  <c r="L219" i="5"/>
  <c r="M219" i="5"/>
  <c r="N219" i="5"/>
  <c r="O219" i="5"/>
  <c r="P219" i="5"/>
  <c r="Q219" i="5"/>
  <c r="R219" i="5"/>
  <c r="S219" i="5"/>
  <c r="T219" i="5"/>
  <c r="U219" i="5"/>
  <c r="V219" i="5"/>
  <c r="A220" i="5"/>
  <c r="B220" i="5"/>
  <c r="C220" i="5"/>
  <c r="D220" i="5"/>
  <c r="E220" i="5"/>
  <c r="F220" i="5"/>
  <c r="H220" i="5"/>
  <c r="I220" i="5"/>
  <c r="J220" i="5"/>
  <c r="K220" i="5"/>
  <c r="L220" i="5"/>
  <c r="M220" i="5"/>
  <c r="N220" i="5"/>
  <c r="O220" i="5"/>
  <c r="P220" i="5"/>
  <c r="Q220" i="5"/>
  <c r="R220" i="5"/>
  <c r="S220" i="5"/>
  <c r="T220" i="5"/>
  <c r="U220" i="5"/>
  <c r="V220" i="5"/>
  <c r="A221" i="5"/>
  <c r="B221" i="5"/>
  <c r="C221" i="5"/>
  <c r="D221" i="5"/>
  <c r="E221" i="5"/>
  <c r="F221" i="5"/>
  <c r="H221" i="5"/>
  <c r="I221" i="5"/>
  <c r="J221" i="5"/>
  <c r="K221" i="5"/>
  <c r="L221" i="5"/>
  <c r="M221" i="5"/>
  <c r="N221" i="5"/>
  <c r="O221" i="5"/>
  <c r="P221" i="5"/>
  <c r="Q221" i="5"/>
  <c r="R221" i="5"/>
  <c r="S221" i="5"/>
  <c r="T221" i="5"/>
  <c r="U221" i="5"/>
  <c r="V221" i="5"/>
  <c r="A222" i="5"/>
  <c r="B222" i="5"/>
  <c r="C222" i="5"/>
  <c r="D222" i="5"/>
  <c r="E222" i="5"/>
  <c r="F222" i="5"/>
  <c r="H222" i="5"/>
  <c r="I222" i="5"/>
  <c r="J222" i="5"/>
  <c r="K222" i="5"/>
  <c r="L222" i="5"/>
  <c r="M222" i="5"/>
  <c r="N222" i="5"/>
  <c r="O222" i="5"/>
  <c r="P222" i="5"/>
  <c r="Q222" i="5"/>
  <c r="R222" i="5"/>
  <c r="S222" i="5"/>
  <c r="T222" i="5"/>
  <c r="U222" i="5"/>
  <c r="V222" i="5"/>
  <c r="A223" i="5"/>
  <c r="B223" i="5"/>
  <c r="C223" i="5"/>
  <c r="D223" i="5"/>
  <c r="E223" i="5"/>
  <c r="F223" i="5"/>
  <c r="H223" i="5"/>
  <c r="I223" i="5"/>
  <c r="J223" i="5"/>
  <c r="K223" i="5"/>
  <c r="L223" i="5"/>
  <c r="M223" i="5"/>
  <c r="N223" i="5"/>
  <c r="O223" i="5"/>
  <c r="P223" i="5"/>
  <c r="Q223" i="5"/>
  <c r="R223" i="5"/>
  <c r="S223" i="5"/>
  <c r="T223" i="5"/>
  <c r="U223" i="5"/>
  <c r="V223" i="5"/>
  <c r="A224" i="5"/>
  <c r="B224" i="5"/>
  <c r="C224" i="5"/>
  <c r="D224" i="5"/>
  <c r="E224" i="5"/>
  <c r="F224" i="5"/>
  <c r="H224" i="5"/>
  <c r="I224" i="5"/>
  <c r="J224" i="5"/>
  <c r="L224" i="5"/>
  <c r="M224" i="5"/>
  <c r="N224" i="5"/>
  <c r="O224" i="5"/>
  <c r="P224" i="5"/>
  <c r="Q224" i="5"/>
  <c r="R224" i="5"/>
  <c r="S224" i="5"/>
  <c r="T224" i="5"/>
  <c r="U224" i="5"/>
  <c r="V224" i="5"/>
  <c r="A225" i="5"/>
  <c r="B225" i="5"/>
  <c r="C225" i="5"/>
  <c r="D225" i="5"/>
  <c r="E225" i="5"/>
  <c r="F225" i="5"/>
  <c r="H225" i="5"/>
  <c r="I225" i="5"/>
  <c r="J225" i="5"/>
  <c r="K225" i="5"/>
  <c r="L225" i="5"/>
  <c r="M225" i="5"/>
  <c r="N225" i="5"/>
  <c r="O225" i="5"/>
  <c r="P225" i="5"/>
  <c r="Q225" i="5"/>
  <c r="R225" i="5"/>
  <c r="S225" i="5"/>
  <c r="T225" i="5"/>
  <c r="U225" i="5"/>
  <c r="V225" i="5"/>
  <c r="A226" i="5"/>
  <c r="B226" i="5"/>
  <c r="C226" i="5"/>
  <c r="D226" i="5"/>
  <c r="E226" i="5"/>
  <c r="F226" i="5"/>
  <c r="H226" i="5"/>
  <c r="I226" i="5"/>
  <c r="J226" i="5"/>
  <c r="K226" i="5"/>
  <c r="L226" i="5"/>
  <c r="M226" i="5"/>
  <c r="N226" i="5"/>
  <c r="O226" i="5"/>
  <c r="P226" i="5"/>
  <c r="Q226" i="5"/>
  <c r="R226" i="5"/>
  <c r="S226" i="5"/>
  <c r="T226" i="5"/>
  <c r="U226" i="5"/>
  <c r="V226" i="5"/>
  <c r="A227" i="5"/>
  <c r="B227" i="5"/>
  <c r="C227" i="5"/>
  <c r="D227" i="5"/>
  <c r="E227" i="5"/>
  <c r="F227" i="5"/>
  <c r="H227" i="5"/>
  <c r="I227" i="5"/>
  <c r="J227" i="5"/>
  <c r="K227" i="5"/>
  <c r="L227" i="5"/>
  <c r="M227" i="5"/>
  <c r="N227" i="5"/>
  <c r="O227" i="5"/>
  <c r="P227" i="5"/>
  <c r="Q227" i="5"/>
  <c r="R227" i="5"/>
  <c r="S227" i="5"/>
  <c r="T227" i="5"/>
  <c r="U227" i="5"/>
  <c r="V227" i="5"/>
  <c r="A228" i="5"/>
  <c r="B228" i="5"/>
  <c r="C228" i="5"/>
  <c r="D228" i="5"/>
  <c r="E228" i="5"/>
  <c r="F228" i="5"/>
  <c r="H228" i="5"/>
  <c r="I228" i="5"/>
  <c r="J228" i="5"/>
  <c r="K228" i="5"/>
  <c r="L228" i="5"/>
  <c r="M228" i="5"/>
  <c r="N228" i="5"/>
  <c r="O228" i="5"/>
  <c r="P228" i="5"/>
  <c r="Q228" i="5"/>
  <c r="R228" i="5"/>
  <c r="S228" i="5"/>
  <c r="T228" i="5"/>
  <c r="U228" i="5"/>
  <c r="V228" i="5"/>
  <c r="A229" i="5"/>
  <c r="B229" i="5"/>
  <c r="C229" i="5"/>
  <c r="D229" i="5"/>
  <c r="E229" i="5"/>
  <c r="F229" i="5"/>
  <c r="H229" i="5"/>
  <c r="I229" i="5"/>
  <c r="J229" i="5"/>
  <c r="L229" i="5"/>
  <c r="M229" i="5"/>
  <c r="N229" i="5"/>
  <c r="O229" i="5"/>
  <c r="P229" i="5"/>
  <c r="Q229" i="5"/>
  <c r="R229" i="5"/>
  <c r="S229" i="5"/>
  <c r="T229" i="5"/>
  <c r="U229" i="5"/>
  <c r="V229" i="5"/>
  <c r="A230" i="5"/>
  <c r="B230" i="5"/>
  <c r="C230" i="5"/>
  <c r="D230" i="5"/>
  <c r="E230" i="5"/>
  <c r="F230" i="5"/>
  <c r="H230" i="5"/>
  <c r="I230" i="5"/>
  <c r="J230" i="5"/>
  <c r="K230" i="5"/>
  <c r="L230" i="5"/>
  <c r="M230" i="5"/>
  <c r="N230" i="5"/>
  <c r="O230" i="5"/>
  <c r="P230" i="5"/>
  <c r="Q230" i="5"/>
  <c r="R230" i="5"/>
  <c r="S230" i="5"/>
  <c r="T230" i="5"/>
  <c r="U230" i="5"/>
  <c r="V230" i="5"/>
  <c r="A231" i="5"/>
  <c r="B231" i="5"/>
  <c r="C231" i="5"/>
  <c r="D231" i="5"/>
  <c r="E231" i="5"/>
  <c r="F231" i="5"/>
  <c r="H231" i="5"/>
  <c r="I231" i="5"/>
  <c r="J231" i="5"/>
  <c r="K231" i="5"/>
  <c r="L231" i="5"/>
  <c r="M231" i="5"/>
  <c r="N231" i="5"/>
  <c r="O231" i="5"/>
  <c r="P231" i="5"/>
  <c r="Q231" i="5"/>
  <c r="R231" i="5"/>
  <c r="S231" i="5"/>
  <c r="T231" i="5"/>
  <c r="U231" i="5"/>
  <c r="V231" i="5"/>
  <c r="A232" i="5"/>
  <c r="B232" i="5"/>
  <c r="C232" i="5"/>
  <c r="D232" i="5"/>
  <c r="E232" i="5"/>
  <c r="F232" i="5"/>
  <c r="H232" i="5"/>
  <c r="I232" i="5"/>
  <c r="J232" i="5"/>
  <c r="K232" i="5"/>
  <c r="L232" i="5"/>
  <c r="M232" i="5"/>
  <c r="N232" i="5"/>
  <c r="O232" i="5"/>
  <c r="P232" i="5"/>
  <c r="Q232" i="5"/>
  <c r="R232" i="5"/>
  <c r="S232" i="5"/>
  <c r="T232" i="5"/>
  <c r="U232" i="5"/>
  <c r="V232" i="5"/>
  <c r="A233" i="5"/>
  <c r="B233" i="5"/>
  <c r="C233" i="5"/>
  <c r="D233" i="5"/>
  <c r="E233" i="5"/>
  <c r="F233" i="5"/>
  <c r="H233" i="5"/>
  <c r="I233" i="5"/>
  <c r="J233" i="5"/>
  <c r="K233" i="5"/>
  <c r="L233" i="5"/>
  <c r="M233" i="5"/>
  <c r="N233" i="5"/>
  <c r="O233" i="5"/>
  <c r="P233" i="5"/>
  <c r="Q233" i="5"/>
  <c r="R233" i="5"/>
  <c r="S233" i="5"/>
  <c r="T233" i="5"/>
  <c r="U233" i="5"/>
  <c r="V233" i="5"/>
  <c r="A234" i="5"/>
  <c r="B234" i="5"/>
  <c r="C234" i="5"/>
  <c r="D234" i="5"/>
  <c r="E234" i="5"/>
  <c r="F234" i="5"/>
  <c r="H234" i="5"/>
  <c r="I234" i="5"/>
  <c r="J234" i="5"/>
  <c r="K234" i="5"/>
  <c r="L234" i="5"/>
  <c r="M234" i="5"/>
  <c r="N234" i="5"/>
  <c r="O234" i="5"/>
  <c r="P234" i="5"/>
  <c r="Q234" i="5"/>
  <c r="R234" i="5"/>
  <c r="S234" i="5"/>
  <c r="T234" i="5"/>
  <c r="U234" i="5"/>
  <c r="V234" i="5"/>
  <c r="A235" i="5"/>
  <c r="B235" i="5"/>
  <c r="C235" i="5"/>
  <c r="D235" i="5"/>
  <c r="E235" i="5"/>
  <c r="F235" i="5"/>
  <c r="H235" i="5"/>
  <c r="I235" i="5"/>
  <c r="J235" i="5"/>
  <c r="K235" i="5"/>
  <c r="L235" i="5"/>
  <c r="M235" i="5"/>
  <c r="N235" i="5"/>
  <c r="O235" i="5"/>
  <c r="P235" i="5"/>
  <c r="Q235" i="5"/>
  <c r="R235" i="5"/>
  <c r="S235" i="5"/>
  <c r="T235" i="5"/>
  <c r="U235" i="5"/>
  <c r="V235" i="5"/>
  <c r="A236" i="5"/>
  <c r="B236" i="5"/>
  <c r="C236" i="5"/>
  <c r="D236" i="5"/>
  <c r="E236" i="5"/>
  <c r="H236" i="5"/>
  <c r="I236" i="5"/>
  <c r="J236" i="5"/>
  <c r="K236" i="5"/>
  <c r="L236" i="5"/>
  <c r="M236" i="5"/>
  <c r="N236" i="5"/>
  <c r="O236" i="5"/>
  <c r="P236" i="5"/>
  <c r="Q236" i="5"/>
  <c r="R236" i="5"/>
  <c r="S236" i="5"/>
  <c r="T236" i="5"/>
  <c r="U236" i="5"/>
  <c r="V236" i="5"/>
  <c r="A237" i="5"/>
  <c r="B237" i="5"/>
  <c r="C237" i="5"/>
  <c r="D237" i="5"/>
  <c r="E237" i="5"/>
  <c r="H237" i="5"/>
  <c r="I237" i="5"/>
  <c r="J237" i="5"/>
  <c r="L237" i="5"/>
  <c r="M237" i="5"/>
  <c r="N237" i="5"/>
  <c r="O237" i="5"/>
  <c r="P237" i="5"/>
  <c r="Q237" i="5"/>
  <c r="R237" i="5"/>
  <c r="S237" i="5"/>
  <c r="T237" i="5"/>
  <c r="U237" i="5"/>
  <c r="V237" i="5"/>
  <c r="A238" i="5"/>
  <c r="B238" i="5"/>
  <c r="C238" i="5"/>
  <c r="D238" i="5"/>
  <c r="E238" i="5"/>
  <c r="F238" i="5"/>
  <c r="H238" i="5"/>
  <c r="I238" i="5"/>
  <c r="J238" i="5"/>
  <c r="K238" i="5"/>
  <c r="L238" i="5"/>
  <c r="M238" i="5"/>
  <c r="N238" i="5"/>
  <c r="O238" i="5"/>
  <c r="P238" i="5"/>
  <c r="Q238" i="5"/>
  <c r="R238" i="5"/>
  <c r="S238" i="5"/>
  <c r="T238" i="5"/>
  <c r="U238" i="5"/>
  <c r="V238" i="5"/>
  <c r="A239" i="5"/>
  <c r="B239" i="5"/>
  <c r="C239" i="5"/>
  <c r="D239" i="5"/>
  <c r="E239" i="5"/>
  <c r="F239" i="5"/>
  <c r="H239" i="5"/>
  <c r="I239" i="5"/>
  <c r="J239" i="5"/>
  <c r="K239" i="5"/>
  <c r="L239" i="5"/>
  <c r="M239" i="5"/>
  <c r="N239" i="5"/>
  <c r="O239" i="5"/>
  <c r="P239" i="5"/>
  <c r="Q239" i="5"/>
  <c r="R239" i="5"/>
  <c r="S239" i="5"/>
  <c r="T239" i="5"/>
  <c r="U239" i="5"/>
  <c r="V239" i="5"/>
  <c r="A240" i="5"/>
  <c r="B240" i="5"/>
  <c r="C240" i="5"/>
  <c r="D240" i="5"/>
  <c r="E240" i="5"/>
  <c r="F240" i="5"/>
  <c r="H240" i="5"/>
  <c r="I240" i="5"/>
  <c r="J240" i="5"/>
  <c r="K240" i="5"/>
  <c r="L240" i="5"/>
  <c r="M240" i="5"/>
  <c r="N240" i="5"/>
  <c r="O240" i="5"/>
  <c r="P240" i="5"/>
  <c r="Q240" i="5"/>
  <c r="R240" i="5"/>
  <c r="S240" i="5"/>
  <c r="T240" i="5"/>
  <c r="U240" i="5"/>
  <c r="V240" i="5"/>
  <c r="A241" i="5"/>
  <c r="B241" i="5"/>
  <c r="C241" i="5"/>
  <c r="D241" i="5"/>
  <c r="E241" i="5"/>
  <c r="F241" i="5"/>
  <c r="H241" i="5"/>
  <c r="I241" i="5"/>
  <c r="J241" i="5"/>
  <c r="K241" i="5"/>
  <c r="L241" i="5"/>
  <c r="M241" i="5"/>
  <c r="N241" i="5"/>
  <c r="O241" i="5"/>
  <c r="P241" i="5"/>
  <c r="Q241" i="5"/>
  <c r="R241" i="5"/>
  <c r="S241" i="5"/>
  <c r="T241" i="5"/>
  <c r="U241" i="5"/>
  <c r="V241" i="5"/>
  <c r="A242" i="5"/>
  <c r="B242" i="5"/>
  <c r="C242" i="5"/>
  <c r="D242" i="5"/>
  <c r="E242" i="5"/>
  <c r="F242" i="5"/>
  <c r="H242" i="5"/>
  <c r="I242" i="5"/>
  <c r="J242" i="5"/>
  <c r="K242" i="5"/>
  <c r="L242" i="5"/>
  <c r="M242" i="5"/>
  <c r="N242" i="5"/>
  <c r="O242" i="5"/>
  <c r="P242" i="5"/>
  <c r="Q242" i="5"/>
  <c r="R242" i="5"/>
  <c r="S242" i="5"/>
  <c r="T242" i="5"/>
  <c r="U242" i="5"/>
  <c r="V242" i="5"/>
  <c r="A243" i="5"/>
  <c r="B243" i="5"/>
  <c r="C243" i="5"/>
  <c r="D243" i="5"/>
  <c r="E243" i="5"/>
  <c r="F243" i="5"/>
  <c r="H243" i="5"/>
  <c r="I243" i="5"/>
  <c r="J243" i="5"/>
  <c r="K243" i="5"/>
  <c r="L243" i="5"/>
  <c r="M243" i="5"/>
  <c r="N243" i="5"/>
  <c r="O243" i="5"/>
  <c r="P243" i="5"/>
  <c r="Q243" i="5"/>
  <c r="R243" i="5"/>
  <c r="S243" i="5"/>
  <c r="T243" i="5"/>
  <c r="U243" i="5"/>
  <c r="V243" i="5"/>
  <c r="A244" i="5"/>
  <c r="B244" i="5"/>
  <c r="C244" i="5"/>
  <c r="D244" i="5"/>
  <c r="E244" i="5"/>
  <c r="F244" i="5"/>
  <c r="H244" i="5"/>
  <c r="I244" i="5"/>
  <c r="J244" i="5"/>
  <c r="K244" i="5"/>
  <c r="L244" i="5"/>
  <c r="M244" i="5"/>
  <c r="N244" i="5"/>
  <c r="O244" i="5"/>
  <c r="P244" i="5"/>
  <c r="Q244" i="5"/>
  <c r="R244" i="5"/>
  <c r="S244" i="5"/>
  <c r="T244" i="5"/>
  <c r="U244" i="5"/>
  <c r="V244" i="5"/>
  <c r="A245" i="5"/>
  <c r="B245" i="5"/>
  <c r="C245" i="5"/>
  <c r="D245" i="5"/>
  <c r="E245" i="5"/>
  <c r="F245" i="5"/>
  <c r="H245" i="5"/>
  <c r="I245" i="5"/>
  <c r="J245" i="5"/>
  <c r="K245" i="5"/>
  <c r="L245" i="5"/>
  <c r="M245" i="5"/>
  <c r="N245" i="5"/>
  <c r="O245" i="5"/>
  <c r="P245" i="5"/>
  <c r="Q245" i="5"/>
  <c r="R245" i="5"/>
  <c r="S245" i="5"/>
  <c r="T245" i="5"/>
  <c r="U245" i="5"/>
  <c r="V245" i="5"/>
  <c r="A246" i="5"/>
  <c r="B246" i="5"/>
  <c r="C246" i="5"/>
  <c r="D246" i="5"/>
  <c r="E246" i="5"/>
  <c r="F246" i="5"/>
  <c r="H246" i="5"/>
  <c r="I246" i="5"/>
  <c r="J246" i="5"/>
  <c r="K246" i="5"/>
  <c r="L246" i="5"/>
  <c r="M246" i="5"/>
  <c r="N246" i="5"/>
  <c r="O246" i="5"/>
  <c r="P246" i="5"/>
  <c r="Q246" i="5"/>
  <c r="R246" i="5"/>
  <c r="S246" i="5"/>
  <c r="T246" i="5"/>
  <c r="U246" i="5"/>
  <c r="V246" i="5"/>
  <c r="A247" i="5"/>
  <c r="B247" i="5"/>
  <c r="C247" i="5"/>
  <c r="D247" i="5"/>
  <c r="E247" i="5"/>
  <c r="F247" i="5"/>
  <c r="H247" i="5"/>
  <c r="I247" i="5"/>
  <c r="J247" i="5"/>
  <c r="K247" i="5"/>
  <c r="L247" i="5"/>
  <c r="M247" i="5"/>
  <c r="N247" i="5"/>
  <c r="O247" i="5"/>
  <c r="P247" i="5"/>
  <c r="Q247" i="5"/>
  <c r="R247" i="5"/>
  <c r="S247" i="5"/>
  <c r="T247" i="5"/>
  <c r="U247" i="5"/>
  <c r="V247" i="5"/>
  <c r="A248" i="5"/>
  <c r="B248" i="5"/>
  <c r="C248" i="5"/>
  <c r="D248" i="5"/>
  <c r="E248" i="5"/>
  <c r="F248" i="5"/>
  <c r="H248" i="5"/>
  <c r="I248" i="5"/>
  <c r="J248" i="5"/>
  <c r="K248" i="5"/>
  <c r="L248" i="5"/>
  <c r="M248" i="5"/>
  <c r="N248" i="5"/>
  <c r="O248" i="5"/>
  <c r="P248" i="5"/>
  <c r="Q248" i="5"/>
  <c r="R248" i="5"/>
  <c r="S248" i="5"/>
  <c r="T248" i="5"/>
  <c r="U248" i="5"/>
  <c r="V248" i="5"/>
  <c r="A249" i="5"/>
  <c r="B249" i="5"/>
  <c r="C249" i="5"/>
  <c r="D249" i="5"/>
  <c r="E249" i="5"/>
  <c r="F249" i="5"/>
  <c r="H249" i="5"/>
  <c r="I249" i="5"/>
  <c r="J249" i="5"/>
  <c r="K249" i="5"/>
  <c r="L249" i="5"/>
  <c r="M249" i="5"/>
  <c r="N249" i="5"/>
  <c r="O249" i="5"/>
  <c r="P249" i="5"/>
  <c r="Q249" i="5"/>
  <c r="R249" i="5"/>
  <c r="S249" i="5"/>
  <c r="T249" i="5"/>
  <c r="U249" i="5"/>
  <c r="V249" i="5"/>
  <c r="A250" i="5"/>
  <c r="B250" i="5"/>
  <c r="C250" i="5"/>
  <c r="D250" i="5"/>
  <c r="E250" i="5"/>
  <c r="F250" i="5"/>
  <c r="H250" i="5"/>
  <c r="I250" i="5"/>
  <c r="J250" i="5"/>
  <c r="K250" i="5"/>
  <c r="L250" i="5"/>
  <c r="M250" i="5"/>
  <c r="N250" i="5"/>
  <c r="O250" i="5"/>
  <c r="P250" i="5"/>
  <c r="Q250" i="5"/>
  <c r="R250" i="5"/>
  <c r="S250" i="5"/>
  <c r="T250" i="5"/>
  <c r="U250" i="5"/>
  <c r="V250" i="5"/>
  <c r="A251" i="5"/>
  <c r="B251" i="5"/>
  <c r="C251" i="5"/>
  <c r="D251" i="5"/>
  <c r="E251" i="5"/>
  <c r="F251" i="5"/>
  <c r="H251" i="5"/>
  <c r="I251" i="5"/>
  <c r="J251" i="5"/>
  <c r="K251" i="5"/>
  <c r="L251" i="5"/>
  <c r="M251" i="5"/>
  <c r="N251" i="5"/>
  <c r="O251" i="5"/>
  <c r="P251" i="5"/>
  <c r="Q251" i="5"/>
  <c r="R251" i="5"/>
  <c r="S251" i="5"/>
  <c r="T251" i="5"/>
  <c r="U251" i="5"/>
  <c r="V251" i="5"/>
  <c r="A252" i="5"/>
  <c r="B252" i="5"/>
  <c r="C252" i="5"/>
  <c r="D252" i="5"/>
  <c r="E252" i="5"/>
  <c r="F252" i="5"/>
  <c r="H252" i="5"/>
  <c r="I252" i="5"/>
  <c r="J252" i="5"/>
  <c r="K252" i="5"/>
  <c r="L252" i="5"/>
  <c r="M252" i="5"/>
  <c r="N252" i="5"/>
  <c r="O252" i="5"/>
  <c r="P252" i="5"/>
  <c r="Q252" i="5"/>
  <c r="R252" i="5"/>
  <c r="S252" i="5"/>
  <c r="T252" i="5"/>
  <c r="U252" i="5"/>
  <c r="V252" i="5"/>
  <c r="A253" i="5"/>
  <c r="B253" i="5"/>
  <c r="C253" i="5"/>
  <c r="D253" i="5"/>
  <c r="E253" i="5"/>
  <c r="F253" i="5"/>
  <c r="H253" i="5"/>
  <c r="I253" i="5"/>
  <c r="J253" i="5"/>
  <c r="K253" i="5"/>
  <c r="L253" i="5"/>
  <c r="M253" i="5"/>
  <c r="N253" i="5"/>
  <c r="O253" i="5"/>
  <c r="P253" i="5"/>
  <c r="Q253" i="5"/>
  <c r="R253" i="5"/>
  <c r="S253" i="5"/>
  <c r="T253" i="5"/>
  <c r="U253" i="5"/>
  <c r="V253" i="5"/>
  <c r="A254" i="5"/>
  <c r="B254" i="5"/>
  <c r="C254" i="5"/>
  <c r="D254" i="5"/>
  <c r="E254" i="5"/>
  <c r="F254" i="5"/>
  <c r="H254" i="5"/>
  <c r="I254" i="5"/>
  <c r="J254" i="5"/>
  <c r="K254" i="5"/>
  <c r="L254" i="5"/>
  <c r="M254" i="5"/>
  <c r="N254" i="5"/>
  <c r="O254" i="5"/>
  <c r="P254" i="5"/>
  <c r="Q254" i="5"/>
  <c r="R254" i="5"/>
  <c r="S254" i="5"/>
  <c r="T254" i="5"/>
  <c r="U254" i="5"/>
  <c r="V254" i="5"/>
  <c r="A255" i="5"/>
  <c r="B255" i="5"/>
  <c r="C255" i="5"/>
  <c r="D255" i="5"/>
  <c r="E255" i="5"/>
  <c r="F255" i="5"/>
  <c r="H255" i="5"/>
  <c r="I255" i="5"/>
  <c r="J255" i="5"/>
  <c r="K255" i="5"/>
  <c r="L255" i="5"/>
  <c r="M255" i="5"/>
  <c r="N255" i="5"/>
  <c r="O255" i="5"/>
  <c r="P255" i="5"/>
  <c r="Q255" i="5"/>
  <c r="R255" i="5"/>
  <c r="S255" i="5"/>
  <c r="T255" i="5"/>
  <c r="U255" i="5"/>
  <c r="V255" i="5"/>
  <c r="A256" i="5"/>
  <c r="B256" i="5"/>
  <c r="C256" i="5"/>
  <c r="D256" i="5"/>
  <c r="E256" i="5"/>
  <c r="F256" i="5"/>
  <c r="H256" i="5"/>
  <c r="I256" i="5"/>
  <c r="J256" i="5"/>
  <c r="K256" i="5"/>
  <c r="L256" i="5"/>
  <c r="M256" i="5"/>
  <c r="N256" i="5"/>
  <c r="O256" i="5"/>
  <c r="P256" i="5"/>
  <c r="Q256" i="5"/>
  <c r="R256" i="5"/>
  <c r="S256" i="5"/>
  <c r="T256" i="5"/>
  <c r="U256" i="5"/>
  <c r="V256" i="5"/>
  <c r="A257" i="5"/>
  <c r="B257" i="5"/>
  <c r="C257" i="5"/>
  <c r="D257" i="5"/>
  <c r="E257" i="5"/>
  <c r="F257" i="5"/>
  <c r="H257" i="5"/>
  <c r="I257" i="5"/>
  <c r="J257" i="5"/>
  <c r="K257" i="5"/>
  <c r="L257" i="5"/>
  <c r="M257" i="5"/>
  <c r="N257" i="5"/>
  <c r="O257" i="5"/>
  <c r="P257" i="5"/>
  <c r="Q257" i="5"/>
  <c r="R257" i="5"/>
  <c r="S257" i="5"/>
  <c r="T257" i="5"/>
  <c r="U257" i="5"/>
  <c r="V257" i="5"/>
  <c r="A258" i="5"/>
  <c r="B258" i="5"/>
  <c r="C258" i="5"/>
  <c r="D258" i="5"/>
  <c r="E258" i="5"/>
  <c r="F258" i="5"/>
  <c r="H258" i="5"/>
  <c r="I258" i="5"/>
  <c r="K258" i="5"/>
  <c r="L258" i="5"/>
  <c r="M258" i="5"/>
  <c r="N258" i="5"/>
  <c r="O258" i="5"/>
  <c r="P258" i="5"/>
  <c r="Q258" i="5"/>
  <c r="R258" i="5"/>
  <c r="S258" i="5"/>
  <c r="T258" i="5"/>
  <c r="U258" i="5"/>
  <c r="V258" i="5"/>
  <c r="A259" i="5"/>
  <c r="B259" i="5"/>
  <c r="C259" i="5"/>
  <c r="D259" i="5"/>
  <c r="E259" i="5"/>
  <c r="F259" i="5"/>
  <c r="H259" i="5"/>
  <c r="I259" i="5"/>
  <c r="J259" i="5"/>
  <c r="K259" i="5"/>
  <c r="L259" i="5"/>
  <c r="M259" i="5"/>
  <c r="N259" i="5"/>
  <c r="O259" i="5"/>
  <c r="P259" i="5"/>
  <c r="Q259" i="5"/>
  <c r="R259" i="5"/>
  <c r="S259" i="5"/>
  <c r="T259" i="5"/>
  <c r="U259" i="5"/>
  <c r="V259" i="5"/>
  <c r="A260" i="5"/>
  <c r="B260" i="5"/>
  <c r="C260" i="5"/>
  <c r="D260" i="5"/>
  <c r="E260" i="5"/>
  <c r="F260" i="5"/>
  <c r="H260" i="5"/>
  <c r="I260" i="5"/>
  <c r="J260" i="5"/>
  <c r="K260" i="5"/>
  <c r="L260" i="5"/>
  <c r="M260" i="5"/>
  <c r="N260" i="5"/>
  <c r="O260" i="5"/>
  <c r="P260" i="5"/>
  <c r="Q260" i="5"/>
  <c r="R260" i="5"/>
  <c r="S260" i="5"/>
  <c r="T260" i="5"/>
  <c r="U260" i="5"/>
  <c r="V260" i="5"/>
  <c r="A261" i="5"/>
  <c r="B261" i="5"/>
  <c r="C261" i="5"/>
  <c r="D261" i="5"/>
  <c r="E261" i="5"/>
  <c r="F261" i="5"/>
  <c r="H261" i="5"/>
  <c r="I261" i="5"/>
  <c r="J261" i="5"/>
  <c r="K261" i="5"/>
  <c r="L261" i="5"/>
  <c r="M261" i="5"/>
  <c r="N261" i="5"/>
  <c r="O261" i="5"/>
  <c r="P261" i="5"/>
  <c r="Q261" i="5"/>
  <c r="R261" i="5"/>
  <c r="S261" i="5"/>
  <c r="T261" i="5"/>
  <c r="U261" i="5"/>
  <c r="V261" i="5"/>
  <c r="A262" i="5"/>
  <c r="B262" i="5"/>
  <c r="C262" i="5"/>
  <c r="D262" i="5"/>
  <c r="E262" i="5"/>
  <c r="F262" i="5"/>
  <c r="H262" i="5"/>
  <c r="I262" i="5"/>
  <c r="K262" i="5"/>
  <c r="L262" i="5"/>
  <c r="Q262" i="5"/>
  <c r="V262" i="5"/>
  <c r="A263" i="5"/>
  <c r="B263" i="5"/>
  <c r="C263" i="5"/>
  <c r="D263" i="5"/>
  <c r="E263" i="5"/>
  <c r="F263" i="5"/>
  <c r="H263" i="5"/>
  <c r="I263" i="5"/>
  <c r="J263" i="5"/>
  <c r="K263" i="5"/>
  <c r="L263" i="5"/>
  <c r="M263" i="5"/>
  <c r="N263" i="5"/>
  <c r="O263" i="5"/>
  <c r="P263" i="5"/>
  <c r="Q263" i="5"/>
  <c r="R263" i="5"/>
  <c r="S263" i="5"/>
  <c r="T263" i="5"/>
  <c r="U263" i="5"/>
  <c r="V263" i="5"/>
  <c r="A264" i="5"/>
  <c r="B264" i="5"/>
  <c r="C264" i="5"/>
  <c r="D264" i="5"/>
  <c r="E264" i="5"/>
  <c r="F264" i="5"/>
  <c r="H264" i="5"/>
  <c r="I264" i="5"/>
  <c r="J264" i="5"/>
  <c r="K264" i="5"/>
  <c r="L264" i="5"/>
  <c r="M264" i="5"/>
  <c r="N264" i="5"/>
  <c r="O264" i="5"/>
  <c r="P264" i="5"/>
  <c r="Q264" i="5"/>
  <c r="R264" i="5"/>
  <c r="S264" i="5"/>
  <c r="T264" i="5"/>
  <c r="U264" i="5"/>
  <c r="V264" i="5"/>
  <c r="A265" i="5"/>
  <c r="B265" i="5"/>
  <c r="C265" i="5"/>
  <c r="D265" i="5"/>
  <c r="E265" i="5"/>
  <c r="F265" i="5"/>
  <c r="H265" i="5"/>
  <c r="I265" i="5"/>
  <c r="J265" i="5"/>
  <c r="K265" i="5"/>
  <c r="L265" i="5"/>
  <c r="M265" i="5"/>
  <c r="N265" i="5"/>
  <c r="O265" i="5"/>
  <c r="P265" i="5"/>
  <c r="Q265" i="5"/>
  <c r="R265" i="5"/>
  <c r="S265" i="5"/>
  <c r="T265" i="5"/>
  <c r="U265" i="5"/>
  <c r="V265" i="5"/>
  <c r="A266" i="5"/>
  <c r="B266" i="5"/>
  <c r="C266" i="5"/>
  <c r="D266" i="5"/>
  <c r="E266" i="5"/>
  <c r="F266" i="5"/>
  <c r="H266" i="5"/>
  <c r="I266" i="5"/>
  <c r="J266" i="5"/>
  <c r="K266" i="5"/>
  <c r="L266" i="5"/>
  <c r="M266" i="5"/>
  <c r="N266" i="5"/>
  <c r="O266" i="5"/>
  <c r="P266" i="5"/>
  <c r="Q266" i="5"/>
  <c r="R266" i="5"/>
  <c r="S266" i="5"/>
  <c r="T266" i="5"/>
  <c r="U266" i="5"/>
  <c r="V266" i="5"/>
  <c r="A267" i="5"/>
  <c r="B267" i="5"/>
  <c r="C267" i="5"/>
  <c r="D267" i="5"/>
  <c r="E267" i="5"/>
  <c r="F267" i="5"/>
  <c r="H267" i="5"/>
  <c r="I267" i="5"/>
  <c r="J267" i="5"/>
  <c r="K267" i="5"/>
  <c r="L267" i="5"/>
  <c r="M267" i="5"/>
  <c r="N267" i="5"/>
  <c r="O267" i="5"/>
  <c r="P267" i="5"/>
  <c r="Q267" i="5"/>
  <c r="R267" i="5"/>
  <c r="S267" i="5"/>
  <c r="T267" i="5"/>
  <c r="U267" i="5"/>
  <c r="V267" i="5"/>
  <c r="A268" i="5"/>
  <c r="B268" i="5"/>
  <c r="C268" i="5"/>
  <c r="D268" i="5"/>
  <c r="E268" i="5"/>
  <c r="F268" i="5"/>
  <c r="H268" i="5"/>
  <c r="I268" i="5"/>
  <c r="J268" i="5"/>
  <c r="K268" i="5"/>
  <c r="L268" i="5"/>
  <c r="M268" i="5"/>
  <c r="N268" i="5"/>
  <c r="O268" i="5"/>
  <c r="P268" i="5"/>
  <c r="Q268" i="5"/>
  <c r="R268" i="5"/>
  <c r="S268" i="5"/>
  <c r="T268" i="5"/>
  <c r="U268" i="5"/>
  <c r="V268" i="5"/>
  <c r="A269" i="5"/>
  <c r="B269" i="5"/>
  <c r="C269" i="5"/>
  <c r="D269" i="5"/>
  <c r="E269" i="5"/>
  <c r="F269" i="5"/>
  <c r="H269" i="5"/>
  <c r="I269" i="5"/>
  <c r="J269" i="5"/>
  <c r="K269" i="5"/>
  <c r="L269" i="5"/>
  <c r="M269" i="5"/>
  <c r="N269" i="5"/>
  <c r="O269" i="5"/>
  <c r="P269" i="5"/>
  <c r="Q269" i="5"/>
  <c r="R269" i="5"/>
  <c r="S269" i="5"/>
  <c r="T269" i="5"/>
  <c r="U269" i="5"/>
  <c r="V269" i="5"/>
  <c r="A270" i="5"/>
  <c r="B270" i="5"/>
  <c r="C270" i="5"/>
  <c r="D270" i="5"/>
  <c r="E270" i="5"/>
  <c r="F270" i="5"/>
  <c r="H270" i="5"/>
  <c r="I270" i="5"/>
  <c r="J270" i="5"/>
  <c r="K270" i="5"/>
  <c r="L270" i="5"/>
  <c r="M270" i="5"/>
  <c r="N270" i="5"/>
  <c r="O270" i="5"/>
  <c r="P270" i="5"/>
  <c r="Q270" i="5"/>
  <c r="R270" i="5"/>
  <c r="S270" i="5"/>
  <c r="T270" i="5"/>
  <c r="U270" i="5"/>
  <c r="V270" i="5"/>
  <c r="A271" i="5"/>
  <c r="B271" i="5"/>
  <c r="C271" i="5"/>
  <c r="D271" i="5"/>
  <c r="E271" i="5"/>
  <c r="F271" i="5"/>
  <c r="H271" i="5"/>
  <c r="I271" i="5"/>
  <c r="J271" i="5"/>
  <c r="K271" i="5"/>
  <c r="L271" i="5"/>
  <c r="M271" i="5"/>
  <c r="N271" i="5"/>
  <c r="O271" i="5"/>
  <c r="P271" i="5"/>
  <c r="Q271" i="5"/>
  <c r="R271" i="5"/>
  <c r="S271" i="5"/>
  <c r="T271" i="5"/>
  <c r="U271" i="5"/>
  <c r="V271" i="5"/>
  <c r="A272" i="5"/>
  <c r="B272" i="5"/>
  <c r="C272" i="5"/>
  <c r="D272" i="5"/>
  <c r="E272" i="5"/>
  <c r="F272" i="5"/>
  <c r="H272" i="5"/>
  <c r="I272" i="5"/>
  <c r="J272" i="5"/>
  <c r="K272" i="5"/>
  <c r="L272" i="5"/>
  <c r="M272" i="5"/>
  <c r="N272" i="5"/>
  <c r="O272" i="5"/>
  <c r="P272" i="5"/>
  <c r="Q272" i="5"/>
  <c r="R272" i="5"/>
  <c r="S272" i="5"/>
  <c r="T272" i="5"/>
  <c r="U272" i="5"/>
  <c r="V272" i="5"/>
  <c r="A273" i="5"/>
  <c r="B273" i="5"/>
  <c r="C273" i="5"/>
  <c r="D273" i="5"/>
  <c r="E273" i="5"/>
  <c r="F273" i="5"/>
  <c r="H273" i="5"/>
  <c r="I273" i="5"/>
  <c r="J273" i="5"/>
  <c r="K273" i="5"/>
  <c r="L273" i="5"/>
  <c r="M273" i="5"/>
  <c r="N273" i="5"/>
  <c r="O273" i="5"/>
  <c r="P273" i="5"/>
  <c r="Q273" i="5"/>
  <c r="R273" i="5"/>
  <c r="S273" i="5"/>
  <c r="T273" i="5"/>
  <c r="U273" i="5"/>
  <c r="V273" i="5"/>
  <c r="A274" i="5"/>
  <c r="B274" i="5"/>
  <c r="C274" i="5"/>
  <c r="D274" i="5"/>
  <c r="E274" i="5"/>
  <c r="F274" i="5"/>
  <c r="H274" i="5"/>
  <c r="I274" i="5"/>
  <c r="J274" i="5"/>
  <c r="K274" i="5"/>
  <c r="L274" i="5"/>
  <c r="M274" i="5"/>
  <c r="N274" i="5"/>
  <c r="O274" i="5"/>
  <c r="P274" i="5"/>
  <c r="Q274" i="5"/>
  <c r="R274" i="5"/>
  <c r="S274" i="5"/>
  <c r="T274" i="5"/>
  <c r="U274" i="5"/>
  <c r="V274" i="5"/>
  <c r="A275" i="5"/>
  <c r="B275" i="5"/>
  <c r="C275" i="5"/>
  <c r="D275" i="5"/>
  <c r="E275" i="5"/>
  <c r="F275" i="5"/>
  <c r="H275" i="5"/>
  <c r="I275" i="5"/>
  <c r="J275" i="5"/>
  <c r="K275" i="5"/>
  <c r="L275" i="5"/>
  <c r="M275" i="5"/>
  <c r="N275" i="5"/>
  <c r="O275" i="5"/>
  <c r="P275" i="5"/>
  <c r="Q275" i="5"/>
  <c r="R275" i="5"/>
  <c r="S275" i="5"/>
  <c r="T275" i="5"/>
  <c r="U275" i="5"/>
  <c r="V275" i="5"/>
  <c r="A276" i="5"/>
  <c r="B276" i="5"/>
  <c r="C276" i="5"/>
  <c r="D276" i="5"/>
  <c r="E276" i="5"/>
  <c r="F276" i="5"/>
  <c r="H276" i="5"/>
  <c r="I276" i="5"/>
  <c r="J276" i="5"/>
  <c r="K276" i="5"/>
  <c r="L276" i="5"/>
  <c r="M276" i="5"/>
  <c r="N276" i="5"/>
  <c r="O276" i="5"/>
  <c r="P276" i="5"/>
  <c r="Q276" i="5"/>
  <c r="R276" i="5"/>
  <c r="S276" i="5"/>
  <c r="T276" i="5"/>
  <c r="U276" i="5"/>
  <c r="V276" i="5"/>
  <c r="A277" i="5"/>
  <c r="B277" i="5"/>
  <c r="C277" i="5"/>
  <c r="D277" i="5"/>
  <c r="E277" i="5"/>
  <c r="F277" i="5"/>
  <c r="H277" i="5"/>
  <c r="I277" i="5"/>
  <c r="J277" i="5"/>
  <c r="K277" i="5"/>
  <c r="L277" i="5"/>
  <c r="M277" i="5"/>
  <c r="N277" i="5"/>
  <c r="O277" i="5"/>
  <c r="P277" i="5"/>
  <c r="Q277" i="5"/>
  <c r="R277" i="5"/>
  <c r="S277" i="5"/>
  <c r="T277" i="5"/>
  <c r="U277" i="5"/>
  <c r="V277" i="5"/>
  <c r="A278" i="5"/>
  <c r="B278" i="5"/>
  <c r="C278" i="5"/>
  <c r="D278" i="5"/>
  <c r="E278" i="5"/>
  <c r="F278" i="5"/>
  <c r="H278" i="5"/>
  <c r="I278" i="5"/>
  <c r="J278" i="5"/>
  <c r="K278" i="5"/>
  <c r="L278" i="5"/>
  <c r="M278" i="5"/>
  <c r="N278" i="5"/>
  <c r="O278" i="5"/>
  <c r="P278" i="5"/>
  <c r="Q278" i="5"/>
  <c r="R278" i="5"/>
  <c r="S278" i="5"/>
  <c r="T278" i="5"/>
  <c r="U278" i="5"/>
  <c r="V278" i="5"/>
  <c r="A279" i="5"/>
  <c r="B279" i="5"/>
  <c r="C279" i="5"/>
  <c r="D279" i="5"/>
  <c r="E279" i="5"/>
  <c r="F279" i="5"/>
  <c r="H279" i="5"/>
  <c r="I279" i="5"/>
  <c r="J279" i="5"/>
  <c r="K279" i="5"/>
  <c r="L279" i="5"/>
  <c r="M279" i="5"/>
  <c r="N279" i="5"/>
  <c r="O279" i="5"/>
  <c r="P279" i="5"/>
  <c r="Q279" i="5"/>
  <c r="R279" i="5"/>
  <c r="S279" i="5"/>
  <c r="T279" i="5"/>
  <c r="U279" i="5"/>
  <c r="V279" i="5"/>
  <c r="A280" i="5"/>
  <c r="B280" i="5"/>
  <c r="C280" i="5"/>
  <c r="D280" i="5"/>
  <c r="E280" i="5"/>
  <c r="F280" i="5"/>
  <c r="H280" i="5"/>
  <c r="I280" i="5"/>
  <c r="K280" i="5"/>
  <c r="L280" i="5"/>
  <c r="M280" i="5"/>
  <c r="N280" i="5"/>
  <c r="O280" i="5"/>
  <c r="P280" i="5"/>
  <c r="Q280" i="5"/>
  <c r="R280" i="5"/>
  <c r="S280" i="5"/>
  <c r="T280" i="5"/>
  <c r="U280" i="5"/>
  <c r="V280" i="5"/>
  <c r="A281" i="5"/>
  <c r="B281" i="5"/>
  <c r="C281" i="5"/>
  <c r="D281" i="5"/>
  <c r="E281" i="5"/>
  <c r="F281" i="5"/>
  <c r="H281" i="5"/>
  <c r="I281" i="5"/>
  <c r="J281" i="5"/>
  <c r="K281" i="5"/>
  <c r="L281" i="5"/>
  <c r="M281" i="5"/>
  <c r="N281" i="5"/>
  <c r="O281" i="5"/>
  <c r="P281" i="5"/>
  <c r="Q281" i="5"/>
  <c r="R281" i="5"/>
  <c r="S281" i="5"/>
  <c r="T281" i="5"/>
  <c r="U281" i="5"/>
  <c r="V281" i="5"/>
  <c r="A282" i="5"/>
  <c r="B282" i="5"/>
  <c r="C282" i="5"/>
  <c r="D282" i="5"/>
  <c r="E282" i="5"/>
  <c r="F282" i="5"/>
  <c r="H282" i="5"/>
  <c r="I282" i="5"/>
  <c r="J282" i="5"/>
  <c r="K282" i="5"/>
  <c r="L282" i="5"/>
  <c r="M282" i="5"/>
  <c r="N282" i="5"/>
  <c r="O282" i="5"/>
  <c r="P282" i="5"/>
  <c r="Q282" i="5"/>
  <c r="R282" i="5"/>
  <c r="S282" i="5"/>
  <c r="T282" i="5"/>
  <c r="U282" i="5"/>
  <c r="V282" i="5"/>
  <c r="A283" i="5"/>
  <c r="B283" i="5"/>
  <c r="C283" i="5"/>
  <c r="D283" i="5"/>
  <c r="E283" i="5"/>
  <c r="F283" i="5"/>
  <c r="H283" i="5"/>
  <c r="I283" i="5"/>
  <c r="J283" i="5"/>
  <c r="K283" i="5"/>
  <c r="L283" i="5"/>
  <c r="M283" i="5"/>
  <c r="N283" i="5"/>
  <c r="O283" i="5"/>
  <c r="P283" i="5"/>
  <c r="Q283" i="5"/>
  <c r="R283" i="5"/>
  <c r="S283" i="5"/>
  <c r="T283" i="5"/>
  <c r="U283" i="5"/>
  <c r="V283" i="5"/>
  <c r="A284" i="5"/>
  <c r="B284" i="5"/>
  <c r="C284" i="5"/>
  <c r="D284" i="5"/>
  <c r="E284" i="5"/>
  <c r="F284" i="5"/>
  <c r="H284" i="5"/>
  <c r="I284" i="5"/>
  <c r="J284" i="5"/>
  <c r="K284" i="5"/>
  <c r="L284" i="5"/>
  <c r="M284" i="5"/>
  <c r="N284" i="5"/>
  <c r="O284" i="5"/>
  <c r="P284" i="5"/>
  <c r="Q284" i="5"/>
  <c r="R284" i="5"/>
  <c r="S284" i="5"/>
  <c r="T284" i="5"/>
  <c r="U284" i="5"/>
  <c r="V284" i="5"/>
  <c r="A285" i="5"/>
  <c r="B285" i="5"/>
  <c r="C285" i="5"/>
  <c r="D285" i="5"/>
  <c r="E285" i="5"/>
  <c r="F285" i="5"/>
  <c r="H285" i="5"/>
  <c r="I285" i="5"/>
  <c r="J285" i="5"/>
  <c r="K285" i="5"/>
  <c r="L285" i="5"/>
  <c r="M285" i="5"/>
  <c r="N285" i="5"/>
  <c r="O285" i="5"/>
  <c r="P285" i="5"/>
  <c r="Q285" i="5"/>
  <c r="R285" i="5"/>
  <c r="S285" i="5"/>
  <c r="T285" i="5"/>
  <c r="U285" i="5"/>
  <c r="V285" i="5"/>
  <c r="A286" i="5"/>
  <c r="B286" i="5"/>
  <c r="C286" i="5"/>
  <c r="D286" i="5"/>
  <c r="E286" i="5"/>
  <c r="F286" i="5"/>
  <c r="H286" i="5"/>
  <c r="I286" i="5"/>
  <c r="J286" i="5"/>
  <c r="K286" i="5"/>
  <c r="L286" i="5"/>
  <c r="M286" i="5"/>
  <c r="N286" i="5"/>
  <c r="O286" i="5"/>
  <c r="P286" i="5"/>
  <c r="Q286" i="5"/>
  <c r="R286" i="5"/>
  <c r="S286" i="5"/>
  <c r="T286" i="5"/>
  <c r="U286" i="5"/>
  <c r="V286" i="5"/>
  <c r="A287" i="5"/>
  <c r="B287" i="5"/>
  <c r="C287" i="5"/>
  <c r="D287" i="5"/>
  <c r="E287" i="5"/>
  <c r="F287" i="5"/>
  <c r="H287" i="5"/>
  <c r="I287" i="5"/>
  <c r="J287" i="5"/>
  <c r="K287" i="5"/>
  <c r="L287" i="5"/>
  <c r="M287" i="5"/>
  <c r="N287" i="5"/>
  <c r="O287" i="5"/>
  <c r="P287" i="5"/>
  <c r="Q287" i="5"/>
  <c r="R287" i="5"/>
  <c r="S287" i="5"/>
  <c r="T287" i="5"/>
  <c r="U287" i="5"/>
  <c r="V287" i="5"/>
  <c r="A288" i="5"/>
  <c r="B288" i="5"/>
  <c r="C288" i="5"/>
  <c r="D288" i="5"/>
  <c r="E288" i="5"/>
  <c r="F288" i="5"/>
  <c r="H288" i="5"/>
  <c r="I288" i="5"/>
  <c r="J288" i="5"/>
  <c r="K288" i="5"/>
  <c r="L288" i="5"/>
  <c r="M288" i="5"/>
  <c r="N288" i="5"/>
  <c r="O288" i="5"/>
  <c r="P288" i="5"/>
  <c r="Q288" i="5"/>
  <c r="R288" i="5"/>
  <c r="S288" i="5"/>
  <c r="T288" i="5"/>
  <c r="U288" i="5"/>
  <c r="V288" i="5"/>
  <c r="A289" i="5"/>
  <c r="B289" i="5"/>
  <c r="C289" i="5"/>
  <c r="D289" i="5"/>
  <c r="E289" i="5"/>
  <c r="F289" i="5"/>
  <c r="H289" i="5"/>
  <c r="I289" i="5"/>
  <c r="J289" i="5"/>
  <c r="K289" i="5"/>
  <c r="L289" i="5"/>
  <c r="M289" i="5"/>
  <c r="N289" i="5"/>
  <c r="O289" i="5"/>
  <c r="P289" i="5"/>
  <c r="Q289" i="5"/>
  <c r="R289" i="5"/>
  <c r="S289" i="5"/>
  <c r="T289" i="5"/>
  <c r="U289" i="5"/>
  <c r="V289" i="5"/>
  <c r="A290" i="5"/>
  <c r="B290" i="5"/>
  <c r="C290" i="5"/>
  <c r="D290" i="5"/>
  <c r="E290" i="5"/>
  <c r="F290" i="5"/>
  <c r="H290" i="5"/>
  <c r="I290" i="5"/>
  <c r="J290" i="5"/>
  <c r="K290" i="5"/>
  <c r="L290" i="5"/>
  <c r="M290" i="5"/>
  <c r="N290" i="5"/>
  <c r="O290" i="5"/>
  <c r="P290" i="5"/>
  <c r="Q290" i="5"/>
  <c r="R290" i="5"/>
  <c r="S290" i="5"/>
  <c r="T290" i="5"/>
  <c r="U290" i="5"/>
  <c r="V290" i="5"/>
  <c r="A291" i="5"/>
  <c r="B291" i="5"/>
  <c r="C291" i="5"/>
  <c r="D291" i="5"/>
  <c r="E291" i="5"/>
  <c r="F291" i="5"/>
  <c r="H291" i="5"/>
  <c r="I291" i="5"/>
  <c r="J291" i="5"/>
  <c r="K291" i="5"/>
  <c r="L291" i="5"/>
  <c r="M291" i="5"/>
  <c r="N291" i="5"/>
  <c r="O291" i="5"/>
  <c r="P291" i="5"/>
  <c r="Q291" i="5"/>
  <c r="R291" i="5"/>
  <c r="S291" i="5"/>
  <c r="T291" i="5"/>
  <c r="U291" i="5"/>
  <c r="V291" i="5"/>
  <c r="A292" i="5"/>
  <c r="B292" i="5"/>
  <c r="C292" i="5"/>
  <c r="D292" i="5"/>
  <c r="E292" i="5"/>
  <c r="F292" i="5"/>
  <c r="H292" i="5"/>
  <c r="I292" i="5"/>
  <c r="J292" i="5"/>
  <c r="K292" i="5"/>
  <c r="L292" i="5"/>
  <c r="M292" i="5"/>
  <c r="N292" i="5"/>
  <c r="O292" i="5"/>
  <c r="P292" i="5"/>
  <c r="Q292" i="5"/>
  <c r="R292" i="5"/>
  <c r="S292" i="5"/>
  <c r="T292" i="5"/>
  <c r="U292" i="5"/>
  <c r="V292" i="5"/>
  <c r="A293" i="5"/>
  <c r="B293" i="5"/>
  <c r="C293" i="5"/>
  <c r="D293" i="5"/>
  <c r="E293" i="5"/>
  <c r="F293" i="5"/>
  <c r="H293" i="5"/>
  <c r="I293" i="5"/>
  <c r="J293" i="5"/>
  <c r="K293" i="5"/>
  <c r="L293" i="5"/>
  <c r="M293" i="5"/>
  <c r="N293" i="5"/>
  <c r="O293" i="5"/>
  <c r="P293" i="5"/>
  <c r="Q293" i="5"/>
  <c r="R293" i="5"/>
  <c r="S293" i="5"/>
  <c r="T293" i="5"/>
  <c r="U293" i="5"/>
  <c r="V293" i="5"/>
  <c r="A294" i="5"/>
  <c r="B294" i="5"/>
  <c r="C294" i="5"/>
  <c r="D294" i="5"/>
  <c r="E294" i="5"/>
  <c r="F294" i="5"/>
  <c r="H294" i="5"/>
  <c r="I294" i="5"/>
  <c r="J294" i="5"/>
  <c r="K294" i="5"/>
  <c r="L294" i="5"/>
  <c r="M294" i="5"/>
  <c r="N294" i="5"/>
  <c r="O294" i="5"/>
  <c r="P294" i="5"/>
  <c r="Q294" i="5"/>
  <c r="R294" i="5"/>
  <c r="S294" i="5"/>
  <c r="T294" i="5"/>
  <c r="U294" i="5"/>
  <c r="V294" i="5"/>
  <c r="A295" i="5"/>
  <c r="B295" i="5"/>
  <c r="C295" i="5"/>
  <c r="D295" i="5"/>
  <c r="E295" i="5"/>
  <c r="F295" i="5"/>
  <c r="H295" i="5"/>
  <c r="I295" i="5"/>
  <c r="J295" i="5"/>
  <c r="K295" i="5"/>
  <c r="L295" i="5"/>
  <c r="M295" i="5"/>
  <c r="N295" i="5"/>
  <c r="O295" i="5"/>
  <c r="P295" i="5"/>
  <c r="Q295" i="5"/>
  <c r="R295" i="5"/>
  <c r="S295" i="5"/>
  <c r="T295" i="5"/>
  <c r="U295" i="5"/>
  <c r="V295" i="5"/>
  <c r="A296" i="5"/>
  <c r="B296" i="5"/>
  <c r="C296" i="5"/>
  <c r="D296" i="5"/>
  <c r="E296" i="5"/>
  <c r="F296" i="5"/>
  <c r="H296" i="5"/>
  <c r="I296" i="5"/>
  <c r="J296" i="5"/>
  <c r="K296" i="5"/>
  <c r="L296" i="5"/>
  <c r="M296" i="5"/>
  <c r="N296" i="5"/>
  <c r="O296" i="5"/>
  <c r="P296" i="5"/>
  <c r="Q296" i="5"/>
  <c r="R296" i="5"/>
  <c r="S296" i="5"/>
  <c r="T296" i="5"/>
  <c r="U296" i="5"/>
  <c r="V296" i="5"/>
  <c r="A297" i="5"/>
  <c r="B297" i="5"/>
  <c r="C297" i="5"/>
  <c r="D297" i="5"/>
  <c r="E297" i="5"/>
  <c r="F297" i="5"/>
  <c r="H297" i="5"/>
  <c r="I297" i="5"/>
  <c r="J297" i="5"/>
  <c r="K297" i="5"/>
  <c r="L297" i="5"/>
  <c r="M297" i="5"/>
  <c r="N297" i="5"/>
  <c r="O297" i="5"/>
  <c r="P297" i="5"/>
  <c r="Q297" i="5"/>
  <c r="R297" i="5"/>
  <c r="S297" i="5"/>
  <c r="T297" i="5"/>
  <c r="U297" i="5"/>
  <c r="V297" i="5"/>
  <c r="A298" i="5"/>
  <c r="B298" i="5"/>
  <c r="C298" i="5"/>
  <c r="D298" i="5"/>
  <c r="E298" i="5"/>
  <c r="F298" i="5"/>
  <c r="H298" i="5"/>
  <c r="I298" i="5"/>
  <c r="J298" i="5"/>
  <c r="K298" i="5"/>
  <c r="L298" i="5"/>
  <c r="M298" i="5"/>
  <c r="N298" i="5"/>
  <c r="O298" i="5"/>
  <c r="P298" i="5"/>
  <c r="Q298" i="5"/>
  <c r="R298" i="5"/>
  <c r="S298" i="5"/>
  <c r="T298" i="5"/>
  <c r="U298" i="5"/>
  <c r="V298" i="5"/>
  <c r="A299" i="5"/>
  <c r="B299" i="5"/>
  <c r="C299" i="5"/>
  <c r="D299" i="5"/>
  <c r="E299" i="5"/>
  <c r="F299" i="5"/>
  <c r="H299" i="5"/>
  <c r="I299" i="5"/>
  <c r="J299" i="5"/>
  <c r="K299" i="5"/>
  <c r="L299" i="5"/>
  <c r="M299" i="5"/>
  <c r="N299" i="5"/>
  <c r="O299" i="5"/>
  <c r="P299" i="5"/>
  <c r="Q299" i="5"/>
  <c r="R299" i="5"/>
  <c r="S299" i="5"/>
  <c r="T299" i="5"/>
  <c r="U299" i="5"/>
  <c r="V299" i="5"/>
  <c r="A300" i="5"/>
  <c r="B300" i="5"/>
  <c r="C300" i="5"/>
  <c r="D300" i="5"/>
  <c r="E300" i="5"/>
  <c r="F300" i="5"/>
  <c r="H300" i="5"/>
  <c r="I300" i="5"/>
  <c r="J300" i="5"/>
  <c r="K300" i="5"/>
  <c r="L300" i="5"/>
  <c r="M300" i="5"/>
  <c r="N300" i="5"/>
  <c r="O300" i="5"/>
  <c r="P300" i="5"/>
  <c r="Q300" i="5"/>
  <c r="R300" i="5"/>
  <c r="S300" i="5"/>
  <c r="T300" i="5"/>
  <c r="U300" i="5"/>
  <c r="V300" i="5"/>
  <c r="A301" i="5"/>
  <c r="B301" i="5"/>
  <c r="C301" i="5"/>
  <c r="D301" i="5"/>
  <c r="E301" i="5"/>
  <c r="F301" i="5"/>
  <c r="H301" i="5"/>
  <c r="I301" i="5"/>
  <c r="J301" i="5"/>
  <c r="K301" i="5"/>
  <c r="L301" i="5"/>
  <c r="M301" i="5"/>
  <c r="N301" i="5"/>
  <c r="O301" i="5"/>
  <c r="P301" i="5"/>
  <c r="Q301" i="5"/>
  <c r="R301" i="5"/>
  <c r="S301" i="5"/>
  <c r="T301" i="5"/>
  <c r="U301" i="5"/>
  <c r="V301" i="5"/>
  <c r="A302" i="5"/>
  <c r="B302" i="5"/>
  <c r="C302" i="5"/>
  <c r="D302" i="5"/>
  <c r="E302" i="5"/>
  <c r="F302" i="5"/>
  <c r="H302" i="5"/>
  <c r="I302" i="5"/>
  <c r="J302" i="5"/>
  <c r="K302" i="5"/>
  <c r="L302" i="5"/>
  <c r="M302" i="5"/>
  <c r="N302" i="5"/>
  <c r="O302" i="5"/>
  <c r="P302" i="5"/>
  <c r="Q302" i="5"/>
  <c r="R302" i="5"/>
  <c r="S302" i="5"/>
  <c r="T302" i="5"/>
  <c r="U302" i="5"/>
  <c r="V302" i="5"/>
  <c r="A303" i="5"/>
  <c r="B303" i="5"/>
  <c r="C303" i="5"/>
  <c r="D303" i="5"/>
  <c r="E303" i="5"/>
  <c r="F303" i="5"/>
  <c r="H303" i="5"/>
  <c r="I303" i="5"/>
  <c r="J303" i="5"/>
  <c r="K303" i="5"/>
  <c r="L303" i="5"/>
  <c r="M303" i="5"/>
  <c r="N303" i="5"/>
  <c r="O303" i="5"/>
  <c r="P303" i="5"/>
  <c r="Q303" i="5"/>
  <c r="R303" i="5"/>
  <c r="S303" i="5"/>
  <c r="T303" i="5"/>
  <c r="U303" i="5"/>
  <c r="V303" i="5"/>
  <c r="A304" i="5"/>
  <c r="B304" i="5"/>
  <c r="C304" i="5"/>
  <c r="D304" i="5"/>
  <c r="E304" i="5"/>
  <c r="F304" i="5"/>
  <c r="H304" i="5"/>
  <c r="I304" i="5"/>
  <c r="J304" i="5"/>
  <c r="K304" i="5"/>
  <c r="L304" i="5"/>
  <c r="M304" i="5"/>
  <c r="N304" i="5"/>
  <c r="O304" i="5"/>
  <c r="P304" i="5"/>
  <c r="Q304" i="5"/>
  <c r="R304" i="5"/>
  <c r="S304" i="5"/>
  <c r="T304" i="5"/>
  <c r="U304" i="5"/>
  <c r="V304" i="5"/>
  <c r="A305" i="5"/>
  <c r="B305" i="5"/>
  <c r="C305" i="5"/>
  <c r="D305" i="5"/>
  <c r="E305" i="5"/>
  <c r="F305" i="5"/>
  <c r="H305" i="5"/>
  <c r="I305" i="5"/>
  <c r="J305" i="5"/>
  <c r="K305" i="5"/>
  <c r="L305" i="5"/>
  <c r="M305" i="5"/>
  <c r="N305" i="5"/>
  <c r="O305" i="5"/>
  <c r="P305" i="5"/>
  <c r="Q305" i="5"/>
  <c r="R305" i="5"/>
  <c r="S305" i="5"/>
  <c r="T305" i="5"/>
  <c r="U305" i="5"/>
  <c r="V305" i="5"/>
  <c r="A306" i="5"/>
  <c r="B306" i="5"/>
  <c r="C306" i="5"/>
  <c r="D306" i="5"/>
  <c r="E306" i="5"/>
  <c r="F306" i="5"/>
  <c r="H306" i="5"/>
  <c r="I306" i="5"/>
  <c r="J306" i="5"/>
  <c r="K306" i="5"/>
  <c r="L306" i="5"/>
  <c r="M306" i="5"/>
  <c r="N306" i="5"/>
  <c r="O306" i="5"/>
  <c r="P306" i="5"/>
  <c r="Q306" i="5"/>
  <c r="R306" i="5"/>
  <c r="S306" i="5"/>
  <c r="T306" i="5"/>
  <c r="U306" i="5"/>
  <c r="V306" i="5"/>
  <c r="A307" i="5"/>
  <c r="B307" i="5"/>
  <c r="C307" i="5"/>
  <c r="D307" i="5"/>
  <c r="E307" i="5"/>
  <c r="F307" i="5"/>
  <c r="H307" i="5"/>
  <c r="I307" i="5"/>
  <c r="J307" i="5"/>
  <c r="K307" i="5"/>
  <c r="L307" i="5"/>
  <c r="M307" i="5"/>
  <c r="N307" i="5"/>
  <c r="O307" i="5"/>
  <c r="P307" i="5"/>
  <c r="Q307" i="5"/>
  <c r="R307" i="5"/>
  <c r="S307" i="5"/>
  <c r="T307" i="5"/>
  <c r="U307" i="5"/>
  <c r="V307" i="5"/>
  <c r="A308" i="5"/>
  <c r="B308" i="5"/>
  <c r="C308" i="5"/>
  <c r="D308" i="5"/>
  <c r="E308" i="5"/>
  <c r="F308" i="5"/>
  <c r="H308" i="5"/>
  <c r="I308" i="5"/>
  <c r="J308" i="5"/>
  <c r="K308" i="5"/>
  <c r="L308" i="5"/>
  <c r="M308" i="5"/>
  <c r="N308" i="5"/>
  <c r="O308" i="5"/>
  <c r="P308" i="5"/>
  <c r="Q308" i="5"/>
  <c r="R308" i="5"/>
  <c r="S308" i="5"/>
  <c r="T308" i="5"/>
  <c r="U308" i="5"/>
  <c r="V308" i="5"/>
  <c r="A309" i="5"/>
  <c r="B309" i="5"/>
  <c r="C309" i="5"/>
  <c r="D309" i="5"/>
  <c r="E309" i="5"/>
  <c r="F309" i="5"/>
  <c r="H309" i="5"/>
  <c r="I309" i="5"/>
  <c r="J309" i="5"/>
  <c r="K309" i="5"/>
  <c r="L309" i="5"/>
  <c r="M309" i="5"/>
  <c r="N309" i="5"/>
  <c r="O309" i="5"/>
  <c r="P309" i="5"/>
  <c r="Q309" i="5"/>
  <c r="R309" i="5"/>
  <c r="S309" i="5"/>
  <c r="T309" i="5"/>
  <c r="U309" i="5"/>
  <c r="V309" i="5"/>
  <c r="A310" i="5"/>
  <c r="B310" i="5"/>
  <c r="C310" i="5"/>
  <c r="D310" i="5"/>
  <c r="E310" i="5"/>
  <c r="F310" i="5"/>
  <c r="H310" i="5"/>
  <c r="I310" i="5"/>
  <c r="J310" i="5"/>
  <c r="K310" i="5"/>
  <c r="L310" i="5"/>
  <c r="M310" i="5"/>
  <c r="N310" i="5"/>
  <c r="O310" i="5"/>
  <c r="P310" i="5"/>
  <c r="Q310" i="5"/>
  <c r="R310" i="5"/>
  <c r="S310" i="5"/>
  <c r="T310" i="5"/>
  <c r="U310" i="5"/>
  <c r="V310" i="5"/>
  <c r="A311" i="5"/>
  <c r="B311" i="5"/>
  <c r="C311" i="5"/>
  <c r="D311" i="5"/>
  <c r="E311" i="5"/>
  <c r="F311" i="5"/>
  <c r="H311" i="5"/>
  <c r="I311" i="5"/>
  <c r="J311" i="5"/>
  <c r="K311" i="5"/>
  <c r="L311" i="5"/>
  <c r="M311" i="5"/>
  <c r="N311" i="5"/>
  <c r="O311" i="5"/>
  <c r="P311" i="5"/>
  <c r="Q311" i="5"/>
  <c r="R311" i="5"/>
  <c r="S311" i="5"/>
  <c r="T311" i="5"/>
  <c r="U311" i="5"/>
  <c r="V311" i="5"/>
  <c r="A312" i="5"/>
  <c r="B312" i="5"/>
  <c r="C312" i="5"/>
  <c r="D312" i="5"/>
  <c r="E312" i="5"/>
  <c r="F312" i="5"/>
  <c r="H312" i="5"/>
  <c r="I312" i="5"/>
  <c r="J312" i="5"/>
  <c r="K312" i="5"/>
  <c r="L312" i="5"/>
  <c r="M312" i="5"/>
  <c r="N312" i="5"/>
  <c r="O312" i="5"/>
  <c r="P312" i="5"/>
  <c r="Q312" i="5"/>
  <c r="R312" i="5"/>
  <c r="S312" i="5"/>
  <c r="T312" i="5"/>
  <c r="U312" i="5"/>
  <c r="V312" i="5"/>
  <c r="A313" i="5"/>
  <c r="B313" i="5"/>
  <c r="C313" i="5"/>
  <c r="D313" i="5"/>
  <c r="E313" i="5"/>
  <c r="F313" i="5"/>
  <c r="H313" i="5"/>
  <c r="I313" i="5"/>
  <c r="J313" i="5"/>
  <c r="K313" i="5"/>
  <c r="L313" i="5"/>
  <c r="M313" i="5"/>
  <c r="N313" i="5"/>
  <c r="O313" i="5"/>
  <c r="P313" i="5"/>
  <c r="Q313" i="5"/>
  <c r="R313" i="5"/>
  <c r="S313" i="5"/>
  <c r="T313" i="5"/>
  <c r="U313" i="5"/>
  <c r="V313" i="5"/>
  <c r="A314" i="5"/>
  <c r="B314" i="5"/>
  <c r="C314" i="5"/>
  <c r="D314" i="5"/>
  <c r="E314" i="5"/>
  <c r="F314" i="5"/>
  <c r="H314" i="5"/>
  <c r="I314" i="5"/>
  <c r="J314" i="5"/>
  <c r="K314" i="5"/>
  <c r="L314" i="5"/>
  <c r="M314" i="5"/>
  <c r="N314" i="5"/>
  <c r="O314" i="5"/>
  <c r="P314" i="5"/>
  <c r="Q314" i="5"/>
  <c r="R314" i="5"/>
  <c r="S314" i="5"/>
  <c r="T314" i="5"/>
  <c r="U314" i="5"/>
  <c r="V314" i="5"/>
  <c r="A315" i="5"/>
  <c r="B315" i="5"/>
  <c r="C315" i="5"/>
  <c r="D315" i="5"/>
  <c r="E315" i="5"/>
  <c r="F315" i="5"/>
  <c r="H315" i="5"/>
  <c r="I315" i="5"/>
  <c r="J315" i="5"/>
  <c r="K315" i="5"/>
  <c r="L315" i="5"/>
  <c r="M315" i="5"/>
  <c r="N315" i="5"/>
  <c r="O315" i="5"/>
  <c r="P315" i="5"/>
  <c r="Q315" i="5"/>
  <c r="R315" i="5"/>
  <c r="S315" i="5"/>
  <c r="T315" i="5"/>
  <c r="U315" i="5"/>
  <c r="V315" i="5"/>
  <c r="A316" i="5"/>
  <c r="B316" i="5"/>
  <c r="C316" i="5"/>
  <c r="D316" i="5"/>
  <c r="E316" i="5"/>
  <c r="F316" i="5"/>
  <c r="H316" i="5"/>
  <c r="I316" i="5"/>
  <c r="J316" i="5"/>
  <c r="K316" i="5"/>
  <c r="L316" i="5"/>
  <c r="M316" i="5"/>
  <c r="N316" i="5"/>
  <c r="O316" i="5"/>
  <c r="P316" i="5"/>
  <c r="Q316" i="5"/>
  <c r="R316" i="5"/>
  <c r="S316" i="5"/>
  <c r="T316" i="5"/>
  <c r="U316" i="5"/>
  <c r="V316" i="5"/>
  <c r="A317" i="5"/>
  <c r="B317" i="5"/>
  <c r="C317" i="5"/>
  <c r="D317" i="5"/>
  <c r="E317" i="5"/>
  <c r="F317" i="5"/>
  <c r="H317" i="5"/>
  <c r="I317" i="5"/>
  <c r="J317" i="5"/>
  <c r="K317" i="5"/>
  <c r="L317" i="5"/>
  <c r="M317" i="5"/>
  <c r="N317" i="5"/>
  <c r="O317" i="5"/>
  <c r="P317" i="5"/>
  <c r="Q317" i="5"/>
  <c r="R317" i="5"/>
  <c r="S317" i="5"/>
  <c r="T317" i="5"/>
  <c r="U317" i="5"/>
  <c r="V317" i="5"/>
  <c r="A318" i="5"/>
  <c r="B318" i="5"/>
  <c r="C318" i="5"/>
  <c r="D318" i="5"/>
  <c r="E318" i="5"/>
  <c r="F318" i="5"/>
  <c r="H318" i="5"/>
  <c r="I318" i="5"/>
  <c r="J318" i="5"/>
  <c r="K318" i="5"/>
  <c r="L318" i="5"/>
  <c r="M318" i="5"/>
  <c r="N318" i="5"/>
  <c r="O318" i="5"/>
  <c r="P318" i="5"/>
  <c r="Q318" i="5"/>
  <c r="R318" i="5"/>
  <c r="S318" i="5"/>
  <c r="T318" i="5"/>
  <c r="U318" i="5"/>
  <c r="V318" i="5"/>
  <c r="A319" i="5"/>
  <c r="B319" i="5"/>
  <c r="C319" i="5"/>
  <c r="D319" i="5"/>
  <c r="E319" i="5"/>
  <c r="F319" i="5"/>
  <c r="H319" i="5"/>
  <c r="I319" i="5"/>
  <c r="J319" i="5"/>
  <c r="K319" i="5"/>
  <c r="L319" i="5"/>
  <c r="M319" i="5"/>
  <c r="N319" i="5"/>
  <c r="O319" i="5"/>
  <c r="P319" i="5"/>
  <c r="Q319" i="5"/>
  <c r="R319" i="5"/>
  <c r="S319" i="5"/>
  <c r="T319" i="5"/>
  <c r="U319" i="5"/>
  <c r="V319" i="5"/>
  <c r="A320" i="5"/>
  <c r="B320" i="5"/>
  <c r="C320" i="5"/>
  <c r="D320" i="5"/>
  <c r="E320" i="5"/>
  <c r="F320" i="5"/>
  <c r="H320" i="5"/>
  <c r="I320" i="5"/>
  <c r="J320" i="5"/>
  <c r="K320" i="5"/>
  <c r="L320" i="5"/>
  <c r="M320" i="5"/>
  <c r="N320" i="5"/>
  <c r="O320" i="5"/>
  <c r="P320" i="5"/>
  <c r="Q320" i="5"/>
  <c r="R320" i="5"/>
  <c r="S320" i="5"/>
  <c r="T320" i="5"/>
  <c r="U320" i="5"/>
  <c r="V320" i="5"/>
  <c r="A321" i="5"/>
  <c r="B321" i="5"/>
  <c r="C321" i="5"/>
  <c r="D321" i="5"/>
  <c r="E321" i="5"/>
  <c r="F321" i="5"/>
  <c r="H321" i="5"/>
  <c r="I321" i="5"/>
  <c r="J321" i="5"/>
  <c r="K321" i="5"/>
  <c r="L321" i="5"/>
  <c r="M321" i="5"/>
  <c r="N321" i="5"/>
  <c r="O321" i="5"/>
  <c r="P321" i="5"/>
  <c r="Q321" i="5"/>
  <c r="R321" i="5"/>
  <c r="S321" i="5"/>
  <c r="T321" i="5"/>
  <c r="U321" i="5"/>
  <c r="V321" i="5"/>
  <c r="A322" i="5"/>
  <c r="B322" i="5"/>
  <c r="C322" i="5"/>
  <c r="D322" i="5"/>
  <c r="E322" i="5"/>
  <c r="F322" i="5"/>
  <c r="H322" i="5"/>
  <c r="I322" i="5"/>
  <c r="J322" i="5"/>
  <c r="K322" i="5"/>
  <c r="L322" i="5"/>
  <c r="M322" i="5"/>
  <c r="N322" i="5"/>
  <c r="O322" i="5"/>
  <c r="P322" i="5"/>
  <c r="Q322" i="5"/>
  <c r="R322" i="5"/>
  <c r="S322" i="5"/>
  <c r="T322" i="5"/>
  <c r="U322" i="5"/>
  <c r="V322" i="5"/>
  <c r="A323" i="5"/>
  <c r="B323" i="5"/>
  <c r="C323" i="5"/>
  <c r="D323" i="5"/>
  <c r="E323" i="5"/>
  <c r="F323" i="5"/>
  <c r="H323" i="5"/>
  <c r="I323" i="5"/>
  <c r="J323" i="5"/>
  <c r="K323" i="5"/>
  <c r="L323" i="5"/>
  <c r="M323" i="5"/>
  <c r="N323" i="5"/>
  <c r="O323" i="5"/>
  <c r="P323" i="5"/>
  <c r="Q323" i="5"/>
  <c r="R323" i="5"/>
  <c r="S323" i="5"/>
  <c r="T323" i="5"/>
  <c r="U323" i="5"/>
  <c r="V323" i="5"/>
  <c r="A324" i="5"/>
  <c r="B324" i="5"/>
  <c r="C324" i="5"/>
  <c r="D324" i="5"/>
  <c r="E324" i="5"/>
  <c r="F324" i="5"/>
  <c r="H324" i="5"/>
  <c r="I324" i="5"/>
  <c r="J324" i="5"/>
  <c r="K324" i="5"/>
  <c r="L324" i="5"/>
  <c r="M324" i="5"/>
  <c r="N324" i="5"/>
  <c r="O324" i="5"/>
  <c r="P324" i="5"/>
  <c r="Q324" i="5"/>
  <c r="R324" i="5"/>
  <c r="S324" i="5"/>
  <c r="T324" i="5"/>
  <c r="U324" i="5"/>
  <c r="V324" i="5"/>
  <c r="A325" i="5"/>
  <c r="B325" i="5"/>
  <c r="C325" i="5"/>
  <c r="D325" i="5"/>
  <c r="E325" i="5"/>
  <c r="F325" i="5"/>
  <c r="H325" i="5"/>
  <c r="I325" i="5"/>
  <c r="J325" i="5"/>
  <c r="K325" i="5"/>
  <c r="L325" i="5"/>
  <c r="M325" i="5"/>
  <c r="N325" i="5"/>
  <c r="O325" i="5"/>
  <c r="P325" i="5"/>
  <c r="Q325" i="5"/>
  <c r="R325" i="5"/>
  <c r="S325" i="5"/>
  <c r="T325" i="5"/>
  <c r="U325" i="5"/>
  <c r="V325" i="5"/>
  <c r="A326" i="5"/>
  <c r="B326" i="5"/>
  <c r="C326" i="5"/>
  <c r="D326" i="5"/>
  <c r="E326" i="5"/>
  <c r="F326" i="5"/>
  <c r="H326" i="5"/>
  <c r="I326" i="5"/>
  <c r="J326" i="5"/>
  <c r="K326" i="5"/>
  <c r="L326" i="5"/>
  <c r="M326" i="5"/>
  <c r="N326" i="5"/>
  <c r="O326" i="5"/>
  <c r="P326" i="5"/>
  <c r="Q326" i="5"/>
  <c r="R326" i="5"/>
  <c r="S326" i="5"/>
  <c r="T326" i="5"/>
  <c r="U326" i="5"/>
  <c r="V326" i="5"/>
  <c r="A327" i="5"/>
  <c r="B327" i="5"/>
  <c r="C327" i="5"/>
  <c r="D327" i="5"/>
  <c r="E327" i="5"/>
  <c r="F327" i="5"/>
  <c r="H327" i="5"/>
  <c r="I327" i="5"/>
  <c r="J327" i="5"/>
  <c r="K327" i="5"/>
  <c r="L327" i="5"/>
  <c r="M327" i="5"/>
  <c r="N327" i="5"/>
  <c r="O327" i="5"/>
  <c r="P327" i="5"/>
  <c r="Q327" i="5"/>
  <c r="R327" i="5"/>
  <c r="S327" i="5"/>
  <c r="T327" i="5"/>
  <c r="U327" i="5"/>
  <c r="V327" i="5"/>
  <c r="A328" i="5"/>
  <c r="B328" i="5"/>
  <c r="C328" i="5"/>
  <c r="D328" i="5"/>
  <c r="E328" i="5"/>
  <c r="F328" i="5"/>
  <c r="H328" i="5"/>
  <c r="I328" i="5"/>
  <c r="J328" i="5"/>
  <c r="K328" i="5"/>
  <c r="L328" i="5"/>
  <c r="M328" i="5"/>
  <c r="N328" i="5"/>
  <c r="O328" i="5"/>
  <c r="P328" i="5"/>
  <c r="Q328" i="5"/>
  <c r="R328" i="5"/>
  <c r="S328" i="5"/>
  <c r="T328" i="5"/>
  <c r="U328" i="5"/>
  <c r="V328" i="5"/>
  <c r="A329" i="5"/>
  <c r="B329" i="5"/>
  <c r="C329" i="5"/>
  <c r="D329" i="5"/>
  <c r="E329" i="5"/>
  <c r="F329" i="5"/>
  <c r="H329" i="5"/>
  <c r="I329" i="5"/>
  <c r="J329" i="5"/>
  <c r="K329" i="5"/>
  <c r="L329" i="5"/>
  <c r="M329" i="5"/>
  <c r="N329" i="5"/>
  <c r="O329" i="5"/>
  <c r="P329" i="5"/>
  <c r="Q329" i="5"/>
  <c r="R329" i="5"/>
  <c r="S329" i="5"/>
  <c r="T329" i="5"/>
  <c r="U329" i="5"/>
  <c r="V329" i="5"/>
  <c r="A330" i="5"/>
  <c r="B330" i="5"/>
  <c r="C330" i="5"/>
  <c r="D330" i="5"/>
  <c r="E330" i="5"/>
  <c r="F330" i="5"/>
  <c r="H330" i="5"/>
  <c r="I330" i="5"/>
  <c r="J330" i="5"/>
  <c r="K330" i="5"/>
  <c r="L330" i="5"/>
  <c r="M330" i="5"/>
  <c r="N330" i="5"/>
  <c r="O330" i="5"/>
  <c r="P330" i="5"/>
  <c r="Q330" i="5"/>
  <c r="R330" i="5"/>
  <c r="S330" i="5"/>
  <c r="T330" i="5"/>
  <c r="U330" i="5"/>
  <c r="V330" i="5"/>
  <c r="A331" i="5"/>
  <c r="B331" i="5"/>
  <c r="C331" i="5"/>
  <c r="D331" i="5"/>
  <c r="E331" i="5"/>
  <c r="F331" i="5"/>
  <c r="H331" i="5"/>
  <c r="I331" i="5"/>
  <c r="J331" i="5"/>
  <c r="K331" i="5"/>
  <c r="L331" i="5"/>
  <c r="M331" i="5"/>
  <c r="N331" i="5"/>
  <c r="O331" i="5"/>
  <c r="P331" i="5"/>
  <c r="Q331" i="5"/>
  <c r="R331" i="5"/>
  <c r="S331" i="5"/>
  <c r="T331" i="5"/>
  <c r="U331" i="5"/>
  <c r="V331" i="5"/>
  <c r="A332" i="5"/>
  <c r="B332" i="5"/>
  <c r="C332" i="5"/>
  <c r="D332" i="5"/>
  <c r="E332" i="5"/>
  <c r="F332" i="5"/>
  <c r="H332" i="5"/>
  <c r="I332" i="5"/>
  <c r="J332" i="5"/>
  <c r="K332" i="5"/>
  <c r="L332" i="5"/>
  <c r="M332" i="5"/>
  <c r="N332" i="5"/>
  <c r="O332" i="5"/>
  <c r="P332" i="5"/>
  <c r="Q332" i="5"/>
  <c r="R332" i="5"/>
  <c r="S332" i="5"/>
  <c r="T332" i="5"/>
  <c r="U332" i="5"/>
  <c r="V332" i="5"/>
  <c r="A333" i="5"/>
  <c r="B333" i="5"/>
  <c r="C333" i="5"/>
  <c r="D333" i="5"/>
  <c r="E333" i="5"/>
  <c r="F333" i="5"/>
  <c r="H333" i="5"/>
  <c r="I333" i="5"/>
  <c r="J333" i="5"/>
  <c r="K333" i="5"/>
  <c r="L333" i="5"/>
  <c r="M333" i="5"/>
  <c r="N333" i="5"/>
  <c r="O333" i="5"/>
  <c r="P333" i="5"/>
  <c r="Q333" i="5"/>
  <c r="R333" i="5"/>
  <c r="S333" i="5"/>
  <c r="T333" i="5"/>
  <c r="U333" i="5"/>
  <c r="V333" i="5"/>
  <c r="A334" i="5"/>
  <c r="B334" i="5"/>
  <c r="C334" i="5"/>
  <c r="D334" i="5"/>
  <c r="E334" i="5"/>
  <c r="F334" i="5"/>
  <c r="H334" i="5"/>
  <c r="I334" i="5"/>
  <c r="J334" i="5"/>
  <c r="K334" i="5"/>
  <c r="L334" i="5"/>
  <c r="M334" i="5"/>
  <c r="N334" i="5"/>
  <c r="O334" i="5"/>
  <c r="P334" i="5"/>
  <c r="Q334" i="5"/>
  <c r="R334" i="5"/>
  <c r="S334" i="5"/>
  <c r="T334" i="5"/>
  <c r="U334" i="5"/>
  <c r="V334" i="5"/>
  <c r="A335" i="5"/>
  <c r="B335" i="5"/>
  <c r="C335" i="5"/>
  <c r="D335" i="5"/>
  <c r="E335" i="5"/>
  <c r="F335" i="5"/>
  <c r="H335" i="5"/>
  <c r="I335" i="5"/>
  <c r="J335" i="5"/>
  <c r="K335" i="5"/>
  <c r="L335" i="5"/>
  <c r="M335" i="5"/>
  <c r="N335" i="5"/>
  <c r="O335" i="5"/>
  <c r="P335" i="5"/>
  <c r="Q335" i="5"/>
  <c r="R335" i="5"/>
  <c r="S335" i="5"/>
  <c r="T335" i="5"/>
  <c r="U335" i="5"/>
  <c r="V335" i="5"/>
  <c r="A336" i="5"/>
  <c r="B336" i="5"/>
  <c r="C336" i="5"/>
  <c r="D336" i="5"/>
  <c r="E336" i="5"/>
  <c r="F336" i="5"/>
  <c r="H336" i="5"/>
  <c r="I336" i="5"/>
  <c r="J336" i="5"/>
  <c r="K336" i="5"/>
  <c r="L336" i="5"/>
  <c r="M336" i="5"/>
  <c r="N336" i="5"/>
  <c r="O336" i="5"/>
  <c r="P336" i="5"/>
  <c r="Q336" i="5"/>
  <c r="R336" i="5"/>
  <c r="S336" i="5"/>
  <c r="T336" i="5"/>
  <c r="U336" i="5"/>
  <c r="V336" i="5"/>
  <c r="A337" i="5"/>
  <c r="B337" i="5"/>
  <c r="C337" i="5"/>
  <c r="D337" i="5"/>
  <c r="E337" i="5"/>
  <c r="F337" i="5"/>
  <c r="H337" i="5"/>
  <c r="I337" i="5"/>
  <c r="J337" i="5"/>
  <c r="K337" i="5"/>
  <c r="L337" i="5"/>
  <c r="M337" i="5"/>
  <c r="N337" i="5"/>
  <c r="O337" i="5"/>
  <c r="P337" i="5"/>
  <c r="Q337" i="5"/>
  <c r="R337" i="5"/>
  <c r="S337" i="5"/>
  <c r="T337" i="5"/>
  <c r="U337" i="5"/>
  <c r="V337" i="5"/>
  <c r="A338" i="5"/>
  <c r="B338" i="5"/>
  <c r="C338" i="5"/>
  <c r="D338" i="5"/>
  <c r="E338" i="5"/>
  <c r="F338" i="5"/>
  <c r="H338" i="5"/>
  <c r="I338" i="5"/>
  <c r="J338" i="5"/>
  <c r="K338" i="5"/>
  <c r="L338" i="5"/>
  <c r="M338" i="5"/>
  <c r="N338" i="5"/>
  <c r="O338" i="5"/>
  <c r="P338" i="5"/>
  <c r="Q338" i="5"/>
  <c r="R338" i="5"/>
  <c r="S338" i="5"/>
  <c r="T338" i="5"/>
  <c r="U338" i="5"/>
  <c r="V338" i="5"/>
  <c r="A339" i="5"/>
  <c r="B339" i="5"/>
  <c r="C339" i="5"/>
  <c r="D339" i="5"/>
  <c r="E339" i="5"/>
  <c r="F339" i="5"/>
  <c r="H339" i="5"/>
  <c r="I339" i="5"/>
  <c r="J339" i="5"/>
  <c r="K339" i="5"/>
  <c r="L339" i="5"/>
  <c r="M339" i="5"/>
  <c r="N339" i="5"/>
  <c r="O339" i="5"/>
  <c r="P339" i="5"/>
  <c r="Q339" i="5"/>
  <c r="R339" i="5"/>
  <c r="S339" i="5"/>
  <c r="T339" i="5"/>
  <c r="U339" i="5"/>
  <c r="V339" i="5"/>
  <c r="A340" i="5"/>
  <c r="B340" i="5"/>
  <c r="C340" i="5"/>
  <c r="D340" i="5"/>
  <c r="E340" i="5"/>
  <c r="F340" i="5"/>
  <c r="H340" i="5"/>
  <c r="I340" i="5"/>
  <c r="J340" i="5"/>
  <c r="K340" i="5"/>
  <c r="L340" i="5"/>
  <c r="M340" i="5"/>
  <c r="N340" i="5"/>
  <c r="O340" i="5"/>
  <c r="P340" i="5"/>
  <c r="Q340" i="5"/>
  <c r="R340" i="5"/>
  <c r="S340" i="5"/>
  <c r="T340" i="5"/>
  <c r="U340" i="5"/>
  <c r="V340" i="5"/>
  <c r="A341" i="5"/>
  <c r="B341" i="5"/>
  <c r="C341" i="5"/>
  <c r="D341" i="5"/>
  <c r="E341" i="5"/>
  <c r="F341" i="5"/>
  <c r="H341" i="5"/>
  <c r="I341" i="5"/>
  <c r="J341" i="5"/>
  <c r="K341" i="5"/>
  <c r="L341" i="5"/>
  <c r="M341" i="5"/>
  <c r="N341" i="5"/>
  <c r="O341" i="5"/>
  <c r="P341" i="5"/>
  <c r="Q341" i="5"/>
  <c r="R341" i="5"/>
  <c r="S341" i="5"/>
  <c r="T341" i="5"/>
  <c r="U341" i="5"/>
  <c r="V341" i="5"/>
  <c r="A342" i="5"/>
  <c r="B342" i="5"/>
  <c r="C342" i="5"/>
  <c r="D342" i="5"/>
  <c r="E342" i="5"/>
  <c r="F342" i="5"/>
  <c r="H342" i="5"/>
  <c r="I342" i="5"/>
  <c r="J342" i="5"/>
  <c r="K342" i="5"/>
  <c r="L342" i="5"/>
  <c r="M342" i="5"/>
  <c r="N342" i="5"/>
  <c r="O342" i="5"/>
  <c r="P342" i="5"/>
  <c r="Q342" i="5"/>
  <c r="R342" i="5"/>
  <c r="S342" i="5"/>
  <c r="T342" i="5"/>
  <c r="U342" i="5"/>
  <c r="V342" i="5"/>
  <c r="A343" i="5"/>
  <c r="B343" i="5"/>
  <c r="C343" i="5"/>
  <c r="D343" i="5"/>
  <c r="E343" i="5"/>
  <c r="F343" i="5"/>
  <c r="H343" i="5"/>
  <c r="I343" i="5"/>
  <c r="J343" i="5"/>
  <c r="K343" i="5"/>
  <c r="L343" i="5"/>
  <c r="M343" i="5"/>
  <c r="N343" i="5"/>
  <c r="O343" i="5"/>
  <c r="P343" i="5"/>
  <c r="Q343" i="5"/>
  <c r="R343" i="5"/>
  <c r="S343" i="5"/>
  <c r="T343" i="5"/>
  <c r="U343" i="5"/>
  <c r="V343" i="5"/>
  <c r="A344" i="5"/>
  <c r="B344" i="5"/>
  <c r="C344" i="5"/>
  <c r="D344" i="5"/>
  <c r="E344" i="5"/>
  <c r="F344" i="5"/>
  <c r="H344" i="5"/>
  <c r="I344" i="5"/>
  <c r="J344" i="5"/>
  <c r="K344" i="5"/>
  <c r="L344" i="5"/>
  <c r="M344" i="5"/>
  <c r="N344" i="5"/>
  <c r="O344" i="5"/>
  <c r="P344" i="5"/>
  <c r="Q344" i="5"/>
  <c r="R344" i="5"/>
  <c r="S344" i="5"/>
  <c r="T344" i="5"/>
  <c r="U344" i="5"/>
  <c r="V344" i="5"/>
  <c r="A345" i="5"/>
  <c r="B345" i="5"/>
  <c r="C345" i="5"/>
  <c r="D345" i="5"/>
  <c r="E345" i="5"/>
  <c r="F345" i="5"/>
  <c r="H345" i="5"/>
  <c r="I345" i="5"/>
  <c r="J345" i="5"/>
  <c r="K345" i="5"/>
  <c r="L345" i="5"/>
  <c r="M345" i="5"/>
  <c r="N345" i="5"/>
  <c r="O345" i="5"/>
  <c r="P345" i="5"/>
  <c r="Q345" i="5"/>
  <c r="R345" i="5"/>
  <c r="S345" i="5"/>
  <c r="T345" i="5"/>
  <c r="U345" i="5"/>
  <c r="V345" i="5"/>
  <c r="A346" i="5"/>
  <c r="B346" i="5"/>
  <c r="C346" i="5"/>
  <c r="D346" i="5"/>
  <c r="E346" i="5"/>
  <c r="F346" i="5"/>
  <c r="H346" i="5"/>
  <c r="I346" i="5"/>
  <c r="J346" i="5"/>
  <c r="K346" i="5"/>
  <c r="L346" i="5"/>
  <c r="M346" i="5"/>
  <c r="N346" i="5"/>
  <c r="O346" i="5"/>
  <c r="P346" i="5"/>
  <c r="Q346" i="5"/>
  <c r="R346" i="5"/>
  <c r="S346" i="5"/>
  <c r="T346" i="5"/>
  <c r="U346" i="5"/>
  <c r="V346" i="5"/>
  <c r="A347" i="5"/>
  <c r="B347" i="5"/>
  <c r="C347" i="5"/>
  <c r="D347" i="5"/>
  <c r="E347" i="5"/>
  <c r="F347" i="5"/>
  <c r="H347" i="5"/>
  <c r="I347" i="5"/>
  <c r="J347" i="5"/>
  <c r="K347" i="5"/>
  <c r="L347" i="5"/>
  <c r="M347" i="5"/>
  <c r="N347" i="5"/>
  <c r="O347" i="5"/>
  <c r="P347" i="5"/>
  <c r="Q347" i="5"/>
  <c r="R347" i="5"/>
  <c r="S347" i="5"/>
  <c r="T347" i="5"/>
  <c r="U347" i="5"/>
  <c r="V347" i="5"/>
  <c r="A348" i="5"/>
  <c r="B348" i="5"/>
  <c r="C348" i="5"/>
  <c r="D348" i="5"/>
  <c r="E348" i="5"/>
  <c r="F348" i="5"/>
  <c r="H348" i="5"/>
  <c r="I348" i="5"/>
  <c r="J348" i="5"/>
  <c r="K348" i="5"/>
  <c r="L348" i="5"/>
  <c r="M348" i="5"/>
  <c r="N348" i="5"/>
  <c r="O348" i="5"/>
  <c r="P348" i="5"/>
  <c r="Q348" i="5"/>
  <c r="R348" i="5"/>
  <c r="S348" i="5"/>
  <c r="T348" i="5"/>
  <c r="U348" i="5"/>
  <c r="V348" i="5"/>
  <c r="A349" i="5"/>
  <c r="B349" i="5"/>
  <c r="C349" i="5"/>
  <c r="D349" i="5"/>
  <c r="E349" i="5"/>
  <c r="F349" i="5"/>
  <c r="H349" i="5"/>
  <c r="I349" i="5"/>
  <c r="J349" i="5"/>
  <c r="K349" i="5"/>
  <c r="L349" i="5"/>
  <c r="M349" i="5"/>
  <c r="N349" i="5"/>
  <c r="O349" i="5"/>
  <c r="P349" i="5"/>
  <c r="Q349" i="5"/>
  <c r="R349" i="5"/>
  <c r="S349" i="5"/>
  <c r="T349" i="5"/>
  <c r="U349" i="5"/>
  <c r="V349" i="5"/>
  <c r="A350" i="5"/>
  <c r="B350" i="5"/>
  <c r="C350" i="5"/>
  <c r="D350" i="5"/>
  <c r="E350" i="5"/>
  <c r="F350" i="5"/>
  <c r="H350" i="5"/>
  <c r="I350" i="5"/>
  <c r="J350" i="5"/>
  <c r="K350" i="5"/>
  <c r="L350" i="5"/>
  <c r="M350" i="5"/>
  <c r="N350" i="5"/>
  <c r="O350" i="5"/>
  <c r="P350" i="5"/>
  <c r="Q350" i="5"/>
  <c r="R350" i="5"/>
  <c r="S350" i="5"/>
  <c r="T350" i="5"/>
  <c r="U350" i="5"/>
  <c r="V350" i="5"/>
  <c r="A351" i="5"/>
  <c r="B351" i="5"/>
  <c r="C351" i="5"/>
  <c r="D351" i="5"/>
  <c r="E351" i="5"/>
  <c r="F351" i="5"/>
  <c r="H351" i="5"/>
  <c r="I351" i="5"/>
  <c r="J351" i="5"/>
  <c r="K351" i="5"/>
  <c r="L351" i="5"/>
  <c r="M351" i="5"/>
  <c r="N351" i="5"/>
  <c r="O351" i="5"/>
  <c r="P351" i="5"/>
  <c r="Q351" i="5"/>
  <c r="R351" i="5"/>
  <c r="S351" i="5"/>
  <c r="T351" i="5"/>
  <c r="U351" i="5"/>
  <c r="V351" i="5"/>
  <c r="A352" i="5"/>
  <c r="B352" i="5"/>
  <c r="C352" i="5"/>
  <c r="D352" i="5"/>
  <c r="E352" i="5"/>
  <c r="F352" i="5"/>
  <c r="H352" i="5"/>
  <c r="I352" i="5"/>
  <c r="J352" i="5"/>
  <c r="K352" i="5"/>
  <c r="L352" i="5"/>
  <c r="M352" i="5"/>
  <c r="N352" i="5"/>
  <c r="O352" i="5"/>
  <c r="P352" i="5"/>
  <c r="Q352" i="5"/>
  <c r="R352" i="5"/>
  <c r="S352" i="5"/>
  <c r="T352" i="5"/>
  <c r="U352" i="5"/>
  <c r="V352" i="5"/>
  <c r="A353" i="5"/>
  <c r="B353" i="5"/>
  <c r="C353" i="5"/>
  <c r="D353" i="5"/>
  <c r="E353" i="5"/>
  <c r="F353" i="5"/>
  <c r="H353" i="5"/>
  <c r="I353" i="5"/>
  <c r="J353" i="5"/>
  <c r="K353" i="5"/>
  <c r="L353" i="5"/>
  <c r="M353" i="5"/>
  <c r="N353" i="5"/>
  <c r="O353" i="5"/>
  <c r="P353" i="5"/>
  <c r="Q353" i="5"/>
  <c r="R353" i="5"/>
  <c r="S353" i="5"/>
  <c r="T353" i="5"/>
  <c r="U353" i="5"/>
  <c r="V353" i="5"/>
  <c r="A354" i="5"/>
  <c r="B354" i="5"/>
  <c r="C354" i="5"/>
  <c r="D354" i="5"/>
  <c r="E354" i="5"/>
  <c r="F354" i="5"/>
  <c r="H354" i="5"/>
  <c r="I354" i="5"/>
  <c r="J354" i="5"/>
  <c r="K354" i="5"/>
  <c r="L354" i="5"/>
  <c r="M354" i="5"/>
  <c r="N354" i="5"/>
  <c r="O354" i="5"/>
  <c r="P354" i="5"/>
  <c r="Q354" i="5"/>
  <c r="R354" i="5"/>
  <c r="S354" i="5"/>
  <c r="T354" i="5"/>
  <c r="U354" i="5"/>
  <c r="V354" i="5"/>
  <c r="A355" i="5"/>
  <c r="B355" i="5"/>
  <c r="C355" i="5"/>
  <c r="D355" i="5"/>
  <c r="E355" i="5"/>
  <c r="F355" i="5"/>
  <c r="H355" i="5"/>
  <c r="I355" i="5"/>
  <c r="J355" i="5"/>
  <c r="K355" i="5"/>
  <c r="L355" i="5"/>
  <c r="M355" i="5"/>
  <c r="N355" i="5"/>
  <c r="O355" i="5"/>
  <c r="P355" i="5"/>
  <c r="Q355" i="5"/>
  <c r="R355" i="5"/>
  <c r="S355" i="5"/>
  <c r="T355" i="5"/>
  <c r="U355" i="5"/>
  <c r="V355" i="5"/>
  <c r="A356" i="5"/>
  <c r="B356" i="5"/>
  <c r="C356" i="5"/>
  <c r="D356" i="5"/>
  <c r="E356" i="5"/>
  <c r="F356" i="5"/>
  <c r="H356" i="5"/>
  <c r="I356" i="5"/>
  <c r="J356" i="5"/>
  <c r="K356" i="5"/>
  <c r="L356" i="5"/>
  <c r="M356" i="5"/>
  <c r="N356" i="5"/>
  <c r="O356" i="5"/>
  <c r="P356" i="5"/>
  <c r="Q356" i="5"/>
  <c r="R356" i="5"/>
  <c r="S356" i="5"/>
  <c r="T356" i="5"/>
  <c r="U356" i="5"/>
  <c r="V356" i="5"/>
  <c r="A357" i="5"/>
  <c r="B357" i="5"/>
  <c r="C357" i="5"/>
  <c r="D357" i="5"/>
  <c r="E357" i="5"/>
  <c r="F357" i="5"/>
  <c r="H357" i="5"/>
  <c r="I357" i="5"/>
  <c r="J357" i="5"/>
  <c r="K357" i="5"/>
  <c r="L357" i="5"/>
  <c r="M357" i="5"/>
  <c r="N357" i="5"/>
  <c r="O357" i="5"/>
  <c r="P357" i="5"/>
  <c r="Q357" i="5"/>
  <c r="R357" i="5"/>
  <c r="S357" i="5"/>
  <c r="T357" i="5"/>
  <c r="U357" i="5"/>
  <c r="V357" i="5"/>
  <c r="A358" i="5"/>
  <c r="B358" i="5"/>
  <c r="C358" i="5"/>
  <c r="D358" i="5"/>
  <c r="E358" i="5"/>
  <c r="F358" i="5"/>
  <c r="H358" i="5"/>
  <c r="I358" i="5"/>
  <c r="J358" i="5"/>
  <c r="K358" i="5"/>
  <c r="L358" i="5"/>
  <c r="M358" i="5"/>
  <c r="N358" i="5"/>
  <c r="O358" i="5"/>
  <c r="P358" i="5"/>
  <c r="Q358" i="5"/>
  <c r="R358" i="5"/>
  <c r="S358" i="5"/>
  <c r="T358" i="5"/>
  <c r="U358" i="5"/>
  <c r="V358" i="5"/>
  <c r="A359" i="5"/>
  <c r="B359" i="5"/>
  <c r="C359" i="5"/>
  <c r="D359" i="5"/>
  <c r="E359" i="5"/>
  <c r="F359" i="5"/>
  <c r="H359" i="5"/>
  <c r="I359" i="5"/>
  <c r="J359" i="5"/>
  <c r="K359" i="5"/>
  <c r="L359" i="5"/>
  <c r="M359" i="5"/>
  <c r="N359" i="5"/>
  <c r="O359" i="5"/>
  <c r="P359" i="5"/>
  <c r="Q359" i="5"/>
  <c r="R359" i="5"/>
  <c r="S359" i="5"/>
  <c r="T359" i="5"/>
  <c r="U359" i="5"/>
  <c r="V359" i="5"/>
  <c r="A360" i="5"/>
  <c r="B360" i="5"/>
  <c r="C360" i="5"/>
  <c r="D360" i="5"/>
  <c r="E360" i="5"/>
  <c r="F360" i="5"/>
  <c r="H360" i="5"/>
  <c r="I360" i="5"/>
  <c r="J360" i="5"/>
  <c r="K360" i="5"/>
  <c r="L360" i="5"/>
  <c r="M360" i="5"/>
  <c r="N360" i="5"/>
  <c r="O360" i="5"/>
  <c r="P360" i="5"/>
  <c r="Q360" i="5"/>
  <c r="R360" i="5"/>
  <c r="S360" i="5"/>
  <c r="T360" i="5"/>
  <c r="U360" i="5"/>
  <c r="V360" i="5"/>
  <c r="A361" i="5"/>
  <c r="B361" i="5"/>
  <c r="C361" i="5"/>
  <c r="D361" i="5"/>
  <c r="E361" i="5"/>
  <c r="F361" i="5"/>
  <c r="H361" i="5"/>
  <c r="I361" i="5"/>
  <c r="K361" i="5"/>
  <c r="L361" i="5"/>
  <c r="M361" i="5"/>
  <c r="N361" i="5"/>
  <c r="O361" i="5"/>
  <c r="P361" i="5"/>
  <c r="Q361" i="5"/>
  <c r="R361" i="5"/>
  <c r="S361" i="5"/>
  <c r="T361" i="5"/>
  <c r="U361" i="5"/>
  <c r="V361" i="5"/>
  <c r="A362" i="5"/>
  <c r="B362" i="5"/>
  <c r="C362" i="5"/>
  <c r="D362" i="5"/>
  <c r="E362" i="5"/>
  <c r="F362" i="5"/>
  <c r="H362" i="5"/>
  <c r="I362" i="5"/>
  <c r="J362" i="5"/>
  <c r="K362" i="5"/>
  <c r="L362" i="5"/>
  <c r="M362" i="5"/>
  <c r="N362" i="5"/>
  <c r="O362" i="5"/>
  <c r="P362" i="5"/>
  <c r="Q362" i="5"/>
  <c r="R362" i="5"/>
  <c r="S362" i="5"/>
  <c r="T362" i="5"/>
  <c r="U362" i="5"/>
  <c r="V362" i="5"/>
  <c r="A363" i="5"/>
  <c r="B363" i="5"/>
  <c r="C363" i="5"/>
  <c r="D363" i="5"/>
  <c r="E363" i="5"/>
  <c r="F363" i="5"/>
  <c r="H363" i="5"/>
  <c r="I363" i="5"/>
  <c r="J363" i="5"/>
  <c r="K363" i="5"/>
  <c r="L363" i="5"/>
  <c r="M363" i="5"/>
  <c r="N363" i="5"/>
  <c r="O363" i="5"/>
  <c r="P363" i="5"/>
  <c r="Q363" i="5"/>
  <c r="R363" i="5"/>
  <c r="S363" i="5"/>
  <c r="T363" i="5"/>
  <c r="U363" i="5"/>
  <c r="V363" i="5"/>
  <c r="A364" i="5"/>
  <c r="B364" i="5"/>
  <c r="C364" i="5"/>
  <c r="D364" i="5"/>
  <c r="E364" i="5"/>
  <c r="F364" i="5"/>
  <c r="H364" i="5"/>
  <c r="I364" i="5"/>
  <c r="J364" i="5"/>
  <c r="K364" i="5"/>
  <c r="L364" i="5"/>
  <c r="M364" i="5"/>
  <c r="N364" i="5"/>
  <c r="O364" i="5"/>
  <c r="P364" i="5"/>
  <c r="Q364" i="5"/>
  <c r="R364" i="5"/>
  <c r="S364" i="5"/>
  <c r="T364" i="5"/>
  <c r="U364" i="5"/>
  <c r="V364" i="5"/>
  <c r="A365" i="5"/>
  <c r="B365" i="5"/>
  <c r="C365" i="5"/>
  <c r="D365" i="5"/>
  <c r="E365" i="5"/>
  <c r="F365" i="5"/>
  <c r="H365" i="5"/>
  <c r="I365" i="5"/>
  <c r="J365" i="5"/>
  <c r="K365" i="5"/>
  <c r="L365" i="5"/>
  <c r="M365" i="5"/>
  <c r="N365" i="5"/>
  <c r="O365" i="5"/>
  <c r="P365" i="5"/>
  <c r="Q365" i="5"/>
  <c r="R365" i="5"/>
  <c r="S365" i="5"/>
  <c r="T365" i="5"/>
  <c r="U365" i="5"/>
  <c r="V365" i="5"/>
  <c r="A366" i="5"/>
  <c r="B366" i="5"/>
  <c r="C366" i="5"/>
  <c r="D366" i="5"/>
  <c r="E366" i="5"/>
  <c r="F366" i="5"/>
  <c r="H366" i="5"/>
  <c r="I366" i="5"/>
  <c r="J366" i="5"/>
  <c r="K366" i="5"/>
  <c r="L366" i="5"/>
  <c r="M366" i="5"/>
  <c r="N366" i="5"/>
  <c r="O366" i="5"/>
  <c r="P366" i="5"/>
  <c r="Q366" i="5"/>
  <c r="R366" i="5"/>
  <c r="S366" i="5"/>
  <c r="T366" i="5"/>
  <c r="U366" i="5"/>
  <c r="V366" i="5"/>
  <c r="A367" i="5"/>
  <c r="B367" i="5"/>
  <c r="C367" i="5"/>
  <c r="D367" i="5"/>
  <c r="E367" i="5"/>
  <c r="F367" i="5"/>
  <c r="H367" i="5"/>
  <c r="I367" i="5"/>
  <c r="J367" i="5"/>
  <c r="K367" i="5"/>
  <c r="L367" i="5"/>
  <c r="M367" i="5"/>
  <c r="N367" i="5"/>
  <c r="O367" i="5"/>
  <c r="P367" i="5"/>
  <c r="Q367" i="5"/>
  <c r="R367" i="5"/>
  <c r="S367" i="5"/>
  <c r="T367" i="5"/>
  <c r="U367" i="5"/>
  <c r="V367" i="5"/>
  <c r="A368" i="5"/>
  <c r="B368" i="5"/>
  <c r="C368" i="5"/>
  <c r="D368" i="5"/>
  <c r="E368" i="5"/>
  <c r="F368" i="5"/>
  <c r="H368" i="5"/>
  <c r="I368" i="5"/>
  <c r="J368" i="5"/>
  <c r="K368" i="5"/>
  <c r="L368" i="5"/>
  <c r="M368" i="5"/>
  <c r="N368" i="5"/>
  <c r="O368" i="5"/>
  <c r="P368" i="5"/>
  <c r="Q368" i="5"/>
  <c r="R368" i="5"/>
  <c r="S368" i="5"/>
  <c r="T368" i="5"/>
  <c r="U368" i="5"/>
  <c r="V368" i="5"/>
  <c r="A369" i="5"/>
  <c r="B369" i="5"/>
  <c r="C369" i="5"/>
  <c r="D369" i="5"/>
  <c r="E369" i="5"/>
  <c r="F369" i="5"/>
  <c r="H369" i="5"/>
  <c r="I369" i="5"/>
  <c r="J369" i="5"/>
  <c r="K369" i="5"/>
  <c r="L369" i="5"/>
  <c r="M369" i="5"/>
  <c r="N369" i="5"/>
  <c r="O369" i="5"/>
  <c r="P369" i="5"/>
  <c r="Q369" i="5"/>
  <c r="R369" i="5"/>
  <c r="S369" i="5"/>
  <c r="T369" i="5"/>
  <c r="U369" i="5"/>
  <c r="V369" i="5"/>
  <c r="A370" i="5"/>
  <c r="B370" i="5"/>
  <c r="C370" i="5"/>
  <c r="D370" i="5"/>
  <c r="E370" i="5"/>
  <c r="F370" i="5"/>
  <c r="H370" i="5"/>
  <c r="I370" i="5"/>
  <c r="J370" i="5"/>
  <c r="K370" i="5"/>
  <c r="L370" i="5"/>
  <c r="M370" i="5"/>
  <c r="N370" i="5"/>
  <c r="O370" i="5"/>
  <c r="P370" i="5"/>
  <c r="Q370" i="5"/>
  <c r="R370" i="5"/>
  <c r="S370" i="5"/>
  <c r="T370" i="5"/>
  <c r="U370" i="5"/>
  <c r="V370" i="5"/>
  <c r="A371" i="5"/>
  <c r="B371" i="5"/>
  <c r="C371" i="5"/>
  <c r="D371" i="5"/>
  <c r="E371" i="5"/>
  <c r="F371" i="5"/>
  <c r="H371" i="5"/>
  <c r="I371" i="5"/>
  <c r="J371" i="5"/>
  <c r="K371" i="5"/>
  <c r="L371" i="5"/>
  <c r="M371" i="5"/>
  <c r="N371" i="5"/>
  <c r="O371" i="5"/>
  <c r="P371" i="5"/>
  <c r="Q371" i="5"/>
  <c r="R371" i="5"/>
  <c r="S371" i="5"/>
  <c r="T371" i="5"/>
  <c r="U371" i="5"/>
  <c r="V371" i="5"/>
  <c r="A372" i="5"/>
  <c r="B372" i="5"/>
  <c r="C372" i="5"/>
  <c r="D372" i="5"/>
  <c r="E372" i="5"/>
  <c r="F372" i="5"/>
  <c r="H372" i="5"/>
  <c r="I372" i="5"/>
  <c r="J372" i="5"/>
  <c r="K372" i="5"/>
  <c r="L372" i="5"/>
  <c r="M372" i="5"/>
  <c r="N372" i="5"/>
  <c r="O372" i="5"/>
  <c r="P372" i="5"/>
  <c r="Q372" i="5"/>
  <c r="R372" i="5"/>
  <c r="S372" i="5"/>
  <c r="T372" i="5"/>
  <c r="U372" i="5"/>
  <c r="V372" i="5"/>
  <c r="A373" i="5"/>
  <c r="B373" i="5"/>
  <c r="C373" i="5"/>
  <c r="D373" i="5"/>
  <c r="E373" i="5"/>
  <c r="F373" i="5"/>
  <c r="H373" i="5"/>
  <c r="I373" i="5"/>
  <c r="J373" i="5"/>
  <c r="K373" i="5"/>
  <c r="L373" i="5"/>
  <c r="M373" i="5"/>
  <c r="N373" i="5"/>
  <c r="O373" i="5"/>
  <c r="P373" i="5"/>
  <c r="Q373" i="5"/>
  <c r="R373" i="5"/>
  <c r="S373" i="5"/>
  <c r="T373" i="5"/>
  <c r="U373" i="5"/>
  <c r="V373" i="5"/>
  <c r="A374" i="5"/>
  <c r="B374" i="5"/>
  <c r="C374" i="5"/>
  <c r="D374" i="5"/>
  <c r="E374" i="5"/>
  <c r="H374" i="5"/>
  <c r="I374" i="5"/>
  <c r="J374" i="5"/>
  <c r="K374" i="5"/>
  <c r="L374" i="5"/>
  <c r="M374" i="5"/>
  <c r="N374" i="5"/>
  <c r="O374" i="5"/>
  <c r="P374" i="5"/>
  <c r="Q374" i="5"/>
  <c r="R374" i="5"/>
  <c r="S374" i="5"/>
  <c r="T374" i="5"/>
  <c r="U374" i="5"/>
  <c r="V374" i="5"/>
  <c r="A375" i="5"/>
  <c r="B375" i="5"/>
  <c r="C375" i="5"/>
  <c r="D375" i="5"/>
  <c r="E375" i="5"/>
  <c r="F375" i="5"/>
  <c r="H375" i="5"/>
  <c r="I375" i="5"/>
  <c r="J375" i="5"/>
  <c r="K375" i="5"/>
  <c r="L375" i="5"/>
  <c r="M375" i="5"/>
  <c r="N375" i="5"/>
  <c r="O375" i="5"/>
  <c r="P375" i="5"/>
  <c r="Q375" i="5"/>
  <c r="R375" i="5"/>
  <c r="S375" i="5"/>
  <c r="T375" i="5"/>
  <c r="U375" i="5"/>
  <c r="V375" i="5"/>
  <c r="A376" i="5"/>
  <c r="B376" i="5"/>
  <c r="C376" i="5"/>
  <c r="D376" i="5"/>
  <c r="E376" i="5"/>
  <c r="F376" i="5"/>
  <c r="H376" i="5"/>
  <c r="I376" i="5"/>
  <c r="J376" i="5"/>
  <c r="K376" i="5"/>
  <c r="L376" i="5"/>
  <c r="M376" i="5"/>
  <c r="N376" i="5"/>
  <c r="O376" i="5"/>
  <c r="P376" i="5"/>
  <c r="Q376" i="5"/>
  <c r="R376" i="5"/>
  <c r="S376" i="5"/>
  <c r="T376" i="5"/>
  <c r="U376" i="5"/>
  <c r="V376" i="5"/>
  <c r="A377" i="5"/>
  <c r="B377" i="5"/>
  <c r="C377" i="5"/>
  <c r="D377" i="5"/>
  <c r="E377" i="5"/>
  <c r="F377" i="5"/>
  <c r="H377" i="5"/>
  <c r="I377" i="5"/>
  <c r="J377" i="5"/>
  <c r="K377" i="5"/>
  <c r="L377" i="5"/>
  <c r="M377" i="5"/>
  <c r="N377" i="5"/>
  <c r="O377" i="5"/>
  <c r="P377" i="5"/>
  <c r="Q377" i="5"/>
  <c r="R377" i="5"/>
  <c r="S377" i="5"/>
  <c r="T377" i="5"/>
  <c r="U377" i="5"/>
  <c r="V377" i="5"/>
  <c r="A378" i="5"/>
  <c r="B378" i="5"/>
  <c r="C378" i="5"/>
  <c r="D378" i="5"/>
  <c r="E378" i="5"/>
  <c r="F378" i="5"/>
  <c r="H378" i="5"/>
  <c r="I378" i="5"/>
  <c r="J378" i="5"/>
  <c r="K378" i="5"/>
  <c r="L378" i="5"/>
  <c r="M378" i="5"/>
  <c r="N378" i="5"/>
  <c r="O378" i="5"/>
  <c r="P378" i="5"/>
  <c r="Q378" i="5"/>
  <c r="R378" i="5"/>
  <c r="S378" i="5"/>
  <c r="T378" i="5"/>
  <c r="U378" i="5"/>
  <c r="V378" i="5"/>
  <c r="A379" i="5"/>
  <c r="B379" i="5"/>
  <c r="C379" i="5"/>
  <c r="D379" i="5"/>
  <c r="E379" i="5"/>
  <c r="F379" i="5"/>
  <c r="H379" i="5"/>
  <c r="I379" i="5"/>
  <c r="J379" i="5"/>
  <c r="K379" i="5"/>
  <c r="L379" i="5"/>
  <c r="M379" i="5"/>
  <c r="N379" i="5"/>
  <c r="O379" i="5"/>
  <c r="P379" i="5"/>
  <c r="Q379" i="5"/>
  <c r="R379" i="5"/>
  <c r="S379" i="5"/>
  <c r="T379" i="5"/>
  <c r="U379" i="5"/>
  <c r="V379" i="5"/>
  <c r="A380" i="5"/>
  <c r="B380" i="5"/>
  <c r="C380" i="5"/>
  <c r="D380" i="5"/>
  <c r="E380" i="5"/>
  <c r="F380" i="5"/>
  <c r="H380" i="5"/>
  <c r="I380" i="5"/>
  <c r="J380" i="5"/>
  <c r="K380" i="5"/>
  <c r="L380" i="5"/>
  <c r="M380" i="5"/>
  <c r="N380" i="5"/>
  <c r="O380" i="5"/>
  <c r="P380" i="5"/>
  <c r="Q380" i="5"/>
  <c r="R380" i="5"/>
  <c r="S380" i="5"/>
  <c r="T380" i="5"/>
  <c r="U380" i="5"/>
  <c r="V380" i="5"/>
  <c r="A381" i="5"/>
  <c r="B381" i="5"/>
  <c r="C381" i="5"/>
  <c r="D381" i="5"/>
  <c r="E381" i="5"/>
  <c r="F381" i="5"/>
  <c r="H381" i="5"/>
  <c r="I381" i="5"/>
  <c r="J381" i="5"/>
  <c r="K381" i="5"/>
  <c r="L381" i="5"/>
  <c r="M381" i="5"/>
  <c r="N381" i="5"/>
  <c r="O381" i="5"/>
  <c r="P381" i="5"/>
  <c r="Q381" i="5"/>
  <c r="R381" i="5"/>
  <c r="S381" i="5"/>
  <c r="T381" i="5"/>
  <c r="U381" i="5"/>
  <c r="V381" i="5"/>
  <c r="A382" i="5"/>
  <c r="B382" i="5"/>
  <c r="C382" i="5"/>
  <c r="D382" i="5"/>
  <c r="E382" i="5"/>
  <c r="F382" i="5"/>
  <c r="H382" i="5"/>
  <c r="I382" i="5"/>
  <c r="J382" i="5"/>
  <c r="K382" i="5"/>
  <c r="L382" i="5"/>
  <c r="M382" i="5"/>
  <c r="N382" i="5"/>
  <c r="O382" i="5"/>
  <c r="P382" i="5"/>
  <c r="Q382" i="5"/>
  <c r="R382" i="5"/>
  <c r="S382" i="5"/>
  <c r="T382" i="5"/>
  <c r="U382" i="5"/>
  <c r="V382" i="5"/>
  <c r="A383" i="5"/>
  <c r="B383" i="5"/>
  <c r="C383" i="5"/>
  <c r="D383" i="5"/>
  <c r="E383" i="5"/>
  <c r="F383" i="5"/>
  <c r="H383" i="5"/>
  <c r="I383" i="5"/>
  <c r="J383" i="5"/>
  <c r="K383" i="5"/>
  <c r="L383" i="5"/>
  <c r="M383" i="5"/>
  <c r="N383" i="5"/>
  <c r="O383" i="5"/>
  <c r="P383" i="5"/>
  <c r="Q383" i="5"/>
  <c r="R383" i="5"/>
  <c r="S383" i="5"/>
  <c r="T383" i="5"/>
  <c r="U383" i="5"/>
  <c r="V383" i="5"/>
  <c r="A384" i="5"/>
  <c r="B384" i="5"/>
  <c r="C384" i="5"/>
  <c r="D384" i="5"/>
  <c r="E384" i="5"/>
  <c r="F384" i="5"/>
  <c r="H384" i="5"/>
  <c r="I384" i="5"/>
  <c r="J384" i="5"/>
  <c r="K384" i="5"/>
  <c r="L384" i="5"/>
  <c r="M384" i="5"/>
  <c r="N384" i="5"/>
  <c r="O384" i="5"/>
  <c r="P384" i="5"/>
  <c r="Q384" i="5"/>
  <c r="R384" i="5"/>
  <c r="S384" i="5"/>
  <c r="T384" i="5"/>
  <c r="U384" i="5"/>
  <c r="V384" i="5"/>
  <c r="A385" i="5"/>
  <c r="B385" i="5"/>
  <c r="C385" i="5"/>
  <c r="D385" i="5"/>
  <c r="E385" i="5"/>
  <c r="F385" i="5"/>
  <c r="H385" i="5"/>
  <c r="I385" i="5"/>
  <c r="J385" i="5"/>
  <c r="K385" i="5"/>
  <c r="L385" i="5"/>
  <c r="M385" i="5"/>
  <c r="N385" i="5"/>
  <c r="O385" i="5"/>
  <c r="P385" i="5"/>
  <c r="Q385" i="5"/>
  <c r="R385" i="5"/>
  <c r="S385" i="5"/>
  <c r="T385" i="5"/>
  <c r="U385" i="5"/>
  <c r="V385" i="5"/>
  <c r="A386" i="5"/>
  <c r="B386" i="5"/>
  <c r="C386" i="5"/>
  <c r="D386" i="5"/>
  <c r="E386" i="5"/>
  <c r="F386" i="5"/>
  <c r="H386" i="5"/>
  <c r="I386" i="5"/>
  <c r="J386" i="5"/>
  <c r="K386" i="5"/>
  <c r="L386" i="5"/>
  <c r="M386" i="5"/>
  <c r="N386" i="5"/>
  <c r="O386" i="5"/>
  <c r="P386" i="5"/>
  <c r="Q386" i="5"/>
  <c r="R386" i="5"/>
  <c r="S386" i="5"/>
  <c r="T386" i="5"/>
  <c r="U386" i="5"/>
  <c r="V386" i="5"/>
  <c r="A387" i="5"/>
  <c r="B387" i="5"/>
  <c r="C387" i="5"/>
  <c r="D387" i="5"/>
  <c r="E387" i="5"/>
  <c r="F387" i="5"/>
  <c r="H387" i="5"/>
  <c r="I387" i="5"/>
  <c r="J387" i="5"/>
  <c r="K387" i="5"/>
  <c r="L387" i="5"/>
  <c r="M387" i="5"/>
  <c r="N387" i="5"/>
  <c r="O387" i="5"/>
  <c r="P387" i="5"/>
  <c r="Q387" i="5"/>
  <c r="R387" i="5"/>
  <c r="S387" i="5"/>
  <c r="T387" i="5"/>
  <c r="U387" i="5"/>
  <c r="V387" i="5"/>
  <c r="A388" i="5"/>
  <c r="B388" i="5"/>
  <c r="C388" i="5"/>
  <c r="D388" i="5"/>
  <c r="E388" i="5"/>
  <c r="F388" i="5"/>
  <c r="H388" i="5"/>
  <c r="I388" i="5"/>
  <c r="J388" i="5"/>
  <c r="K388" i="5"/>
  <c r="L388" i="5"/>
  <c r="M388" i="5"/>
  <c r="N388" i="5"/>
  <c r="O388" i="5"/>
  <c r="P388" i="5"/>
  <c r="Q388" i="5"/>
  <c r="R388" i="5"/>
  <c r="S388" i="5"/>
  <c r="T388" i="5"/>
  <c r="U388" i="5"/>
  <c r="V388" i="5"/>
  <c r="A389" i="5"/>
  <c r="B389" i="5"/>
  <c r="C389" i="5"/>
  <c r="D389" i="5"/>
  <c r="E389" i="5"/>
  <c r="F389" i="5"/>
  <c r="H389" i="5"/>
  <c r="I389" i="5"/>
  <c r="J389" i="5"/>
  <c r="K389" i="5"/>
  <c r="L389" i="5"/>
  <c r="M389" i="5"/>
  <c r="N389" i="5"/>
  <c r="O389" i="5"/>
  <c r="P389" i="5"/>
  <c r="Q389" i="5"/>
  <c r="R389" i="5"/>
  <c r="S389" i="5"/>
  <c r="T389" i="5"/>
  <c r="U389" i="5"/>
  <c r="V389" i="5"/>
  <c r="A390" i="5"/>
  <c r="B390" i="5"/>
  <c r="C390" i="5"/>
  <c r="D390" i="5"/>
  <c r="E390" i="5"/>
  <c r="F390" i="5"/>
  <c r="H390" i="5"/>
  <c r="I390" i="5"/>
  <c r="J390" i="5"/>
  <c r="K390" i="5"/>
  <c r="L390" i="5"/>
  <c r="M390" i="5"/>
  <c r="N390" i="5"/>
  <c r="O390" i="5"/>
  <c r="P390" i="5"/>
  <c r="Q390" i="5"/>
  <c r="R390" i="5"/>
  <c r="S390" i="5"/>
  <c r="T390" i="5"/>
  <c r="U390" i="5"/>
  <c r="V390" i="5"/>
  <c r="A391" i="5"/>
  <c r="B391" i="5"/>
  <c r="C391" i="5"/>
  <c r="D391" i="5"/>
  <c r="E391" i="5"/>
  <c r="F391" i="5"/>
  <c r="H391" i="5"/>
  <c r="I391" i="5"/>
  <c r="J391" i="5"/>
  <c r="K391" i="5"/>
  <c r="L391" i="5"/>
  <c r="M391" i="5"/>
  <c r="N391" i="5"/>
  <c r="O391" i="5"/>
  <c r="P391" i="5"/>
  <c r="Q391" i="5"/>
  <c r="R391" i="5"/>
  <c r="S391" i="5"/>
  <c r="T391" i="5"/>
  <c r="U391" i="5"/>
  <c r="V391" i="5"/>
  <c r="A392" i="5"/>
  <c r="B392" i="5"/>
  <c r="C392" i="5"/>
  <c r="D392" i="5"/>
  <c r="E392" i="5"/>
  <c r="F392" i="5"/>
  <c r="H392" i="5"/>
  <c r="I392" i="5"/>
  <c r="J392" i="5"/>
  <c r="K392" i="5"/>
  <c r="L392" i="5"/>
  <c r="M392" i="5"/>
  <c r="N392" i="5"/>
  <c r="O392" i="5"/>
  <c r="P392" i="5"/>
  <c r="Q392" i="5"/>
  <c r="R392" i="5"/>
  <c r="S392" i="5"/>
  <c r="T392" i="5"/>
  <c r="U392" i="5"/>
  <c r="V392" i="5"/>
  <c r="A393" i="5"/>
  <c r="B393" i="5"/>
  <c r="C393" i="5"/>
  <c r="D393" i="5"/>
  <c r="E393" i="5"/>
  <c r="F393" i="5"/>
  <c r="H393" i="5"/>
  <c r="I393" i="5"/>
  <c r="J393" i="5"/>
  <c r="K393" i="5"/>
  <c r="L393" i="5"/>
  <c r="M393" i="5"/>
  <c r="N393" i="5"/>
  <c r="O393" i="5"/>
  <c r="P393" i="5"/>
  <c r="Q393" i="5"/>
  <c r="R393" i="5"/>
  <c r="S393" i="5"/>
  <c r="T393" i="5"/>
  <c r="U393" i="5"/>
  <c r="V393" i="5"/>
  <c r="A394" i="5"/>
  <c r="B394" i="5"/>
  <c r="C394" i="5"/>
  <c r="D394" i="5"/>
  <c r="E394" i="5"/>
  <c r="F394" i="5"/>
  <c r="H394" i="5"/>
  <c r="I394" i="5"/>
  <c r="J394" i="5"/>
  <c r="K394" i="5"/>
  <c r="L394" i="5"/>
  <c r="M394" i="5"/>
  <c r="N394" i="5"/>
  <c r="O394" i="5"/>
  <c r="P394" i="5"/>
  <c r="Q394" i="5"/>
  <c r="R394" i="5"/>
  <c r="S394" i="5"/>
  <c r="T394" i="5"/>
  <c r="U394" i="5"/>
  <c r="V394" i="5"/>
  <c r="A395" i="5"/>
  <c r="B395" i="5"/>
  <c r="C395" i="5"/>
  <c r="D395" i="5"/>
  <c r="E395" i="5"/>
  <c r="F395" i="5"/>
  <c r="H395" i="5"/>
  <c r="I395" i="5"/>
  <c r="J395" i="5"/>
  <c r="K395" i="5"/>
  <c r="L395" i="5"/>
  <c r="M395" i="5"/>
  <c r="N395" i="5"/>
  <c r="O395" i="5"/>
  <c r="P395" i="5"/>
  <c r="Q395" i="5"/>
  <c r="R395" i="5"/>
  <c r="S395" i="5"/>
  <c r="T395" i="5"/>
  <c r="U395" i="5"/>
  <c r="V395" i="5"/>
  <c r="A396" i="5"/>
  <c r="B396" i="5"/>
  <c r="C396" i="5"/>
  <c r="D396" i="5"/>
  <c r="E396" i="5"/>
  <c r="F396" i="5"/>
  <c r="H396" i="5"/>
  <c r="I396" i="5"/>
  <c r="J396" i="5"/>
  <c r="K396" i="5"/>
  <c r="L396" i="5"/>
  <c r="M396" i="5"/>
  <c r="N396" i="5"/>
  <c r="O396" i="5"/>
  <c r="P396" i="5"/>
  <c r="Q396" i="5"/>
  <c r="R396" i="5"/>
  <c r="S396" i="5"/>
  <c r="T396" i="5"/>
  <c r="U396" i="5"/>
  <c r="V396" i="5"/>
  <c r="A397" i="5"/>
  <c r="B397" i="5"/>
  <c r="C397" i="5"/>
  <c r="D397" i="5"/>
  <c r="E397" i="5"/>
  <c r="F397" i="5"/>
  <c r="H397" i="5"/>
  <c r="I397" i="5"/>
  <c r="J397" i="5"/>
  <c r="K397" i="5"/>
  <c r="L397" i="5"/>
  <c r="M397" i="5"/>
  <c r="N397" i="5"/>
  <c r="O397" i="5"/>
  <c r="P397" i="5"/>
  <c r="Q397" i="5"/>
  <c r="R397" i="5"/>
  <c r="S397" i="5"/>
  <c r="T397" i="5"/>
  <c r="U397" i="5"/>
  <c r="V397" i="5"/>
  <c r="A398" i="5"/>
  <c r="B398" i="5"/>
  <c r="C398" i="5"/>
  <c r="D398" i="5"/>
  <c r="E398" i="5"/>
  <c r="F398" i="5"/>
  <c r="H398" i="5"/>
  <c r="I398" i="5"/>
  <c r="J398" i="5"/>
  <c r="K398" i="5"/>
  <c r="L398" i="5"/>
  <c r="M398" i="5"/>
  <c r="N398" i="5"/>
  <c r="O398" i="5"/>
  <c r="P398" i="5"/>
  <c r="Q398" i="5"/>
  <c r="R398" i="5"/>
  <c r="S398" i="5"/>
  <c r="T398" i="5"/>
  <c r="U398" i="5"/>
  <c r="V398" i="5"/>
  <c r="A399" i="5"/>
  <c r="B399" i="5"/>
  <c r="C399" i="5"/>
  <c r="D399" i="5"/>
  <c r="E399" i="5"/>
  <c r="F399" i="5"/>
  <c r="H399" i="5"/>
  <c r="I399" i="5"/>
  <c r="J399" i="5"/>
  <c r="K399" i="5"/>
  <c r="L399" i="5"/>
  <c r="M399" i="5"/>
  <c r="N399" i="5"/>
  <c r="O399" i="5"/>
  <c r="P399" i="5"/>
  <c r="Q399" i="5"/>
  <c r="R399" i="5"/>
  <c r="S399" i="5"/>
  <c r="T399" i="5"/>
  <c r="U399" i="5"/>
  <c r="V399" i="5"/>
  <c r="A400" i="5"/>
  <c r="B400" i="5"/>
  <c r="C400" i="5"/>
  <c r="D400" i="5"/>
  <c r="E400" i="5"/>
  <c r="F400" i="5"/>
  <c r="H400" i="5"/>
  <c r="I400" i="5"/>
  <c r="J400" i="5"/>
  <c r="K400" i="5"/>
  <c r="L400" i="5"/>
  <c r="M400" i="5"/>
  <c r="N400" i="5"/>
  <c r="O400" i="5"/>
  <c r="P400" i="5"/>
  <c r="Q400" i="5"/>
  <c r="R400" i="5"/>
  <c r="S400" i="5"/>
  <c r="T400" i="5"/>
  <c r="U400" i="5"/>
  <c r="V400" i="5"/>
  <c r="Y400" i="15" l="1"/>
  <c r="W400" i="15"/>
  <c r="Y399" i="15"/>
  <c r="W399" i="15"/>
  <c r="Y398" i="15"/>
  <c r="W398" i="15"/>
  <c r="Y397" i="15"/>
  <c r="W397" i="15"/>
  <c r="Y396" i="15"/>
  <c r="W396" i="15"/>
  <c r="Y395" i="15"/>
  <c r="W395" i="15"/>
  <c r="Y394" i="15"/>
  <c r="W394" i="15"/>
  <c r="Y393" i="15"/>
  <c r="W393" i="15"/>
  <c r="Y392" i="15"/>
  <c r="W392" i="15"/>
  <c r="Y391" i="15"/>
  <c r="W391" i="15"/>
  <c r="Y390" i="15"/>
  <c r="W390" i="15"/>
  <c r="Y389" i="15"/>
  <c r="W389" i="15"/>
  <c r="Y388" i="15"/>
  <c r="W388" i="15"/>
  <c r="Y387" i="15"/>
  <c r="W387" i="15"/>
  <c r="Y386" i="15"/>
  <c r="W386" i="15"/>
  <c r="Y385" i="15"/>
  <c r="W385" i="15"/>
  <c r="Y384" i="15"/>
  <c r="W384" i="15"/>
  <c r="Y383" i="15"/>
  <c r="W383" i="15"/>
  <c r="Y382" i="15"/>
  <c r="W382" i="15"/>
  <c r="Y381" i="15"/>
  <c r="W381" i="15"/>
  <c r="Y380" i="15"/>
  <c r="W380" i="15"/>
  <c r="Y379" i="15"/>
  <c r="W379" i="15"/>
  <c r="Y378" i="15"/>
  <c r="W378" i="15"/>
  <c r="Y377" i="15"/>
  <c r="W377" i="15"/>
  <c r="Y376" i="15"/>
  <c r="W376" i="15"/>
  <c r="Y375" i="15"/>
  <c r="W375" i="15"/>
  <c r="Y374" i="15"/>
  <c r="W374" i="15"/>
  <c r="Y373" i="15"/>
  <c r="W373" i="15"/>
  <c r="Y372" i="15"/>
  <c r="W372" i="15"/>
  <c r="Y371" i="15"/>
  <c r="W371" i="15"/>
  <c r="Y370" i="15"/>
  <c r="W370" i="15"/>
  <c r="Y369" i="15"/>
  <c r="W369" i="15"/>
  <c r="Y368" i="15"/>
  <c r="W368" i="15"/>
  <c r="Y367" i="15"/>
  <c r="W367" i="15"/>
  <c r="Y366" i="15"/>
  <c r="W366" i="15"/>
  <c r="Y365" i="15"/>
  <c r="W365" i="15"/>
  <c r="Y364" i="15"/>
  <c r="W364" i="15"/>
  <c r="Y363" i="15"/>
  <c r="W363" i="15"/>
  <c r="Y362" i="15"/>
  <c r="W362" i="15"/>
  <c r="Y361" i="15"/>
  <c r="W361" i="15"/>
  <c r="Y360" i="15"/>
  <c r="W360" i="15"/>
  <c r="Y359" i="15"/>
  <c r="W359" i="15"/>
  <c r="Y358" i="15"/>
  <c r="W358" i="15"/>
  <c r="Y357" i="15"/>
  <c r="W357" i="15"/>
  <c r="Y356" i="15"/>
  <c r="W356" i="15"/>
  <c r="Y355" i="15"/>
  <c r="W355" i="15"/>
  <c r="Y354" i="15"/>
  <c r="W354" i="15"/>
  <c r="Y353" i="15"/>
  <c r="W353" i="15"/>
  <c r="Y352" i="15"/>
  <c r="W352" i="15"/>
  <c r="Y351" i="15"/>
  <c r="W351" i="15"/>
  <c r="Y350" i="15"/>
  <c r="W350" i="15"/>
  <c r="Y349" i="15"/>
  <c r="W349" i="15"/>
  <c r="Y348" i="15"/>
  <c r="W348" i="15"/>
  <c r="Y347" i="15"/>
  <c r="W347" i="15"/>
  <c r="Y346" i="15"/>
  <c r="W346" i="15"/>
  <c r="Y345" i="15"/>
  <c r="W345" i="15"/>
  <c r="Y344" i="15"/>
  <c r="W344" i="15"/>
  <c r="Y343" i="15"/>
  <c r="W343" i="15"/>
  <c r="Y342" i="15"/>
  <c r="W342" i="15"/>
  <c r="Y341" i="15"/>
  <c r="W341" i="15"/>
  <c r="Y340" i="15"/>
  <c r="W340" i="15"/>
  <c r="Y339" i="15"/>
  <c r="W339" i="15"/>
  <c r="Y338" i="15"/>
  <c r="W338" i="15"/>
  <c r="Y337" i="15"/>
  <c r="W337" i="15"/>
  <c r="Y336" i="15"/>
  <c r="W336" i="15"/>
  <c r="Y335" i="15"/>
  <c r="W335" i="15"/>
  <c r="Y334" i="15"/>
  <c r="W334" i="15"/>
  <c r="Y333" i="15"/>
  <c r="W333" i="15"/>
  <c r="Y332" i="15"/>
  <c r="W332" i="15"/>
  <c r="Y331" i="15"/>
  <c r="W331" i="15"/>
  <c r="Y330" i="15"/>
  <c r="W330" i="15"/>
  <c r="Y329" i="15"/>
  <c r="W329" i="15"/>
  <c r="Y328" i="15"/>
  <c r="W328" i="15"/>
  <c r="Y327" i="15"/>
  <c r="W327" i="15"/>
  <c r="Y326" i="15"/>
  <c r="W326" i="15"/>
  <c r="Y325" i="15"/>
  <c r="W325" i="15"/>
  <c r="Y324" i="15"/>
  <c r="W324" i="15"/>
  <c r="Y323" i="15"/>
  <c r="W323" i="15"/>
  <c r="Y322" i="15"/>
  <c r="W322" i="15"/>
  <c r="Y321" i="15"/>
  <c r="W321" i="15"/>
  <c r="Y320" i="15"/>
  <c r="W320" i="15"/>
  <c r="Y319" i="15"/>
  <c r="W319" i="15"/>
  <c r="Y318" i="15"/>
  <c r="W318" i="15"/>
  <c r="Y317" i="15"/>
  <c r="W317" i="15"/>
  <c r="Y316" i="15"/>
  <c r="W316" i="15"/>
  <c r="Y315" i="15"/>
  <c r="W315" i="15"/>
  <c r="Y314" i="15"/>
  <c r="W314" i="15"/>
  <c r="Y313" i="15"/>
  <c r="W313" i="15"/>
  <c r="Y312" i="15"/>
  <c r="W312" i="15"/>
  <c r="Y311" i="15"/>
  <c r="W311" i="15"/>
  <c r="Y310" i="15"/>
  <c r="W310" i="15"/>
  <c r="Y309" i="15"/>
  <c r="W309" i="15"/>
  <c r="Y308" i="15"/>
  <c r="W308" i="15"/>
  <c r="Y307" i="15"/>
  <c r="W307" i="15"/>
  <c r="Y306" i="15"/>
  <c r="W306" i="15"/>
  <c r="Y305" i="15"/>
  <c r="W305" i="15"/>
  <c r="Y304" i="15"/>
  <c r="W304" i="15"/>
  <c r="Y303" i="15"/>
  <c r="W303" i="15"/>
  <c r="Y302" i="15"/>
  <c r="W302" i="15"/>
  <c r="Y301" i="15"/>
  <c r="W301" i="15"/>
  <c r="Y300" i="15"/>
  <c r="W300" i="15"/>
  <c r="Y299" i="15"/>
  <c r="W299" i="15"/>
  <c r="Y298" i="15"/>
  <c r="W298" i="15"/>
  <c r="Y297" i="15"/>
  <c r="W297" i="15"/>
  <c r="Y296" i="15"/>
  <c r="W296" i="15"/>
  <c r="Y295" i="15"/>
  <c r="W295" i="15"/>
  <c r="Y294" i="15"/>
  <c r="W294" i="15"/>
  <c r="Y293" i="15"/>
  <c r="W293" i="15"/>
  <c r="Y292" i="15"/>
  <c r="W292" i="15"/>
  <c r="Y291" i="15"/>
  <c r="W291" i="15"/>
  <c r="Y290" i="15"/>
  <c r="W290" i="15"/>
  <c r="Y289" i="15"/>
  <c r="W289" i="15"/>
  <c r="Y288" i="15"/>
  <c r="W288" i="15"/>
  <c r="Y287" i="15"/>
  <c r="W287" i="15"/>
  <c r="Y286" i="15"/>
  <c r="W286" i="15"/>
  <c r="Y285" i="15"/>
  <c r="W285" i="15"/>
  <c r="Y284" i="15"/>
  <c r="W284" i="15"/>
  <c r="Y283" i="15"/>
  <c r="W283" i="15"/>
  <c r="Y282" i="15"/>
  <c r="W282" i="15"/>
  <c r="Y281" i="15"/>
  <c r="W281" i="15"/>
  <c r="Y280" i="15"/>
  <c r="W280" i="15"/>
  <c r="Y279" i="15"/>
  <c r="W279" i="15"/>
  <c r="Y278" i="15"/>
  <c r="W278" i="15"/>
  <c r="Y277" i="15"/>
  <c r="W277" i="15"/>
  <c r="Y276" i="15"/>
  <c r="W276" i="15"/>
  <c r="Y275" i="15"/>
  <c r="W275" i="15"/>
  <c r="Y274" i="15"/>
  <c r="W274" i="15"/>
  <c r="Y273" i="15"/>
  <c r="W273" i="15"/>
  <c r="Y272" i="15"/>
  <c r="W272" i="15"/>
  <c r="Y271" i="15"/>
  <c r="W271" i="15"/>
  <c r="Y270" i="15"/>
  <c r="W270" i="15"/>
  <c r="Y269" i="15"/>
  <c r="W269" i="15"/>
  <c r="Y268" i="15"/>
  <c r="W268" i="15"/>
  <c r="Y267" i="15"/>
  <c r="W267" i="15"/>
  <c r="Y266" i="15"/>
  <c r="W266" i="15"/>
  <c r="Y265" i="15"/>
  <c r="W265" i="15"/>
  <c r="Y264" i="15"/>
  <c r="W264" i="15"/>
  <c r="Y263" i="15"/>
  <c r="W263" i="15"/>
  <c r="Y262" i="15"/>
  <c r="W262" i="15"/>
  <c r="Y261" i="15"/>
  <c r="W261" i="15"/>
  <c r="Y260" i="15"/>
  <c r="W260" i="15"/>
  <c r="Y259" i="15"/>
  <c r="W259" i="15"/>
  <c r="Y258" i="15"/>
  <c r="W258" i="15"/>
  <c r="Y257" i="15"/>
  <c r="W257" i="15"/>
  <c r="Y256" i="15"/>
  <c r="W256" i="15"/>
  <c r="Y255" i="15"/>
  <c r="W255" i="15"/>
  <c r="Y254" i="15"/>
  <c r="W254" i="15"/>
  <c r="Y253" i="15"/>
  <c r="W253" i="15"/>
  <c r="Y252" i="15"/>
  <c r="W252" i="15"/>
  <c r="Y251" i="15"/>
  <c r="W251" i="15"/>
  <c r="Y250" i="15"/>
  <c r="W250" i="15"/>
  <c r="Y249" i="15"/>
  <c r="W249" i="15"/>
  <c r="Y248" i="15"/>
  <c r="W248" i="15"/>
  <c r="Y247" i="15"/>
  <c r="W247" i="15"/>
  <c r="Y246" i="15"/>
  <c r="W246" i="15"/>
  <c r="Y245" i="15"/>
  <c r="W245" i="15"/>
  <c r="Y244" i="15"/>
  <c r="W244" i="15"/>
  <c r="Y243" i="15"/>
  <c r="W243" i="15"/>
  <c r="Y242" i="15"/>
  <c r="W242" i="15"/>
  <c r="Y241" i="15"/>
  <c r="W241" i="15"/>
  <c r="Y240" i="15"/>
  <c r="W240" i="15"/>
  <c r="Y239" i="15"/>
  <c r="W239" i="15"/>
  <c r="Y238" i="15"/>
  <c r="W238" i="15"/>
  <c r="Y237" i="15"/>
  <c r="W237" i="15"/>
  <c r="Y236" i="15"/>
  <c r="W236" i="15"/>
  <c r="Y235" i="15"/>
  <c r="W235" i="15"/>
  <c r="Y234" i="15"/>
  <c r="W234" i="15"/>
  <c r="Y233" i="15"/>
  <c r="W233" i="15"/>
  <c r="Y232" i="15"/>
  <c r="W232" i="15"/>
  <c r="Y231" i="15"/>
  <c r="W231" i="15"/>
  <c r="Y230" i="15"/>
  <c r="W230" i="15"/>
  <c r="Y229" i="15"/>
  <c r="W229" i="15"/>
  <c r="Y228" i="15"/>
  <c r="W228" i="15"/>
  <c r="Y227" i="15"/>
  <c r="W227" i="15"/>
  <c r="Y226" i="15"/>
  <c r="W226" i="15"/>
  <c r="Y225" i="15"/>
  <c r="W225" i="15"/>
  <c r="Y224" i="15"/>
  <c r="W224" i="15"/>
  <c r="Y223" i="15"/>
  <c r="W223" i="15"/>
  <c r="Y222" i="15"/>
  <c r="W222" i="15"/>
  <c r="Y221" i="15"/>
  <c r="W221" i="15"/>
  <c r="Y220" i="15"/>
  <c r="W220" i="15"/>
  <c r="Y219" i="15"/>
  <c r="W219" i="15"/>
  <c r="Y218" i="15"/>
  <c r="W218" i="15"/>
  <c r="Y217" i="15"/>
  <c r="W217" i="15"/>
  <c r="Y216" i="15"/>
  <c r="W216" i="15"/>
  <c r="Y215" i="15"/>
  <c r="W215" i="15"/>
  <c r="Y214" i="15"/>
  <c r="W214" i="15"/>
  <c r="Y213" i="15"/>
  <c r="W213" i="15"/>
  <c r="Y212" i="15"/>
  <c r="W212" i="15"/>
  <c r="Y211" i="15"/>
  <c r="W211" i="15"/>
  <c r="Y210" i="15"/>
  <c r="W210" i="15"/>
  <c r="Y209" i="15"/>
  <c r="W209" i="15"/>
  <c r="Y208" i="15"/>
  <c r="W208" i="15"/>
  <c r="Y207" i="15"/>
  <c r="W207" i="15"/>
  <c r="Y206" i="15"/>
  <c r="W206" i="15"/>
  <c r="Y205" i="15"/>
  <c r="W205" i="15"/>
  <c r="Y204" i="15"/>
  <c r="W204" i="15"/>
  <c r="Y203" i="15"/>
  <c r="W203" i="15"/>
  <c r="Y202" i="15"/>
  <c r="W202" i="15"/>
  <c r="Y201" i="15"/>
  <c r="W201" i="15"/>
  <c r="Y200" i="15"/>
  <c r="W200" i="15"/>
  <c r="Y199" i="15"/>
  <c r="W199" i="15"/>
  <c r="Y198" i="15"/>
  <c r="W198" i="15"/>
  <c r="Y197" i="15"/>
  <c r="W197" i="15"/>
  <c r="Y196" i="15"/>
  <c r="W196" i="15"/>
  <c r="Y195" i="15"/>
  <c r="W195" i="15"/>
  <c r="Y194" i="15"/>
  <c r="W194" i="15"/>
  <c r="Y193" i="15"/>
  <c r="W193" i="15"/>
  <c r="Y192" i="15"/>
  <c r="W192" i="15"/>
  <c r="Y191" i="15"/>
  <c r="W191" i="15"/>
  <c r="Y190" i="15"/>
  <c r="W190" i="15"/>
  <c r="Y189" i="15"/>
  <c r="W189" i="15"/>
  <c r="Y188" i="15"/>
  <c r="W188" i="15"/>
  <c r="Y187" i="15"/>
  <c r="W187" i="15"/>
  <c r="Y186" i="15"/>
  <c r="W186" i="15"/>
  <c r="Y185" i="15"/>
  <c r="W185" i="15"/>
  <c r="Y184" i="15"/>
  <c r="W184" i="15"/>
  <c r="Y183" i="15"/>
  <c r="W183" i="15"/>
  <c r="Y182" i="15"/>
  <c r="W182" i="15"/>
  <c r="Y181" i="15"/>
  <c r="W181" i="15"/>
  <c r="Y180" i="15"/>
  <c r="W180" i="15"/>
  <c r="Y179" i="15"/>
  <c r="W179" i="15"/>
  <c r="Y178" i="15"/>
  <c r="W178" i="15"/>
  <c r="Y177" i="15"/>
  <c r="W177" i="15"/>
  <c r="Y176" i="15"/>
  <c r="W176" i="15"/>
  <c r="Y175" i="15"/>
  <c r="W175" i="15"/>
  <c r="Y174" i="15"/>
  <c r="W174" i="15"/>
  <c r="Y173" i="15"/>
  <c r="W173" i="15"/>
  <c r="Y172" i="15"/>
  <c r="W172" i="15"/>
  <c r="Y171" i="15"/>
  <c r="W171" i="15"/>
  <c r="Y170" i="15"/>
  <c r="W170" i="15"/>
  <c r="Y169" i="15"/>
  <c r="W169" i="15"/>
  <c r="Y168" i="15"/>
  <c r="W168" i="15"/>
  <c r="Y167" i="15"/>
  <c r="W167" i="15"/>
  <c r="Y166" i="15"/>
  <c r="W166" i="15"/>
  <c r="Y165" i="15"/>
  <c r="W165" i="15"/>
  <c r="Y164" i="15"/>
  <c r="W164" i="15"/>
  <c r="Y163" i="15"/>
  <c r="W163" i="15"/>
  <c r="Y162" i="15"/>
  <c r="W162" i="15"/>
  <c r="Y161" i="15"/>
  <c r="W161" i="15"/>
  <c r="Y160" i="15"/>
  <c r="W160" i="15"/>
  <c r="Y159" i="15"/>
  <c r="W159" i="15"/>
  <c r="Y158" i="15"/>
  <c r="W158" i="15"/>
  <c r="Y157" i="15"/>
  <c r="W157" i="15"/>
  <c r="Y156" i="15"/>
  <c r="W156" i="15"/>
  <c r="Y155" i="15"/>
  <c r="W155" i="15"/>
  <c r="Y154" i="15"/>
  <c r="W154" i="15"/>
  <c r="Y153" i="15"/>
  <c r="W153" i="15"/>
  <c r="Y152" i="15"/>
  <c r="W152" i="15"/>
  <c r="Y151" i="15"/>
  <c r="W151" i="15"/>
  <c r="Y150" i="15"/>
  <c r="W150" i="15"/>
  <c r="Y149" i="15"/>
  <c r="W149" i="15"/>
  <c r="Y148" i="15"/>
  <c r="W148" i="15"/>
  <c r="Y147" i="15"/>
  <c r="W147" i="15"/>
  <c r="Y146" i="15"/>
  <c r="W146" i="15"/>
  <c r="Y145" i="15"/>
  <c r="W145" i="15"/>
  <c r="Y144" i="15"/>
  <c r="W144" i="15"/>
  <c r="Y143" i="15"/>
  <c r="W143" i="15"/>
  <c r="Y142" i="15"/>
  <c r="W142" i="15"/>
  <c r="Y141" i="15"/>
  <c r="W141" i="15"/>
  <c r="Y140" i="15"/>
  <c r="W140" i="15"/>
  <c r="Y139" i="15"/>
  <c r="W139" i="15"/>
  <c r="Y138" i="15"/>
  <c r="W138" i="15"/>
  <c r="Y137" i="15"/>
  <c r="W137" i="15"/>
  <c r="Y136" i="15"/>
  <c r="W136" i="15"/>
  <c r="Y135" i="15"/>
  <c r="W135" i="15"/>
  <c r="Y134" i="15"/>
  <c r="W134" i="15"/>
  <c r="Y133" i="15"/>
  <c r="W133" i="15"/>
  <c r="Y132" i="15"/>
  <c r="W132" i="15"/>
  <c r="Y131" i="15"/>
  <c r="W131" i="15"/>
  <c r="Y130" i="15"/>
  <c r="W130" i="15"/>
  <c r="Y129" i="15"/>
  <c r="W129" i="15"/>
  <c r="Y128" i="15"/>
  <c r="W128" i="15"/>
  <c r="Y127" i="15"/>
  <c r="W127" i="15"/>
  <c r="Y126" i="15"/>
  <c r="W126" i="15"/>
  <c r="Y125" i="15"/>
  <c r="W125" i="15"/>
  <c r="Y124" i="15"/>
  <c r="W124" i="15"/>
  <c r="Y123" i="15"/>
  <c r="W123" i="15"/>
  <c r="Y122" i="15"/>
  <c r="W122" i="15"/>
  <c r="Y121" i="15"/>
  <c r="W121" i="15"/>
  <c r="Y120" i="15"/>
  <c r="W120" i="15"/>
  <c r="Y119" i="15"/>
  <c r="W119" i="15"/>
  <c r="Y118" i="15"/>
  <c r="W118" i="15"/>
  <c r="Y117" i="15"/>
  <c r="W117" i="15"/>
  <c r="Y116" i="15"/>
  <c r="W116" i="15"/>
  <c r="Y115" i="15"/>
  <c r="W115" i="15"/>
  <c r="Y114" i="15"/>
  <c r="W114" i="15"/>
  <c r="Y113" i="15"/>
  <c r="W113" i="15"/>
  <c r="Y112" i="15"/>
  <c r="W112" i="15"/>
  <c r="Y111" i="15"/>
  <c r="W111" i="15"/>
  <c r="Y110" i="15"/>
  <c r="W110" i="15"/>
  <c r="Y109" i="15"/>
  <c r="W109" i="15"/>
  <c r="Y108" i="15"/>
  <c r="W108" i="15"/>
  <c r="Y107" i="15"/>
  <c r="W107" i="15"/>
  <c r="Y106" i="15"/>
  <c r="W106" i="15"/>
  <c r="Y105" i="15"/>
  <c r="W105" i="15"/>
  <c r="Y104" i="15"/>
  <c r="W104" i="15"/>
  <c r="Y103" i="15"/>
  <c r="W103" i="15"/>
  <c r="Y102" i="15"/>
  <c r="W102" i="15"/>
  <c r="Y101" i="15"/>
  <c r="W101" i="15"/>
  <c r="Y100" i="15"/>
  <c r="W100" i="15"/>
  <c r="Y99" i="15"/>
  <c r="W99" i="15"/>
  <c r="Y98" i="15"/>
  <c r="W98" i="15"/>
  <c r="Y97" i="15"/>
  <c r="W97" i="15"/>
  <c r="Y96" i="15"/>
  <c r="W96" i="15"/>
  <c r="Y95" i="15"/>
  <c r="W95" i="15"/>
  <c r="Y94" i="15"/>
  <c r="W94" i="15"/>
  <c r="Y93" i="15"/>
  <c r="W93" i="15"/>
  <c r="Y92" i="15"/>
  <c r="W92" i="15"/>
  <c r="Y91" i="15"/>
  <c r="W91" i="15"/>
  <c r="Y90" i="15"/>
  <c r="W90" i="15"/>
  <c r="Y89" i="15"/>
  <c r="W89" i="15"/>
  <c r="Y88" i="15"/>
  <c r="W88" i="15"/>
  <c r="Y87" i="15"/>
  <c r="W87" i="15"/>
  <c r="Y86" i="15"/>
  <c r="W86" i="15"/>
  <c r="Y85" i="15"/>
  <c r="W85" i="15"/>
  <c r="Y84" i="15"/>
  <c r="W84" i="15"/>
  <c r="Y83" i="15"/>
  <c r="W83" i="15"/>
  <c r="Y82" i="15"/>
  <c r="W82" i="15"/>
  <c r="Y81" i="15"/>
  <c r="W81" i="15"/>
  <c r="Y80" i="15"/>
  <c r="W80" i="15"/>
  <c r="Y79" i="15"/>
  <c r="W79" i="15"/>
  <c r="Y78" i="15"/>
  <c r="W78" i="15"/>
  <c r="Y77" i="15"/>
  <c r="W77" i="15"/>
  <c r="Y76" i="15"/>
  <c r="W76" i="15"/>
  <c r="Y75" i="15"/>
  <c r="W75" i="15"/>
  <c r="Y74" i="15"/>
  <c r="W74" i="15"/>
  <c r="Y73" i="15"/>
  <c r="W73" i="15"/>
  <c r="Y72" i="15"/>
  <c r="W72" i="15"/>
  <c r="Y71" i="15"/>
  <c r="W71" i="15"/>
  <c r="Y70" i="15"/>
  <c r="W70" i="15"/>
  <c r="Y69" i="15"/>
  <c r="W69" i="15"/>
  <c r="Y68" i="15"/>
  <c r="W68" i="15"/>
  <c r="Y67" i="15"/>
  <c r="W67" i="15"/>
  <c r="Y66" i="15"/>
  <c r="W66" i="15"/>
  <c r="Y65" i="15"/>
  <c r="W65" i="15"/>
  <c r="Y64" i="15"/>
  <c r="W64" i="15"/>
  <c r="Y63" i="15"/>
  <c r="W63" i="15"/>
  <c r="Y62" i="15"/>
  <c r="W62" i="15"/>
  <c r="Y61" i="15"/>
  <c r="W61" i="15"/>
  <c r="Y60" i="15"/>
  <c r="W60" i="15"/>
  <c r="Y59" i="15"/>
  <c r="W59" i="15"/>
  <c r="Y58" i="15"/>
  <c r="W58" i="15"/>
  <c r="Y57" i="15"/>
  <c r="W57" i="15"/>
  <c r="Y56" i="15"/>
  <c r="W56" i="15"/>
  <c r="Y55" i="15"/>
  <c r="W55" i="15"/>
  <c r="Y54" i="15"/>
  <c r="W54" i="15"/>
  <c r="Y53" i="15"/>
  <c r="W53" i="15"/>
  <c r="Y52" i="15"/>
  <c r="W52" i="15"/>
  <c r="Y51" i="15"/>
  <c r="W51" i="15"/>
  <c r="Y50" i="15"/>
  <c r="W50" i="15"/>
  <c r="Y49" i="15"/>
  <c r="W49" i="15"/>
  <c r="Y48" i="15"/>
  <c r="W48" i="15"/>
  <c r="Y47" i="15"/>
  <c r="W47" i="15"/>
  <c r="Y46" i="15"/>
  <c r="W46" i="15"/>
  <c r="Y45" i="15"/>
  <c r="W45" i="15"/>
  <c r="Y44" i="15"/>
  <c r="W44" i="15"/>
  <c r="Y43" i="15"/>
  <c r="W43" i="15"/>
  <c r="Y42" i="15"/>
  <c r="W42" i="15"/>
  <c r="Y41" i="15"/>
  <c r="W41" i="15"/>
  <c r="Y40" i="15"/>
  <c r="W40" i="15"/>
  <c r="Y39" i="15"/>
  <c r="W39" i="15"/>
  <c r="Y38" i="15"/>
  <c r="W38" i="15"/>
  <c r="Y37" i="15"/>
  <c r="W37" i="15"/>
  <c r="Y36" i="15"/>
  <c r="W36" i="15"/>
  <c r="Y35" i="15"/>
  <c r="W35" i="15"/>
  <c r="Y34" i="15"/>
  <c r="W34" i="15"/>
  <c r="Y33" i="15"/>
  <c r="W33" i="15"/>
  <c r="Y32" i="15"/>
  <c r="W32" i="15"/>
  <c r="Y31" i="15"/>
  <c r="W31" i="15"/>
  <c r="Y30" i="15"/>
  <c r="W30" i="15"/>
  <c r="Y29" i="15"/>
  <c r="W29" i="15"/>
  <c r="Y28" i="15"/>
  <c r="W28" i="15"/>
  <c r="Y27" i="15"/>
  <c r="W27" i="15"/>
  <c r="Y26" i="15"/>
  <c r="W26" i="15"/>
  <c r="Y25" i="15"/>
  <c r="W25" i="15"/>
  <c r="Y24" i="15"/>
  <c r="W24" i="15"/>
  <c r="Y23" i="15"/>
  <c r="W23" i="15"/>
  <c r="Y22" i="15"/>
  <c r="W22" i="15"/>
  <c r="Y21" i="15"/>
  <c r="W21" i="15"/>
  <c r="Y20" i="15"/>
  <c r="W20" i="15"/>
  <c r="Y19" i="15"/>
  <c r="W19" i="15"/>
  <c r="Y18" i="15"/>
  <c r="W18" i="15"/>
  <c r="Y17" i="15"/>
  <c r="W17" i="15"/>
  <c r="Y16" i="15"/>
  <c r="W16" i="15"/>
  <c r="Y15" i="15"/>
  <c r="W15" i="15"/>
  <c r="Y14" i="15"/>
  <c r="W14" i="15"/>
  <c r="Y13" i="15"/>
  <c r="W13" i="15"/>
  <c r="Y12" i="15"/>
  <c r="W12" i="15"/>
  <c r="Y11" i="15"/>
  <c r="W11" i="15"/>
  <c r="Y10" i="15"/>
  <c r="W10" i="15"/>
  <c r="Y9" i="15"/>
  <c r="W9" i="15"/>
  <c r="Y8" i="15"/>
  <c r="W8" i="15"/>
  <c r="Y7" i="15"/>
  <c r="W7" i="15"/>
  <c r="Y6" i="15"/>
  <c r="W6" i="15"/>
  <c r="Y5" i="15"/>
  <c r="W5" i="15"/>
  <c r="Y4" i="15"/>
  <c r="W4" i="15"/>
  <c r="U4" i="15"/>
  <c r="T4" i="15"/>
  <c r="S4" i="15"/>
  <c r="R4" i="15"/>
  <c r="Q4" i="15"/>
  <c r="P4" i="15"/>
  <c r="O4" i="15"/>
  <c r="N4" i="15"/>
  <c r="M4" i="15"/>
  <c r="L4" i="15"/>
  <c r="K4" i="15"/>
  <c r="J4" i="15"/>
  <c r="I4" i="15"/>
  <c r="H4" i="15"/>
  <c r="G4" i="15"/>
  <c r="F4" i="15"/>
  <c r="E4" i="15"/>
  <c r="D4" i="15"/>
  <c r="C4" i="15"/>
  <c r="B4" i="15"/>
  <c r="A4" i="15"/>
  <c r="Z400" i="14"/>
  <c r="X400" i="14"/>
  <c r="Z399" i="14"/>
  <c r="X399" i="14"/>
  <c r="Z398" i="14"/>
  <c r="X398" i="14"/>
  <c r="Z397" i="14"/>
  <c r="X397" i="14"/>
  <c r="Z396" i="14"/>
  <c r="X396" i="14"/>
  <c r="Z395" i="14"/>
  <c r="X395" i="14"/>
  <c r="Z394" i="14"/>
  <c r="X394" i="14"/>
  <c r="Z393" i="14"/>
  <c r="X393" i="14"/>
  <c r="Z392" i="14"/>
  <c r="X392" i="14"/>
  <c r="Z391" i="14"/>
  <c r="X391" i="14"/>
  <c r="Z390" i="14"/>
  <c r="X390" i="14"/>
  <c r="Z389" i="14"/>
  <c r="X389" i="14"/>
  <c r="Z388" i="14"/>
  <c r="X388" i="14"/>
  <c r="Z387" i="14"/>
  <c r="X387" i="14"/>
  <c r="Z386" i="14"/>
  <c r="X386" i="14"/>
  <c r="Z385" i="14"/>
  <c r="X385" i="14"/>
  <c r="Z384" i="14"/>
  <c r="X384" i="14"/>
  <c r="Z383" i="14"/>
  <c r="X383" i="14"/>
  <c r="Z382" i="14"/>
  <c r="X382" i="14"/>
  <c r="Z381" i="14"/>
  <c r="X381" i="14"/>
  <c r="Z380" i="14"/>
  <c r="X380" i="14"/>
  <c r="Z379" i="14"/>
  <c r="X379" i="14"/>
  <c r="Z378" i="14"/>
  <c r="X378" i="14"/>
  <c r="Z377" i="14"/>
  <c r="X377" i="14"/>
  <c r="Z376" i="14"/>
  <c r="X376" i="14"/>
  <c r="Z375" i="14"/>
  <c r="X375" i="14"/>
  <c r="Z374" i="14"/>
  <c r="X374" i="14"/>
  <c r="Z373" i="14"/>
  <c r="X373" i="14"/>
  <c r="Z372" i="14"/>
  <c r="X372" i="14"/>
  <c r="Z371" i="14"/>
  <c r="X371" i="14"/>
  <c r="Z370" i="14"/>
  <c r="X370" i="14"/>
  <c r="Z369" i="14"/>
  <c r="X369" i="14"/>
  <c r="Z368" i="14"/>
  <c r="X368" i="14"/>
  <c r="Z367" i="14"/>
  <c r="X367" i="14"/>
  <c r="Z366" i="14"/>
  <c r="X366" i="14"/>
  <c r="Z365" i="14"/>
  <c r="X365" i="14"/>
  <c r="Z364" i="14"/>
  <c r="X364" i="14"/>
  <c r="Z363" i="14"/>
  <c r="X363" i="14"/>
  <c r="Z362" i="14"/>
  <c r="X362" i="14"/>
  <c r="Z361" i="14"/>
  <c r="X361" i="14"/>
  <c r="Z360" i="14"/>
  <c r="X360" i="14"/>
  <c r="Z359" i="14"/>
  <c r="X359" i="14"/>
  <c r="Z358" i="14"/>
  <c r="X358" i="14"/>
  <c r="Z357" i="14"/>
  <c r="X357" i="14"/>
  <c r="Z356" i="14"/>
  <c r="X356" i="14"/>
  <c r="Z355" i="14"/>
  <c r="X355" i="14"/>
  <c r="Z354" i="14"/>
  <c r="X354" i="14"/>
  <c r="Z353" i="14"/>
  <c r="X353" i="14"/>
  <c r="Z352" i="14"/>
  <c r="X352" i="14"/>
  <c r="Z351" i="14"/>
  <c r="X351" i="14"/>
  <c r="Z350" i="14"/>
  <c r="X350" i="14"/>
  <c r="Z349" i="14"/>
  <c r="X349" i="14"/>
  <c r="Z348" i="14"/>
  <c r="X348" i="14"/>
  <c r="Z347" i="14"/>
  <c r="X347" i="14"/>
  <c r="Z346" i="14"/>
  <c r="X346" i="14"/>
  <c r="Z345" i="14"/>
  <c r="X345" i="14"/>
  <c r="Z344" i="14"/>
  <c r="X344" i="14"/>
  <c r="Z343" i="14"/>
  <c r="X343" i="14"/>
  <c r="Z342" i="14"/>
  <c r="X342" i="14"/>
  <c r="Z341" i="14"/>
  <c r="X341" i="14"/>
  <c r="Z340" i="14"/>
  <c r="X340" i="14"/>
  <c r="Z339" i="14"/>
  <c r="X339" i="14"/>
  <c r="Z338" i="14"/>
  <c r="X338" i="14"/>
  <c r="Z337" i="14"/>
  <c r="X337" i="14"/>
  <c r="Z336" i="14"/>
  <c r="X336" i="14"/>
  <c r="Z335" i="14"/>
  <c r="X335" i="14"/>
  <c r="Z334" i="14"/>
  <c r="X334" i="14"/>
  <c r="Z333" i="14"/>
  <c r="X333" i="14"/>
  <c r="Z332" i="14"/>
  <c r="X332" i="14"/>
  <c r="Z331" i="14"/>
  <c r="X331" i="14"/>
  <c r="Z330" i="14"/>
  <c r="X330" i="14"/>
  <c r="Z329" i="14"/>
  <c r="X329" i="14"/>
  <c r="Z328" i="14"/>
  <c r="X328" i="14"/>
  <c r="Z327" i="14"/>
  <c r="X327" i="14"/>
  <c r="Z326" i="14"/>
  <c r="X326" i="14"/>
  <c r="Z325" i="14"/>
  <c r="X325" i="14"/>
  <c r="Z324" i="14"/>
  <c r="X324" i="14"/>
  <c r="Z323" i="14"/>
  <c r="X323" i="14"/>
  <c r="Z322" i="14"/>
  <c r="X322" i="14"/>
  <c r="Z321" i="14"/>
  <c r="X321" i="14"/>
  <c r="Z320" i="14"/>
  <c r="X320" i="14"/>
  <c r="Z319" i="14"/>
  <c r="X319" i="14"/>
  <c r="Z318" i="14"/>
  <c r="X318" i="14"/>
  <c r="Z317" i="14"/>
  <c r="X317" i="14"/>
  <c r="Z316" i="14"/>
  <c r="X316" i="14"/>
  <c r="Z315" i="14"/>
  <c r="X315" i="14"/>
  <c r="X314" i="14"/>
  <c r="Z313" i="14"/>
  <c r="X313" i="14"/>
  <c r="Z312" i="14"/>
  <c r="X312" i="14"/>
  <c r="Z311" i="14"/>
  <c r="X311" i="14"/>
  <c r="Z310" i="14"/>
  <c r="X310" i="14"/>
  <c r="Z309" i="14"/>
  <c r="X309" i="14"/>
  <c r="Z308" i="14"/>
  <c r="X308" i="14"/>
  <c r="Z307" i="14"/>
  <c r="X307" i="14"/>
  <c r="Z306" i="14"/>
  <c r="X306" i="14"/>
  <c r="Z305" i="14"/>
  <c r="X305" i="14"/>
  <c r="Z304" i="14"/>
  <c r="X304" i="14"/>
  <c r="Z303" i="14"/>
  <c r="X303" i="14"/>
  <c r="Z302" i="14"/>
  <c r="X302" i="14"/>
  <c r="Z301" i="14"/>
  <c r="X301" i="14"/>
  <c r="Z300" i="14"/>
  <c r="X300" i="14"/>
  <c r="Z299" i="14"/>
  <c r="X299" i="14"/>
  <c r="Z298" i="14"/>
  <c r="X298" i="14"/>
  <c r="Z297" i="14"/>
  <c r="X297" i="14"/>
  <c r="Z296" i="14"/>
  <c r="X296" i="14"/>
  <c r="Z295" i="14"/>
  <c r="X295" i="14"/>
  <c r="Z294" i="14"/>
  <c r="X294" i="14"/>
  <c r="Z293" i="14"/>
  <c r="X293" i="14"/>
  <c r="Z292" i="14"/>
  <c r="X292" i="14"/>
  <c r="Z291" i="14"/>
  <c r="X291" i="14"/>
  <c r="Z290" i="14"/>
  <c r="X290" i="14"/>
  <c r="Z289" i="14"/>
  <c r="X289" i="14"/>
  <c r="Z288" i="14"/>
  <c r="X288" i="14"/>
  <c r="Z287" i="14"/>
  <c r="X287" i="14"/>
  <c r="Z286" i="14"/>
  <c r="X286" i="14"/>
  <c r="Z285" i="14"/>
  <c r="X285" i="14"/>
  <c r="Z284" i="14"/>
  <c r="X284" i="14"/>
  <c r="Z283" i="14"/>
  <c r="X283" i="14"/>
  <c r="Z282" i="14"/>
  <c r="X282" i="14"/>
  <c r="Z281" i="14"/>
  <c r="X281" i="14"/>
  <c r="Z280" i="14"/>
  <c r="X280" i="14"/>
  <c r="Z279" i="14"/>
  <c r="X279" i="14"/>
  <c r="Z278" i="14"/>
  <c r="X278" i="14"/>
  <c r="Z277" i="14"/>
  <c r="X277" i="14"/>
  <c r="Z276" i="14"/>
  <c r="X276" i="14"/>
  <c r="Z275" i="14"/>
  <c r="X275" i="14"/>
  <c r="Z274" i="14"/>
  <c r="X274" i="14"/>
  <c r="Z273" i="14"/>
  <c r="X273" i="14"/>
  <c r="Z272" i="14"/>
  <c r="X272" i="14"/>
  <c r="Z271" i="14"/>
  <c r="X271" i="14"/>
  <c r="Z270" i="14"/>
  <c r="X270" i="14"/>
  <c r="Z269" i="14"/>
  <c r="X269" i="14"/>
  <c r="Z268" i="14"/>
  <c r="X268" i="14"/>
  <c r="Z267" i="14"/>
  <c r="X267" i="14"/>
  <c r="Z266" i="14"/>
  <c r="X266" i="14"/>
  <c r="Z265" i="14"/>
  <c r="X265" i="14"/>
  <c r="Z264" i="14"/>
  <c r="X264" i="14"/>
  <c r="Z263" i="14"/>
  <c r="X263" i="14"/>
  <c r="Z262" i="14"/>
  <c r="X262" i="14"/>
  <c r="Z261" i="14"/>
  <c r="X261" i="14"/>
  <c r="Z260" i="14"/>
  <c r="X260" i="14"/>
  <c r="Z259" i="14"/>
  <c r="X259" i="14"/>
  <c r="Z258" i="14"/>
  <c r="X258" i="14"/>
  <c r="Z257" i="14"/>
  <c r="X257" i="14"/>
  <c r="Z256" i="14"/>
  <c r="X256" i="14"/>
  <c r="Z255" i="14"/>
  <c r="X255" i="14"/>
  <c r="Z254" i="14"/>
  <c r="X254" i="14"/>
  <c r="Z253" i="14"/>
  <c r="X253" i="14"/>
  <c r="Z252" i="14"/>
  <c r="X252" i="14"/>
  <c r="Z251" i="14"/>
  <c r="X251" i="14"/>
  <c r="Z250" i="14"/>
  <c r="X250" i="14"/>
  <c r="Z249" i="14"/>
  <c r="X249" i="14"/>
  <c r="Z248" i="14"/>
  <c r="X248" i="14"/>
  <c r="Z247" i="14"/>
  <c r="X247" i="14"/>
  <c r="Z246" i="14"/>
  <c r="X246" i="14"/>
  <c r="Z245" i="14"/>
  <c r="X245" i="14"/>
  <c r="Z244" i="14"/>
  <c r="X244" i="14"/>
  <c r="Z243" i="14"/>
  <c r="X243" i="14"/>
  <c r="Z242" i="14"/>
  <c r="X242" i="14"/>
  <c r="Z241" i="14"/>
  <c r="X241" i="14"/>
  <c r="Z240" i="14"/>
  <c r="X240" i="14"/>
  <c r="Z239" i="14"/>
  <c r="X239" i="14"/>
  <c r="Z238" i="14"/>
  <c r="X238" i="14"/>
  <c r="Z237" i="14"/>
  <c r="X237" i="14"/>
  <c r="Z236" i="14"/>
  <c r="X236" i="14"/>
  <c r="Z235" i="14"/>
  <c r="X235" i="14"/>
  <c r="Z234" i="14"/>
  <c r="X234" i="14"/>
  <c r="Z233" i="14"/>
  <c r="X233" i="14"/>
  <c r="Z232" i="14"/>
  <c r="X232" i="14"/>
  <c r="Z231" i="14"/>
  <c r="X231" i="14"/>
  <c r="Z230" i="14"/>
  <c r="X230" i="14"/>
  <c r="Z229" i="14"/>
  <c r="X229" i="14"/>
  <c r="Z228" i="14"/>
  <c r="X228" i="14"/>
  <c r="Z227" i="14"/>
  <c r="X227" i="14"/>
  <c r="Z226" i="14"/>
  <c r="X226" i="14"/>
  <c r="Z225" i="14"/>
  <c r="X225" i="14"/>
  <c r="Z224" i="14"/>
  <c r="X224" i="14"/>
  <c r="Z223" i="14"/>
  <c r="X223" i="14"/>
  <c r="Z222" i="14"/>
  <c r="X222" i="14"/>
  <c r="Z221" i="14"/>
  <c r="X221" i="14"/>
  <c r="Z220" i="14"/>
  <c r="X220" i="14"/>
  <c r="Z219" i="14"/>
  <c r="X219" i="14"/>
  <c r="Z218" i="14"/>
  <c r="X218" i="14"/>
  <c r="Z217" i="14"/>
  <c r="X217" i="14"/>
  <c r="Z216" i="14"/>
  <c r="X216" i="14"/>
  <c r="Z215" i="14"/>
  <c r="X215" i="14"/>
  <c r="Z214" i="14"/>
  <c r="X214" i="14"/>
  <c r="Z213" i="14"/>
  <c r="X213" i="14"/>
  <c r="Z212" i="14"/>
  <c r="X212" i="14"/>
  <c r="Z211" i="14"/>
  <c r="X211" i="14"/>
  <c r="Z210" i="14"/>
  <c r="X210" i="14"/>
  <c r="Z209" i="14"/>
  <c r="X209" i="14"/>
  <c r="Z208" i="14"/>
  <c r="X208" i="14"/>
  <c r="Z207" i="14"/>
  <c r="X207" i="14"/>
  <c r="Z206" i="14"/>
  <c r="X206" i="14"/>
  <c r="Z205" i="14"/>
  <c r="X205" i="14"/>
  <c r="Z204" i="14"/>
  <c r="X204" i="14"/>
  <c r="Z203" i="14"/>
  <c r="X203" i="14"/>
  <c r="Z202" i="14"/>
  <c r="X202" i="14"/>
  <c r="Z201" i="14"/>
  <c r="X201" i="14"/>
  <c r="Z200" i="14"/>
  <c r="X200" i="14"/>
  <c r="Z199" i="14"/>
  <c r="X199" i="14"/>
  <c r="Z198" i="14"/>
  <c r="X198" i="14"/>
  <c r="Z197" i="14"/>
  <c r="X197" i="14"/>
  <c r="Z196" i="14"/>
  <c r="X196" i="14"/>
  <c r="Z195" i="14"/>
  <c r="X195" i="14"/>
  <c r="Z194" i="14"/>
  <c r="X194" i="14"/>
  <c r="Z193" i="14"/>
  <c r="X193" i="14"/>
  <c r="Z192" i="14"/>
  <c r="X192" i="14"/>
  <c r="Z191" i="14"/>
  <c r="X191" i="14"/>
  <c r="Z190" i="14"/>
  <c r="X190" i="14"/>
  <c r="Z189" i="14"/>
  <c r="X189" i="14"/>
  <c r="Z188" i="14"/>
  <c r="X188" i="14"/>
  <c r="Z187" i="14"/>
  <c r="X187" i="14"/>
  <c r="Z186" i="14"/>
  <c r="X186" i="14"/>
  <c r="Z185" i="14"/>
  <c r="X185" i="14"/>
  <c r="Z184" i="14"/>
  <c r="X184" i="14"/>
  <c r="Z183" i="14"/>
  <c r="X183" i="14"/>
  <c r="Z182" i="14"/>
  <c r="X182" i="14"/>
  <c r="Z181" i="14"/>
  <c r="X181" i="14"/>
  <c r="Z180" i="14"/>
  <c r="X180" i="14"/>
  <c r="Z179" i="14"/>
  <c r="X179" i="14"/>
  <c r="Z178" i="14"/>
  <c r="X178" i="14"/>
  <c r="Z177" i="14"/>
  <c r="X177" i="14"/>
  <c r="Z176" i="14"/>
  <c r="X176" i="14"/>
  <c r="Z175" i="14"/>
  <c r="X175" i="14"/>
  <c r="Z174" i="14"/>
  <c r="X174" i="14"/>
  <c r="Z173" i="14"/>
  <c r="X173" i="14"/>
  <c r="Z172" i="14"/>
  <c r="X172" i="14"/>
  <c r="Z171" i="14"/>
  <c r="X171" i="14"/>
  <c r="Z170" i="14"/>
  <c r="X170" i="14"/>
  <c r="Z169" i="14"/>
  <c r="X169" i="14"/>
  <c r="Z168" i="14"/>
  <c r="X168" i="14"/>
  <c r="Z167" i="14"/>
  <c r="X167" i="14"/>
  <c r="Z166" i="14"/>
  <c r="X166" i="14"/>
  <c r="Z165" i="14"/>
  <c r="X165" i="14"/>
  <c r="Z164" i="14"/>
  <c r="X164" i="14"/>
  <c r="Z163" i="14"/>
  <c r="X163" i="14"/>
  <c r="Z162" i="14"/>
  <c r="X162" i="14"/>
  <c r="Z161" i="14"/>
  <c r="X161" i="14"/>
  <c r="Z160" i="14"/>
  <c r="X160" i="14"/>
  <c r="Z159" i="14"/>
  <c r="X159" i="14"/>
  <c r="Z158" i="14"/>
  <c r="X158" i="14"/>
  <c r="Z157" i="14"/>
  <c r="X157" i="14"/>
  <c r="Z156" i="14"/>
  <c r="X156" i="14"/>
  <c r="Z155" i="14"/>
  <c r="X155" i="14"/>
  <c r="Z154" i="14"/>
  <c r="X154" i="14"/>
  <c r="Z153" i="14"/>
  <c r="X153" i="14"/>
  <c r="Z152" i="14"/>
  <c r="X152" i="14"/>
  <c r="Z151" i="14"/>
  <c r="X151" i="14"/>
  <c r="Z150" i="14"/>
  <c r="X150" i="14"/>
  <c r="Z149" i="14"/>
  <c r="X149" i="14"/>
  <c r="Z148" i="14"/>
  <c r="X148" i="14"/>
  <c r="Z147" i="14"/>
  <c r="X147" i="14"/>
  <c r="Z146" i="14"/>
  <c r="X146" i="14"/>
  <c r="Z145" i="14"/>
  <c r="X145" i="14"/>
  <c r="Z144" i="14"/>
  <c r="X144" i="14"/>
  <c r="Z143" i="14"/>
  <c r="X143" i="14"/>
  <c r="Z142" i="14"/>
  <c r="X142" i="14"/>
  <c r="Z141" i="14"/>
  <c r="X141" i="14"/>
  <c r="Z140" i="14"/>
  <c r="X140" i="14"/>
  <c r="Z139" i="14"/>
  <c r="X139" i="14"/>
  <c r="Z138" i="14"/>
  <c r="X138" i="14"/>
  <c r="Z137" i="14"/>
  <c r="X137" i="14"/>
  <c r="Z136" i="14"/>
  <c r="X136" i="14"/>
  <c r="Z135" i="14"/>
  <c r="X135" i="14"/>
  <c r="Z134" i="14"/>
  <c r="X134" i="14"/>
  <c r="Z133" i="14"/>
  <c r="X133" i="14"/>
  <c r="Z132" i="14"/>
  <c r="X132" i="14"/>
  <c r="Z131" i="14"/>
  <c r="X131" i="14"/>
  <c r="Z130" i="14"/>
  <c r="X130" i="14"/>
  <c r="Z129" i="14"/>
  <c r="X129" i="14"/>
  <c r="Z128" i="14"/>
  <c r="X128" i="14"/>
  <c r="Z127" i="14"/>
  <c r="X127" i="14"/>
  <c r="Z126" i="14"/>
  <c r="X126" i="14"/>
  <c r="Z125" i="14"/>
  <c r="X125" i="14"/>
  <c r="Z124" i="14"/>
  <c r="X124" i="14"/>
  <c r="Z123" i="14"/>
  <c r="X123" i="14"/>
  <c r="Z122" i="14"/>
  <c r="X122" i="14"/>
  <c r="Z121" i="14"/>
  <c r="X121" i="14"/>
  <c r="Z120" i="14"/>
  <c r="X120" i="14"/>
  <c r="Z119" i="14"/>
  <c r="X119" i="14"/>
  <c r="Z118" i="14"/>
  <c r="X118" i="14"/>
  <c r="Z117" i="14"/>
  <c r="X117" i="14"/>
  <c r="Z116" i="14"/>
  <c r="X116" i="14"/>
  <c r="Z115" i="14"/>
  <c r="X115" i="14"/>
  <c r="Z114" i="14"/>
  <c r="X114" i="14"/>
  <c r="Z113" i="14"/>
  <c r="X113" i="14"/>
  <c r="Z112" i="14"/>
  <c r="X112" i="14"/>
  <c r="Z111" i="14"/>
  <c r="X111" i="14"/>
  <c r="Z110" i="14"/>
  <c r="X110" i="14"/>
  <c r="Z109" i="14"/>
  <c r="X109" i="14"/>
  <c r="Z108" i="14"/>
  <c r="X108" i="14"/>
  <c r="Z107" i="14"/>
  <c r="X107" i="14"/>
  <c r="Z106" i="14"/>
  <c r="X106" i="14"/>
  <c r="Z105" i="14"/>
  <c r="X105" i="14"/>
  <c r="Z104" i="14"/>
  <c r="X104" i="14"/>
  <c r="Z103" i="14"/>
  <c r="X103" i="14"/>
  <c r="Z102" i="14"/>
  <c r="X102" i="14"/>
  <c r="Z101" i="14"/>
  <c r="X101" i="14"/>
  <c r="Z100" i="14"/>
  <c r="X100" i="14"/>
  <c r="Z99" i="14"/>
  <c r="X99" i="14"/>
  <c r="Z98" i="14"/>
  <c r="X98" i="14"/>
  <c r="Z97" i="14"/>
  <c r="X97" i="14"/>
  <c r="Z96" i="14"/>
  <c r="X96" i="14"/>
  <c r="Z95" i="14"/>
  <c r="X95" i="14"/>
  <c r="Z94" i="14"/>
  <c r="X94" i="14"/>
  <c r="Z93" i="14"/>
  <c r="X93" i="14"/>
  <c r="Z92" i="14"/>
  <c r="X92" i="14"/>
  <c r="Z91" i="14"/>
  <c r="X91" i="14"/>
  <c r="Z90" i="14"/>
  <c r="X90" i="14"/>
  <c r="Z89" i="14"/>
  <c r="X89" i="14"/>
  <c r="Z88" i="14"/>
  <c r="X88" i="14"/>
  <c r="Z87" i="14"/>
  <c r="X87" i="14"/>
  <c r="Z86" i="14"/>
  <c r="X86" i="14"/>
  <c r="Z85" i="14"/>
  <c r="X85" i="14"/>
  <c r="Z84" i="14"/>
  <c r="X84" i="14"/>
  <c r="Z83" i="14"/>
  <c r="X83" i="14"/>
  <c r="Z82" i="14"/>
  <c r="X82" i="14"/>
  <c r="Z81" i="14"/>
  <c r="X81" i="14"/>
  <c r="Z80" i="14"/>
  <c r="X80" i="14"/>
  <c r="Z79" i="14"/>
  <c r="X79" i="14"/>
  <c r="Z78" i="14"/>
  <c r="X78" i="14"/>
  <c r="Z77" i="14"/>
  <c r="X77" i="14"/>
  <c r="Z76" i="14"/>
  <c r="X76" i="14"/>
  <c r="Z75" i="14"/>
  <c r="X75" i="14"/>
  <c r="Z74" i="14"/>
  <c r="X74" i="14"/>
  <c r="Z73" i="14"/>
  <c r="X73" i="14"/>
  <c r="Z72" i="14"/>
  <c r="X72" i="14"/>
  <c r="Z71" i="14"/>
  <c r="X71" i="14"/>
  <c r="Z70" i="14"/>
  <c r="X70" i="14"/>
  <c r="Z69" i="14"/>
  <c r="X69" i="14"/>
  <c r="Z68" i="14"/>
  <c r="X68" i="14"/>
  <c r="Z67" i="14"/>
  <c r="X67" i="14"/>
  <c r="Z66" i="14"/>
  <c r="X66" i="14"/>
  <c r="Z65" i="14"/>
  <c r="X65" i="14"/>
  <c r="Z64" i="14"/>
  <c r="X64" i="14"/>
  <c r="Z63" i="14"/>
  <c r="X63" i="14"/>
  <c r="Z62" i="14"/>
  <c r="X62" i="14"/>
  <c r="Z61" i="14"/>
  <c r="X61" i="14"/>
  <c r="Z60" i="14"/>
  <c r="X60" i="14"/>
  <c r="Z59" i="14"/>
  <c r="X59" i="14"/>
  <c r="Z58" i="14"/>
  <c r="X58" i="14"/>
  <c r="Z57" i="14"/>
  <c r="X57" i="14"/>
  <c r="Z56" i="14"/>
  <c r="X56" i="14"/>
  <c r="Z55" i="14"/>
  <c r="X55" i="14"/>
  <c r="Z54" i="14"/>
  <c r="X54" i="14"/>
  <c r="Z53" i="14"/>
  <c r="X53" i="14"/>
  <c r="Z52" i="14"/>
  <c r="X52" i="14"/>
  <c r="Z51" i="14"/>
  <c r="X51" i="14"/>
  <c r="Z50" i="14"/>
  <c r="X50" i="14"/>
  <c r="Z49" i="14"/>
  <c r="X49" i="14"/>
  <c r="Z48" i="14"/>
  <c r="X48" i="14"/>
  <c r="Z47" i="14"/>
  <c r="X47" i="14"/>
  <c r="Z46" i="14"/>
  <c r="X46" i="14"/>
  <c r="Z45" i="14"/>
  <c r="X45" i="14"/>
  <c r="Z44" i="14"/>
  <c r="X44" i="14"/>
  <c r="Z43" i="14"/>
  <c r="X43" i="14"/>
  <c r="Z42" i="14"/>
  <c r="X42" i="14"/>
  <c r="Z41" i="14"/>
  <c r="X41" i="14"/>
  <c r="Z40" i="14"/>
  <c r="X40" i="14"/>
  <c r="Z39" i="14"/>
  <c r="X39" i="14"/>
  <c r="Z38" i="14"/>
  <c r="X38" i="14"/>
  <c r="Z37" i="14"/>
  <c r="X37" i="14"/>
  <c r="Z36" i="14"/>
  <c r="X36" i="14"/>
  <c r="Z35" i="14"/>
  <c r="X35" i="14"/>
  <c r="Z34" i="14"/>
  <c r="X34" i="14"/>
  <c r="Z33" i="14"/>
  <c r="X33" i="14"/>
  <c r="Z32" i="14"/>
  <c r="X32" i="14"/>
  <c r="Z31" i="14"/>
  <c r="X31" i="14"/>
  <c r="Z30" i="14"/>
  <c r="X30" i="14"/>
  <c r="Z29" i="14"/>
  <c r="X29" i="14"/>
  <c r="Z28" i="14"/>
  <c r="X28" i="14"/>
  <c r="Z27" i="14"/>
  <c r="X27" i="14"/>
  <c r="Z26" i="14"/>
  <c r="X26" i="14"/>
  <c r="Z25" i="14"/>
  <c r="X25" i="14"/>
  <c r="Z24" i="14"/>
  <c r="X24" i="14"/>
  <c r="Z23" i="14"/>
  <c r="X23" i="14"/>
  <c r="Z22" i="14"/>
  <c r="X22" i="14"/>
  <c r="Z21" i="14"/>
  <c r="X21" i="14"/>
  <c r="Z20" i="14"/>
  <c r="X20" i="14"/>
  <c r="Z19" i="14"/>
  <c r="X19" i="14"/>
  <c r="Z18" i="14"/>
  <c r="X18" i="14"/>
  <c r="Z17" i="14"/>
  <c r="X17" i="14"/>
  <c r="Z16" i="14"/>
  <c r="X16" i="14"/>
  <c r="Z15" i="14"/>
  <c r="X15" i="14"/>
  <c r="Z14" i="14"/>
  <c r="X14" i="14"/>
  <c r="Z13" i="14"/>
  <c r="X13" i="14"/>
  <c r="Z12" i="14"/>
  <c r="X12" i="14"/>
  <c r="Z11" i="14"/>
  <c r="X11" i="14"/>
  <c r="Z10" i="14"/>
  <c r="X10" i="14"/>
  <c r="Z9" i="14"/>
  <c r="X9" i="14"/>
  <c r="Z8" i="14"/>
  <c r="X8" i="14"/>
  <c r="Z7" i="14"/>
  <c r="X7" i="14"/>
  <c r="Z6" i="14"/>
  <c r="X6" i="14"/>
  <c r="Z5" i="14"/>
  <c r="X5" i="14"/>
  <c r="Z4" i="14"/>
  <c r="X4" i="14"/>
  <c r="V4" i="14"/>
  <c r="U4" i="14"/>
  <c r="T4" i="14"/>
  <c r="S4" i="14"/>
  <c r="R4" i="14"/>
  <c r="Q4" i="14"/>
  <c r="P4" i="14"/>
  <c r="O4" i="14"/>
  <c r="N4" i="14"/>
  <c r="M4" i="14"/>
  <c r="L4" i="14"/>
  <c r="K4" i="14"/>
  <c r="J4" i="14"/>
  <c r="I4" i="14"/>
  <c r="H4" i="14"/>
  <c r="F4" i="14"/>
  <c r="E4" i="14"/>
  <c r="D4" i="14"/>
  <c r="C4" i="14"/>
  <c r="B4" i="14"/>
  <c r="A4" i="14"/>
  <c r="Z32" i="13" l="1"/>
  <c r="X32" i="13"/>
  <c r="Z31" i="13"/>
  <c r="X31" i="13"/>
  <c r="Z30" i="13"/>
  <c r="X30" i="13"/>
  <c r="Z29" i="13"/>
  <c r="X29" i="13"/>
  <c r="Z28" i="13"/>
  <c r="X28" i="13"/>
  <c r="Z27" i="13"/>
  <c r="X27" i="13"/>
  <c r="Z26" i="13"/>
  <c r="X26" i="13"/>
  <c r="Z25" i="13"/>
  <c r="X25" i="13"/>
  <c r="Z24" i="13"/>
  <c r="X24" i="13"/>
  <c r="Z23" i="13"/>
  <c r="X23" i="13"/>
  <c r="Z22" i="13"/>
  <c r="X22" i="13"/>
  <c r="Z21" i="13"/>
  <c r="X21" i="13"/>
  <c r="Z20" i="13"/>
  <c r="X20" i="13"/>
  <c r="Z19" i="13"/>
  <c r="X19" i="13"/>
  <c r="Z18" i="13"/>
  <c r="X18" i="13"/>
  <c r="Z17" i="13"/>
  <c r="X17" i="13"/>
  <c r="Z16" i="13"/>
  <c r="X16" i="13"/>
  <c r="Z15" i="13"/>
  <c r="X15" i="13"/>
  <c r="Z14" i="13"/>
  <c r="X14" i="13"/>
  <c r="Z13" i="13"/>
  <c r="X13" i="13"/>
  <c r="Z12" i="13"/>
  <c r="X12" i="13"/>
  <c r="Z11" i="13"/>
  <c r="X11" i="13"/>
  <c r="Z10" i="13"/>
  <c r="X10" i="13"/>
  <c r="Z9" i="13"/>
  <c r="X9" i="13"/>
  <c r="Z8" i="13"/>
  <c r="X8" i="13"/>
  <c r="Z7" i="13"/>
  <c r="X7" i="13"/>
  <c r="Z6" i="13"/>
  <c r="X6" i="13"/>
  <c r="Z5" i="13"/>
  <c r="X5" i="13"/>
  <c r="Z4" i="13"/>
  <c r="X4" i="13"/>
  <c r="Z388" i="13"/>
  <c r="X388" i="13"/>
  <c r="Z395" i="13"/>
  <c r="X395" i="13"/>
  <c r="Z396" i="13"/>
  <c r="X396" i="13"/>
  <c r="Z397" i="13"/>
  <c r="X397" i="13"/>
  <c r="Z389" i="13"/>
  <c r="X389" i="13"/>
  <c r="Z390" i="13"/>
  <c r="X390" i="13"/>
  <c r="Z391" i="13"/>
  <c r="X391" i="13"/>
  <c r="Z398" i="13"/>
  <c r="X398" i="13"/>
  <c r="Z399" i="13"/>
  <c r="X399" i="13"/>
  <c r="Z400" i="13"/>
  <c r="X400" i="13"/>
  <c r="Z392" i="13"/>
  <c r="X392" i="13"/>
  <c r="Z393" i="13"/>
  <c r="X393" i="13"/>
  <c r="Z394" i="13"/>
  <c r="X394" i="13"/>
  <c r="Z380" i="13"/>
  <c r="X380" i="13"/>
  <c r="Z381" i="13"/>
  <c r="X381" i="13"/>
  <c r="Z382" i="13"/>
  <c r="X382" i="13"/>
  <c r="Z386" i="13"/>
  <c r="X386" i="13"/>
  <c r="Z387" i="13"/>
  <c r="X387" i="13"/>
  <c r="Z383" i="13"/>
  <c r="X383" i="13"/>
  <c r="Z384" i="13"/>
  <c r="X384" i="13"/>
  <c r="Z385" i="13"/>
  <c r="X385" i="13"/>
  <c r="Z372" i="13"/>
  <c r="X372" i="13"/>
  <c r="Z376" i="13"/>
  <c r="X376" i="13"/>
  <c r="Z377" i="13"/>
  <c r="X377" i="13"/>
  <c r="Z373" i="13"/>
  <c r="X373" i="13"/>
  <c r="Z378" i="13"/>
  <c r="X378" i="13"/>
  <c r="Z379" i="13"/>
  <c r="X379" i="13"/>
  <c r="Z374" i="13"/>
  <c r="X374" i="13"/>
  <c r="Z375" i="13"/>
  <c r="X375" i="13"/>
  <c r="Z363" i="13"/>
  <c r="X363" i="13"/>
  <c r="Z367" i="13"/>
  <c r="X367" i="13"/>
  <c r="Z368" i="13"/>
  <c r="X368" i="13"/>
  <c r="Z369" i="13"/>
  <c r="X369" i="13"/>
  <c r="Z370" i="13"/>
  <c r="X370" i="13"/>
  <c r="Z364" i="13"/>
  <c r="X364" i="13"/>
  <c r="Z365" i="13"/>
  <c r="X365" i="13"/>
  <c r="Z371" i="13"/>
  <c r="X371" i="13"/>
  <c r="Z366" i="13"/>
  <c r="X366" i="13"/>
  <c r="Z349" i="13"/>
  <c r="X349" i="13"/>
  <c r="Z350" i="13"/>
  <c r="X350" i="13"/>
  <c r="Z355" i="13"/>
  <c r="X355" i="13"/>
  <c r="Z351" i="13"/>
  <c r="X351" i="13"/>
  <c r="Z352" i="13"/>
  <c r="X352" i="13"/>
  <c r="Z354" i="13"/>
  <c r="X354" i="13"/>
  <c r="Z356" i="13"/>
  <c r="X356" i="13"/>
  <c r="Z357" i="13"/>
  <c r="X357" i="13"/>
  <c r="Z353" i="13"/>
  <c r="X353" i="13"/>
  <c r="Z360" i="13"/>
  <c r="X360" i="13"/>
  <c r="Z361" i="13"/>
  <c r="X361" i="13"/>
  <c r="Z362" i="13"/>
  <c r="X362" i="13"/>
  <c r="Z358" i="13"/>
  <c r="X358" i="13"/>
  <c r="Z359" i="13"/>
  <c r="X359" i="13"/>
  <c r="Z339" i="13"/>
  <c r="X339" i="13"/>
  <c r="Z340" i="13"/>
  <c r="X340" i="13"/>
  <c r="Z341" i="13"/>
  <c r="X341" i="13"/>
  <c r="Z346" i="13"/>
  <c r="X346" i="13"/>
  <c r="Z342" i="13"/>
  <c r="X342" i="13"/>
  <c r="Z343" i="13"/>
  <c r="X343" i="13"/>
  <c r="Z344" i="13"/>
  <c r="X344" i="13"/>
  <c r="Z347" i="13"/>
  <c r="X347" i="13"/>
  <c r="Z348" i="13"/>
  <c r="X348" i="13"/>
  <c r="Z345" i="13"/>
  <c r="X345" i="13"/>
  <c r="Z331" i="13"/>
  <c r="X331" i="13"/>
  <c r="Z337" i="13"/>
  <c r="X337" i="13"/>
  <c r="Z338" i="13"/>
  <c r="X338" i="13"/>
  <c r="Z333" i="13"/>
  <c r="X333" i="13"/>
  <c r="Z332" i="13"/>
  <c r="X332" i="13"/>
  <c r="Z334" i="13"/>
  <c r="X334" i="13"/>
  <c r="Z335" i="13"/>
  <c r="X335" i="13"/>
  <c r="Z336" i="13"/>
  <c r="X336" i="13"/>
  <c r="Z319" i="13"/>
  <c r="X319" i="13"/>
  <c r="Z320" i="13"/>
  <c r="X320" i="13"/>
  <c r="Z326" i="13"/>
  <c r="X326" i="13"/>
  <c r="Z327" i="13"/>
  <c r="X327" i="13"/>
  <c r="Z328" i="13"/>
  <c r="X328" i="13"/>
  <c r="Z267" i="13"/>
  <c r="X267" i="13"/>
  <c r="Z322" i="13"/>
  <c r="X322" i="13"/>
  <c r="Z323" i="13"/>
  <c r="X323" i="13"/>
  <c r="Z329" i="13"/>
  <c r="X329" i="13"/>
  <c r="Z330" i="13"/>
  <c r="X330" i="13"/>
  <c r="Z324" i="13"/>
  <c r="X324" i="13"/>
  <c r="Z325" i="13"/>
  <c r="X325" i="13"/>
  <c r="Z305" i="13"/>
  <c r="X305" i="13"/>
  <c r="Z309" i="13"/>
  <c r="X309" i="13"/>
  <c r="Z308" i="13"/>
  <c r="X308" i="13"/>
  <c r="Z307" i="13"/>
  <c r="X307" i="13"/>
  <c r="Z310" i="13"/>
  <c r="X310" i="13"/>
  <c r="Z311" i="13"/>
  <c r="X311" i="13"/>
  <c r="Z315" i="13"/>
  <c r="X315" i="13"/>
  <c r="Z316" i="13"/>
  <c r="X316" i="13"/>
  <c r="Z306" i="13"/>
  <c r="X306" i="13"/>
  <c r="Z317" i="13"/>
  <c r="X317" i="13"/>
  <c r="Z318" i="13"/>
  <c r="X318" i="13"/>
  <c r="Z312" i="13"/>
  <c r="X312" i="13"/>
  <c r="Z313" i="13"/>
  <c r="X313" i="13"/>
  <c r="Z314" i="13"/>
  <c r="X314" i="13"/>
  <c r="Z298" i="13"/>
  <c r="X298" i="13"/>
  <c r="Z302" i="13"/>
  <c r="X302" i="13"/>
  <c r="Z303" i="13"/>
  <c r="X303" i="13"/>
  <c r="Z304" i="13"/>
  <c r="X304" i="13"/>
  <c r="Z321" i="13"/>
  <c r="X321" i="13"/>
  <c r="Z300" i="13"/>
  <c r="X300" i="13"/>
  <c r="Z301" i="13"/>
  <c r="X301" i="13"/>
  <c r="Z295" i="13"/>
  <c r="X295" i="13"/>
  <c r="Z296" i="13"/>
  <c r="X296" i="13"/>
  <c r="Z145" i="13"/>
  <c r="X145" i="13"/>
  <c r="Z291" i="13"/>
  <c r="X291" i="13"/>
  <c r="Z292" i="13"/>
  <c r="X292" i="13"/>
  <c r="Z293" i="13"/>
  <c r="X293" i="13"/>
  <c r="Z294" i="13"/>
  <c r="X294" i="13"/>
  <c r="Z281" i="13"/>
  <c r="X281" i="13"/>
  <c r="Z285" i="13"/>
  <c r="X285" i="13"/>
  <c r="Z286" i="13"/>
  <c r="X286" i="13"/>
  <c r="Z287" i="13"/>
  <c r="X287" i="13"/>
  <c r="Z282" i="13"/>
  <c r="X282" i="13"/>
  <c r="Z283" i="13"/>
  <c r="X283" i="13"/>
  <c r="Z284" i="13"/>
  <c r="X284" i="13"/>
  <c r="Z288" i="13"/>
  <c r="X288" i="13"/>
  <c r="Z289" i="13"/>
  <c r="X289" i="13"/>
  <c r="Z290" i="13"/>
  <c r="X290" i="13"/>
  <c r="Z272" i="13"/>
  <c r="X272" i="13"/>
  <c r="Z273" i="13"/>
  <c r="X273" i="13"/>
  <c r="Z115" i="13"/>
  <c r="X115" i="13"/>
  <c r="Z274" i="13"/>
  <c r="X274" i="13"/>
  <c r="Z275" i="13"/>
  <c r="X275" i="13"/>
  <c r="Z279" i="13"/>
  <c r="X279" i="13"/>
  <c r="Z280" i="13"/>
  <c r="X280" i="13"/>
  <c r="Z276" i="13"/>
  <c r="X276" i="13"/>
  <c r="Z277" i="13"/>
  <c r="X277" i="13"/>
  <c r="Z262" i="13"/>
  <c r="X262" i="13"/>
  <c r="Z265" i="13"/>
  <c r="X265" i="13"/>
  <c r="Z238" i="13"/>
  <c r="X238" i="13"/>
  <c r="Z268" i="13"/>
  <c r="X268" i="13"/>
  <c r="Z263" i="13"/>
  <c r="X263" i="13"/>
  <c r="Z264" i="13"/>
  <c r="X264" i="13"/>
  <c r="Z270" i="13"/>
  <c r="X270" i="13"/>
  <c r="Z271" i="13"/>
  <c r="X271" i="13"/>
  <c r="Z269" i="13"/>
  <c r="X269" i="13"/>
  <c r="Z266" i="13"/>
  <c r="X266" i="13"/>
  <c r="Z259" i="13"/>
  <c r="X259" i="13"/>
  <c r="Z256" i="13"/>
  <c r="X256" i="13"/>
  <c r="Z255" i="13"/>
  <c r="X255" i="13"/>
  <c r="Z261" i="13"/>
  <c r="X261" i="13"/>
  <c r="Z257" i="13"/>
  <c r="X257" i="13"/>
  <c r="Z258" i="13"/>
  <c r="X258" i="13"/>
  <c r="Z260" i="13"/>
  <c r="X260" i="13"/>
  <c r="Z244" i="13"/>
  <c r="X244" i="13"/>
  <c r="Z245" i="13"/>
  <c r="X245" i="13"/>
  <c r="Z252" i="13"/>
  <c r="X252" i="13"/>
  <c r="Z251" i="13"/>
  <c r="X251" i="13"/>
  <c r="Z253" i="13"/>
  <c r="X253" i="13"/>
  <c r="Z246" i="13"/>
  <c r="X246" i="13"/>
  <c r="Z247" i="13"/>
  <c r="X247" i="13"/>
  <c r="Z248" i="13"/>
  <c r="X248" i="13"/>
  <c r="Z249" i="13"/>
  <c r="X249" i="13"/>
  <c r="Z254" i="13"/>
  <c r="X254" i="13"/>
  <c r="Z250" i="13"/>
  <c r="X250" i="13"/>
  <c r="Z235" i="13"/>
  <c r="X235" i="13"/>
  <c r="Z236" i="13"/>
  <c r="X236" i="13"/>
  <c r="Z237" i="13"/>
  <c r="X237" i="13"/>
  <c r="Z299" i="13"/>
  <c r="X299" i="13"/>
  <c r="Z239" i="13"/>
  <c r="X239" i="13"/>
  <c r="Z241" i="13"/>
  <c r="X241" i="13"/>
  <c r="Z242" i="13"/>
  <c r="X242" i="13"/>
  <c r="Z243" i="13"/>
  <c r="X243" i="13"/>
  <c r="Z240" i="13"/>
  <c r="X240" i="13"/>
  <c r="Z226" i="13"/>
  <c r="X226" i="13"/>
  <c r="Z230" i="13"/>
  <c r="X230" i="13"/>
  <c r="Z231" i="13"/>
  <c r="X231" i="13"/>
  <c r="Z227" i="13"/>
  <c r="X227" i="13"/>
  <c r="Z228" i="13"/>
  <c r="X228" i="13"/>
  <c r="Z232" i="13"/>
  <c r="X232" i="13"/>
  <c r="Z233" i="13"/>
  <c r="X233" i="13"/>
  <c r="Z234" i="13"/>
  <c r="X234" i="13"/>
  <c r="Z229" i="13"/>
  <c r="X229" i="13"/>
  <c r="Z219" i="13"/>
  <c r="X219" i="13"/>
  <c r="Z220" i="13"/>
  <c r="X220" i="13"/>
  <c r="Z221" i="13"/>
  <c r="X221" i="13"/>
  <c r="Z223" i="13"/>
  <c r="X223" i="13"/>
  <c r="Z224" i="13"/>
  <c r="X224" i="13"/>
  <c r="Z225" i="13"/>
  <c r="X225" i="13"/>
  <c r="Z222" i="13"/>
  <c r="X222" i="13"/>
  <c r="Z208" i="13"/>
  <c r="X208" i="13"/>
  <c r="Z212" i="13"/>
  <c r="X212" i="13"/>
  <c r="Z213" i="13"/>
  <c r="X213" i="13"/>
  <c r="Z214" i="13"/>
  <c r="X214" i="13"/>
  <c r="Z209" i="13"/>
  <c r="X209" i="13"/>
  <c r="Z210" i="13"/>
  <c r="X210" i="13"/>
  <c r="Z211" i="13"/>
  <c r="X211" i="13"/>
  <c r="Z215" i="13"/>
  <c r="X215" i="13"/>
  <c r="Z216" i="13"/>
  <c r="X216" i="13"/>
  <c r="Z217" i="13"/>
  <c r="X217" i="13"/>
  <c r="Z218" i="13"/>
  <c r="X218" i="13"/>
  <c r="Z202" i="13"/>
  <c r="X202" i="13"/>
  <c r="Z201" i="13"/>
  <c r="X201" i="13"/>
  <c r="Z203" i="13"/>
  <c r="X203" i="13"/>
  <c r="Z204" i="13"/>
  <c r="X204" i="13"/>
  <c r="Z205" i="13"/>
  <c r="X205" i="13"/>
  <c r="Z206" i="13"/>
  <c r="X206" i="13"/>
  <c r="Z207" i="13"/>
  <c r="X207" i="13"/>
  <c r="Z195" i="13"/>
  <c r="X195" i="13"/>
  <c r="Z196" i="13"/>
  <c r="X196" i="13"/>
  <c r="Z197" i="13"/>
  <c r="X197" i="13"/>
  <c r="Z198" i="13"/>
  <c r="X198" i="13"/>
  <c r="Z199" i="13"/>
  <c r="X199" i="13"/>
  <c r="Z200" i="13"/>
  <c r="X200" i="13"/>
  <c r="Z185" i="13"/>
  <c r="X185" i="13"/>
  <c r="Z189" i="13"/>
  <c r="X189" i="13"/>
  <c r="Z190" i="13"/>
  <c r="X190" i="13"/>
  <c r="Z191" i="13"/>
  <c r="X191" i="13"/>
  <c r="Z192" i="13"/>
  <c r="X192" i="13"/>
  <c r="Z193" i="13"/>
  <c r="X193" i="13"/>
  <c r="Z194" i="13"/>
  <c r="X194" i="13"/>
  <c r="Z186" i="13"/>
  <c r="X186" i="13"/>
  <c r="Z187" i="13"/>
  <c r="X187" i="13"/>
  <c r="Z188" i="13"/>
  <c r="X188" i="13"/>
  <c r="Z175" i="13"/>
  <c r="X175" i="13"/>
  <c r="Z179" i="13"/>
  <c r="X179" i="13"/>
  <c r="Z180" i="13"/>
  <c r="X180" i="13"/>
  <c r="Z181" i="13"/>
  <c r="X181" i="13"/>
  <c r="Z182" i="13"/>
  <c r="X182" i="13"/>
  <c r="Z176" i="13"/>
  <c r="X176" i="13"/>
  <c r="Z177" i="13"/>
  <c r="X177" i="13"/>
  <c r="Z178" i="13"/>
  <c r="X178" i="13"/>
  <c r="Z183" i="13"/>
  <c r="X183" i="13"/>
  <c r="Z184" i="13"/>
  <c r="X184" i="13"/>
  <c r="Z165" i="13"/>
  <c r="X165" i="13"/>
  <c r="Z168" i="13"/>
  <c r="X168" i="13"/>
  <c r="Z169" i="13"/>
  <c r="X169" i="13"/>
  <c r="Z171" i="13"/>
  <c r="X171" i="13"/>
  <c r="Z172" i="13"/>
  <c r="X172" i="13"/>
  <c r="Z173" i="13"/>
  <c r="X173" i="13"/>
  <c r="Z174" i="13"/>
  <c r="X174" i="13"/>
  <c r="Z166" i="13"/>
  <c r="X166" i="13"/>
  <c r="Z167" i="13"/>
  <c r="X167" i="13"/>
  <c r="Z170" i="13"/>
  <c r="X170" i="13"/>
  <c r="Z158" i="13"/>
  <c r="X158" i="13"/>
  <c r="Z164" i="13"/>
  <c r="X164" i="13"/>
  <c r="Z159" i="13"/>
  <c r="X159" i="13"/>
  <c r="Z160" i="13"/>
  <c r="X160" i="13"/>
  <c r="Z161" i="13"/>
  <c r="X161" i="13"/>
  <c r="Z162" i="13"/>
  <c r="X162" i="13"/>
  <c r="Z163" i="13"/>
  <c r="X163" i="13"/>
  <c r="Z153" i="13"/>
  <c r="X153" i="13"/>
  <c r="Z154" i="13"/>
  <c r="X154" i="13"/>
  <c r="Z155" i="13"/>
  <c r="X155" i="13"/>
  <c r="Z150" i="13"/>
  <c r="X150" i="13"/>
  <c r="Z156" i="13"/>
  <c r="X156" i="13"/>
  <c r="Z151" i="13"/>
  <c r="X151" i="13"/>
  <c r="Z152" i="13"/>
  <c r="X152" i="13"/>
  <c r="Z157" i="13"/>
  <c r="X157" i="13"/>
  <c r="Z138" i="13"/>
  <c r="X138" i="13"/>
  <c r="Z139" i="13"/>
  <c r="X139" i="13"/>
  <c r="Z143" i="13"/>
  <c r="X143" i="13"/>
  <c r="Z144" i="13"/>
  <c r="X144" i="13"/>
  <c r="Z105" i="13"/>
  <c r="X105" i="13"/>
  <c r="Z109" i="13"/>
  <c r="X109" i="13"/>
  <c r="Z108" i="13"/>
  <c r="X108" i="13"/>
  <c r="Z114" i="13"/>
  <c r="X114" i="13"/>
  <c r="Z135" i="13"/>
  <c r="X135" i="13"/>
  <c r="Z129" i="13"/>
  <c r="X129" i="13"/>
  <c r="Z134" i="13"/>
  <c r="X134" i="13"/>
  <c r="Z128" i="13"/>
  <c r="X128" i="13"/>
  <c r="Z113" i="13"/>
  <c r="X113" i="13"/>
  <c r="Z133" i="13"/>
  <c r="X133" i="13"/>
  <c r="Z136" i="13"/>
  <c r="X136" i="13"/>
  <c r="Z140" i="13"/>
  <c r="X140" i="13"/>
  <c r="Z141" i="13"/>
  <c r="X141" i="13"/>
  <c r="Z142" i="13"/>
  <c r="X142" i="13"/>
  <c r="Z146" i="13"/>
  <c r="X146" i="13"/>
  <c r="Z147" i="13"/>
  <c r="X147" i="13"/>
  <c r="Z148" i="13"/>
  <c r="X148" i="13"/>
  <c r="Z149" i="13"/>
  <c r="X149" i="13"/>
  <c r="Z132" i="13"/>
  <c r="X132" i="13"/>
  <c r="Z137" i="13"/>
  <c r="X137" i="13"/>
  <c r="Z112" i="13"/>
  <c r="X112" i="13"/>
  <c r="Z111" i="13"/>
  <c r="X111" i="13"/>
  <c r="Z110" i="13"/>
  <c r="X110" i="13"/>
  <c r="Z130" i="13"/>
  <c r="X130" i="13"/>
  <c r="Z107" i="13"/>
  <c r="X107" i="13"/>
  <c r="Z106" i="13"/>
  <c r="X106" i="13"/>
  <c r="Z297" i="13"/>
  <c r="X297" i="13"/>
  <c r="Z278" i="13"/>
  <c r="X278" i="13"/>
  <c r="Z127" i="13"/>
  <c r="X127" i="13"/>
  <c r="Z126" i="13"/>
  <c r="X126" i="13"/>
  <c r="Z125" i="13"/>
  <c r="X125" i="13"/>
  <c r="Z124" i="13"/>
  <c r="X124" i="13"/>
  <c r="Z123" i="13"/>
  <c r="X123" i="13"/>
  <c r="Z122" i="13"/>
  <c r="X122" i="13"/>
  <c r="Z121" i="13"/>
  <c r="X121" i="13"/>
  <c r="Z120" i="13"/>
  <c r="X120" i="13"/>
  <c r="Z119" i="13"/>
  <c r="X119" i="13"/>
  <c r="Z118" i="13"/>
  <c r="X118" i="13"/>
  <c r="Z117" i="13"/>
  <c r="X117" i="13"/>
  <c r="Z116" i="13"/>
  <c r="X116" i="13"/>
  <c r="Z131" i="13"/>
  <c r="X131" i="13"/>
  <c r="Z98" i="13"/>
  <c r="X98" i="13"/>
  <c r="Z101" i="13"/>
  <c r="X101" i="13"/>
  <c r="Z102" i="13"/>
  <c r="X102" i="13"/>
  <c r="Z103" i="13"/>
  <c r="X103" i="13"/>
  <c r="Z104" i="13"/>
  <c r="X104" i="13"/>
  <c r="Z99" i="13"/>
  <c r="X99" i="13"/>
  <c r="Z100" i="13"/>
  <c r="X100" i="13"/>
  <c r="Z88" i="13"/>
  <c r="X88" i="13"/>
  <c r="Z94" i="13"/>
  <c r="X94" i="13"/>
  <c r="Z95" i="13"/>
  <c r="X95" i="13"/>
  <c r="Z96" i="13"/>
  <c r="X96" i="13"/>
  <c r="Z97" i="13"/>
  <c r="X97" i="13"/>
  <c r="Z89" i="13"/>
  <c r="X89" i="13"/>
  <c r="Z93" i="13"/>
  <c r="X93" i="13"/>
  <c r="Z90" i="13"/>
  <c r="X90" i="13"/>
  <c r="Z91" i="13"/>
  <c r="X91" i="13"/>
  <c r="Z92" i="13"/>
  <c r="X92" i="13"/>
  <c r="Z84" i="13"/>
  <c r="X84" i="13"/>
  <c r="Z80" i="13"/>
  <c r="X80" i="13"/>
  <c r="Z81" i="13"/>
  <c r="X81" i="13"/>
  <c r="Z82" i="13"/>
  <c r="X82" i="13"/>
  <c r="Z85" i="13"/>
  <c r="X85" i="13"/>
  <c r="Z86" i="13"/>
  <c r="X86" i="13"/>
  <c r="Z87" i="13"/>
  <c r="X87" i="13"/>
  <c r="Z83" i="13"/>
  <c r="X83" i="13"/>
  <c r="Z70" i="13"/>
  <c r="X70" i="13"/>
  <c r="Z71" i="13"/>
  <c r="X71" i="13"/>
  <c r="Z74" i="13"/>
  <c r="X74" i="13"/>
  <c r="Z75" i="13"/>
  <c r="X75" i="13"/>
  <c r="Z76" i="13"/>
  <c r="X76" i="13"/>
  <c r="Z72" i="13"/>
  <c r="X72" i="13"/>
  <c r="Z69" i="13"/>
  <c r="X69" i="13"/>
  <c r="Z73" i="13"/>
  <c r="X73" i="13"/>
  <c r="Z77" i="13"/>
  <c r="X77" i="13"/>
  <c r="Z78" i="13"/>
  <c r="X78" i="13"/>
  <c r="Z79" i="13"/>
  <c r="X79" i="13"/>
  <c r="Z59" i="13"/>
  <c r="X59" i="13"/>
  <c r="Z60" i="13"/>
  <c r="X60" i="13"/>
  <c r="Z65" i="13"/>
  <c r="X65" i="13"/>
  <c r="Z66" i="13"/>
  <c r="X66" i="13"/>
  <c r="Z67" i="13"/>
  <c r="X67" i="13"/>
  <c r="Z68" i="13"/>
  <c r="X68" i="13"/>
  <c r="Z61" i="13"/>
  <c r="X61" i="13"/>
  <c r="Z62" i="13"/>
  <c r="X62" i="13"/>
  <c r="Z63" i="13"/>
  <c r="X63" i="13"/>
  <c r="Z64" i="13"/>
  <c r="X64" i="13"/>
  <c r="Z50" i="13"/>
  <c r="X50" i="13"/>
  <c r="Z52" i="13"/>
  <c r="X52" i="13"/>
  <c r="Z57" i="13"/>
  <c r="X57" i="13"/>
  <c r="Z58" i="13"/>
  <c r="X58" i="13"/>
  <c r="Z51" i="13"/>
  <c r="X51" i="13"/>
  <c r="Z53" i="13"/>
  <c r="X53" i="13"/>
  <c r="Z54" i="13"/>
  <c r="X54" i="13"/>
  <c r="Z55" i="13"/>
  <c r="X55" i="13"/>
  <c r="Z56" i="13"/>
  <c r="X56" i="13"/>
  <c r="Z46" i="13"/>
  <c r="X46" i="13"/>
  <c r="Z47" i="13"/>
  <c r="X47" i="13"/>
  <c r="Z43" i="13"/>
  <c r="X43" i="13"/>
  <c r="Z48" i="13"/>
  <c r="X48" i="13"/>
  <c r="Z49" i="13"/>
  <c r="X49" i="13"/>
  <c r="Z44" i="13"/>
  <c r="X44" i="13"/>
  <c r="Z45" i="13"/>
  <c r="X45" i="13"/>
  <c r="Z33" i="13"/>
  <c r="X33" i="13"/>
  <c r="Z34" i="13"/>
  <c r="X34" i="13"/>
  <c r="Z35" i="13"/>
  <c r="X35" i="13"/>
  <c r="Z42" i="13"/>
  <c r="X42" i="13"/>
  <c r="Z41" i="13"/>
  <c r="X41" i="13"/>
  <c r="Z40" i="13"/>
  <c r="X40" i="13"/>
  <c r="Z36" i="13"/>
  <c r="X36" i="13"/>
  <c r="Z37" i="13"/>
  <c r="X37" i="13"/>
  <c r="Z38" i="13"/>
  <c r="X38" i="13"/>
  <c r="Z39" i="13"/>
  <c r="X39" i="13"/>
  <c r="R39" i="13"/>
  <c r="Q39" i="13"/>
  <c r="P39" i="13"/>
  <c r="O39" i="13"/>
  <c r="N39" i="13"/>
  <c r="M39" i="13"/>
  <c r="L39" i="13"/>
  <c r="K39" i="13"/>
  <c r="J39" i="13"/>
  <c r="I39" i="13"/>
  <c r="H39" i="13"/>
  <c r="F39" i="13"/>
  <c r="E39" i="13"/>
  <c r="D39" i="13"/>
  <c r="C39" i="13"/>
  <c r="B39" i="13"/>
  <c r="A39" i="13"/>
  <c r="Y187" i="5" l="1"/>
  <c r="Y331" i="5"/>
  <c r="X399" i="15"/>
  <c r="X374" i="15"/>
  <c r="V378" i="15"/>
  <c r="V379" i="15"/>
  <c r="V383" i="15"/>
  <c r="V391" i="15"/>
  <c r="B1" i="12"/>
  <c r="B1" i="11" a="1"/>
  <c r="B1" i="11" s="1"/>
  <c r="B1" i="6"/>
  <c r="A1" i="6"/>
  <c r="AM4" i="1"/>
  <c r="AN4" i="1"/>
  <c r="AO4" i="1"/>
  <c r="AP4" i="1"/>
  <c r="AQ4" i="1"/>
  <c r="AR4" i="1"/>
  <c r="AS4" i="1"/>
  <c r="AT4" i="1"/>
  <c r="AU4" i="1"/>
  <c r="AV4" i="1"/>
  <c r="AL4" i="1"/>
  <c r="M4" i="5"/>
  <c r="F4" i="5"/>
  <c r="X14" i="5"/>
  <c r="Z14" i="5"/>
  <c r="X10" i="5"/>
  <c r="Z10" i="5"/>
  <c r="X12" i="5"/>
  <c r="Z12" i="5"/>
  <c r="X9" i="5"/>
  <c r="Z9" i="5"/>
  <c r="X13" i="5"/>
  <c r="Z13" i="5"/>
  <c r="X5" i="5"/>
  <c r="Z5" i="5"/>
  <c r="X8" i="5"/>
  <c r="Z8" i="5"/>
  <c r="X11" i="5"/>
  <c r="Z11" i="5"/>
  <c r="X6" i="5"/>
  <c r="Z6" i="5"/>
  <c r="X21" i="5"/>
  <c r="Z21" i="5"/>
  <c r="X18" i="5"/>
  <c r="Z18" i="5"/>
  <c r="X15" i="5"/>
  <c r="Z15" i="5"/>
  <c r="X20" i="5"/>
  <c r="Z20" i="5"/>
  <c r="X17" i="5"/>
  <c r="Z17" i="5"/>
  <c r="X16" i="5"/>
  <c r="Z16" i="5"/>
  <c r="X22" i="5"/>
  <c r="Z22" i="5"/>
  <c r="X19" i="5"/>
  <c r="Z19" i="5"/>
  <c r="X32" i="5"/>
  <c r="Z32" i="5"/>
  <c r="X24" i="5"/>
  <c r="Z24" i="5"/>
  <c r="X28" i="5"/>
  <c r="Z28" i="5"/>
  <c r="X29" i="5"/>
  <c r="Z29" i="5"/>
  <c r="X31" i="5"/>
  <c r="Z31" i="5"/>
  <c r="X27" i="5"/>
  <c r="Z27" i="5"/>
  <c r="X26" i="5"/>
  <c r="Z26" i="5"/>
  <c r="X30" i="5"/>
  <c r="Z30" i="5"/>
  <c r="X23" i="5"/>
  <c r="Z23" i="5"/>
  <c r="X34" i="5"/>
  <c r="Z34" i="5"/>
  <c r="X35" i="5"/>
  <c r="Z35" i="5"/>
  <c r="X36" i="5"/>
  <c r="Z36" i="5"/>
  <c r="X40" i="5"/>
  <c r="Z40" i="5"/>
  <c r="X39" i="5"/>
  <c r="Z39" i="5"/>
  <c r="X37" i="5"/>
  <c r="Z37" i="5"/>
  <c r="X42" i="5"/>
  <c r="Z42" i="5"/>
  <c r="X38" i="5"/>
  <c r="Z38" i="5"/>
  <c r="X41" i="5"/>
  <c r="Z41" i="5"/>
  <c r="X43" i="5"/>
  <c r="Z43" i="5"/>
  <c r="X47" i="5"/>
  <c r="Z47" i="5"/>
  <c r="X45" i="5"/>
  <c r="Z45" i="5"/>
  <c r="X54" i="5"/>
  <c r="Z54" i="5"/>
  <c r="X46" i="5"/>
  <c r="Z46" i="5"/>
  <c r="X48" i="5"/>
  <c r="Z48" i="5"/>
  <c r="X49" i="5"/>
  <c r="Z49" i="5"/>
  <c r="X52" i="5"/>
  <c r="Z52" i="5"/>
  <c r="X51" i="5"/>
  <c r="Z51" i="5"/>
  <c r="X53" i="5"/>
  <c r="Z53" i="5"/>
  <c r="X55" i="5"/>
  <c r="Z55" i="5"/>
  <c r="X50" i="5"/>
  <c r="Z50" i="5"/>
  <c r="X58" i="5"/>
  <c r="Z58" i="5"/>
  <c r="X57" i="5"/>
  <c r="Z57" i="5"/>
  <c r="X59" i="5"/>
  <c r="Z59" i="5"/>
  <c r="X61" i="5"/>
  <c r="Z61" i="5"/>
  <c r="X60" i="5"/>
  <c r="Z60" i="5"/>
  <c r="X56" i="5"/>
  <c r="Z56" i="5"/>
  <c r="X63" i="5"/>
  <c r="Z63" i="5"/>
  <c r="X62" i="5"/>
  <c r="Z62" i="5"/>
  <c r="X69" i="5"/>
  <c r="Z69" i="5"/>
  <c r="X70" i="5"/>
  <c r="Z70" i="5"/>
  <c r="X66" i="5"/>
  <c r="Z66" i="5"/>
  <c r="X71" i="5"/>
  <c r="Z71" i="5"/>
  <c r="X65" i="5"/>
  <c r="Z65" i="5"/>
  <c r="X74" i="5"/>
  <c r="Z74" i="5"/>
  <c r="X67" i="5"/>
  <c r="Z67" i="5"/>
  <c r="X64" i="5"/>
  <c r="Z64" i="5"/>
  <c r="X68" i="5"/>
  <c r="Z68" i="5"/>
  <c r="X75" i="5"/>
  <c r="Z75" i="5"/>
  <c r="X89" i="5"/>
  <c r="Z89" i="5"/>
  <c r="X85" i="5"/>
  <c r="Z85" i="5"/>
  <c r="X82" i="5"/>
  <c r="Z82" i="5"/>
  <c r="X92" i="5"/>
  <c r="Z92" i="5"/>
  <c r="X77" i="5"/>
  <c r="Z77" i="5"/>
  <c r="X78" i="5"/>
  <c r="Z78" i="5"/>
  <c r="X86" i="5"/>
  <c r="Z86" i="5"/>
  <c r="X87" i="5"/>
  <c r="Z87" i="5"/>
  <c r="X93" i="5"/>
  <c r="Z93" i="5"/>
  <c r="X81" i="5"/>
  <c r="Z81" i="5"/>
  <c r="X88" i="5"/>
  <c r="Z88" i="5"/>
  <c r="X91" i="5"/>
  <c r="Z91" i="5"/>
  <c r="X90" i="5"/>
  <c r="Z90" i="5"/>
  <c r="X79" i="5"/>
  <c r="Z79" i="5"/>
  <c r="X389" i="5"/>
  <c r="Z389" i="5"/>
  <c r="X394" i="5"/>
  <c r="Z394" i="5"/>
  <c r="X372" i="5"/>
  <c r="Z372" i="5"/>
  <c r="X369" i="5"/>
  <c r="Z369" i="5"/>
  <c r="X384" i="5"/>
  <c r="Z384" i="5"/>
  <c r="X390" i="5"/>
  <c r="Z390" i="5"/>
  <c r="X377" i="5"/>
  <c r="Z377" i="5"/>
  <c r="X380" i="5"/>
  <c r="Z380" i="5"/>
  <c r="X391" i="5"/>
  <c r="Z391" i="5"/>
  <c r="X382" i="5"/>
  <c r="Z382" i="5"/>
  <c r="X366" i="5"/>
  <c r="Z366" i="5"/>
  <c r="X392" i="5"/>
  <c r="Z392" i="5"/>
  <c r="X393" i="5"/>
  <c r="Z393" i="5"/>
  <c r="X383" i="5"/>
  <c r="Z383" i="5"/>
  <c r="X385" i="5"/>
  <c r="Z385" i="5"/>
  <c r="X368" i="5"/>
  <c r="Z368" i="5"/>
  <c r="X386" i="5"/>
  <c r="Z386" i="5"/>
  <c r="X388" i="5"/>
  <c r="Z388" i="5"/>
  <c r="X376" i="5"/>
  <c r="Z376" i="5"/>
  <c r="X387" i="5"/>
  <c r="Z387" i="5"/>
  <c r="X374" i="5"/>
  <c r="Z374" i="5"/>
  <c r="X375" i="5"/>
  <c r="Z375" i="5"/>
  <c r="X379" i="5"/>
  <c r="Z379" i="5"/>
  <c r="X370" i="5"/>
  <c r="Z370" i="5"/>
  <c r="X371" i="5"/>
  <c r="Z371" i="5"/>
  <c r="X373" i="5"/>
  <c r="Z373" i="5"/>
  <c r="X378" i="5"/>
  <c r="Z378" i="5"/>
  <c r="X396" i="5"/>
  <c r="Z396" i="5"/>
  <c r="X397" i="5"/>
  <c r="Z397" i="5"/>
  <c r="X398" i="5"/>
  <c r="Z398" i="5"/>
  <c r="X381" i="5"/>
  <c r="Z381" i="5"/>
  <c r="X395" i="5"/>
  <c r="Z395" i="5"/>
  <c r="X264" i="5"/>
  <c r="Z264" i="5"/>
  <c r="X268" i="5"/>
  <c r="Z268" i="5"/>
  <c r="X271" i="5"/>
  <c r="Z271" i="5"/>
  <c r="X266" i="5"/>
  <c r="Z266" i="5"/>
  <c r="X267" i="5"/>
  <c r="Z267" i="5"/>
  <c r="X270" i="5"/>
  <c r="Z270" i="5"/>
  <c r="X269" i="5"/>
  <c r="Z269" i="5"/>
  <c r="X265" i="5"/>
  <c r="Z265" i="5"/>
  <c r="X33" i="5"/>
  <c r="Z33" i="5"/>
  <c r="X272" i="5"/>
  <c r="Z272" i="5"/>
  <c r="X276" i="5"/>
  <c r="Z276" i="5"/>
  <c r="X275" i="5"/>
  <c r="Z275" i="5"/>
  <c r="X279" i="5"/>
  <c r="Z279" i="5"/>
  <c r="X273" i="5"/>
  <c r="Z273" i="5"/>
  <c r="X277" i="5"/>
  <c r="Z277" i="5"/>
  <c r="X278" i="5"/>
  <c r="Z278" i="5"/>
  <c r="X274" i="5"/>
  <c r="Z274" i="5"/>
  <c r="X284" i="5"/>
  <c r="Z284" i="5"/>
  <c r="X282" i="5"/>
  <c r="Z282" i="5"/>
  <c r="X286" i="5"/>
  <c r="Z286" i="5"/>
  <c r="X283" i="5"/>
  <c r="Z283" i="5"/>
  <c r="X285" i="5"/>
  <c r="Z285" i="5"/>
  <c r="X281" i="5"/>
  <c r="Z281" i="5"/>
  <c r="X280" i="5"/>
  <c r="Z280" i="5"/>
  <c r="X297" i="5"/>
  <c r="Z297" i="5"/>
  <c r="X294" i="5"/>
  <c r="Z294" i="5"/>
  <c r="X293" i="5"/>
  <c r="Z293" i="5"/>
  <c r="X292" i="5"/>
  <c r="Z292" i="5"/>
  <c r="X296" i="5"/>
  <c r="Z296" i="5"/>
  <c r="X289" i="5"/>
  <c r="Z289" i="5"/>
  <c r="X295" i="5"/>
  <c r="Z295" i="5"/>
  <c r="X291" i="5"/>
  <c r="Z291" i="5"/>
  <c r="X288" i="5"/>
  <c r="Z288" i="5"/>
  <c r="X174" i="5"/>
  <c r="Z174" i="5"/>
  <c r="X173" i="5"/>
  <c r="Z173" i="5"/>
  <c r="X175" i="5"/>
  <c r="Z175" i="5"/>
  <c r="X181" i="5"/>
  <c r="Z181" i="5"/>
  <c r="X172" i="5"/>
  <c r="Z172" i="5"/>
  <c r="X180" i="5"/>
  <c r="Z180" i="5"/>
  <c r="X176" i="5"/>
  <c r="Z176" i="5"/>
  <c r="X178" i="5"/>
  <c r="Z178" i="5"/>
  <c r="X177" i="5"/>
  <c r="Z177" i="5"/>
  <c r="X179" i="5"/>
  <c r="Z179" i="5"/>
  <c r="X189" i="5"/>
  <c r="Z189" i="5"/>
  <c r="X188" i="5"/>
  <c r="Z188" i="5"/>
  <c r="X190" i="5"/>
  <c r="Z190" i="5"/>
  <c r="X184" i="5"/>
  <c r="Z184" i="5"/>
  <c r="X191" i="5"/>
  <c r="Z191" i="5"/>
  <c r="X183" i="5"/>
  <c r="Z183" i="5"/>
  <c r="X186" i="5"/>
  <c r="Z186" i="5"/>
  <c r="X182" i="5"/>
  <c r="Z182" i="5"/>
  <c r="X198" i="5"/>
  <c r="Z198" i="5"/>
  <c r="X194" i="5"/>
  <c r="Z194" i="5"/>
  <c r="X193" i="5"/>
  <c r="Z193" i="5"/>
  <c r="X201" i="5"/>
  <c r="Z201" i="5"/>
  <c r="X200" i="5"/>
  <c r="Z200" i="5"/>
  <c r="X196" i="5"/>
  <c r="Z196" i="5"/>
  <c r="X199" i="5"/>
  <c r="Z199" i="5"/>
  <c r="X202" i="5"/>
  <c r="Z202" i="5"/>
  <c r="X192" i="5"/>
  <c r="Z192" i="5"/>
  <c r="X195" i="5"/>
  <c r="Z195" i="5"/>
  <c r="X206" i="5"/>
  <c r="Z206" i="5"/>
  <c r="X215" i="5"/>
  <c r="Z215" i="5"/>
  <c r="X210" i="5"/>
  <c r="Z210" i="5"/>
  <c r="X204" i="5"/>
  <c r="Z204" i="5"/>
  <c r="X212" i="5"/>
  <c r="Z212" i="5"/>
  <c r="X207" i="5"/>
  <c r="Z207" i="5"/>
  <c r="X213" i="5"/>
  <c r="Z213" i="5"/>
  <c r="X214" i="5"/>
  <c r="Z214" i="5"/>
  <c r="X208" i="5"/>
  <c r="Z208" i="5"/>
  <c r="X100" i="5"/>
  <c r="Z100" i="5"/>
  <c r="X95" i="5"/>
  <c r="Z95" i="5"/>
  <c r="X114" i="5"/>
  <c r="Z114" i="5"/>
  <c r="X99" i="5"/>
  <c r="Z99" i="5"/>
  <c r="X104" i="5"/>
  <c r="Z104" i="5"/>
  <c r="X101" i="5"/>
  <c r="Z101" i="5"/>
  <c r="X98" i="5"/>
  <c r="Z98" i="5"/>
  <c r="X96" i="5"/>
  <c r="Z96" i="5"/>
  <c r="X97" i="5"/>
  <c r="Z97" i="5"/>
  <c r="X102" i="5"/>
  <c r="Z102" i="5"/>
  <c r="X103" i="5"/>
  <c r="Z103" i="5"/>
  <c r="X107" i="5"/>
  <c r="Z107" i="5"/>
  <c r="X108" i="5"/>
  <c r="Z108" i="5"/>
  <c r="X110" i="5"/>
  <c r="Z110" i="5"/>
  <c r="X106" i="5"/>
  <c r="Z106" i="5"/>
  <c r="X105" i="5"/>
  <c r="Z105" i="5"/>
  <c r="X109" i="5"/>
  <c r="Z109" i="5"/>
  <c r="X118" i="5"/>
  <c r="Z118" i="5"/>
  <c r="X117" i="5"/>
  <c r="Z117" i="5"/>
  <c r="X116" i="5"/>
  <c r="Z116" i="5"/>
  <c r="X25" i="5"/>
  <c r="Z25" i="5"/>
  <c r="X113" i="5"/>
  <c r="Z113" i="5"/>
  <c r="X119" i="5"/>
  <c r="Z119" i="5"/>
  <c r="X115" i="5"/>
  <c r="Z115" i="5"/>
  <c r="X111" i="5"/>
  <c r="Z111" i="5"/>
  <c r="X112" i="5"/>
  <c r="Z112" i="5"/>
  <c r="X128" i="5"/>
  <c r="Z128" i="5"/>
  <c r="X121" i="5"/>
  <c r="Z121" i="5"/>
  <c r="X124" i="5"/>
  <c r="Z124" i="5"/>
  <c r="X122" i="5"/>
  <c r="Z122" i="5"/>
  <c r="X125" i="5"/>
  <c r="Z125" i="5"/>
  <c r="X127" i="5"/>
  <c r="Z127" i="5"/>
  <c r="X123" i="5"/>
  <c r="Z123" i="5"/>
  <c r="X129" i="5"/>
  <c r="Z129" i="5"/>
  <c r="X132" i="5"/>
  <c r="Z132" i="5"/>
  <c r="X135" i="5"/>
  <c r="Z135" i="5"/>
  <c r="X131" i="5"/>
  <c r="Z131" i="5"/>
  <c r="X139" i="5"/>
  <c r="Z139" i="5"/>
  <c r="X136" i="5"/>
  <c r="Z136" i="5"/>
  <c r="X137" i="5"/>
  <c r="Z137" i="5"/>
  <c r="X138" i="5"/>
  <c r="Z138" i="5"/>
  <c r="X133" i="5"/>
  <c r="Z133" i="5"/>
  <c r="X134" i="5"/>
  <c r="Z134" i="5"/>
  <c r="X140" i="5"/>
  <c r="Z140" i="5"/>
  <c r="X143" i="5"/>
  <c r="Z143" i="5"/>
  <c r="X144" i="5"/>
  <c r="Z144" i="5"/>
  <c r="X141" i="5"/>
  <c r="Z141" i="5"/>
  <c r="X147" i="5"/>
  <c r="Z147" i="5"/>
  <c r="X145" i="5"/>
  <c r="Z145" i="5"/>
  <c r="X146" i="5"/>
  <c r="Z146" i="5"/>
  <c r="X142" i="5"/>
  <c r="Z142" i="5"/>
  <c r="X155" i="5"/>
  <c r="Z155" i="5"/>
  <c r="X150" i="5"/>
  <c r="Z150" i="5"/>
  <c r="X154" i="5"/>
  <c r="Z154" i="5"/>
  <c r="X156" i="5"/>
  <c r="Z156" i="5"/>
  <c r="X153" i="5"/>
  <c r="Z153" i="5"/>
  <c r="X149" i="5"/>
  <c r="Z149" i="5"/>
  <c r="X152" i="5"/>
  <c r="Z152" i="5"/>
  <c r="X157" i="5"/>
  <c r="Z157" i="5"/>
  <c r="X159" i="5"/>
  <c r="Z159" i="5"/>
  <c r="X148" i="5"/>
  <c r="Z148" i="5"/>
  <c r="X158" i="5"/>
  <c r="Z158" i="5"/>
  <c r="X169" i="5"/>
  <c r="Z169" i="5"/>
  <c r="X167" i="5"/>
  <c r="Z167" i="5"/>
  <c r="X160" i="5"/>
  <c r="Z160" i="5"/>
  <c r="X165" i="5"/>
  <c r="Z165" i="5"/>
  <c r="X399" i="5"/>
  <c r="Z399" i="5"/>
  <c r="X166" i="5"/>
  <c r="Z166" i="5"/>
  <c r="X171" i="5"/>
  <c r="Z171" i="5"/>
  <c r="X170" i="5"/>
  <c r="Z170" i="5"/>
  <c r="X163" i="5"/>
  <c r="Z163" i="5"/>
  <c r="X164" i="5"/>
  <c r="Z164" i="5"/>
  <c r="X168" i="5"/>
  <c r="Z168" i="5"/>
  <c r="X161" i="5"/>
  <c r="Z161" i="5"/>
  <c r="X299" i="5"/>
  <c r="Z299" i="5"/>
  <c r="X306" i="5"/>
  <c r="Z306" i="5"/>
  <c r="X298" i="5"/>
  <c r="Z298" i="5"/>
  <c r="X300" i="5"/>
  <c r="Z300" i="5"/>
  <c r="X305" i="5"/>
  <c r="Z305" i="5"/>
  <c r="X303" i="5"/>
  <c r="Z303" i="5"/>
  <c r="X301" i="5"/>
  <c r="Z301" i="5"/>
  <c r="X302" i="5"/>
  <c r="Z302" i="5"/>
  <c r="X304" i="5"/>
  <c r="Z304" i="5"/>
  <c r="X308" i="5"/>
  <c r="Z308" i="5"/>
  <c r="X310" i="5"/>
  <c r="Z310" i="5"/>
  <c r="X309" i="5"/>
  <c r="Z309" i="5"/>
  <c r="X313" i="5"/>
  <c r="Z313" i="5"/>
  <c r="X311" i="5"/>
  <c r="Z311" i="5"/>
  <c r="X307" i="5"/>
  <c r="Z307" i="5"/>
  <c r="X312" i="5"/>
  <c r="Z312" i="5"/>
  <c r="X314" i="5"/>
  <c r="Z314" i="5"/>
  <c r="X319" i="5"/>
  <c r="Z319" i="5"/>
  <c r="X318" i="5"/>
  <c r="Z318" i="5"/>
  <c r="X316" i="5"/>
  <c r="Z316" i="5"/>
  <c r="X315" i="5"/>
  <c r="Z315" i="5"/>
  <c r="X317" i="5"/>
  <c r="Z317" i="5"/>
  <c r="X320" i="5"/>
  <c r="Z320" i="5"/>
  <c r="X324" i="5"/>
  <c r="Z324" i="5"/>
  <c r="X328" i="5"/>
  <c r="Z328" i="5"/>
  <c r="X329" i="5"/>
  <c r="Z329" i="5"/>
  <c r="X327" i="5"/>
  <c r="Z327" i="5"/>
  <c r="X330" i="5"/>
  <c r="Z330" i="5"/>
  <c r="X321" i="5"/>
  <c r="Z321" i="5"/>
  <c r="X322" i="5"/>
  <c r="Z322" i="5"/>
  <c r="X326" i="5"/>
  <c r="Z326" i="5"/>
  <c r="X44" i="5"/>
  <c r="Z44" i="5"/>
  <c r="X325" i="5"/>
  <c r="Z325" i="5"/>
  <c r="X323" i="5"/>
  <c r="Z323" i="5"/>
  <c r="X220" i="5"/>
  <c r="Z220" i="5"/>
  <c r="X218" i="5"/>
  <c r="Z218" i="5"/>
  <c r="X227" i="5"/>
  <c r="Z227" i="5"/>
  <c r="X224" i="5"/>
  <c r="Z224" i="5"/>
  <c r="X226" i="5"/>
  <c r="Z226" i="5"/>
  <c r="X217" i="5"/>
  <c r="Z217" i="5"/>
  <c r="X222" i="5"/>
  <c r="Z222" i="5"/>
  <c r="X229" i="5"/>
  <c r="Z229" i="5"/>
  <c r="X221" i="5"/>
  <c r="Z221" i="5"/>
  <c r="X225" i="5"/>
  <c r="Z225" i="5"/>
  <c r="X223" i="5"/>
  <c r="Z223" i="5"/>
  <c r="X219" i="5"/>
  <c r="Z219" i="5"/>
  <c r="X235" i="5"/>
  <c r="Z235" i="5"/>
  <c r="X239" i="5"/>
  <c r="Z239" i="5"/>
  <c r="X231" i="5"/>
  <c r="Z231" i="5"/>
  <c r="X234" i="5"/>
  <c r="Z234" i="5"/>
  <c r="X230" i="5"/>
  <c r="Z230" i="5"/>
  <c r="X237" i="5"/>
  <c r="Z237" i="5"/>
  <c r="X236" i="5"/>
  <c r="Z236" i="5"/>
  <c r="X232" i="5"/>
  <c r="Z232" i="5"/>
  <c r="X233" i="5"/>
  <c r="Z233" i="5"/>
  <c r="X238" i="5"/>
  <c r="Z238" i="5"/>
  <c r="X248" i="5"/>
  <c r="Z248" i="5"/>
  <c r="X243" i="5"/>
  <c r="Z243" i="5"/>
  <c r="X246" i="5"/>
  <c r="Z246" i="5"/>
  <c r="X244" i="5"/>
  <c r="Z244" i="5"/>
  <c r="X245" i="5"/>
  <c r="Z245" i="5"/>
  <c r="X247" i="5"/>
  <c r="Z247" i="5"/>
  <c r="X251" i="5"/>
  <c r="Z251" i="5"/>
  <c r="X242" i="5"/>
  <c r="Z242" i="5"/>
  <c r="X249" i="5"/>
  <c r="Z249" i="5"/>
  <c r="X250" i="5"/>
  <c r="Z250" i="5"/>
  <c r="X255" i="5"/>
  <c r="Z255" i="5"/>
  <c r="X258" i="5"/>
  <c r="Z258" i="5"/>
  <c r="X262" i="5"/>
  <c r="Z262" i="5"/>
  <c r="X263" i="5"/>
  <c r="Z263" i="5"/>
  <c r="X260" i="5"/>
  <c r="Z260" i="5"/>
  <c r="X259" i="5"/>
  <c r="Z259" i="5"/>
  <c r="X256" i="5"/>
  <c r="Z256" i="5"/>
  <c r="X257" i="5"/>
  <c r="Z257" i="5"/>
  <c r="X400" i="5"/>
  <c r="Z400" i="5"/>
  <c r="X261" i="5"/>
  <c r="Z261" i="5"/>
  <c r="X72" i="5"/>
  <c r="Z72" i="5"/>
  <c r="X331" i="5"/>
  <c r="Z331" i="5"/>
  <c r="X338" i="5"/>
  <c r="Z338" i="5"/>
  <c r="X337" i="5"/>
  <c r="Z337" i="5"/>
  <c r="X336" i="5"/>
  <c r="Z336" i="5"/>
  <c r="X334" i="5"/>
  <c r="Z334" i="5"/>
  <c r="X333" i="5"/>
  <c r="Z333" i="5"/>
  <c r="X335" i="5"/>
  <c r="Z335" i="5"/>
  <c r="X339" i="5"/>
  <c r="Z339" i="5"/>
  <c r="X332" i="5"/>
  <c r="Z332" i="5"/>
  <c r="X340" i="5"/>
  <c r="Z340" i="5"/>
  <c r="X341" i="5"/>
  <c r="Z341" i="5"/>
  <c r="X346" i="5"/>
  <c r="Z346" i="5"/>
  <c r="X343" i="5"/>
  <c r="Z343" i="5"/>
  <c r="X344" i="5"/>
  <c r="Z344" i="5"/>
  <c r="X342" i="5"/>
  <c r="Z342" i="5"/>
  <c r="X345" i="5"/>
  <c r="Z345" i="5"/>
  <c r="X347" i="5"/>
  <c r="Z347" i="5"/>
  <c r="X352" i="5"/>
  <c r="Z352" i="5"/>
  <c r="X351" i="5"/>
  <c r="Z351" i="5"/>
  <c r="X349" i="5"/>
  <c r="Z349" i="5"/>
  <c r="X353" i="5"/>
  <c r="Z353" i="5"/>
  <c r="X350" i="5"/>
  <c r="Z350" i="5"/>
  <c r="X348" i="5"/>
  <c r="Z348" i="5"/>
  <c r="X354" i="5"/>
  <c r="Z354" i="5"/>
  <c r="X355" i="5"/>
  <c r="Z355" i="5"/>
  <c r="X361" i="5"/>
  <c r="Z361" i="5"/>
  <c r="X357" i="5"/>
  <c r="Z357" i="5"/>
  <c r="X358" i="5"/>
  <c r="Z358" i="5"/>
  <c r="X362" i="5"/>
  <c r="Z362" i="5"/>
  <c r="X364" i="5"/>
  <c r="Z364" i="5"/>
  <c r="X360" i="5"/>
  <c r="Z360" i="5"/>
  <c r="X359" i="5"/>
  <c r="Z359" i="5"/>
  <c r="X365" i="5"/>
  <c r="Z365" i="5"/>
  <c r="X363" i="5"/>
  <c r="Z363" i="5"/>
  <c r="X356" i="5"/>
  <c r="Z356" i="5"/>
  <c r="X73" i="5"/>
  <c r="Z73" i="5"/>
  <c r="X367" i="5"/>
  <c r="Z367" i="5"/>
  <c r="X76" i="5"/>
  <c r="Z76" i="5"/>
  <c r="X80" i="5"/>
  <c r="Z80" i="5"/>
  <c r="X83" i="5"/>
  <c r="Z83" i="5"/>
  <c r="X84" i="5"/>
  <c r="Z84" i="5"/>
  <c r="X94" i="5"/>
  <c r="Z94" i="5"/>
  <c r="X120" i="5"/>
  <c r="Z120" i="5"/>
  <c r="X126" i="5"/>
  <c r="Z126" i="5"/>
  <c r="X130" i="5"/>
  <c r="Z130" i="5"/>
  <c r="X151" i="5"/>
  <c r="Z151" i="5"/>
  <c r="X162" i="5"/>
  <c r="Z162" i="5"/>
  <c r="X185" i="5"/>
  <c r="Z185" i="5"/>
  <c r="X187" i="5"/>
  <c r="Z187" i="5"/>
  <c r="X197" i="5"/>
  <c r="Z197" i="5"/>
  <c r="X203" i="5"/>
  <c r="Z203" i="5"/>
  <c r="X205" i="5"/>
  <c r="Z205" i="5"/>
  <c r="X209" i="5"/>
  <c r="Z209" i="5"/>
  <c r="X211" i="5"/>
  <c r="Z211" i="5"/>
  <c r="X216" i="5"/>
  <c r="Z216" i="5"/>
  <c r="X228" i="5"/>
  <c r="Z228" i="5"/>
  <c r="X240" i="5"/>
  <c r="Z240" i="5"/>
  <c r="X241" i="5"/>
  <c r="Z241" i="5"/>
  <c r="X252" i="5"/>
  <c r="Z252" i="5"/>
  <c r="X253" i="5"/>
  <c r="Z253" i="5"/>
  <c r="X254" i="5"/>
  <c r="Z254" i="5"/>
  <c r="X287" i="5"/>
  <c r="Z287" i="5"/>
  <c r="X290" i="5"/>
  <c r="Z290" i="5"/>
  <c r="A4" i="5"/>
  <c r="B4" i="5"/>
  <c r="C4" i="5"/>
  <c r="D4" i="5"/>
  <c r="E4" i="5"/>
  <c r="H4" i="5"/>
  <c r="I4" i="5"/>
  <c r="J4" i="5"/>
  <c r="K4" i="5"/>
  <c r="L4" i="5"/>
  <c r="N4" i="5"/>
  <c r="O4" i="5"/>
  <c r="P4" i="5"/>
  <c r="Q4" i="5"/>
  <c r="R4" i="5"/>
  <c r="S4" i="5"/>
  <c r="T4" i="5"/>
  <c r="U4" i="5"/>
  <c r="V4" i="5"/>
  <c r="X4" i="5"/>
  <c r="Z4" i="5"/>
  <c r="X7" i="5"/>
  <c r="Z7" i="5"/>
  <c r="B4" i="3"/>
  <c r="D4" i="3"/>
  <c r="E4" i="3"/>
  <c r="L4" i="3"/>
  <c r="S4" i="3"/>
  <c r="T4" i="3"/>
  <c r="U4" i="3"/>
  <c r="Y4" i="3"/>
  <c r="AC4" i="3"/>
  <c r="AD4" i="3"/>
  <c r="AE4" i="3"/>
  <c r="AF4" i="3"/>
  <c r="AG4" i="3"/>
  <c r="AH4" i="3"/>
  <c r="AI4" i="3"/>
  <c r="AJ4" i="3"/>
  <c r="AK4" i="3"/>
  <c r="AL4" i="3"/>
  <c r="AM4" i="3"/>
  <c r="AO4" i="3"/>
  <c r="AQ4" i="3"/>
  <c r="X376" i="15" l="1"/>
  <c r="X377" i="15"/>
  <c r="Y119" i="5"/>
  <c r="X395" i="15"/>
  <c r="X387" i="15"/>
  <c r="X379" i="15"/>
  <c r="X375" i="15"/>
  <c r="V373" i="15"/>
  <c r="Y351" i="5"/>
  <c r="V372" i="15"/>
  <c r="Y223" i="5"/>
  <c r="X373" i="15"/>
  <c r="Y144" i="5"/>
  <c r="Y367" i="5"/>
  <c r="V370" i="15"/>
  <c r="X371" i="15"/>
  <c r="Y115" i="5"/>
  <c r="X105" i="15"/>
  <c r="X370" i="15"/>
  <c r="Y80" i="5"/>
  <c r="Y236" i="5"/>
  <c r="X13" i="15"/>
  <c r="X111" i="15"/>
  <c r="V126" i="15"/>
  <c r="X82" i="15"/>
  <c r="V248" i="15"/>
  <c r="V186" i="15"/>
  <c r="X32" i="15"/>
  <c r="X279" i="15"/>
  <c r="X110" i="15"/>
  <c r="X218" i="15"/>
  <c r="W396" i="14"/>
  <c r="V396" i="15"/>
  <c r="W399" i="14"/>
  <c r="V399" i="15"/>
  <c r="W282" i="14"/>
  <c r="V282" i="15"/>
  <c r="W395" i="14"/>
  <c r="V395" i="15"/>
  <c r="W387" i="14"/>
  <c r="V387" i="15"/>
  <c r="W375" i="14"/>
  <c r="V375" i="15"/>
  <c r="W371" i="14"/>
  <c r="V371" i="15"/>
  <c r="W255" i="14"/>
  <c r="V255" i="15"/>
  <c r="W80" i="14"/>
  <c r="V80" i="15"/>
  <c r="W172" i="14"/>
  <c r="V172" i="15"/>
  <c r="W234" i="14"/>
  <c r="V234" i="15"/>
  <c r="W232" i="14"/>
  <c r="V232" i="15"/>
  <c r="W309" i="14"/>
  <c r="V309" i="15"/>
  <c r="W8" i="14"/>
  <c r="V8" i="15"/>
  <c r="W188" i="14"/>
  <c r="V188" i="15"/>
  <c r="W338" i="14"/>
  <c r="V338" i="15"/>
  <c r="W30" i="14"/>
  <c r="V30" i="15"/>
  <c r="W60" i="14"/>
  <c r="V60" i="15"/>
  <c r="W20" i="14"/>
  <c r="V20" i="15"/>
  <c r="W27" i="14"/>
  <c r="V27" i="15"/>
  <c r="W292" i="14"/>
  <c r="V292" i="15"/>
  <c r="W5" i="14"/>
  <c r="V5" i="15"/>
  <c r="W333" i="14"/>
  <c r="V333" i="15"/>
  <c r="W235" i="14"/>
  <c r="V235" i="15"/>
  <c r="W341" i="14"/>
  <c r="V341" i="15"/>
  <c r="W140" i="14"/>
  <c r="V140" i="15"/>
  <c r="W98" i="14"/>
  <c r="V98" i="15"/>
  <c r="W176" i="14"/>
  <c r="V176" i="15"/>
  <c r="W93" i="14"/>
  <c r="V93" i="15"/>
  <c r="W50" i="14"/>
  <c r="V50" i="15"/>
  <c r="W180" i="14"/>
  <c r="V180" i="15"/>
  <c r="W310" i="14"/>
  <c r="V310" i="15"/>
  <c r="W363" i="14"/>
  <c r="V363" i="15"/>
  <c r="W345" i="14"/>
  <c r="V345" i="15"/>
  <c r="W278" i="14"/>
  <c r="V278" i="15"/>
  <c r="W94" i="14"/>
  <c r="V94" i="15"/>
  <c r="W138" i="14"/>
  <c r="V138" i="15"/>
  <c r="W184" i="14"/>
  <c r="V184" i="15"/>
  <c r="W222" i="14"/>
  <c r="V222" i="15"/>
  <c r="W7" i="14"/>
  <c r="V7" i="15"/>
  <c r="W118" i="14"/>
  <c r="V118" i="15"/>
  <c r="W316" i="14"/>
  <c r="V316" i="15"/>
  <c r="W335" i="14"/>
  <c r="V335" i="15"/>
  <c r="W52" i="14"/>
  <c r="V52" i="15"/>
  <c r="W214" i="14"/>
  <c r="V214" i="15"/>
  <c r="W305" i="14"/>
  <c r="V305" i="15"/>
  <c r="W44" i="14"/>
  <c r="V44" i="15"/>
  <c r="W355" i="14"/>
  <c r="V355" i="15"/>
  <c r="W168" i="14"/>
  <c r="V168" i="15"/>
  <c r="W204" i="14"/>
  <c r="V204" i="15"/>
  <c r="W53" i="14"/>
  <c r="V53" i="15"/>
  <c r="W276" i="14"/>
  <c r="V276" i="15"/>
  <c r="W100" i="14"/>
  <c r="V100" i="15"/>
  <c r="W323" i="14"/>
  <c r="V323" i="15"/>
  <c r="W326" i="14"/>
  <c r="V326" i="15"/>
  <c r="W199" i="14"/>
  <c r="V199" i="15"/>
  <c r="W154" i="14"/>
  <c r="V154" i="15"/>
  <c r="W308" i="14"/>
  <c r="V308" i="15"/>
  <c r="W293" i="14"/>
  <c r="V293" i="15"/>
  <c r="W147" i="14"/>
  <c r="V147" i="15"/>
  <c r="W75" i="14"/>
  <c r="V75" i="15"/>
  <c r="W148" i="14"/>
  <c r="V148" i="15"/>
  <c r="W246" i="14"/>
  <c r="V246" i="15"/>
  <c r="W169" i="14"/>
  <c r="V169" i="15"/>
  <c r="W23" i="14"/>
  <c r="V23" i="15"/>
  <c r="W117" i="14"/>
  <c r="V117" i="15"/>
  <c r="W83" i="14"/>
  <c r="V83" i="15"/>
  <c r="W121" i="14"/>
  <c r="V121" i="15"/>
  <c r="W306" i="14"/>
  <c r="V306" i="15"/>
  <c r="W144" i="14"/>
  <c r="V144" i="15"/>
  <c r="W139" i="14"/>
  <c r="V139" i="15"/>
  <c r="W369" i="14"/>
  <c r="V369" i="15"/>
  <c r="W336" i="14"/>
  <c r="V336" i="15"/>
  <c r="W303" i="14"/>
  <c r="V303" i="15"/>
  <c r="W368" i="14"/>
  <c r="V368" i="15"/>
  <c r="W34" i="14"/>
  <c r="V34" i="15"/>
  <c r="W54" i="14"/>
  <c r="V54" i="15"/>
  <c r="W291" i="14"/>
  <c r="V291" i="15"/>
  <c r="W76" i="14"/>
  <c r="V76" i="15"/>
  <c r="W286" i="14"/>
  <c r="V286" i="15"/>
  <c r="W46" i="14"/>
  <c r="V46" i="15"/>
  <c r="W57" i="14"/>
  <c r="V57" i="15"/>
  <c r="W68" i="14"/>
  <c r="V68" i="15"/>
  <c r="W351" i="14"/>
  <c r="V351" i="15"/>
  <c r="W348" i="14"/>
  <c r="V348" i="15"/>
  <c r="W304" i="14"/>
  <c r="V304" i="15"/>
  <c r="W237" i="14"/>
  <c r="V237" i="15"/>
  <c r="W16" i="14"/>
  <c r="V16" i="15"/>
  <c r="W6" i="14"/>
  <c r="V6" i="15"/>
  <c r="W152" i="14"/>
  <c r="V152" i="15"/>
  <c r="W89" i="14"/>
  <c r="V89" i="15"/>
  <c r="W160" i="14"/>
  <c r="V160" i="15"/>
  <c r="W39" i="14"/>
  <c r="V39" i="15"/>
  <c r="W224" i="14"/>
  <c r="V224" i="15"/>
  <c r="Y282" i="14"/>
  <c r="X282" i="15"/>
  <c r="Y391" i="5"/>
  <c r="X391" i="15"/>
  <c r="Y383" i="5"/>
  <c r="X383" i="15"/>
  <c r="Y251" i="14"/>
  <c r="X251" i="15"/>
  <c r="Y296" i="14"/>
  <c r="X296" i="15"/>
  <c r="Y229" i="14"/>
  <c r="X229" i="15"/>
  <c r="Y227" i="14"/>
  <c r="X227" i="15"/>
  <c r="Y178" i="14"/>
  <c r="X178" i="15"/>
  <c r="Y177" i="14"/>
  <c r="X177" i="15"/>
  <c r="Y102" i="14"/>
  <c r="X102" i="15"/>
  <c r="Y189" i="14"/>
  <c r="X189" i="15"/>
  <c r="Y124" i="14"/>
  <c r="X124" i="15"/>
  <c r="Y317" i="14"/>
  <c r="X317" i="15"/>
  <c r="Y358" i="14"/>
  <c r="X358" i="15"/>
  <c r="Y101" i="14"/>
  <c r="X101" i="15"/>
  <c r="Y130" i="14"/>
  <c r="X130" i="15"/>
  <c r="Y64" i="14"/>
  <c r="X64" i="15"/>
  <c r="Y257" i="14"/>
  <c r="X257" i="15"/>
  <c r="Y262" i="14"/>
  <c r="X262" i="15"/>
  <c r="Y122" i="14"/>
  <c r="X122" i="15"/>
  <c r="Y302" i="14"/>
  <c r="X302" i="15"/>
  <c r="Y203" i="14"/>
  <c r="X203" i="15"/>
  <c r="Y81" i="14"/>
  <c r="X81" i="15"/>
  <c r="Y321" i="14"/>
  <c r="X321" i="15"/>
  <c r="Y366" i="14"/>
  <c r="X366" i="15"/>
  <c r="Y319" i="14"/>
  <c r="X319" i="15"/>
  <c r="Y88" i="14"/>
  <c r="X88" i="15"/>
  <c r="Y245" i="14"/>
  <c r="X245" i="15"/>
  <c r="Y365" i="14"/>
  <c r="X365" i="15"/>
  <c r="Y362" i="14"/>
  <c r="X362" i="15"/>
  <c r="Y344" i="14"/>
  <c r="X344" i="15"/>
  <c r="Y171" i="14"/>
  <c r="X171" i="15"/>
  <c r="Y59" i="14"/>
  <c r="X59" i="15"/>
  <c r="Y137" i="14"/>
  <c r="X137" i="15"/>
  <c r="Y314" i="14"/>
  <c r="X314" i="15"/>
  <c r="Y260" i="14"/>
  <c r="X260" i="15"/>
  <c r="Y202" i="14"/>
  <c r="X202" i="15"/>
  <c r="Y56" i="14"/>
  <c r="X56" i="15"/>
  <c r="Y315" i="14"/>
  <c r="X315" i="15"/>
  <c r="Y63" i="14"/>
  <c r="X63" i="15"/>
  <c r="Y313" i="14"/>
  <c r="X313" i="15"/>
  <c r="Y37" i="14"/>
  <c r="X37" i="15"/>
  <c r="Y142" i="14"/>
  <c r="X142" i="15"/>
  <c r="Y107" i="14"/>
  <c r="X107" i="15"/>
  <c r="Y9" i="14"/>
  <c r="X9" i="15"/>
  <c r="Y206" i="14"/>
  <c r="X206" i="15"/>
  <c r="Y329" i="14"/>
  <c r="X329" i="15"/>
  <c r="Y325" i="14"/>
  <c r="X325" i="15"/>
  <c r="Y193" i="14"/>
  <c r="X193" i="15"/>
  <c r="Y36" i="14"/>
  <c r="X36" i="15"/>
  <c r="Y212" i="14"/>
  <c r="X212" i="15"/>
  <c r="Y106" i="14"/>
  <c r="X106" i="15"/>
  <c r="Y41" i="14"/>
  <c r="X41" i="15"/>
  <c r="Y74" i="14"/>
  <c r="X74" i="15"/>
  <c r="Y190" i="14"/>
  <c r="X190" i="15"/>
  <c r="Y79" i="14"/>
  <c r="X79" i="15"/>
  <c r="Y253" i="14"/>
  <c r="X253" i="15"/>
  <c r="Y250" i="14"/>
  <c r="X250" i="15"/>
  <c r="Y155" i="14"/>
  <c r="X155" i="15"/>
  <c r="Y249" i="14"/>
  <c r="X249" i="15"/>
  <c r="Y170" i="14"/>
  <c r="X170" i="15"/>
  <c r="Y86" i="14"/>
  <c r="X86" i="15"/>
  <c r="Y109" i="14"/>
  <c r="X109" i="15"/>
  <c r="Y207" i="14"/>
  <c r="X207" i="15"/>
  <c r="Y128" i="14"/>
  <c r="X128" i="15"/>
  <c r="Y196" i="14"/>
  <c r="X196" i="15"/>
  <c r="Y359" i="14"/>
  <c r="X359" i="15"/>
  <c r="Y15" i="14"/>
  <c r="X15" i="15"/>
  <c r="Y289" i="14"/>
  <c r="X289" i="15"/>
  <c r="Y194" i="14"/>
  <c r="X194" i="15"/>
  <c r="Y236" i="14"/>
  <c r="X236" i="15"/>
  <c r="Y149" i="14"/>
  <c r="X149" i="15"/>
  <c r="Y271" i="14"/>
  <c r="X271" i="15"/>
  <c r="Y141" i="14"/>
  <c r="X141" i="15"/>
  <c r="Y261" i="14"/>
  <c r="X261" i="15"/>
  <c r="Y58" i="14"/>
  <c r="X58" i="15"/>
  <c r="Y65" i="14"/>
  <c r="X65" i="15"/>
  <c r="Y347" i="14"/>
  <c r="X347" i="15"/>
  <c r="Y339" i="14"/>
  <c r="X339" i="15"/>
  <c r="Y256" i="14"/>
  <c r="X256" i="15"/>
  <c r="Y99" i="14"/>
  <c r="X99" i="15"/>
  <c r="Y113" i="14"/>
  <c r="X113" i="15"/>
  <c r="Y43" i="14"/>
  <c r="X43" i="15"/>
  <c r="Y320" i="14"/>
  <c r="X320" i="15"/>
  <c r="Y162" i="14"/>
  <c r="X162" i="15"/>
  <c r="Y161" i="14"/>
  <c r="X161" i="15"/>
  <c r="Y213" i="14"/>
  <c r="X213" i="15"/>
  <c r="Y267" i="14"/>
  <c r="X267" i="15"/>
  <c r="W242" i="14"/>
  <c r="V242" i="15"/>
  <c r="W390" i="14"/>
  <c r="V390" i="15"/>
  <c r="W386" i="14"/>
  <c r="V386" i="15"/>
  <c r="W374" i="14"/>
  <c r="V374" i="15"/>
  <c r="W251" i="14"/>
  <c r="V251" i="15"/>
  <c r="W296" i="14"/>
  <c r="V296" i="15"/>
  <c r="W32" i="14"/>
  <c r="V32" i="15"/>
  <c r="W229" i="14"/>
  <c r="V229" i="15"/>
  <c r="W227" i="14"/>
  <c r="V227" i="15"/>
  <c r="W178" i="14"/>
  <c r="V178" i="15"/>
  <c r="W177" i="14"/>
  <c r="V177" i="15"/>
  <c r="W102" i="14"/>
  <c r="V102" i="15"/>
  <c r="W189" i="14"/>
  <c r="V189" i="15"/>
  <c r="W124" i="14"/>
  <c r="V124" i="15"/>
  <c r="W317" i="14"/>
  <c r="V317" i="15"/>
  <c r="W358" i="14"/>
  <c r="V358" i="15"/>
  <c r="W101" i="14"/>
  <c r="V101" i="15"/>
  <c r="W130" i="14"/>
  <c r="V130" i="15"/>
  <c r="W64" i="14"/>
  <c r="V64" i="15"/>
  <c r="W257" i="14"/>
  <c r="V257" i="15"/>
  <c r="W262" i="14"/>
  <c r="V262" i="15"/>
  <c r="W122" i="14"/>
  <c r="V122" i="15"/>
  <c r="W302" i="14"/>
  <c r="V302" i="15"/>
  <c r="W203" i="14"/>
  <c r="V203" i="15"/>
  <c r="W81" i="14"/>
  <c r="V81" i="15"/>
  <c r="W321" i="14"/>
  <c r="V321" i="15"/>
  <c r="W366" i="14"/>
  <c r="V366" i="15"/>
  <c r="W319" i="14"/>
  <c r="V319" i="15"/>
  <c r="W88" i="14"/>
  <c r="V88" i="15"/>
  <c r="W245" i="14"/>
  <c r="V245" i="15"/>
  <c r="W105" i="14"/>
  <c r="V105" i="15"/>
  <c r="W365" i="14"/>
  <c r="V365" i="15"/>
  <c r="W362" i="14"/>
  <c r="V362" i="15"/>
  <c r="W344" i="14"/>
  <c r="V344" i="15"/>
  <c r="W13" i="14"/>
  <c r="V13" i="15"/>
  <c r="W171" i="14"/>
  <c r="V171" i="15"/>
  <c r="W59" i="14"/>
  <c r="V59" i="15"/>
  <c r="W137" i="14"/>
  <c r="V137" i="15"/>
  <c r="W314" i="14"/>
  <c r="V314" i="15"/>
  <c r="W260" i="14"/>
  <c r="V260" i="15"/>
  <c r="W111" i="14"/>
  <c r="V111" i="15"/>
  <c r="W202" i="14"/>
  <c r="V202" i="15"/>
  <c r="W56" i="14"/>
  <c r="V56" i="15"/>
  <c r="W315" i="14"/>
  <c r="V315" i="15"/>
  <c r="W63" i="14"/>
  <c r="V63" i="15"/>
  <c r="W313" i="14"/>
  <c r="V313" i="15"/>
  <c r="W37" i="14"/>
  <c r="V37" i="15"/>
  <c r="W142" i="14"/>
  <c r="V142" i="15"/>
  <c r="W107" i="14"/>
  <c r="V107" i="15"/>
  <c r="W279" i="14"/>
  <c r="V279" i="15"/>
  <c r="W9" i="14"/>
  <c r="V9" i="15"/>
  <c r="W206" i="14"/>
  <c r="V206" i="15"/>
  <c r="W329" i="14"/>
  <c r="V329" i="15"/>
  <c r="W325" i="14"/>
  <c r="V325" i="15"/>
  <c r="W193" i="14"/>
  <c r="V193" i="15"/>
  <c r="W36" i="14"/>
  <c r="V36" i="15"/>
  <c r="W212" i="14"/>
  <c r="V212" i="15"/>
  <c r="W106" i="14"/>
  <c r="V106" i="15"/>
  <c r="W41" i="14"/>
  <c r="V41" i="15"/>
  <c r="W74" i="14"/>
  <c r="V74" i="15"/>
  <c r="W190" i="14"/>
  <c r="V190" i="15"/>
  <c r="W79" i="14"/>
  <c r="V79" i="15"/>
  <c r="W253" i="14"/>
  <c r="V253" i="15"/>
  <c r="W250" i="14"/>
  <c r="V250" i="15"/>
  <c r="W155" i="14"/>
  <c r="V155" i="15"/>
  <c r="W249" i="14"/>
  <c r="V249" i="15"/>
  <c r="W170" i="14"/>
  <c r="V170" i="15"/>
  <c r="W86" i="14"/>
  <c r="V86" i="15"/>
  <c r="W109" i="14"/>
  <c r="V109" i="15"/>
  <c r="W207" i="14"/>
  <c r="V207" i="15"/>
  <c r="W128" i="14"/>
  <c r="V128" i="15"/>
  <c r="W196" i="14"/>
  <c r="V196" i="15"/>
  <c r="W359" i="14"/>
  <c r="V359" i="15"/>
  <c r="W15" i="14"/>
  <c r="V15" i="15"/>
  <c r="W289" i="14"/>
  <c r="V289" i="15"/>
  <c r="W194" i="14"/>
  <c r="V194" i="15"/>
  <c r="W236" i="14"/>
  <c r="V236" i="15"/>
  <c r="W149" i="14"/>
  <c r="V149" i="15"/>
  <c r="W271" i="14"/>
  <c r="V271" i="15"/>
  <c r="W141" i="14"/>
  <c r="V141" i="15"/>
  <c r="W261" i="14"/>
  <c r="V261" i="15"/>
  <c r="W58" i="14"/>
  <c r="V58" i="15"/>
  <c r="W65" i="14"/>
  <c r="V65" i="15"/>
  <c r="W347" i="14"/>
  <c r="V347" i="15"/>
  <c r="W339" i="14"/>
  <c r="V339" i="15"/>
  <c r="W256" i="14"/>
  <c r="V256" i="15"/>
  <c r="W99" i="14"/>
  <c r="V99" i="15"/>
  <c r="W113" i="14"/>
  <c r="V113" i="15"/>
  <c r="W43" i="14"/>
  <c r="V43" i="15"/>
  <c r="W320" i="14"/>
  <c r="V320" i="15"/>
  <c r="W162" i="14"/>
  <c r="V162" i="15"/>
  <c r="W161" i="14"/>
  <c r="V161" i="15"/>
  <c r="W213" i="14"/>
  <c r="V213" i="15"/>
  <c r="W267" i="14"/>
  <c r="V267" i="15"/>
  <c r="Y398" i="14"/>
  <c r="X398" i="15"/>
  <c r="Y242" i="14"/>
  <c r="X242" i="15"/>
  <c r="Y394" i="14"/>
  <c r="X394" i="15"/>
  <c r="Y390" i="14"/>
  <c r="X390" i="15"/>
  <c r="Y386" i="14"/>
  <c r="X386" i="15"/>
  <c r="Y382" i="14"/>
  <c r="X382" i="15"/>
  <c r="Y378" i="14"/>
  <c r="X378" i="15"/>
  <c r="Y281" i="14"/>
  <c r="X281" i="15"/>
  <c r="Y241" i="14"/>
  <c r="X241" i="15"/>
  <c r="Y334" i="14"/>
  <c r="X334" i="15"/>
  <c r="Y4" i="14"/>
  <c r="X4" i="15"/>
  <c r="Y228" i="14"/>
  <c r="X228" i="15"/>
  <c r="Y231" i="14"/>
  <c r="X231" i="15"/>
  <c r="Y167" i="14"/>
  <c r="X167" i="15"/>
  <c r="Y360" i="14"/>
  <c r="X360" i="15"/>
  <c r="Y123" i="14"/>
  <c r="X123" i="15"/>
  <c r="Y266" i="14"/>
  <c r="X266" i="15"/>
  <c r="Y187" i="14"/>
  <c r="X187" i="15"/>
  <c r="Y208" i="14"/>
  <c r="X208" i="15"/>
  <c r="Y61" i="14"/>
  <c r="X61" i="15"/>
  <c r="Y297" i="14"/>
  <c r="X297" i="15"/>
  <c r="Y185" i="14"/>
  <c r="X185" i="15"/>
  <c r="Y301" i="14"/>
  <c r="X301" i="15"/>
  <c r="Y45" i="14"/>
  <c r="X45" i="15"/>
  <c r="Y159" i="14"/>
  <c r="X159" i="15"/>
  <c r="Y332" i="14"/>
  <c r="X332" i="15"/>
  <c r="Y151" i="14"/>
  <c r="X151" i="15"/>
  <c r="Y55" i="14"/>
  <c r="X55" i="15"/>
  <c r="Y120" i="14"/>
  <c r="X120" i="15"/>
  <c r="Y280" i="14"/>
  <c r="X280" i="15"/>
  <c r="Y71" i="14"/>
  <c r="X71" i="15"/>
  <c r="Y244" i="14"/>
  <c r="X244" i="15"/>
  <c r="Y150" i="14"/>
  <c r="X150" i="15"/>
  <c r="Y182" i="14"/>
  <c r="X182" i="15"/>
  <c r="Y343" i="14"/>
  <c r="X343" i="15"/>
  <c r="Y357" i="14"/>
  <c r="X357" i="15"/>
  <c r="Y85" i="14"/>
  <c r="X85" i="15"/>
  <c r="Y275" i="14"/>
  <c r="X275" i="15"/>
  <c r="Y108" i="14"/>
  <c r="X108" i="15"/>
  <c r="Y284" i="14"/>
  <c r="X284" i="15"/>
  <c r="Y209" i="14"/>
  <c r="X209" i="15"/>
  <c r="Y131" i="14"/>
  <c r="X131" i="15"/>
  <c r="Y259" i="14"/>
  <c r="X259" i="15"/>
  <c r="Y183" i="14"/>
  <c r="X183" i="15"/>
  <c r="Y70" i="14"/>
  <c r="X70" i="15"/>
  <c r="Y96" i="14"/>
  <c r="X96" i="15"/>
  <c r="Y258" i="14"/>
  <c r="X258" i="15"/>
  <c r="Y356" i="14"/>
  <c r="X356" i="15"/>
  <c r="Y274" i="14"/>
  <c r="X274" i="15"/>
  <c r="Y175" i="14"/>
  <c r="X175" i="15"/>
  <c r="Y143" i="14"/>
  <c r="X143" i="15"/>
  <c r="Y191" i="14"/>
  <c r="X191" i="15"/>
  <c r="Y205" i="14"/>
  <c r="X205" i="15"/>
  <c r="Y201" i="14"/>
  <c r="X201" i="15"/>
  <c r="Y10" i="14"/>
  <c r="X10" i="15"/>
  <c r="Y328" i="14"/>
  <c r="X328" i="15"/>
  <c r="Y324" i="14"/>
  <c r="X324" i="15"/>
  <c r="Y221" i="14"/>
  <c r="X221" i="15"/>
  <c r="Y38" i="14"/>
  <c r="X38" i="15"/>
  <c r="Y35" i="14"/>
  <c r="X35" i="15"/>
  <c r="Y84" i="14"/>
  <c r="X84" i="15"/>
  <c r="Y158" i="14"/>
  <c r="X158" i="15"/>
  <c r="Y73" i="14"/>
  <c r="X73" i="15"/>
  <c r="Y219" i="14"/>
  <c r="X219" i="15"/>
  <c r="Y25" i="14"/>
  <c r="X25" i="15"/>
  <c r="Y19" i="14"/>
  <c r="X19" i="15"/>
  <c r="Y269" i="14"/>
  <c r="X269" i="15"/>
  <c r="Y331" i="14"/>
  <c r="X331" i="15"/>
  <c r="Y239" i="14"/>
  <c r="X239" i="15"/>
  <c r="Y300" i="14"/>
  <c r="X300" i="15"/>
  <c r="Y87" i="14"/>
  <c r="X87" i="15"/>
  <c r="Y103" i="14"/>
  <c r="X103" i="15"/>
  <c r="Y287" i="14"/>
  <c r="X287" i="15"/>
  <c r="Y197" i="14"/>
  <c r="X197" i="15"/>
  <c r="Y200" i="14"/>
  <c r="X200" i="15"/>
  <c r="Y146" i="14"/>
  <c r="X146" i="15"/>
  <c r="Y28" i="14"/>
  <c r="X28" i="15"/>
  <c r="Y299" i="14"/>
  <c r="X299" i="15"/>
  <c r="Y195" i="14"/>
  <c r="X195" i="15"/>
  <c r="Y340" i="14"/>
  <c r="X340" i="15"/>
  <c r="Y18" i="14"/>
  <c r="X18" i="15"/>
  <c r="Y97" i="14"/>
  <c r="X97" i="15"/>
  <c r="Y40" i="14"/>
  <c r="X40" i="15"/>
  <c r="Y263" i="14"/>
  <c r="X263" i="15"/>
  <c r="Y67" i="14"/>
  <c r="X67" i="15"/>
  <c r="Y353" i="14"/>
  <c r="X353" i="15"/>
  <c r="Y350" i="14"/>
  <c r="X350" i="15"/>
  <c r="Y277" i="14"/>
  <c r="X277" i="15"/>
  <c r="Y129" i="14"/>
  <c r="X129" i="15"/>
  <c r="Y270" i="14"/>
  <c r="X270" i="15"/>
  <c r="Y22" i="14"/>
  <c r="X22" i="15"/>
  <c r="Y238" i="14"/>
  <c r="X238" i="15"/>
  <c r="Y92" i="14"/>
  <c r="X92" i="15"/>
  <c r="Y164" i="14"/>
  <c r="X164" i="15"/>
  <c r="Y90" i="14"/>
  <c r="X90" i="15"/>
  <c r="Y136" i="14"/>
  <c r="X136" i="15"/>
  <c r="Y31" i="14"/>
  <c r="X31" i="15"/>
  <c r="W288" i="14"/>
  <c r="V288" i="15"/>
  <c r="W398" i="14"/>
  <c r="V398" i="15"/>
  <c r="W394" i="14"/>
  <c r="V394" i="15"/>
  <c r="W382" i="14"/>
  <c r="V382" i="15"/>
  <c r="Y288" i="14"/>
  <c r="X288" i="15"/>
  <c r="W252" i="14"/>
  <c r="V252" i="15"/>
  <c r="W397" i="14"/>
  <c r="V397" i="15"/>
  <c r="W393" i="14"/>
  <c r="V393" i="15"/>
  <c r="W389" i="14"/>
  <c r="V389" i="15"/>
  <c r="W385" i="14"/>
  <c r="V385" i="15"/>
  <c r="W381" i="14"/>
  <c r="V381" i="15"/>
  <c r="W377" i="14"/>
  <c r="V377" i="15"/>
  <c r="W281" i="14"/>
  <c r="V281" i="15"/>
  <c r="W241" i="14"/>
  <c r="V241" i="15"/>
  <c r="W334" i="14"/>
  <c r="V334" i="15"/>
  <c r="W4" i="14"/>
  <c r="V4" i="15"/>
  <c r="W228" i="14"/>
  <c r="V228" i="15"/>
  <c r="W231" i="14"/>
  <c r="V231" i="15"/>
  <c r="W167" i="14"/>
  <c r="V167" i="15"/>
  <c r="W360" i="14"/>
  <c r="V360" i="15"/>
  <c r="W123" i="14"/>
  <c r="V123" i="15"/>
  <c r="W266" i="14"/>
  <c r="V266" i="15"/>
  <c r="W187" i="14"/>
  <c r="V187" i="15"/>
  <c r="W208" i="14"/>
  <c r="V208" i="15"/>
  <c r="W61" i="14"/>
  <c r="V61" i="15"/>
  <c r="W297" i="14"/>
  <c r="V297" i="15"/>
  <c r="W185" i="14"/>
  <c r="V185" i="15"/>
  <c r="W301" i="14"/>
  <c r="V301" i="15"/>
  <c r="W45" i="14"/>
  <c r="V45" i="15"/>
  <c r="W159" i="14"/>
  <c r="V159" i="15"/>
  <c r="W332" i="14"/>
  <c r="V332" i="15"/>
  <c r="W82" i="14"/>
  <c r="V82" i="15"/>
  <c r="W151" i="14"/>
  <c r="V151" i="15"/>
  <c r="W55" i="14"/>
  <c r="V55" i="15"/>
  <c r="W120" i="14"/>
  <c r="V120" i="15"/>
  <c r="W280" i="14"/>
  <c r="V280" i="15"/>
  <c r="W71" i="14"/>
  <c r="V71" i="15"/>
  <c r="W244" i="14"/>
  <c r="V244" i="15"/>
  <c r="W150" i="14"/>
  <c r="V150" i="15"/>
  <c r="W182" i="14"/>
  <c r="V182" i="15"/>
  <c r="W343" i="14"/>
  <c r="V343" i="15"/>
  <c r="W357" i="14"/>
  <c r="V357" i="15"/>
  <c r="W85" i="14"/>
  <c r="V85" i="15"/>
  <c r="W275" i="14"/>
  <c r="V275" i="15"/>
  <c r="W108" i="14"/>
  <c r="V108" i="15"/>
  <c r="W284" i="14"/>
  <c r="V284" i="15"/>
  <c r="W209" i="14"/>
  <c r="V209" i="15"/>
  <c r="W131" i="14"/>
  <c r="V131" i="15"/>
  <c r="W259" i="14"/>
  <c r="V259" i="15"/>
  <c r="W183" i="14"/>
  <c r="V183" i="15"/>
  <c r="W70" i="14"/>
  <c r="V70" i="15"/>
  <c r="W96" i="14"/>
  <c r="V96" i="15"/>
  <c r="W258" i="14"/>
  <c r="V258" i="15"/>
  <c r="W356" i="14"/>
  <c r="V356" i="15"/>
  <c r="W274" i="14"/>
  <c r="V274" i="15"/>
  <c r="W175" i="14"/>
  <c r="V175" i="15"/>
  <c r="W143" i="14"/>
  <c r="V143" i="15"/>
  <c r="W191" i="14"/>
  <c r="V191" i="15"/>
  <c r="W205" i="14"/>
  <c r="V205" i="15"/>
  <c r="W201" i="14"/>
  <c r="V201" i="15"/>
  <c r="W10" i="14"/>
  <c r="V10" i="15"/>
  <c r="W328" i="14"/>
  <c r="V328" i="15"/>
  <c r="W324" i="14"/>
  <c r="V324" i="15"/>
  <c r="W221" i="14"/>
  <c r="V221" i="15"/>
  <c r="W38" i="14"/>
  <c r="V38" i="15"/>
  <c r="W35" i="14"/>
  <c r="V35" i="15"/>
  <c r="W84" i="14"/>
  <c r="V84" i="15"/>
  <c r="W158" i="14"/>
  <c r="V158" i="15"/>
  <c r="W73" i="14"/>
  <c r="V73" i="15"/>
  <c r="W219" i="14"/>
  <c r="V219" i="15"/>
  <c r="W25" i="14"/>
  <c r="V25" i="15"/>
  <c r="W19" i="14"/>
  <c r="V19" i="15"/>
  <c r="W269" i="14"/>
  <c r="V269" i="15"/>
  <c r="W331" i="14"/>
  <c r="V331" i="15"/>
  <c r="W239" i="14"/>
  <c r="V239" i="15"/>
  <c r="W300" i="14"/>
  <c r="V300" i="15"/>
  <c r="W87" i="14"/>
  <c r="V87" i="15"/>
  <c r="W103" i="14"/>
  <c r="V103" i="15"/>
  <c r="W287" i="14"/>
  <c r="V287" i="15"/>
  <c r="W197" i="14"/>
  <c r="V197" i="15"/>
  <c r="W200" i="14"/>
  <c r="V200" i="15"/>
  <c r="W146" i="14"/>
  <c r="V146" i="15"/>
  <c r="W28" i="14"/>
  <c r="V28" i="15"/>
  <c r="W299" i="14"/>
  <c r="V299" i="15"/>
  <c r="W195" i="14"/>
  <c r="V195" i="15"/>
  <c r="W340" i="14"/>
  <c r="V340" i="15"/>
  <c r="W18" i="14"/>
  <c r="V18" i="15"/>
  <c r="W97" i="14"/>
  <c r="V97" i="15"/>
  <c r="W40" i="14"/>
  <c r="V40" i="15"/>
  <c r="W263" i="14"/>
  <c r="V263" i="15"/>
  <c r="W67" i="14"/>
  <c r="V67" i="15"/>
  <c r="W353" i="14"/>
  <c r="V353" i="15"/>
  <c r="W350" i="14"/>
  <c r="V350" i="15"/>
  <c r="W277" i="14"/>
  <c r="V277" i="15"/>
  <c r="W129" i="14"/>
  <c r="V129" i="15"/>
  <c r="W270" i="14"/>
  <c r="V270" i="15"/>
  <c r="W22" i="14"/>
  <c r="V22" i="15"/>
  <c r="W238" i="14"/>
  <c r="V238" i="15"/>
  <c r="W92" i="14"/>
  <c r="V92" i="15"/>
  <c r="W164" i="14"/>
  <c r="V164" i="15"/>
  <c r="W90" i="14"/>
  <c r="V90" i="15"/>
  <c r="W136" i="14"/>
  <c r="V136" i="15"/>
  <c r="W31" i="14"/>
  <c r="V31" i="15"/>
  <c r="Y252" i="14"/>
  <c r="X252" i="15"/>
  <c r="Y397" i="14"/>
  <c r="X397" i="15"/>
  <c r="Y393" i="14"/>
  <c r="X393" i="15"/>
  <c r="Y389" i="14"/>
  <c r="X389" i="15"/>
  <c r="Y385" i="14"/>
  <c r="X385" i="15"/>
  <c r="Y381" i="14"/>
  <c r="X381" i="15"/>
  <c r="Y181" i="14"/>
  <c r="X181" i="15"/>
  <c r="Y240" i="14"/>
  <c r="X240" i="15"/>
  <c r="Y318" i="14"/>
  <c r="X318" i="15"/>
  <c r="Y230" i="14"/>
  <c r="X230" i="15"/>
  <c r="Y233" i="14"/>
  <c r="X233" i="15"/>
  <c r="Y226" i="14"/>
  <c r="X226" i="15"/>
  <c r="Y166" i="14"/>
  <c r="X166" i="15"/>
  <c r="Y342" i="14"/>
  <c r="X342" i="15"/>
  <c r="Y125" i="14"/>
  <c r="X125" i="15"/>
  <c r="Y264" i="14"/>
  <c r="X264" i="15"/>
  <c r="Y265" i="14"/>
  <c r="X265" i="15"/>
  <c r="Y254" i="14"/>
  <c r="X254" i="15"/>
  <c r="Y268" i="14"/>
  <c r="X268" i="15"/>
  <c r="Y77" i="14"/>
  <c r="X77" i="15"/>
  <c r="Y29" i="14"/>
  <c r="X29" i="15"/>
  <c r="Y367" i="14"/>
  <c r="X367" i="15"/>
  <c r="Y153" i="14"/>
  <c r="X153" i="15"/>
  <c r="Y78" i="14"/>
  <c r="X78" i="15"/>
  <c r="Y42" i="14"/>
  <c r="X42" i="15"/>
  <c r="Y311" i="14"/>
  <c r="X311" i="15"/>
  <c r="Y211" i="14"/>
  <c r="X211" i="15"/>
  <c r="Y298" i="14"/>
  <c r="X298" i="15"/>
  <c r="Y294" i="14"/>
  <c r="X294" i="15"/>
  <c r="Y198" i="14"/>
  <c r="X198" i="15"/>
  <c r="Y49" i="14"/>
  <c r="X49" i="15"/>
  <c r="Y115" i="14"/>
  <c r="X115" i="15"/>
  <c r="Y361" i="14"/>
  <c r="X361" i="15"/>
  <c r="Y364" i="14"/>
  <c r="X364" i="15"/>
  <c r="Y346" i="14"/>
  <c r="X346" i="15"/>
  <c r="Y223" i="14"/>
  <c r="X223" i="15"/>
  <c r="Y330" i="14"/>
  <c r="X330" i="15"/>
  <c r="Y62" i="14"/>
  <c r="X62" i="15"/>
  <c r="Y173" i="14"/>
  <c r="X173" i="15"/>
  <c r="Y127" i="14"/>
  <c r="X127" i="15"/>
  <c r="Y119" i="14"/>
  <c r="X119" i="15"/>
  <c r="Y290" i="14"/>
  <c r="X290" i="15"/>
  <c r="Y273" i="14"/>
  <c r="X273" i="15"/>
  <c r="Y307" i="14"/>
  <c r="X307" i="15"/>
  <c r="Y145" i="14"/>
  <c r="X145" i="15"/>
  <c r="Y354" i="14"/>
  <c r="X354" i="15"/>
  <c r="Y11" i="14"/>
  <c r="X11" i="15"/>
  <c r="Y295" i="14"/>
  <c r="X295" i="15"/>
  <c r="Y95" i="14"/>
  <c r="X95" i="15"/>
  <c r="Y272" i="14"/>
  <c r="X272" i="15"/>
  <c r="Y12" i="14"/>
  <c r="X12" i="15"/>
  <c r="Y72" i="14"/>
  <c r="X72" i="15"/>
  <c r="Y116" i="14"/>
  <c r="X116" i="15"/>
  <c r="Y327" i="14"/>
  <c r="X327" i="15"/>
  <c r="Y322" i="14"/>
  <c r="X322" i="15"/>
  <c r="Y51" i="14"/>
  <c r="X51" i="15"/>
  <c r="Y33" i="14"/>
  <c r="X33" i="15"/>
  <c r="Y192" i="14"/>
  <c r="X192" i="15"/>
  <c r="Y285" i="14"/>
  <c r="X285" i="15"/>
  <c r="Y157" i="14"/>
  <c r="X157" i="15"/>
  <c r="Y156" i="14"/>
  <c r="X156" i="15"/>
  <c r="Y165" i="14"/>
  <c r="X165" i="15"/>
  <c r="Y247" i="14"/>
  <c r="X247" i="15"/>
  <c r="Y283" i="14"/>
  <c r="X283" i="15"/>
  <c r="Y216" i="14"/>
  <c r="X216" i="15"/>
  <c r="Y215" i="14"/>
  <c r="X215" i="15"/>
  <c r="Y225" i="14"/>
  <c r="X225" i="15"/>
  <c r="Y47" i="14"/>
  <c r="X47" i="15"/>
  <c r="Y133" i="14"/>
  <c r="X133" i="15"/>
  <c r="Y14" i="14"/>
  <c r="X14" i="15"/>
  <c r="Y174" i="14"/>
  <c r="X174" i="15"/>
  <c r="Y48" i="14"/>
  <c r="X48" i="15"/>
  <c r="Y104" i="14"/>
  <c r="X104" i="15"/>
  <c r="Y17" i="14"/>
  <c r="X17" i="15"/>
  <c r="Y112" i="14"/>
  <c r="X112" i="15"/>
  <c r="Y220" i="14"/>
  <c r="X220" i="15"/>
  <c r="Y179" i="14"/>
  <c r="X179" i="15"/>
  <c r="Y24" i="14"/>
  <c r="X24" i="15"/>
  <c r="Y135" i="14"/>
  <c r="X135" i="15"/>
  <c r="Y134" i="14"/>
  <c r="X134" i="15"/>
  <c r="Y217" i="14"/>
  <c r="X217" i="15"/>
  <c r="Y337" i="14"/>
  <c r="X337" i="15"/>
  <c r="Y66" i="14"/>
  <c r="X66" i="15"/>
  <c r="Y352" i="14"/>
  <c r="X352" i="15"/>
  <c r="Y349" i="14"/>
  <c r="X349" i="15"/>
  <c r="Y210" i="14"/>
  <c r="X210" i="15"/>
  <c r="Y312" i="14"/>
  <c r="X312" i="15"/>
  <c r="Y114" i="14"/>
  <c r="X114" i="15"/>
  <c r="Y132" i="14"/>
  <c r="X132" i="15"/>
  <c r="Y21" i="14"/>
  <c r="X21" i="15"/>
  <c r="Y163" i="14"/>
  <c r="X163" i="15"/>
  <c r="Y91" i="14"/>
  <c r="X91" i="15"/>
  <c r="Y69" i="14"/>
  <c r="X69" i="15"/>
  <c r="Y26" i="14"/>
  <c r="X26" i="15"/>
  <c r="W400" i="14"/>
  <c r="V400" i="15"/>
  <c r="W243" i="14"/>
  <c r="V243" i="15"/>
  <c r="W392" i="14"/>
  <c r="V392" i="15"/>
  <c r="W388" i="14"/>
  <c r="V388" i="15"/>
  <c r="W384" i="14"/>
  <c r="V384" i="15"/>
  <c r="W380" i="14"/>
  <c r="V380" i="15"/>
  <c r="W376" i="14"/>
  <c r="V376" i="15"/>
  <c r="W181" i="14"/>
  <c r="V181" i="15"/>
  <c r="W240" i="14"/>
  <c r="V240" i="15"/>
  <c r="W318" i="14"/>
  <c r="V318" i="15"/>
  <c r="W230" i="14"/>
  <c r="V230" i="15"/>
  <c r="W233" i="14"/>
  <c r="V233" i="15"/>
  <c r="W226" i="14"/>
  <c r="V226" i="15"/>
  <c r="W166" i="14"/>
  <c r="V166" i="15"/>
  <c r="W342" i="14"/>
  <c r="V342" i="15"/>
  <c r="W125" i="14"/>
  <c r="V125" i="15"/>
  <c r="W264" i="14"/>
  <c r="V264" i="15"/>
  <c r="W265" i="14"/>
  <c r="V265" i="15"/>
  <c r="W254" i="14"/>
  <c r="V254" i="15"/>
  <c r="W268" i="14"/>
  <c r="V268" i="15"/>
  <c r="W77" i="14"/>
  <c r="V77" i="15"/>
  <c r="W29" i="14"/>
  <c r="V29" i="15"/>
  <c r="W367" i="14"/>
  <c r="V367" i="15"/>
  <c r="W153" i="14"/>
  <c r="V153" i="15"/>
  <c r="W78" i="14"/>
  <c r="V78" i="15"/>
  <c r="W42" i="14"/>
  <c r="V42" i="15"/>
  <c r="W311" i="14"/>
  <c r="V311" i="15"/>
  <c r="W211" i="14"/>
  <c r="V211" i="15"/>
  <c r="W298" i="14"/>
  <c r="V298" i="15"/>
  <c r="W110" i="14"/>
  <c r="V110" i="15"/>
  <c r="W294" i="14"/>
  <c r="V294" i="15"/>
  <c r="W198" i="14"/>
  <c r="V198" i="15"/>
  <c r="W49" i="14"/>
  <c r="V49" i="15"/>
  <c r="W115" i="14"/>
  <c r="V115" i="15"/>
  <c r="W361" i="14"/>
  <c r="V361" i="15"/>
  <c r="W364" i="14"/>
  <c r="V364" i="15"/>
  <c r="W346" i="14"/>
  <c r="V346" i="15"/>
  <c r="W223" i="14"/>
  <c r="V223" i="15"/>
  <c r="W218" i="14"/>
  <c r="V218" i="15"/>
  <c r="W330" i="14"/>
  <c r="V330" i="15"/>
  <c r="W62" i="14"/>
  <c r="V62" i="15"/>
  <c r="W173" i="14"/>
  <c r="V173" i="15"/>
  <c r="W127" i="14"/>
  <c r="V127" i="15"/>
  <c r="W119" i="14"/>
  <c r="V119" i="15"/>
  <c r="W290" i="14"/>
  <c r="V290" i="15"/>
  <c r="W273" i="14"/>
  <c r="V273" i="15"/>
  <c r="W307" i="14"/>
  <c r="V307" i="15"/>
  <c r="W145" i="14"/>
  <c r="V145" i="15"/>
  <c r="W354" i="14"/>
  <c r="V354" i="15"/>
  <c r="W11" i="14"/>
  <c r="V11" i="15"/>
  <c r="W295" i="14"/>
  <c r="V295" i="15"/>
  <c r="W95" i="14"/>
  <c r="V95" i="15"/>
  <c r="W272" i="14"/>
  <c r="V272" i="15"/>
  <c r="W12" i="14"/>
  <c r="V12" i="15"/>
  <c r="W72" i="14"/>
  <c r="V72" i="15"/>
  <c r="W116" i="14"/>
  <c r="V116" i="15"/>
  <c r="W327" i="14"/>
  <c r="V327" i="15"/>
  <c r="W322" i="14"/>
  <c r="V322" i="15"/>
  <c r="W51" i="14"/>
  <c r="V51" i="15"/>
  <c r="W33" i="14"/>
  <c r="V33" i="15"/>
  <c r="W192" i="14"/>
  <c r="V192" i="15"/>
  <c r="W285" i="14"/>
  <c r="V285" i="15"/>
  <c r="W157" i="14"/>
  <c r="V157" i="15"/>
  <c r="W156" i="14"/>
  <c r="V156" i="15"/>
  <c r="W165" i="14"/>
  <c r="V165" i="15"/>
  <c r="W247" i="14"/>
  <c r="V247" i="15"/>
  <c r="W283" i="14"/>
  <c r="V283" i="15"/>
  <c r="W216" i="14"/>
  <c r="V216" i="15"/>
  <c r="W215" i="14"/>
  <c r="V215" i="15"/>
  <c r="W225" i="14"/>
  <c r="V225" i="15"/>
  <c r="W47" i="14"/>
  <c r="V47" i="15"/>
  <c r="W133" i="14"/>
  <c r="V133" i="15"/>
  <c r="W14" i="14"/>
  <c r="V14" i="15"/>
  <c r="W174" i="14"/>
  <c r="V174" i="15"/>
  <c r="W48" i="14"/>
  <c r="V48" i="15"/>
  <c r="W104" i="14"/>
  <c r="V104" i="15"/>
  <c r="W17" i="14"/>
  <c r="V17" i="15"/>
  <c r="W112" i="14"/>
  <c r="V112" i="15"/>
  <c r="W220" i="14"/>
  <c r="V220" i="15"/>
  <c r="W179" i="14"/>
  <c r="V179" i="15"/>
  <c r="W24" i="14"/>
  <c r="V24" i="15"/>
  <c r="W135" i="14"/>
  <c r="V135" i="15"/>
  <c r="W134" i="14"/>
  <c r="V134" i="15"/>
  <c r="W217" i="14"/>
  <c r="V217" i="15"/>
  <c r="W337" i="14"/>
  <c r="V337" i="15"/>
  <c r="W66" i="14"/>
  <c r="V66" i="15"/>
  <c r="W352" i="14"/>
  <c r="V352" i="15"/>
  <c r="W349" i="14"/>
  <c r="V349" i="15"/>
  <c r="W210" i="14"/>
  <c r="V210" i="15"/>
  <c r="W312" i="14"/>
  <c r="V312" i="15"/>
  <c r="W114" i="14"/>
  <c r="V114" i="15"/>
  <c r="W132" i="14"/>
  <c r="V132" i="15"/>
  <c r="W21" i="14"/>
  <c r="V21" i="15"/>
  <c r="W163" i="14"/>
  <c r="V163" i="15"/>
  <c r="W91" i="14"/>
  <c r="V91" i="15"/>
  <c r="W69" i="14"/>
  <c r="V69" i="15"/>
  <c r="W26" i="14"/>
  <c r="V26" i="15"/>
  <c r="Y400" i="14"/>
  <c r="X400" i="15"/>
  <c r="Y243" i="14"/>
  <c r="X243" i="15"/>
  <c r="Y396" i="14"/>
  <c r="X396" i="15"/>
  <c r="Y392" i="14"/>
  <c r="X392" i="15"/>
  <c r="Y388" i="14"/>
  <c r="X388" i="15"/>
  <c r="Y384" i="14"/>
  <c r="X384" i="15"/>
  <c r="Y380" i="14"/>
  <c r="X380" i="15"/>
  <c r="Y372" i="14"/>
  <c r="X372" i="15"/>
  <c r="Y255" i="14"/>
  <c r="X255" i="15"/>
  <c r="Y80" i="14"/>
  <c r="X80" i="15"/>
  <c r="Y172" i="14"/>
  <c r="X172" i="15"/>
  <c r="Y234" i="14"/>
  <c r="X234" i="15"/>
  <c r="Y232" i="14"/>
  <c r="X232" i="15"/>
  <c r="Y309" i="14"/>
  <c r="X309" i="15"/>
  <c r="Y8" i="14"/>
  <c r="X8" i="15"/>
  <c r="Y248" i="14"/>
  <c r="X248" i="15"/>
  <c r="Y126" i="14"/>
  <c r="X126" i="15"/>
  <c r="Y188" i="14"/>
  <c r="X188" i="15"/>
  <c r="Y338" i="14"/>
  <c r="X338" i="15"/>
  <c r="Y30" i="14"/>
  <c r="X30" i="15"/>
  <c r="Y60" i="14"/>
  <c r="X60" i="15"/>
  <c r="Y20" i="14"/>
  <c r="X20" i="15"/>
  <c r="Y27" i="14"/>
  <c r="X27" i="15"/>
  <c r="Y292" i="14"/>
  <c r="X292" i="15"/>
  <c r="Y186" i="14"/>
  <c r="X186" i="15"/>
  <c r="Y5" i="14"/>
  <c r="X5" i="15"/>
  <c r="Y333" i="14"/>
  <c r="X333" i="15"/>
  <c r="Y235" i="14"/>
  <c r="X235" i="15"/>
  <c r="Y341" i="14"/>
  <c r="X341" i="15"/>
  <c r="Y140" i="14"/>
  <c r="X140" i="15"/>
  <c r="Y98" i="14"/>
  <c r="X98" i="15"/>
  <c r="Y176" i="14"/>
  <c r="X176" i="15"/>
  <c r="Y93" i="14"/>
  <c r="X93" i="15"/>
  <c r="Y50" i="14"/>
  <c r="X50" i="15"/>
  <c r="Y180" i="14"/>
  <c r="X180" i="15"/>
  <c r="Y310" i="14"/>
  <c r="X310" i="15"/>
  <c r="Y363" i="14"/>
  <c r="X363" i="15"/>
  <c r="Y345" i="14"/>
  <c r="X345" i="15"/>
  <c r="Y278" i="14"/>
  <c r="X278" i="15"/>
  <c r="Y94" i="14"/>
  <c r="X94" i="15"/>
  <c r="Y138" i="14"/>
  <c r="X138" i="15"/>
  <c r="Y184" i="14"/>
  <c r="X184" i="15"/>
  <c r="Y222" i="14"/>
  <c r="X222" i="15"/>
  <c r="Y7" i="14"/>
  <c r="X7" i="15"/>
  <c r="Y118" i="14"/>
  <c r="X118" i="15"/>
  <c r="Y316" i="14"/>
  <c r="X316" i="15"/>
  <c r="Y335" i="14"/>
  <c r="X335" i="15"/>
  <c r="Y52" i="14"/>
  <c r="X52" i="15"/>
  <c r="Y214" i="14"/>
  <c r="X214" i="15"/>
  <c r="Y305" i="14"/>
  <c r="X305" i="15"/>
  <c r="Y44" i="14"/>
  <c r="X44" i="15"/>
  <c r="Y355" i="14"/>
  <c r="X355" i="15"/>
  <c r="Y168" i="14"/>
  <c r="X168" i="15"/>
  <c r="Y204" i="14"/>
  <c r="X204" i="15"/>
  <c r="Y53" i="14"/>
  <c r="X53" i="15"/>
  <c r="Y276" i="14"/>
  <c r="X276" i="15"/>
  <c r="Y100" i="14"/>
  <c r="X100" i="15"/>
  <c r="Y323" i="14"/>
  <c r="X323" i="15"/>
  <c r="Y326" i="14"/>
  <c r="X326" i="15"/>
  <c r="Y199" i="14"/>
  <c r="X199" i="15"/>
  <c r="Y154" i="14"/>
  <c r="X154" i="15"/>
  <c r="Y308" i="14"/>
  <c r="X308" i="15"/>
  <c r="Y293" i="14"/>
  <c r="X293" i="15"/>
  <c r="Y147" i="14"/>
  <c r="X147" i="15"/>
  <c r="Y75" i="14"/>
  <c r="X75" i="15"/>
  <c r="Y148" i="14"/>
  <c r="X148" i="15"/>
  <c r="Y246" i="14"/>
  <c r="X246" i="15"/>
  <c r="Y169" i="14"/>
  <c r="X169" i="15"/>
  <c r="Y23" i="14"/>
  <c r="X23" i="15"/>
  <c r="Y117" i="14"/>
  <c r="X117" i="15"/>
  <c r="Y83" i="14"/>
  <c r="X83" i="15"/>
  <c r="Y121" i="14"/>
  <c r="X121" i="15"/>
  <c r="Y306" i="14"/>
  <c r="X306" i="15"/>
  <c r="Y144" i="14"/>
  <c r="X144" i="15"/>
  <c r="Y139" i="14"/>
  <c r="X139" i="15"/>
  <c r="Y369" i="14"/>
  <c r="X369" i="15"/>
  <c r="Y336" i="14"/>
  <c r="X336" i="15"/>
  <c r="Y303" i="14"/>
  <c r="X303" i="15"/>
  <c r="Y368" i="14"/>
  <c r="X368" i="15"/>
  <c r="Y34" i="14"/>
  <c r="X34" i="15"/>
  <c r="Y54" i="14"/>
  <c r="X54" i="15"/>
  <c r="Y291" i="14"/>
  <c r="X291" i="15"/>
  <c r="Y76" i="14"/>
  <c r="X76" i="15"/>
  <c r="Y286" i="14"/>
  <c r="X286" i="15"/>
  <c r="Y46" i="14"/>
  <c r="X46" i="15"/>
  <c r="Y57" i="14"/>
  <c r="X57" i="15"/>
  <c r="Y68" i="14"/>
  <c r="X68" i="15"/>
  <c r="Y351" i="14"/>
  <c r="X351" i="15"/>
  <c r="Y348" i="14"/>
  <c r="X348" i="15"/>
  <c r="Y304" i="14"/>
  <c r="X304" i="15"/>
  <c r="Y237" i="14"/>
  <c r="X237" i="15"/>
  <c r="Y16" i="14"/>
  <c r="X16" i="15"/>
  <c r="Y6" i="14"/>
  <c r="X6" i="15"/>
  <c r="Y152" i="14"/>
  <c r="X152" i="15"/>
  <c r="Y89" i="14"/>
  <c r="X89" i="15"/>
  <c r="Y160" i="14"/>
  <c r="X160" i="15"/>
  <c r="Y39" i="14"/>
  <c r="X39" i="15"/>
  <c r="Y224" i="14"/>
  <c r="X224" i="15"/>
  <c r="AP4" i="3"/>
  <c r="W23" i="13"/>
  <c r="W391" i="14"/>
  <c r="W15" i="13"/>
  <c r="W383" i="14"/>
  <c r="W11" i="13"/>
  <c r="W379" i="14"/>
  <c r="W393" i="13"/>
  <c r="W248" i="14"/>
  <c r="W73" i="13"/>
  <c r="W126" i="14"/>
  <c r="W378" i="13"/>
  <c r="W186" i="14"/>
  <c r="Y31" i="13"/>
  <c r="Y399" i="14"/>
  <c r="Y27" i="13"/>
  <c r="Y395" i="14"/>
  <c r="Y23" i="13"/>
  <c r="Y391" i="14"/>
  <c r="Y19" i="13"/>
  <c r="Y387" i="14"/>
  <c r="Y15" i="13"/>
  <c r="Y383" i="14"/>
  <c r="Y11" i="13"/>
  <c r="Y379" i="14"/>
  <c r="Y7" i="13"/>
  <c r="Y375" i="14"/>
  <c r="Y388" i="13"/>
  <c r="Y371" i="14"/>
  <c r="Y303" i="5"/>
  <c r="Y32" i="14"/>
  <c r="Y291" i="5"/>
  <c r="Y105" i="14"/>
  <c r="Y287" i="5"/>
  <c r="Y13" i="14"/>
  <c r="Y111" i="5"/>
  <c r="Y111" i="14"/>
  <c r="Y163" i="5"/>
  <c r="Y279" i="14"/>
  <c r="W10" i="13"/>
  <c r="W378" i="14"/>
  <c r="W395" i="13"/>
  <c r="W370" i="14"/>
  <c r="Y6" i="13"/>
  <c r="Y374" i="14"/>
  <c r="Y76" i="5"/>
  <c r="Y82" i="14"/>
  <c r="W5" i="13"/>
  <c r="W373" i="14"/>
  <c r="Y9" i="13"/>
  <c r="Y377" i="14"/>
  <c r="Y5" i="13"/>
  <c r="Y373" i="14"/>
  <c r="Y68" i="5"/>
  <c r="Y110" i="14"/>
  <c r="Y332" i="13"/>
  <c r="Y218" i="14"/>
  <c r="Y395" i="13"/>
  <c r="Y370" i="14"/>
  <c r="W4" i="13"/>
  <c r="W372" i="14"/>
  <c r="Y8" i="13"/>
  <c r="Y376" i="14"/>
  <c r="Y164" i="5"/>
  <c r="W332" i="13"/>
  <c r="Y378" i="13"/>
  <c r="Y368" i="13"/>
  <c r="Y64" i="5"/>
  <c r="Y184" i="5"/>
  <c r="Y225" i="5"/>
  <c r="W300" i="13"/>
  <c r="Y350" i="13"/>
  <c r="W357" i="13"/>
  <c r="Y139" i="5"/>
  <c r="W31" i="5"/>
  <c r="W295" i="13"/>
  <c r="Y28" i="5"/>
  <c r="Y393" i="13"/>
  <c r="Y20" i="5"/>
  <c r="Y99" i="5"/>
  <c r="Y100" i="5"/>
  <c r="Y59" i="5"/>
  <c r="W302" i="13"/>
  <c r="W35" i="5"/>
  <c r="Y203" i="5"/>
  <c r="Y167" i="5"/>
  <c r="Y104" i="5"/>
  <c r="Y11" i="5"/>
  <c r="Y283" i="5"/>
  <c r="Y63" i="5"/>
  <c r="Y196" i="5"/>
  <c r="Y103" i="5"/>
  <c r="W119" i="5"/>
  <c r="Y295" i="5"/>
  <c r="Y348" i="5"/>
  <c r="Y47" i="5"/>
  <c r="Y83" i="5"/>
  <c r="Y279" i="5"/>
  <c r="Y141" i="5"/>
  <c r="Y239" i="5"/>
  <c r="Y168" i="5"/>
  <c r="Y23" i="5"/>
  <c r="Y243" i="5"/>
  <c r="Y155" i="5"/>
  <c r="Y251" i="5"/>
  <c r="Y315" i="5"/>
  <c r="Y39" i="5"/>
  <c r="Y311" i="5"/>
  <c r="W368" i="13"/>
  <c r="Y361" i="13"/>
  <c r="Y256" i="5"/>
  <c r="Y215" i="5"/>
  <c r="Y275" i="13"/>
  <c r="Y275" i="5"/>
  <c r="Y108" i="5"/>
  <c r="Y191" i="5"/>
  <c r="Y8" i="5"/>
  <c r="W223" i="5"/>
  <c r="W275" i="13"/>
  <c r="Y126" i="13"/>
  <c r="Y231" i="5"/>
  <c r="Y353" i="5"/>
  <c r="Y43" i="5"/>
  <c r="Y27" i="5"/>
  <c r="Y200" i="5"/>
  <c r="Y255" i="5"/>
  <c r="Y272" i="5"/>
  <c r="Y307" i="5"/>
  <c r="AN4" i="3"/>
  <c r="W34" i="13"/>
  <c r="Y371" i="5"/>
  <c r="W344" i="13"/>
  <c r="Y387" i="5"/>
  <c r="Y395" i="5"/>
  <c r="Y379" i="5"/>
  <c r="Y375" i="5"/>
  <c r="Y399" i="5"/>
  <c r="W120" i="13"/>
  <c r="W89" i="13"/>
  <c r="W116" i="13"/>
  <c r="W42" i="13"/>
  <c r="W347" i="13"/>
  <c r="W276" i="13"/>
  <c r="Y277" i="13"/>
  <c r="W118" i="13"/>
  <c r="W352" i="13"/>
  <c r="W313" i="13"/>
  <c r="W164" i="13"/>
  <c r="W33" i="13"/>
  <c r="Y125" i="13"/>
  <c r="W127" i="13"/>
  <c r="Y171" i="5"/>
  <c r="Y124" i="13"/>
  <c r="W179" i="5"/>
  <c r="Y24" i="5"/>
  <c r="W171" i="13"/>
  <c r="W318" i="13"/>
  <c r="W314" i="13"/>
  <c r="W117" i="13"/>
  <c r="W65" i="13"/>
  <c r="Y127" i="13"/>
  <c r="Y69" i="13"/>
  <c r="Y375" i="13"/>
  <c r="Y42" i="13"/>
  <c r="Y346" i="13"/>
  <c r="Y347" i="13"/>
  <c r="Y169" i="13"/>
  <c r="Y159" i="13"/>
  <c r="Y276" i="13"/>
  <c r="W79" i="13"/>
  <c r="Y136" i="13"/>
  <c r="Y140" i="13"/>
  <c r="W389" i="13"/>
  <c r="W396" i="13"/>
  <c r="W390" i="13"/>
  <c r="W398" i="13"/>
  <c r="W119" i="13"/>
  <c r="W306" i="13"/>
  <c r="W37" i="13"/>
  <c r="W317" i="13"/>
  <c r="Y365" i="13"/>
  <c r="Y386" i="13"/>
  <c r="W128" i="13"/>
  <c r="W49" i="13"/>
  <c r="W136" i="13"/>
  <c r="W50" i="13"/>
  <c r="W45" i="13"/>
  <c r="W298" i="13"/>
  <c r="W303" i="13"/>
  <c r="W296" i="13"/>
  <c r="W143" i="13"/>
  <c r="W312" i="13"/>
  <c r="W40" i="13"/>
  <c r="W279" i="13"/>
  <c r="Y396" i="13"/>
  <c r="Y398" i="13"/>
  <c r="Y313" i="13"/>
  <c r="Y37" i="13"/>
  <c r="Y35" i="13"/>
  <c r="Y40" i="13"/>
  <c r="Y49" i="13"/>
  <c r="Y192" i="13"/>
  <c r="Y330" i="13"/>
  <c r="Y310" i="13"/>
  <c r="Y91" i="5"/>
  <c r="Y287" i="13"/>
  <c r="Y47" i="13"/>
  <c r="Y288" i="13"/>
  <c r="Y273" i="13"/>
  <c r="Y264" i="13"/>
  <c r="Y224" i="13"/>
  <c r="Y397" i="13"/>
  <c r="Y355" i="13"/>
  <c r="Y41" i="13"/>
  <c r="Y129" i="13"/>
  <c r="W392" i="13"/>
  <c r="W311" i="13"/>
  <c r="W391" i="13"/>
  <c r="W349" i="13"/>
  <c r="W351" i="13"/>
  <c r="W307" i="13"/>
  <c r="Y293" i="13"/>
  <c r="Y319" i="13"/>
  <c r="Y322" i="13"/>
  <c r="Y324" i="13"/>
  <c r="W66" i="13"/>
  <c r="W336" i="13"/>
  <c r="W323" i="13"/>
  <c r="W309" i="13"/>
  <c r="W36" i="13"/>
  <c r="W281" i="13"/>
  <c r="W83" i="13"/>
  <c r="W74" i="13"/>
  <c r="W153" i="13"/>
  <c r="W39" i="13"/>
  <c r="Y38" i="13"/>
  <c r="Y294" i="13"/>
  <c r="Y70" i="13"/>
  <c r="W326" i="13"/>
  <c r="W292" i="13"/>
  <c r="W286" i="13"/>
  <c r="Y327" i="13"/>
  <c r="W399" i="13"/>
  <c r="W327" i="13"/>
  <c r="W330" i="13"/>
  <c r="W310" i="13"/>
  <c r="W287" i="13"/>
  <c r="W38" i="13"/>
  <c r="W121" i="13"/>
  <c r="W224" i="13"/>
  <c r="Y141" i="13"/>
  <c r="Y45" i="13"/>
  <c r="Y33" i="13"/>
  <c r="Y329" i="13"/>
  <c r="Y296" i="13"/>
  <c r="Y162" i="13"/>
  <c r="Y270" i="13"/>
  <c r="Y163" i="13"/>
  <c r="Y68" i="13"/>
  <c r="W397" i="13"/>
  <c r="W355" i="13"/>
  <c r="W41" i="13"/>
  <c r="W319" i="13"/>
  <c r="W329" i="13"/>
  <c r="W301" i="13"/>
  <c r="W160" i="13"/>
  <c r="W161" i="13"/>
  <c r="W162" i="13"/>
  <c r="W289" i="13"/>
  <c r="W71" i="13"/>
  <c r="W270" i="13"/>
  <c r="W68" i="13"/>
  <c r="W225" i="13"/>
  <c r="Y389" i="13"/>
  <c r="Y391" i="13"/>
  <c r="Y400" i="13"/>
  <c r="Y349" i="13"/>
  <c r="Y351" i="13"/>
  <c r="Y320" i="13"/>
  <c r="Y305" i="13"/>
  <c r="Y316" i="13"/>
  <c r="Y274" i="13"/>
  <c r="Y279" i="13"/>
  <c r="Y48" i="13"/>
  <c r="W400" i="13"/>
  <c r="W77" i="13"/>
  <c r="W60" i="13"/>
  <c r="W320" i="13"/>
  <c r="W328" i="13"/>
  <c r="W305" i="13"/>
  <c r="W291" i="13"/>
  <c r="W67" i="13"/>
  <c r="W285" i="13"/>
  <c r="W283" i="13"/>
  <c r="W48" i="13"/>
  <c r="W122" i="13"/>
  <c r="Y392" i="13"/>
  <c r="Y326" i="13"/>
  <c r="Y36" i="13"/>
  <c r="Y292" i="13"/>
  <c r="Y286" i="13"/>
  <c r="Y153" i="13"/>
  <c r="Y75" i="13"/>
  <c r="Y39" i="13"/>
  <c r="Y44" i="13"/>
  <c r="W124" i="13"/>
  <c r="W70" i="13"/>
  <c r="Y120" i="13"/>
  <c r="Y77" i="13"/>
  <c r="Y302" i="13"/>
  <c r="Y285" i="13"/>
  <c r="W59" i="13"/>
  <c r="Y118" i="13"/>
  <c r="Y89" i="13"/>
  <c r="Y308" i="13"/>
  <c r="Y315" i="13"/>
  <c r="Y59" i="13"/>
  <c r="Y304" i="13"/>
  <c r="Y158" i="13"/>
  <c r="Y282" i="13"/>
  <c r="W53" i="13"/>
  <c r="Y354" i="13"/>
  <c r="Y359" i="13"/>
  <c r="Y380" i="13"/>
  <c r="Y376" i="13"/>
  <c r="Y334" i="13"/>
  <c r="Y51" i="13"/>
  <c r="Y298" i="13"/>
  <c r="Y170" i="13"/>
  <c r="Y79" i="13"/>
  <c r="Y116" i="13"/>
  <c r="Y309" i="13"/>
  <c r="Y311" i="13"/>
  <c r="W46" i="13"/>
  <c r="W52" i="13"/>
  <c r="W55" i="13"/>
  <c r="Y43" i="13"/>
  <c r="W140" i="13"/>
  <c r="W69" i="13"/>
  <c r="W125" i="13"/>
  <c r="W293" i="13"/>
  <c r="W47" i="13"/>
  <c r="W43" i="13"/>
  <c r="W288" i="13"/>
  <c r="W273" i="13"/>
  <c r="Y50" i="13"/>
  <c r="Y73" i="13"/>
  <c r="Y57" i="13"/>
  <c r="Y54" i="13"/>
  <c r="Y171" i="13"/>
  <c r="Y56" i="13"/>
  <c r="W57" i="13"/>
  <c r="W51" i="13"/>
  <c r="W308" i="13"/>
  <c r="W54" i="13"/>
  <c r="W315" i="13"/>
  <c r="W56" i="13"/>
  <c r="W294" i="13"/>
  <c r="Y52" i="13"/>
  <c r="Y58" i="13"/>
  <c r="Y55" i="13"/>
  <c r="W58" i="13"/>
  <c r="W304" i="13"/>
  <c r="W282" i="13"/>
  <c r="Y53" i="13"/>
  <c r="Y46" i="13"/>
  <c r="Y312" i="13"/>
  <c r="Y83" i="13"/>
  <c r="Y284" i="13"/>
  <c r="Y328" i="13"/>
  <c r="Y290" i="13"/>
  <c r="W223" i="13"/>
  <c r="Y337" i="13"/>
  <c r="Y335" i="13"/>
  <c r="Y325" i="13"/>
  <c r="W365" i="13"/>
  <c r="W167" i="13"/>
  <c r="Y385" i="13"/>
  <c r="Y370" i="13"/>
  <c r="Y356" i="13"/>
  <c r="Y339" i="13"/>
  <c r="Y72" i="13"/>
  <c r="Y379" i="13"/>
  <c r="Y343" i="13"/>
  <c r="W159" i="13"/>
  <c r="Y119" i="13"/>
  <c r="W325" i="13"/>
  <c r="Y374" i="13"/>
  <c r="W394" i="13"/>
  <c r="W377" i="13"/>
  <c r="Y342" i="13"/>
  <c r="Y225" i="13"/>
  <c r="W367" i="13"/>
  <c r="W353" i="13"/>
  <c r="W358" i="13"/>
  <c r="W340" i="13"/>
  <c r="Y371" i="13"/>
  <c r="Y341" i="13"/>
  <c r="Y181" i="13"/>
  <c r="Y92" i="13"/>
  <c r="Y80" i="13"/>
  <c r="Y167" i="13"/>
  <c r="Y86" i="13"/>
  <c r="Y121" i="13"/>
  <c r="Y204" i="13"/>
  <c r="Y62" i="13"/>
  <c r="Y63" i="13"/>
  <c r="Y206" i="13"/>
  <c r="Y367" i="13"/>
  <c r="Y353" i="13"/>
  <c r="Y358" i="13"/>
  <c r="Y340" i="13"/>
  <c r="Y262" i="13"/>
  <c r="Y122" i="13"/>
  <c r="W364" i="13"/>
  <c r="Y223" i="13"/>
  <c r="Y85" i="13"/>
  <c r="Y257" i="13"/>
  <c r="Y245" i="13"/>
  <c r="Y240" i="13"/>
  <c r="Y152" i="13"/>
  <c r="Y208" i="13"/>
  <c r="Y218" i="13"/>
  <c r="Y197" i="13"/>
  <c r="W373" i="13"/>
  <c r="W375" i="13"/>
  <c r="W361" i="13"/>
  <c r="W346" i="13"/>
  <c r="W337" i="13"/>
  <c r="W72" i="13"/>
  <c r="W379" i="13"/>
  <c r="W343" i="13"/>
  <c r="W382" i="13"/>
  <c r="W374" i="13"/>
  <c r="W360" i="13"/>
  <c r="W341" i="13"/>
  <c r="W64" i="13"/>
  <c r="Y256" i="13"/>
  <c r="W192" i="13"/>
  <c r="W386" i="13"/>
  <c r="W339" i="5"/>
  <c r="W354" i="13"/>
  <c r="W359" i="13"/>
  <c r="W169" i="13"/>
  <c r="W264" i="13"/>
  <c r="W380" i="13"/>
  <c r="W376" i="13"/>
  <c r="W363" i="13"/>
  <c r="W370" i="13"/>
  <c r="W366" i="13"/>
  <c r="W356" i="13"/>
  <c r="W362" i="13"/>
  <c r="W339" i="13"/>
  <c r="W334" i="13"/>
  <c r="W168" i="13"/>
  <c r="W170" i="13"/>
  <c r="Y191" i="13"/>
  <c r="Y382" i="13"/>
  <c r="Y360" i="13"/>
  <c r="W187" i="13"/>
  <c r="W144" i="13"/>
  <c r="W84" i="13"/>
  <c r="W82" i="13"/>
  <c r="W101" i="13"/>
  <c r="W173" i="13"/>
  <c r="W166" i="13"/>
  <c r="W265" i="13"/>
  <c r="W263" i="13"/>
  <c r="W259" i="13"/>
  <c r="W261" i="13"/>
  <c r="W251" i="13"/>
  <c r="W155" i="13"/>
  <c r="W156" i="13"/>
  <c r="W237" i="13"/>
  <c r="W239" i="13"/>
  <c r="W231" i="13"/>
  <c r="W232" i="13"/>
  <c r="W219" i="13"/>
  <c r="W222" i="13"/>
  <c r="W214" i="13"/>
  <c r="W217" i="13"/>
  <c r="W203" i="13"/>
  <c r="W61" i="13"/>
  <c r="W95" i="13"/>
  <c r="W196" i="13"/>
  <c r="W199" i="13"/>
  <c r="Y176" i="13"/>
  <c r="Y178" i="13"/>
  <c r="Y102" i="13"/>
  <c r="Y253" i="13"/>
  <c r="Y248" i="13"/>
  <c r="Y150" i="13"/>
  <c r="Y235" i="13"/>
  <c r="Y241" i="13"/>
  <c r="Y138" i="13"/>
  <c r="W188" i="13"/>
  <c r="W181" i="13"/>
  <c r="W176" i="13"/>
  <c r="W92" i="13"/>
  <c r="W178" i="13"/>
  <c r="W183" i="13"/>
  <c r="W80" i="13"/>
  <c r="W98" i="13"/>
  <c r="W85" i="13"/>
  <c r="W86" i="13"/>
  <c r="W102" i="13"/>
  <c r="W271" i="13"/>
  <c r="W256" i="13"/>
  <c r="W257" i="13"/>
  <c r="W104" i="13"/>
  <c r="W245" i="13"/>
  <c r="W253" i="13"/>
  <c r="W248" i="13"/>
  <c r="W150" i="13"/>
  <c r="W235" i="13"/>
  <c r="W241" i="13"/>
  <c r="W240" i="13"/>
  <c r="W152" i="13"/>
  <c r="W233" i="13"/>
  <c r="W220" i="13"/>
  <c r="W208" i="13"/>
  <c r="W138" i="13"/>
  <c r="W211" i="13"/>
  <c r="W218" i="13"/>
  <c r="W204" i="13"/>
  <c r="W62" i="13"/>
  <c r="W63" i="13"/>
  <c r="W206" i="13"/>
  <c r="W197" i="13"/>
  <c r="Y193" i="13"/>
  <c r="Y175" i="13"/>
  <c r="Y363" i="13"/>
  <c r="Y179" i="13"/>
  <c r="Y182" i="13"/>
  <c r="Y366" i="13"/>
  <c r="Y362" i="13"/>
  <c r="Y185" i="13"/>
  <c r="Y131" i="13"/>
  <c r="Y168" i="13"/>
  <c r="Y318" i="13"/>
  <c r="Y303" i="13"/>
  <c r="Y301" i="13"/>
  <c r="Y66" i="13"/>
  <c r="Y160" i="13"/>
  <c r="Y161" i="13"/>
  <c r="Y123" i="13"/>
  <c r="Y289" i="13"/>
  <c r="Y93" i="13"/>
  <c r="Y71" i="13"/>
  <c r="Y269" i="13"/>
  <c r="Y103" i="13"/>
  <c r="Y258" i="13"/>
  <c r="Y244" i="13"/>
  <c r="Y252" i="13"/>
  <c r="Y246" i="13"/>
  <c r="Y200" i="13"/>
  <c r="Y249" i="13"/>
  <c r="Y254" i="13"/>
  <c r="Y151" i="13"/>
  <c r="Y242" i="13"/>
  <c r="Y226" i="13"/>
  <c r="Y227" i="13"/>
  <c r="Y234" i="13"/>
  <c r="Y221" i="13"/>
  <c r="Y212" i="13"/>
  <c r="Y209" i="13"/>
  <c r="Y215" i="13"/>
  <c r="Y202" i="13"/>
  <c r="Y205" i="13"/>
  <c r="Y88" i="13"/>
  <c r="Y96" i="13"/>
  <c r="Y207" i="13"/>
  <c r="Y76" i="13"/>
  <c r="W193" i="13"/>
  <c r="W175" i="13"/>
  <c r="W179" i="13"/>
  <c r="W182" i="13"/>
  <c r="W131" i="13"/>
  <c r="W93" i="13"/>
  <c r="W269" i="13"/>
  <c r="W103" i="13"/>
  <c r="W258" i="13"/>
  <c r="W244" i="13"/>
  <c r="W252" i="13"/>
  <c r="W246" i="13"/>
  <c r="W200" i="13"/>
  <c r="W249" i="13"/>
  <c r="W254" i="13"/>
  <c r="W242" i="13"/>
  <c r="W226" i="13"/>
  <c r="W227" i="13"/>
  <c r="W234" i="13"/>
  <c r="W221" i="13"/>
  <c r="W212" i="13"/>
  <c r="W209" i="13"/>
  <c r="W215" i="13"/>
  <c r="W202" i="13"/>
  <c r="W205" i="13"/>
  <c r="W88" i="13"/>
  <c r="W96" i="13"/>
  <c r="W207" i="13"/>
  <c r="W76" i="13"/>
  <c r="Y381" i="13"/>
  <c r="Y387" i="13"/>
  <c r="Y91" i="13"/>
  <c r="Y364" i="13"/>
  <c r="Y177" i="13"/>
  <c r="Y60" i="13"/>
  <c r="Y338" i="13"/>
  <c r="Y184" i="13"/>
  <c r="Y81" i="13"/>
  <c r="Y90" i="13"/>
  <c r="Y172" i="13"/>
  <c r="Y174" i="13"/>
  <c r="Y291" i="13"/>
  <c r="Y87" i="13"/>
  <c r="Y283" i="13"/>
  <c r="Y268" i="13"/>
  <c r="Y266" i="13"/>
  <c r="Y255" i="13"/>
  <c r="Y260" i="13"/>
  <c r="Y99" i="13"/>
  <c r="Y189" i="13"/>
  <c r="Y247" i="13"/>
  <c r="Y154" i="13"/>
  <c r="Y250" i="13"/>
  <c r="Y236" i="13"/>
  <c r="Y100" i="13"/>
  <c r="Y230" i="13"/>
  <c r="Y228" i="13"/>
  <c r="Y229" i="13"/>
  <c r="Y190" i="13"/>
  <c r="Y157" i="13"/>
  <c r="Y213" i="13"/>
  <c r="Y210" i="13"/>
  <c r="Y216" i="13"/>
  <c r="Y201" i="13"/>
  <c r="Y139" i="13"/>
  <c r="Y94" i="13"/>
  <c r="Y97" i="13"/>
  <c r="Y195" i="13"/>
  <c r="Y198" i="13"/>
  <c r="W191" i="13"/>
  <c r="W381" i="13"/>
  <c r="W387" i="13"/>
  <c r="W91" i="13"/>
  <c r="W177" i="13"/>
  <c r="W184" i="13"/>
  <c r="W81" i="13"/>
  <c r="W90" i="13"/>
  <c r="W172" i="13"/>
  <c r="W174" i="13"/>
  <c r="W268" i="13"/>
  <c r="W266" i="13"/>
  <c r="W255" i="13"/>
  <c r="W260" i="13"/>
  <c r="W99" i="13"/>
  <c r="W189" i="13"/>
  <c r="W247" i="13"/>
  <c r="W154" i="13"/>
  <c r="W250" i="13"/>
  <c r="W236" i="13"/>
  <c r="W100" i="13"/>
  <c r="W230" i="13"/>
  <c r="W228" i="13"/>
  <c r="W229" i="13"/>
  <c r="W190" i="13"/>
  <c r="W157" i="13"/>
  <c r="W213" i="13"/>
  <c r="W210" i="13"/>
  <c r="W216" i="13"/>
  <c r="W201" i="13"/>
  <c r="W139" i="13"/>
  <c r="W94" i="13"/>
  <c r="W97" i="13"/>
  <c r="W195" i="13"/>
  <c r="W198" i="13"/>
  <c r="Y187" i="13"/>
  <c r="Y377" i="13"/>
  <c r="Y117" i="13"/>
  <c r="Y144" i="13"/>
  <c r="Y352" i="13"/>
  <c r="Y357" i="13"/>
  <c r="Y344" i="13"/>
  <c r="Y336" i="13"/>
  <c r="Y323" i="13"/>
  <c r="Y84" i="13"/>
  <c r="Y65" i="13"/>
  <c r="Y82" i="13"/>
  <c r="Y307" i="13"/>
  <c r="Y306" i="13"/>
  <c r="Y101" i="13"/>
  <c r="Y173" i="13"/>
  <c r="Y166" i="13"/>
  <c r="Y164" i="13"/>
  <c r="Y281" i="13"/>
  <c r="Y272" i="13"/>
  <c r="Y280" i="13"/>
  <c r="Y265" i="13"/>
  <c r="Y263" i="13"/>
  <c r="Y74" i="13"/>
  <c r="Y259" i="13"/>
  <c r="Y261" i="13"/>
  <c r="Y251" i="13"/>
  <c r="Y155" i="13"/>
  <c r="Y156" i="13"/>
  <c r="Y237" i="13"/>
  <c r="Y239" i="13"/>
  <c r="Y243" i="13"/>
  <c r="Y231" i="13"/>
  <c r="Y232" i="13"/>
  <c r="Y219" i="13"/>
  <c r="Y222" i="13"/>
  <c r="Y214" i="13"/>
  <c r="Y217" i="13"/>
  <c r="Y203" i="13"/>
  <c r="Y61" i="13"/>
  <c r="Y95" i="13"/>
  <c r="Y64" i="13"/>
  <c r="Y196" i="13"/>
  <c r="Y199" i="13"/>
  <c r="Y123" i="5"/>
  <c r="W231" i="5"/>
  <c r="W19" i="5"/>
  <c r="W247" i="5"/>
  <c r="W147" i="5"/>
  <c r="W75" i="5"/>
  <c r="W114" i="13"/>
  <c r="W141" i="13"/>
  <c r="Y297" i="13"/>
  <c r="Y128" i="13"/>
  <c r="W145" i="13"/>
  <c r="Y137" i="13"/>
  <c r="Y110" i="13"/>
  <c r="Y147" i="13"/>
  <c r="Y107" i="13"/>
  <c r="Y145" i="13"/>
  <c r="W137" i="13"/>
  <c r="W110" i="13"/>
  <c r="W148" i="13"/>
  <c r="W297" i="13"/>
  <c r="Y267" i="13"/>
  <c r="W146" i="13"/>
  <c r="W132" i="13"/>
  <c r="W112" i="13"/>
  <c r="W321" i="13"/>
  <c r="W108" i="13"/>
  <c r="Y111" i="13"/>
  <c r="Y106" i="13"/>
  <c r="W147" i="13"/>
  <c r="W111" i="13"/>
  <c r="W107" i="13"/>
  <c r="W106" i="13"/>
  <c r="W299" i="13"/>
  <c r="Y148" i="13"/>
  <c r="Y115" i="13"/>
  <c r="W115" i="13"/>
  <c r="Y142" i="13"/>
  <c r="Y149" i="13"/>
  <c r="Y130" i="13"/>
  <c r="Y105" i="13"/>
  <c r="Y278" i="13"/>
  <c r="Y109" i="13"/>
  <c r="W134" i="13"/>
  <c r="W142" i="13"/>
  <c r="W149" i="13"/>
  <c r="W130" i="13"/>
  <c r="W105" i="13"/>
  <c r="W278" i="13"/>
  <c r="W109" i="13"/>
  <c r="Y146" i="13"/>
  <c r="Y132" i="13"/>
  <c r="Y112" i="13"/>
  <c r="Y321" i="13"/>
  <c r="Y108" i="13"/>
  <c r="W95" i="5"/>
  <c r="W91" i="5"/>
  <c r="Y4" i="5"/>
  <c r="Y143" i="13"/>
  <c r="W393" i="5"/>
  <c r="W29" i="13"/>
  <c r="W389" i="5"/>
  <c r="W25" i="13"/>
  <c r="W385" i="5"/>
  <c r="W21" i="13"/>
  <c r="W381" i="5"/>
  <c r="W17" i="13"/>
  <c r="W377" i="5"/>
  <c r="W13" i="13"/>
  <c r="W373" i="5"/>
  <c r="W9" i="13"/>
  <c r="W361" i="5"/>
  <c r="W133" i="13"/>
  <c r="W317" i="5"/>
  <c r="W383" i="13"/>
  <c r="W313" i="5"/>
  <c r="W186" i="13"/>
  <c r="W335" i="5"/>
  <c r="W371" i="13"/>
  <c r="W332" i="5"/>
  <c r="W350" i="13"/>
  <c r="W245" i="5"/>
  <c r="W345" i="13"/>
  <c r="W241" i="5"/>
  <c r="W333" i="13"/>
  <c r="W271" i="5"/>
  <c r="W267" i="13"/>
  <c r="W255" i="5"/>
  <c r="W284" i="13"/>
  <c r="W251" i="5"/>
  <c r="W272" i="13"/>
  <c r="W125" i="5"/>
  <c r="W280" i="13"/>
  <c r="W47" i="5"/>
  <c r="W75" i="13"/>
  <c r="W15" i="5"/>
  <c r="W44" i="13"/>
  <c r="W207" i="5"/>
  <c r="W243" i="13"/>
  <c r="Y397" i="5"/>
  <c r="Y114" i="13"/>
  <c r="Y393" i="5"/>
  <c r="Y29" i="13"/>
  <c r="Y389" i="5"/>
  <c r="Y25" i="13"/>
  <c r="Y385" i="5"/>
  <c r="Y21" i="13"/>
  <c r="Y381" i="5"/>
  <c r="Y17" i="13"/>
  <c r="Y377" i="5"/>
  <c r="Y13" i="13"/>
  <c r="Y363" i="5"/>
  <c r="Y399" i="13"/>
  <c r="Y336" i="5"/>
  <c r="Y194" i="13"/>
  <c r="Y316" i="5"/>
  <c r="Y384" i="13"/>
  <c r="Y312" i="5"/>
  <c r="Y372" i="13"/>
  <c r="Y308" i="5"/>
  <c r="Y34" i="13"/>
  <c r="Y156" i="5"/>
  <c r="Y188" i="13"/>
  <c r="Y347" i="5"/>
  <c r="Y373" i="13"/>
  <c r="Y292" i="5"/>
  <c r="Y369" i="13"/>
  <c r="Y244" i="5"/>
  <c r="Y331" i="13"/>
  <c r="Y147" i="5"/>
  <c r="Y183" i="13"/>
  <c r="Y224" i="5"/>
  <c r="Y165" i="13"/>
  <c r="Y75" i="5"/>
  <c r="Y98" i="13"/>
  <c r="Y280" i="5"/>
  <c r="Y317" i="13"/>
  <c r="Y276" i="5"/>
  <c r="Y314" i="13"/>
  <c r="Y227" i="5"/>
  <c r="Y300" i="13"/>
  <c r="Y268" i="5"/>
  <c r="Y295" i="13"/>
  <c r="Y120" i="5"/>
  <c r="Y238" i="13"/>
  <c r="Y235" i="5"/>
  <c r="Y271" i="13"/>
  <c r="Y71" i="5"/>
  <c r="Y104" i="13"/>
  <c r="Y211" i="5"/>
  <c r="Y299" i="13"/>
  <c r="Y199" i="5"/>
  <c r="Y233" i="13"/>
  <c r="Y195" i="5"/>
  <c r="Y220" i="13"/>
  <c r="Y183" i="5"/>
  <c r="Y211" i="13"/>
  <c r="W400" i="5"/>
  <c r="W32" i="13"/>
  <c r="W396" i="5"/>
  <c r="W135" i="13"/>
  <c r="W392" i="5"/>
  <c r="W28" i="13"/>
  <c r="W388" i="5"/>
  <c r="W24" i="13"/>
  <c r="W384" i="5"/>
  <c r="W20" i="13"/>
  <c r="W380" i="5"/>
  <c r="W16" i="13"/>
  <c r="W376" i="5"/>
  <c r="W12" i="13"/>
  <c r="W372" i="5"/>
  <c r="W8" i="13"/>
  <c r="W336" i="5"/>
  <c r="W194" i="13"/>
  <c r="W316" i="5"/>
  <c r="W384" i="13"/>
  <c r="W312" i="5"/>
  <c r="W372" i="13"/>
  <c r="W292" i="5"/>
  <c r="W369" i="13"/>
  <c r="W244" i="5"/>
  <c r="W331" i="13"/>
  <c r="W224" i="5"/>
  <c r="W165" i="13"/>
  <c r="W120" i="5"/>
  <c r="W238" i="13"/>
  <c r="Y400" i="5"/>
  <c r="Y32" i="13"/>
  <c r="Y396" i="5"/>
  <c r="Y135" i="13"/>
  <c r="Y392" i="5"/>
  <c r="Y28" i="13"/>
  <c r="Y388" i="5"/>
  <c r="Y24" i="13"/>
  <c r="Y384" i="5"/>
  <c r="Y20" i="13"/>
  <c r="Y380" i="5"/>
  <c r="Y16" i="13"/>
  <c r="Y376" i="5"/>
  <c r="Y12" i="13"/>
  <c r="Y372" i="5"/>
  <c r="Y4" i="13"/>
  <c r="W399" i="5"/>
  <c r="W31" i="13"/>
  <c r="W395" i="5"/>
  <c r="W129" i="13"/>
  <c r="W391" i="5"/>
  <c r="W27" i="13"/>
  <c r="W387" i="5"/>
  <c r="W19" i="13"/>
  <c r="W375" i="5"/>
  <c r="W7" i="13"/>
  <c r="W371" i="5"/>
  <c r="W388" i="13"/>
  <c r="W87" i="5"/>
  <c r="W126" i="13"/>
  <c r="W351" i="5"/>
  <c r="W385" i="13"/>
  <c r="W11" i="5"/>
  <c r="W35" i="13"/>
  <c r="W315" i="5"/>
  <c r="W342" i="13"/>
  <c r="W165" i="5"/>
  <c r="W185" i="13"/>
  <c r="W295" i="5"/>
  <c r="W322" i="13"/>
  <c r="W291" i="5"/>
  <c r="W324" i="13"/>
  <c r="W84" i="5"/>
  <c r="W123" i="13"/>
  <c r="W243" i="5"/>
  <c r="W277" i="13"/>
  <c r="W129" i="5"/>
  <c r="W163" i="13"/>
  <c r="W123" i="5"/>
  <c r="W151" i="13"/>
  <c r="Y362" i="5"/>
  <c r="Y113" i="13"/>
  <c r="Y314" i="5"/>
  <c r="Y78" i="13"/>
  <c r="Y290" i="5"/>
  <c r="Y180" i="13"/>
  <c r="Y246" i="5"/>
  <c r="Y348" i="13"/>
  <c r="Y35" i="5"/>
  <c r="Y67" i="13"/>
  <c r="W398" i="5"/>
  <c r="W30" i="13"/>
  <c r="W390" i="5"/>
  <c r="W26" i="13"/>
  <c r="W386" i="5"/>
  <c r="W22" i="13"/>
  <c r="W382" i="5"/>
  <c r="W18" i="13"/>
  <c r="W378" i="5"/>
  <c r="W14" i="13"/>
  <c r="W370" i="5"/>
  <c r="W6" i="13"/>
  <c r="W362" i="5"/>
  <c r="W113" i="13"/>
  <c r="W314" i="5"/>
  <c r="W78" i="13"/>
  <c r="W290" i="5"/>
  <c r="W180" i="13"/>
  <c r="W246" i="5"/>
  <c r="W348" i="13"/>
  <c r="W242" i="5"/>
  <c r="W338" i="13"/>
  <c r="W303" i="5"/>
  <c r="W335" i="13"/>
  <c r="W239" i="5"/>
  <c r="W316" i="13"/>
  <c r="W135" i="5"/>
  <c r="W158" i="13"/>
  <c r="W195" i="5"/>
  <c r="W87" i="13"/>
  <c r="W187" i="5"/>
  <c r="W290" i="13"/>
  <c r="W183" i="5"/>
  <c r="W274" i="13"/>
  <c r="W122" i="5"/>
  <c r="W262" i="13"/>
  <c r="Y398" i="5"/>
  <c r="Y30" i="13"/>
  <c r="Y394" i="5"/>
  <c r="Y134" i="13"/>
  <c r="Y390" i="5"/>
  <c r="Y26" i="13"/>
  <c r="Y386" i="5"/>
  <c r="Y22" i="13"/>
  <c r="Y382" i="5"/>
  <c r="Y18" i="13"/>
  <c r="Y378" i="5"/>
  <c r="Y14" i="13"/>
  <c r="Y374" i="5"/>
  <c r="Y10" i="13"/>
  <c r="Y361" i="5"/>
  <c r="Y133" i="13"/>
  <c r="Y366" i="5"/>
  <c r="Y390" i="13"/>
  <c r="Y359" i="5"/>
  <c r="Y394" i="13"/>
  <c r="Y317" i="5"/>
  <c r="Y383" i="13"/>
  <c r="Y313" i="5"/>
  <c r="Y186" i="13"/>
  <c r="Y245" i="5"/>
  <c r="Y345" i="13"/>
  <c r="Y241" i="5"/>
  <c r="Y333" i="13"/>
  <c r="Y242" i="5"/>
  <c r="Y319" i="5"/>
  <c r="Y304" i="5"/>
  <c r="W379" i="5"/>
  <c r="W307" i="5"/>
  <c r="W394" i="5"/>
  <c r="W374" i="5"/>
  <c r="W159" i="5"/>
  <c r="Y370" i="5"/>
  <c r="W191" i="5"/>
  <c r="W253" i="5"/>
  <c r="W249" i="5"/>
  <c r="W225" i="5"/>
  <c r="W205" i="5"/>
  <c r="W23" i="5"/>
  <c r="W349" i="5"/>
  <c r="W293" i="5"/>
  <c r="W308" i="5"/>
  <c r="W304" i="5"/>
  <c r="Y252" i="5"/>
  <c r="Y219" i="5"/>
  <c r="Y127" i="5"/>
  <c r="Y87" i="5"/>
  <c r="Y259" i="5"/>
  <c r="Y51" i="5"/>
  <c r="Y207" i="5"/>
  <c r="Y124" i="5"/>
  <c r="Y116" i="5"/>
  <c r="W53" i="5"/>
  <c r="W254" i="5"/>
  <c r="W250" i="5"/>
  <c r="W235" i="5"/>
  <c r="W99" i="5"/>
  <c r="W171" i="5"/>
  <c r="W115" i="5"/>
  <c r="Y364" i="5"/>
  <c r="Y107" i="5"/>
  <c r="Y55" i="5"/>
  <c r="Y296" i="5"/>
  <c r="Y288" i="5"/>
  <c r="Y299" i="5"/>
  <c r="Y95" i="5"/>
  <c r="Y19" i="5"/>
  <c r="Y32" i="5"/>
  <c r="Y263" i="5"/>
  <c r="W107" i="5"/>
  <c r="Y31" i="5"/>
  <c r="Y323" i="5"/>
  <c r="W43" i="5"/>
  <c r="W27" i="5"/>
  <c r="W311" i="5"/>
  <c r="W121" i="5"/>
  <c r="W39" i="5"/>
  <c r="Y293" i="5"/>
  <c r="W279" i="5"/>
  <c r="W275" i="5"/>
  <c r="W338" i="5"/>
  <c r="W289" i="5"/>
  <c r="W103" i="5"/>
  <c r="W252" i="5"/>
  <c r="W248" i="5"/>
  <c r="W219" i="5"/>
  <c r="W116" i="5"/>
  <c r="W337" i="5"/>
  <c r="W111" i="5"/>
  <c r="W288" i="5"/>
  <c r="W59" i="5"/>
  <c r="W310" i="5"/>
  <c r="W306" i="5"/>
  <c r="W294" i="5"/>
  <c r="W229" i="5"/>
  <c r="W309" i="5"/>
  <c r="W305" i="5"/>
  <c r="W350" i="5"/>
  <c r="W347" i="5"/>
  <c r="W331" i="5"/>
  <c r="Y338" i="5"/>
  <c r="Y289" i="5"/>
  <c r="Y267" i="5"/>
  <c r="Y205" i="5"/>
  <c r="Y121" i="5"/>
  <c r="W364" i="5"/>
  <c r="W348" i="5"/>
  <c r="W296" i="5"/>
  <c r="W299" i="5"/>
  <c r="W259" i="5"/>
  <c r="W363" i="5"/>
  <c r="Y335" i="5"/>
  <c r="Y247" i="5"/>
  <c r="W366" i="5"/>
  <c r="W359" i="5"/>
  <c r="Y350" i="5"/>
  <c r="Y310" i="5"/>
  <c r="Y306" i="5"/>
  <c r="Y294" i="5"/>
  <c r="Y254" i="5"/>
  <c r="Y250" i="5"/>
  <c r="Y122" i="5"/>
  <c r="Y309" i="5"/>
  <c r="Y305" i="5"/>
  <c r="Y125" i="5"/>
  <c r="W148" i="5"/>
  <c r="W112" i="5"/>
  <c r="W145" i="5"/>
  <c r="W80" i="5"/>
  <c r="W127" i="5"/>
  <c r="W124" i="5"/>
  <c r="Y148" i="5"/>
  <c r="Y151" i="5"/>
  <c r="Y112" i="5"/>
  <c r="Y16" i="5"/>
  <c r="W367" i="5"/>
  <c r="W146" i="5"/>
  <c r="W118" i="5"/>
  <c r="W114" i="5"/>
  <c r="W155" i="5"/>
  <c r="Y146" i="5"/>
  <c r="Y118" i="5"/>
  <c r="Y114" i="5"/>
  <c r="W365" i="5"/>
  <c r="W157" i="5"/>
  <c r="W149" i="5"/>
  <c r="W113" i="5"/>
  <c r="W139" i="5"/>
  <c r="W131" i="5"/>
  <c r="W117" i="5"/>
  <c r="W33" i="5"/>
  <c r="W83" i="5"/>
  <c r="W79" i="5"/>
  <c r="Y365" i="5"/>
  <c r="Y337" i="5"/>
  <c r="Y157" i="5"/>
  <c r="Y149" i="5"/>
  <c r="Y117" i="5"/>
  <c r="Y113" i="5"/>
  <c r="Y135" i="5"/>
  <c r="Y131" i="5"/>
  <c r="Y128" i="5"/>
  <c r="Y33" i="5"/>
  <c r="W156" i="5"/>
  <c r="W108" i="5"/>
  <c r="W104" i="5"/>
  <c r="W100" i="5"/>
  <c r="W96" i="5"/>
  <c r="W92" i="5"/>
  <c r="W88" i="5"/>
  <c r="Y204" i="5"/>
  <c r="Y188" i="5"/>
  <c r="Y96" i="5"/>
  <c r="Y92" i="5"/>
  <c r="Y88" i="5"/>
  <c r="W150" i="5"/>
  <c r="W126" i="5"/>
  <c r="W141" i="5"/>
  <c r="W137" i="5"/>
  <c r="W133" i="5"/>
  <c r="W85" i="5"/>
  <c r="W81" i="5"/>
  <c r="W283" i="5"/>
  <c r="Y248" i="5"/>
  <c r="W161" i="5"/>
  <c r="W153" i="5"/>
  <c r="W323" i="5"/>
  <c r="W284" i="5"/>
  <c r="W280" i="5"/>
  <c r="W276" i="5"/>
  <c r="W240" i="5"/>
  <c r="W236" i="5"/>
  <c r="W232" i="5"/>
  <c r="W204" i="5"/>
  <c r="W200" i="5"/>
  <c r="W196" i="5"/>
  <c r="W192" i="5"/>
  <c r="W188" i="5"/>
  <c r="W184" i="5"/>
  <c r="W210" i="5"/>
  <c r="W206" i="5"/>
  <c r="W181" i="5"/>
  <c r="W177" i="5"/>
  <c r="W173" i="5"/>
  <c r="W169" i="5"/>
  <c r="Y192" i="5"/>
  <c r="W230" i="5"/>
  <c r="W226" i="5"/>
  <c r="W218" i="5"/>
  <c r="W214" i="5"/>
  <c r="Y206" i="5"/>
  <c r="Y150" i="5"/>
  <c r="Y126" i="5"/>
  <c r="Y181" i="5"/>
  <c r="Y177" i="5"/>
  <c r="Y173" i="5"/>
  <c r="Y169" i="5"/>
  <c r="Y165" i="5"/>
  <c r="Y153" i="5"/>
  <c r="Y137" i="5"/>
  <c r="Y85" i="5"/>
  <c r="Y81" i="5"/>
  <c r="Y210" i="5"/>
  <c r="W71" i="5"/>
  <c r="W328" i="5"/>
  <c r="W324" i="5"/>
  <c r="W383" i="5"/>
  <c r="W327" i="5"/>
  <c r="W199" i="5"/>
  <c r="W63" i="5"/>
  <c r="W287" i="5"/>
  <c r="W203" i="5"/>
  <c r="W269" i="5"/>
  <c r="W265" i="5"/>
  <c r="W261" i="5"/>
  <c r="W369" i="5"/>
  <c r="W180" i="5"/>
  <c r="W176" i="5"/>
  <c r="W172" i="5"/>
  <c r="W168" i="5"/>
  <c r="W164" i="5"/>
  <c r="W160" i="5"/>
  <c r="W144" i="5"/>
  <c r="W140" i="5"/>
  <c r="W136" i="5"/>
  <c r="W132" i="5"/>
  <c r="W217" i="5"/>
  <c r="W213" i="5"/>
  <c r="W209" i="5"/>
  <c r="W67" i="5"/>
  <c r="W321" i="5"/>
  <c r="W341" i="5"/>
  <c r="Y341" i="5"/>
  <c r="Y321" i="5"/>
  <c r="Y269" i="5"/>
  <c r="Y265" i="5"/>
  <c r="Y261" i="5"/>
  <c r="W211" i="5"/>
  <c r="W227" i="5"/>
  <c r="W319" i="5"/>
  <c r="W55" i="5"/>
  <c r="Y12" i="5"/>
  <c r="W215" i="5"/>
  <c r="W51" i="5"/>
  <c r="W151" i="5"/>
  <c r="Y161" i="5"/>
  <c r="Y133" i="5"/>
  <c r="Y214" i="5"/>
  <c r="W86" i="5"/>
  <c r="W82" i="5"/>
  <c r="W285" i="5"/>
  <c r="W281" i="5"/>
  <c r="W277" i="5"/>
  <c r="W273" i="5"/>
  <c r="W237" i="5"/>
  <c r="W233" i="5"/>
  <c r="W201" i="5"/>
  <c r="W197" i="5"/>
  <c r="W193" i="5"/>
  <c r="W189" i="5"/>
  <c r="W185" i="5"/>
  <c r="W109" i="5"/>
  <c r="W105" i="5"/>
  <c r="W101" i="5"/>
  <c r="W97" i="5"/>
  <c r="W93" i="5"/>
  <c r="W89" i="5"/>
  <c r="Y77" i="5"/>
  <c r="W333" i="5"/>
  <c r="W329" i="5"/>
  <c r="W325" i="5"/>
  <c r="Y369" i="5"/>
  <c r="Y357" i="5"/>
  <c r="Y345" i="5"/>
  <c r="Y333" i="5"/>
  <c r="Y329" i="5"/>
  <c r="Y325" i="5"/>
  <c r="Y285" i="5"/>
  <c r="Y281" i="5"/>
  <c r="Y277" i="5"/>
  <c r="Y273" i="5"/>
  <c r="Y237" i="5"/>
  <c r="Y233" i="5"/>
  <c r="Y201" i="5"/>
  <c r="Y197" i="5"/>
  <c r="Y193" i="5"/>
  <c r="Y189" i="5"/>
  <c r="Y185" i="5"/>
  <c r="Y145" i="5"/>
  <c r="Y109" i="5"/>
  <c r="Y105" i="5"/>
  <c r="Y101" i="5"/>
  <c r="Y97" i="5"/>
  <c r="Y93" i="5"/>
  <c r="Y89" i="5"/>
  <c r="W301" i="5"/>
  <c r="W297" i="5"/>
  <c r="W257" i="5"/>
  <c r="W221" i="5"/>
  <c r="Y301" i="5"/>
  <c r="Y297" i="5"/>
  <c r="Y257" i="5"/>
  <c r="Y229" i="5"/>
  <c r="Y221" i="5"/>
  <c r="Y217" i="5"/>
  <c r="Y213" i="5"/>
  <c r="Y209" i="5"/>
  <c r="Y172" i="5"/>
  <c r="Y160" i="5"/>
  <c r="Y140" i="5"/>
  <c r="Y136" i="5"/>
  <c r="Y132" i="5"/>
  <c r="Y84" i="5"/>
  <c r="Y180" i="5"/>
  <c r="Y176" i="5"/>
  <c r="Y129" i="5"/>
  <c r="W353" i="5"/>
  <c r="W357" i="5"/>
  <c r="W345" i="5"/>
  <c r="W322" i="5"/>
  <c r="W270" i="5"/>
  <c r="W266" i="5"/>
  <c r="W262" i="5"/>
  <c r="W222" i="5"/>
  <c r="W182" i="5"/>
  <c r="W178" i="5"/>
  <c r="W174" i="5"/>
  <c r="W170" i="5"/>
  <c r="W166" i="5"/>
  <c r="W162" i="5"/>
  <c r="W158" i="5"/>
  <c r="W142" i="5"/>
  <c r="W138" i="5"/>
  <c r="W134" i="5"/>
  <c r="W130" i="5"/>
  <c r="Y17" i="5"/>
  <c r="Y53" i="5"/>
  <c r="Y49" i="5"/>
  <c r="Y37" i="5"/>
  <c r="Y13" i="5"/>
  <c r="Y9" i="5"/>
  <c r="Y5" i="5"/>
  <c r="W7" i="5"/>
  <c r="Y253" i="5"/>
  <c r="W355" i="5"/>
  <c r="Y343" i="5"/>
  <c r="Y143" i="5"/>
  <c r="Y175" i="5"/>
  <c r="W267" i="5"/>
  <c r="Y79" i="5"/>
  <c r="Y46" i="5"/>
  <c r="Y349" i="5"/>
  <c r="W263" i="5"/>
  <c r="Y300" i="5"/>
  <c r="W163" i="5"/>
  <c r="W167" i="5"/>
  <c r="Y159" i="5"/>
  <c r="Y179" i="5"/>
  <c r="Y373" i="5"/>
  <c r="Y67" i="5"/>
  <c r="Y15" i="5"/>
  <c r="W397" i="5"/>
  <c r="Y7" i="5"/>
  <c r="Y355" i="5"/>
  <c r="Y352" i="5"/>
  <c r="W343" i="5"/>
  <c r="Y249" i="5"/>
  <c r="W143" i="5"/>
  <c r="W175" i="5"/>
  <c r="Y271" i="5"/>
  <c r="W4" i="5"/>
  <c r="W344" i="5"/>
  <c r="Y340" i="5"/>
  <c r="Y320" i="5"/>
  <c r="Y264" i="5"/>
  <c r="Y260" i="5"/>
  <c r="W320" i="5"/>
  <c r="W272" i="5"/>
  <c r="W268" i="5"/>
  <c r="W264" i="5"/>
  <c r="W260" i="5"/>
  <c r="Y65" i="5"/>
  <c r="W356" i="5"/>
  <c r="W340" i="5"/>
  <c r="Y356" i="5"/>
  <c r="W37" i="5"/>
  <c r="W368" i="5"/>
  <c r="W360" i="5"/>
  <c r="Y368" i="5"/>
  <c r="Y360" i="5"/>
  <c r="Y344" i="5"/>
  <c r="Y332" i="5"/>
  <c r="Y328" i="5"/>
  <c r="Y324" i="5"/>
  <c r="Y284" i="5"/>
  <c r="Y240" i="5"/>
  <c r="Y232" i="5"/>
  <c r="W318" i="5"/>
  <c r="W298" i="5"/>
  <c r="W258" i="5"/>
  <c r="Y318" i="5"/>
  <c r="Y298" i="5"/>
  <c r="Y258" i="5"/>
  <c r="Y230" i="5"/>
  <c r="Y226" i="5"/>
  <c r="Y218" i="5"/>
  <c r="W65" i="5"/>
  <c r="W13" i="5"/>
  <c r="W9" i="5"/>
  <c r="W5" i="5"/>
  <c r="Y73" i="5"/>
  <c r="Y45" i="5"/>
  <c r="Y41" i="5"/>
  <c r="Y25" i="5"/>
  <c r="W64" i="5"/>
  <c r="W12" i="5"/>
  <c r="W354" i="5"/>
  <c r="W342" i="5"/>
  <c r="W66" i="5"/>
  <c r="Y66" i="5"/>
  <c r="W77" i="5"/>
  <c r="W73" i="5"/>
  <c r="W69" i="5"/>
  <c r="W61" i="5"/>
  <c r="W57" i="5"/>
  <c r="W49" i="5"/>
  <c r="W45" i="5"/>
  <c r="W41" i="5"/>
  <c r="W29" i="5"/>
  <c r="W25" i="5"/>
  <c r="W21" i="5"/>
  <c r="W17" i="5"/>
  <c r="W352" i="5"/>
  <c r="W300" i="5"/>
  <c r="W256" i="5"/>
  <c r="W228" i="5"/>
  <c r="W220" i="5"/>
  <c r="W216" i="5"/>
  <c r="W212" i="5"/>
  <c r="W208" i="5"/>
  <c r="W152" i="5"/>
  <c r="W128" i="5"/>
  <c r="W358" i="5"/>
  <c r="W346" i="5"/>
  <c r="W334" i="5"/>
  <c r="W330" i="5"/>
  <c r="W326" i="5"/>
  <c r="W302" i="5"/>
  <c r="W286" i="5"/>
  <c r="W282" i="5"/>
  <c r="W278" i="5"/>
  <c r="W274" i="5"/>
  <c r="W238" i="5"/>
  <c r="W234" i="5"/>
  <c r="W202" i="5"/>
  <c r="W198" i="5"/>
  <c r="W194" i="5"/>
  <c r="W190" i="5"/>
  <c r="W186" i="5"/>
  <c r="W154" i="5"/>
  <c r="Y69" i="5"/>
  <c r="Y61" i="5"/>
  <c r="Y57" i="5"/>
  <c r="Y29" i="5"/>
  <c r="Y21" i="5"/>
  <c r="W76" i="5"/>
  <c r="W72" i="5"/>
  <c r="W68" i="5"/>
  <c r="W60" i="5"/>
  <c r="W56" i="5"/>
  <c r="W52" i="5"/>
  <c r="W48" i="5"/>
  <c r="W44" i="5"/>
  <c r="W40" i="5"/>
  <c r="W36" i="5"/>
  <c r="W32" i="5"/>
  <c r="W28" i="5"/>
  <c r="W24" i="5"/>
  <c r="W20" i="5"/>
  <c r="W16" i="5"/>
  <c r="W8" i="5"/>
  <c r="Y228" i="5"/>
  <c r="Y220" i="5"/>
  <c r="Y216" i="5"/>
  <c r="Y212" i="5"/>
  <c r="Y208" i="5"/>
  <c r="Y152" i="5"/>
  <c r="Y72" i="5"/>
  <c r="Y60" i="5"/>
  <c r="Y56" i="5"/>
  <c r="Y52" i="5"/>
  <c r="Y48" i="5"/>
  <c r="Y44" i="5"/>
  <c r="Y40" i="5"/>
  <c r="Y36" i="5"/>
  <c r="Y339" i="5"/>
  <c r="Y327" i="5"/>
  <c r="W110" i="5"/>
  <c r="W106" i="5"/>
  <c r="W102" i="5"/>
  <c r="W98" i="5"/>
  <c r="W94" i="5"/>
  <c r="W90" i="5"/>
  <c r="W78" i="5"/>
  <c r="W74" i="5"/>
  <c r="W70" i="5"/>
  <c r="W62" i="5"/>
  <c r="W58" i="5"/>
  <c r="W54" i="5"/>
  <c r="W50" i="5"/>
  <c r="W46" i="5"/>
  <c r="W42" i="5"/>
  <c r="W38" i="5"/>
  <c r="W34" i="5"/>
  <c r="W30" i="5"/>
  <c r="W26" i="5"/>
  <c r="W22" i="5"/>
  <c r="W18" i="5"/>
  <c r="W14" i="5"/>
  <c r="W10" i="5"/>
  <c r="W6" i="5"/>
  <c r="Y358" i="5"/>
  <c r="Y354" i="5"/>
  <c r="Y346" i="5"/>
  <c r="Y342" i="5"/>
  <c r="Y334" i="5"/>
  <c r="Y330" i="5"/>
  <c r="Y326" i="5"/>
  <c r="Y322" i="5"/>
  <c r="Y302" i="5"/>
  <c r="Y286" i="5"/>
  <c r="Y282" i="5"/>
  <c r="Y278" i="5"/>
  <c r="Y274" i="5"/>
  <c r="Y270" i="5"/>
  <c r="Y266" i="5"/>
  <c r="Y262" i="5"/>
  <c r="Y238" i="5"/>
  <c r="Y234" i="5"/>
  <c r="Y222" i="5"/>
  <c r="Y202" i="5"/>
  <c r="Y198" i="5"/>
  <c r="Y194" i="5"/>
  <c r="Y190" i="5"/>
  <c r="Y186" i="5"/>
  <c r="Y182" i="5"/>
  <c r="Y178" i="5"/>
  <c r="Y174" i="5"/>
  <c r="Y170" i="5"/>
  <c r="Y166" i="5"/>
  <c r="Y162" i="5"/>
  <c r="Y158" i="5"/>
  <c r="Y154" i="5"/>
  <c r="Y142" i="5"/>
  <c r="Y138" i="5"/>
  <c r="Y134" i="5"/>
  <c r="Y130" i="5"/>
  <c r="Y110" i="5"/>
  <c r="Y106" i="5"/>
  <c r="Y102" i="5"/>
  <c r="Y98" i="5"/>
  <c r="Y94" i="5"/>
  <c r="Y90" i="5"/>
  <c r="Y86" i="5"/>
  <c r="Y82" i="5"/>
  <c r="Y78" i="5"/>
  <c r="Y74" i="5"/>
  <c r="Y70" i="5"/>
  <c r="Y62" i="5"/>
  <c r="Y58" i="5"/>
  <c r="Y54" i="5"/>
  <c r="Y50" i="5"/>
  <c r="Y42" i="5"/>
  <c r="Y38" i="5"/>
  <c r="Y34" i="5"/>
  <c r="Y30" i="5"/>
  <c r="Y26" i="5"/>
  <c r="Y22" i="5"/>
  <c r="Y18" i="5"/>
  <c r="Y14" i="5"/>
  <c r="Y10" i="5"/>
  <c r="Y6" i="5"/>
  <c r="B1" i="8"/>
  <c r="AF10" i="6"/>
  <c r="B10" i="6" s="1"/>
  <c r="AJ10" i="6"/>
  <c r="F10" i="6" s="1"/>
  <c r="AJ6" i="6"/>
  <c r="F6" i="6" s="1"/>
  <c r="AH3" i="6"/>
  <c r="P3" i="6" s="1"/>
  <c r="AF3" i="6"/>
  <c r="B3" i="6" s="1"/>
  <c r="AJ12" i="6"/>
  <c r="L12" i="6" s="1"/>
  <c r="AJ8" i="6"/>
  <c r="L8" i="6" s="1"/>
  <c r="AJ4" i="6"/>
  <c r="L4" i="6" s="1"/>
  <c r="AF5" i="6"/>
  <c r="B5" i="6" s="1"/>
  <c r="AG12" i="6"/>
  <c r="C12" i="6" s="1"/>
  <c r="AG8" i="6"/>
  <c r="C8" i="6" s="1"/>
  <c r="AG4" i="6"/>
  <c r="C4" i="6" s="1"/>
  <c r="AF13" i="6"/>
  <c r="B13" i="6" s="1"/>
  <c r="AG10" i="6"/>
  <c r="O10" i="6" s="1"/>
  <c r="AG6" i="6"/>
  <c r="O6" i="6" s="1"/>
  <c r="AG3" i="6"/>
  <c r="C3" i="6" s="1"/>
  <c r="AF6" i="6"/>
  <c r="B6" i="6" s="1"/>
  <c r="AJ13" i="6"/>
  <c r="F13" i="6" s="1"/>
  <c r="AJ11" i="6"/>
  <c r="R11" i="6" s="1"/>
  <c r="AJ9" i="6"/>
  <c r="F9" i="6" s="1"/>
  <c r="AJ7" i="6"/>
  <c r="R7" i="6" s="1"/>
  <c r="AJ5" i="6"/>
  <c r="F5" i="6" s="1"/>
  <c r="AJ3" i="6"/>
  <c r="L3" i="6" s="1"/>
  <c r="AF9" i="6"/>
  <c r="B9" i="6" s="1"/>
  <c r="AG13" i="6"/>
  <c r="C13" i="6" s="1"/>
  <c r="AG11" i="6"/>
  <c r="I11" i="6" s="1"/>
  <c r="AG9" i="6"/>
  <c r="C9" i="6" s="1"/>
  <c r="AG7" i="6"/>
  <c r="I7" i="6" s="1"/>
  <c r="AG5" i="6"/>
  <c r="C5" i="6" s="1"/>
  <c r="AF7" i="6"/>
  <c r="N7" i="6" s="1"/>
  <c r="AF11" i="6"/>
  <c r="N11" i="6" s="1"/>
  <c r="AI13" i="6"/>
  <c r="K13" i="6" s="1"/>
  <c r="AI12" i="6"/>
  <c r="Q12" i="6" s="1"/>
  <c r="AI11" i="6"/>
  <c r="E11" i="6" s="1"/>
  <c r="AI10" i="6"/>
  <c r="E10" i="6" s="1"/>
  <c r="AI9" i="6"/>
  <c r="K9" i="6" s="1"/>
  <c r="AI8" i="6"/>
  <c r="Q8" i="6" s="1"/>
  <c r="AI7" i="6"/>
  <c r="E7" i="6" s="1"/>
  <c r="AI6" i="6"/>
  <c r="E6" i="6" s="1"/>
  <c r="AI5" i="6"/>
  <c r="K5" i="6" s="1"/>
  <c r="AI4" i="6"/>
  <c r="Q4" i="6" s="1"/>
  <c r="AI3" i="6"/>
  <c r="K3" i="6" s="1"/>
  <c r="AF4" i="6"/>
  <c r="H4" i="6" s="1"/>
  <c r="AF8" i="6"/>
  <c r="H8" i="6" s="1"/>
  <c r="AF12" i="6"/>
  <c r="H12" i="6" s="1"/>
  <c r="AH13" i="6"/>
  <c r="P13" i="6" s="1"/>
  <c r="AH12" i="6"/>
  <c r="D12" i="6" s="1"/>
  <c r="AH11" i="6"/>
  <c r="D11" i="6" s="1"/>
  <c r="AH10" i="6"/>
  <c r="J10" i="6" s="1"/>
  <c r="AH9" i="6"/>
  <c r="P9" i="6" s="1"/>
  <c r="AH8" i="6"/>
  <c r="D8" i="6" s="1"/>
  <c r="AH7" i="6"/>
  <c r="D7" i="6" s="1"/>
  <c r="AH6" i="6"/>
  <c r="J6" i="6" s="1"/>
  <c r="AH5" i="6"/>
  <c r="P5" i="6" s="1"/>
  <c r="AH4" i="6"/>
  <c r="D4" i="6" s="1"/>
  <c r="AK4" i="1"/>
  <c r="E3" i="3"/>
  <c r="S3" i="3"/>
  <c r="AD3" i="3"/>
  <c r="AJ3" i="3"/>
  <c r="AO3" i="3"/>
  <c r="D3" i="3"/>
  <c r="AL3" i="3"/>
  <c r="AC3" i="3"/>
  <c r="AN3" i="3"/>
  <c r="T3" i="3"/>
  <c r="AF3" i="3"/>
  <c r="AK3" i="3"/>
  <c r="AP3" i="3"/>
  <c r="Y3" i="3"/>
  <c r="AG3" i="3"/>
  <c r="L3" i="3"/>
  <c r="AH3" i="3"/>
  <c r="AQ3" i="3"/>
  <c r="AM3" i="3"/>
  <c r="AI3" i="3"/>
  <c r="AE3" i="3"/>
  <c r="U3" i="3"/>
  <c r="AQ2" i="3"/>
  <c r="D2" i="3"/>
  <c r="AE2" i="3"/>
  <c r="E2" i="3"/>
  <c r="S2" i="3"/>
  <c r="AF2" i="3"/>
  <c r="E13" i="6" l="1"/>
  <c r="I12" i="6"/>
  <c r="I10" i="6"/>
  <c r="AH4" i="1"/>
  <c r="AI4" i="1"/>
  <c r="AJ4" i="1"/>
  <c r="C11" i="6"/>
  <c r="R12" i="6"/>
  <c r="L6" i="6"/>
  <c r="F8" i="6"/>
  <c r="F11" i="6"/>
  <c r="R6" i="6"/>
  <c r="N4" i="6"/>
  <c r="Q10" i="6"/>
  <c r="R3" i="6"/>
  <c r="O9" i="6"/>
  <c r="K6" i="6"/>
  <c r="P12" i="6"/>
  <c r="O4" i="6"/>
  <c r="J3" i="6"/>
  <c r="Q3" i="6"/>
  <c r="L13" i="6"/>
  <c r="O12" i="6"/>
  <c r="K7" i="6"/>
  <c r="C10" i="6"/>
  <c r="J13" i="6"/>
  <c r="F12" i="6"/>
  <c r="L5" i="6"/>
  <c r="R13" i="6"/>
  <c r="L10" i="6"/>
  <c r="R10" i="6"/>
  <c r="D5" i="6"/>
  <c r="O11" i="6"/>
  <c r="R5" i="6"/>
  <c r="K11" i="6"/>
  <c r="D13" i="6"/>
  <c r="D3" i="6"/>
  <c r="N10" i="6"/>
  <c r="H10" i="6"/>
  <c r="F7" i="6"/>
  <c r="O5" i="6"/>
  <c r="P6" i="6"/>
  <c r="H5" i="6"/>
  <c r="H13" i="6"/>
  <c r="N3" i="6"/>
  <c r="I13" i="6"/>
  <c r="N6" i="6"/>
  <c r="K4" i="6"/>
  <c r="I5" i="6"/>
  <c r="H3" i="6"/>
  <c r="L7" i="6"/>
  <c r="N5" i="6"/>
  <c r="N13" i="6"/>
  <c r="H6" i="6"/>
  <c r="O13" i="6"/>
  <c r="J5" i="6"/>
  <c r="D9" i="6"/>
  <c r="J9" i="6"/>
  <c r="D6" i="6"/>
  <c r="I8" i="6"/>
  <c r="I6" i="6"/>
  <c r="J8" i="6"/>
  <c r="R8" i="6"/>
  <c r="K10" i="6"/>
  <c r="E3" i="6"/>
  <c r="Q6" i="6"/>
  <c r="I9" i="6"/>
  <c r="J12" i="6"/>
  <c r="C6" i="6"/>
  <c r="F3" i="6"/>
  <c r="Q7" i="6"/>
  <c r="H7" i="6"/>
  <c r="H11" i="6"/>
  <c r="B4" i="6"/>
  <c r="O8" i="6"/>
  <c r="B7" i="6"/>
  <c r="B11" i="6"/>
  <c r="P8" i="6"/>
  <c r="Q11" i="6"/>
  <c r="L11" i="6"/>
  <c r="N9" i="6"/>
  <c r="O3" i="6"/>
  <c r="Q9" i="6"/>
  <c r="I4" i="6"/>
  <c r="I3" i="6"/>
  <c r="R4" i="6"/>
  <c r="F4" i="6"/>
  <c r="O7" i="6"/>
  <c r="J11" i="6"/>
  <c r="R9" i="6"/>
  <c r="E9" i="6"/>
  <c r="H9" i="6"/>
  <c r="P7" i="6"/>
  <c r="N8" i="6"/>
  <c r="Q5" i="6"/>
  <c r="Q13" i="6"/>
  <c r="L9" i="6"/>
  <c r="J4" i="6"/>
  <c r="P4" i="6"/>
  <c r="C7" i="6"/>
  <c r="E4" i="6"/>
  <c r="K8" i="6"/>
  <c r="P10" i="6"/>
  <c r="D10" i="6"/>
  <c r="P11" i="6"/>
  <c r="E8" i="6"/>
  <c r="K12" i="6"/>
  <c r="B8" i="6"/>
  <c r="N12" i="6"/>
  <c r="J7" i="6"/>
  <c r="E12" i="6"/>
  <c r="E5" i="6"/>
  <c r="B12" i="6"/>
  <c r="L2" i="3"/>
  <c r="AI2" i="3"/>
  <c r="B2" i="3"/>
  <c r="AP2" i="3"/>
  <c r="AG2" i="3"/>
  <c r="Y2" i="3"/>
  <c r="AD2" i="3"/>
  <c r="AM2" i="3"/>
  <c r="AK2" i="3"/>
  <c r="U2" i="3"/>
  <c r="AN2" i="3"/>
  <c r="AJ2" i="3"/>
  <c r="AH2" i="3"/>
  <c r="AO2" i="3"/>
  <c r="T2" i="3"/>
  <c r="AC2" i="3"/>
  <c r="AL2" i="3"/>
  <c r="U6" i="6" l="1"/>
  <c r="AC11" i="6"/>
  <c r="AC13" i="6"/>
  <c r="U5" i="6"/>
  <c r="AC9" i="6"/>
  <c r="AA10" i="6"/>
  <c r="U12" i="6"/>
  <c r="AC3" i="6"/>
  <c r="Z12" i="6"/>
  <c r="AD12" i="6"/>
  <c r="U10" i="6"/>
  <c r="T4" i="6"/>
  <c r="AA12" i="6"/>
  <c r="AC12" i="6"/>
  <c r="AC6" i="6"/>
  <c r="W11" i="6"/>
  <c r="AD3" i="6"/>
  <c r="U11" i="6"/>
  <c r="AA4" i="6"/>
  <c r="X11" i="6"/>
  <c r="AA11" i="6"/>
  <c r="V12" i="6"/>
  <c r="AC10" i="6"/>
  <c r="AD8" i="6"/>
  <c r="V3" i="6"/>
  <c r="AD6" i="6"/>
  <c r="U9" i="6"/>
  <c r="X6" i="6"/>
  <c r="AB3" i="6"/>
  <c r="AD10" i="6"/>
  <c r="AB13" i="6"/>
  <c r="AD13" i="6"/>
  <c r="X13" i="6"/>
  <c r="X10" i="6"/>
  <c r="X12" i="6"/>
  <c r="V13" i="6"/>
  <c r="U13" i="6"/>
  <c r="X5" i="6"/>
  <c r="AD5" i="6"/>
  <c r="AB5" i="6"/>
  <c r="X3" i="6"/>
  <c r="W7" i="6"/>
  <c r="W6" i="6"/>
  <c r="Z4" i="6"/>
  <c r="AB6" i="6"/>
  <c r="W8" i="6"/>
  <c r="T5" i="6"/>
  <c r="AC4" i="6"/>
  <c r="AA13" i="6"/>
  <c r="Z10" i="6"/>
  <c r="W10" i="6"/>
  <c r="Z5" i="6"/>
  <c r="AC8" i="6"/>
  <c r="AA8" i="6"/>
  <c r="V5" i="6"/>
  <c r="X7" i="6"/>
  <c r="T10" i="6"/>
  <c r="AB12" i="6"/>
  <c r="W4" i="6"/>
  <c r="U8" i="6"/>
  <c r="W9" i="6"/>
  <c r="T7" i="6"/>
  <c r="V9" i="6"/>
  <c r="Z13" i="6"/>
  <c r="T3" i="6"/>
  <c r="Z3" i="6"/>
  <c r="U3" i="6"/>
  <c r="Z6" i="6"/>
  <c r="T6" i="6"/>
  <c r="AD7" i="6"/>
  <c r="T11" i="6"/>
  <c r="AB9" i="6"/>
  <c r="T13" i="6"/>
  <c r="W3" i="6"/>
  <c r="AA5" i="6"/>
  <c r="AD11" i="6"/>
  <c r="Z7" i="6"/>
  <c r="AA6" i="6"/>
  <c r="U4" i="6"/>
  <c r="AB11" i="6"/>
  <c r="Z11" i="6"/>
  <c r="V6" i="6"/>
  <c r="V11" i="6"/>
  <c r="V7" i="6"/>
  <c r="AB4" i="6"/>
  <c r="X9" i="6"/>
  <c r="AD4" i="6"/>
  <c r="AA3" i="6"/>
  <c r="AB8" i="6"/>
  <c r="T12" i="6"/>
  <c r="T9" i="6"/>
  <c r="AB7" i="6"/>
  <c r="AD9" i="6"/>
  <c r="X8" i="6"/>
  <c r="AC7" i="6"/>
  <c r="X4" i="6"/>
  <c r="V8" i="6"/>
  <c r="Z8" i="6"/>
  <c r="AA9" i="6"/>
  <c r="V4" i="6"/>
  <c r="AA7" i="6"/>
  <c r="W12" i="6"/>
  <c r="W13" i="6"/>
  <c r="Z9" i="6"/>
  <c r="U7" i="6"/>
  <c r="AC5" i="6"/>
  <c r="AB10" i="6"/>
  <c r="T8" i="6"/>
  <c r="W5" i="6"/>
  <c r="V10" i="6"/>
  <c r="F6" i="8" l="1"/>
  <c r="C10" i="8"/>
  <c r="C11" i="8"/>
  <c r="F10" i="8"/>
  <c r="C6" i="8"/>
  <c r="E11" i="8"/>
  <c r="B4" i="8"/>
  <c r="D3" i="8"/>
  <c r="C5" i="8"/>
  <c r="C12" i="8"/>
  <c r="F12" i="8"/>
  <c r="F11" i="8"/>
  <c r="D12" i="8"/>
  <c r="F13" i="8"/>
  <c r="B3" i="8"/>
  <c r="C9" i="8"/>
  <c r="C13" i="8"/>
  <c r="D10" i="8"/>
  <c r="B12" i="8"/>
  <c r="C4" i="8"/>
  <c r="B11" i="8"/>
  <c r="C3" i="8"/>
  <c r="C8" i="8"/>
  <c r="F7" i="8"/>
  <c r="C7" i="8"/>
  <c r="D8" i="8"/>
  <c r="E3" i="8"/>
  <c r="D5" i="8"/>
  <c r="E10" i="8"/>
  <c r="E6" i="8"/>
  <c r="D13" i="8"/>
  <c r="E12" i="8"/>
  <c r="F9" i="8"/>
  <c r="E8" i="8"/>
  <c r="F5" i="8"/>
  <c r="F8" i="8"/>
  <c r="D6" i="8"/>
  <c r="F4" i="8"/>
  <c r="B13" i="8"/>
  <c r="E13" i="8"/>
  <c r="E9" i="8"/>
  <c r="B10" i="8"/>
  <c r="F3" i="8"/>
  <c r="B9" i="8"/>
  <c r="E7" i="8"/>
  <c r="E4" i="8"/>
  <c r="B5" i="8"/>
  <c r="D9" i="8"/>
  <c r="D11" i="8"/>
  <c r="B7" i="8"/>
  <c r="B6" i="8"/>
  <c r="D4" i="8"/>
  <c r="D7" i="8"/>
  <c r="E5" i="8"/>
  <c r="B8" i="8"/>
  <c r="AG13" i="11"/>
  <c r="I13" i="11" s="1"/>
  <c r="AG12" i="11"/>
  <c r="AG11" i="11"/>
  <c r="I11" i="11" s="1"/>
  <c r="AG10" i="11"/>
  <c r="I10" i="11" s="1"/>
  <c r="AG9" i="11"/>
  <c r="I9" i="11" s="1"/>
  <c r="AI13" i="11"/>
  <c r="AG8" i="11"/>
  <c r="AJ11" i="11"/>
  <c r="AJ12" i="11"/>
  <c r="L12" i="11" s="1"/>
  <c r="AI10" i="11"/>
  <c r="AI12" i="11"/>
  <c r="AG7" i="11"/>
  <c r="AI11" i="11"/>
  <c r="K11" i="11" s="1"/>
  <c r="AJ10" i="11"/>
  <c r="AH11" i="11"/>
  <c r="J11" i="11" s="1"/>
  <c r="AF13" i="11"/>
  <c r="H13" i="11" s="1"/>
  <c r="AH12" i="11"/>
  <c r="J12" i="11" s="1"/>
  <c r="AI5" i="11"/>
  <c r="AH6" i="11"/>
  <c r="J6" i="11" s="1"/>
  <c r="AF5" i="11"/>
  <c r="AG6" i="11"/>
  <c r="I6" i="11" s="1"/>
  <c r="AF12" i="11"/>
  <c r="AF4" i="11"/>
  <c r="AF9" i="11"/>
  <c r="H9" i="11" s="1"/>
  <c r="AJ3" i="11"/>
  <c r="L3" i="11" s="1"/>
  <c r="AI9" i="11"/>
  <c r="AF10" i="11"/>
  <c r="H10" i="11" s="1"/>
  <c r="AH7" i="11"/>
  <c r="AJ4" i="11"/>
  <c r="L4" i="11" s="1"/>
  <c r="AI3" i="11"/>
  <c r="AJ8" i="11"/>
  <c r="AH3" i="11"/>
  <c r="J3" i="11" s="1"/>
  <c r="AH10" i="11"/>
  <c r="AH5" i="11"/>
  <c r="AG4" i="11"/>
  <c r="I4" i="11" s="1"/>
  <c r="AH9" i="11"/>
  <c r="AJ6" i="11"/>
  <c r="L6" i="11" s="1"/>
  <c r="AI7" i="11"/>
  <c r="AF6" i="11"/>
  <c r="AJ7" i="11"/>
  <c r="L7" i="11" s="1"/>
  <c r="AH13" i="11"/>
  <c r="AF8" i="11"/>
  <c r="H8" i="11" s="1"/>
  <c r="AJ13" i="11"/>
  <c r="AF7" i="11"/>
  <c r="H7" i="11" s="1"/>
  <c r="AG5" i="11"/>
  <c r="AJ9" i="11"/>
  <c r="AI4" i="11"/>
  <c r="K4" i="11" s="1"/>
  <c r="AI6" i="11"/>
  <c r="AH8" i="11"/>
  <c r="AJ5" i="11"/>
  <c r="L5" i="11" s="1"/>
  <c r="AI8" i="11"/>
  <c r="AH4" i="11"/>
  <c r="AF11" i="11"/>
  <c r="AG3" i="11"/>
  <c r="I3" i="11" s="1"/>
  <c r="AF3" i="11"/>
  <c r="C8" i="11" l="1"/>
  <c r="I8" i="11"/>
  <c r="R9" i="11"/>
  <c r="L9" i="11"/>
  <c r="E7" i="11"/>
  <c r="K7" i="11"/>
  <c r="P5" i="11"/>
  <c r="J5" i="11"/>
  <c r="E3" i="11"/>
  <c r="K3" i="11"/>
  <c r="E9" i="11"/>
  <c r="K9" i="11"/>
  <c r="N12" i="11"/>
  <c r="H12" i="11"/>
  <c r="Q5" i="11"/>
  <c r="K5" i="11"/>
  <c r="R10" i="11"/>
  <c r="L10" i="11"/>
  <c r="E10" i="11"/>
  <c r="K10" i="11"/>
  <c r="E13" i="11"/>
  <c r="K13" i="11"/>
  <c r="C12" i="11"/>
  <c r="I12" i="11"/>
  <c r="N3" i="11"/>
  <c r="H3" i="11"/>
  <c r="F13" i="11"/>
  <c r="L13" i="11"/>
  <c r="F8" i="11"/>
  <c r="L8" i="11"/>
  <c r="B4" i="11"/>
  <c r="H4" i="11"/>
  <c r="Q12" i="11"/>
  <c r="K12" i="11"/>
  <c r="B11" i="11"/>
  <c r="H11" i="11"/>
  <c r="D8" i="11"/>
  <c r="J8" i="11"/>
  <c r="C5" i="11"/>
  <c r="I5" i="11"/>
  <c r="P13" i="11"/>
  <c r="J13" i="11"/>
  <c r="P10" i="11"/>
  <c r="J10" i="11"/>
  <c r="Q8" i="11"/>
  <c r="K8" i="11"/>
  <c r="B6" i="11"/>
  <c r="H6" i="11"/>
  <c r="P4" i="11"/>
  <c r="J4" i="11"/>
  <c r="E6" i="11"/>
  <c r="K6" i="11"/>
  <c r="P9" i="11"/>
  <c r="J9" i="11"/>
  <c r="P7" i="11"/>
  <c r="J7" i="11"/>
  <c r="B5" i="11"/>
  <c r="H5" i="11"/>
  <c r="C7" i="11"/>
  <c r="I7" i="11"/>
  <c r="F11" i="11"/>
  <c r="L11" i="11"/>
  <c r="P11" i="11"/>
  <c r="O8" i="11"/>
  <c r="N7" i="11"/>
  <c r="N8" i="11"/>
  <c r="R6" i="11"/>
  <c r="P3" i="11"/>
  <c r="R4" i="11"/>
  <c r="Q13" i="11"/>
  <c r="O11" i="11"/>
  <c r="P8" i="11"/>
  <c r="B7" i="11"/>
  <c r="R3" i="11"/>
  <c r="P6" i="11"/>
  <c r="N11" i="11"/>
  <c r="O5" i="11"/>
  <c r="N6" i="11"/>
  <c r="N4" i="11"/>
  <c r="N13" i="11"/>
  <c r="O7" i="11"/>
  <c r="B13" i="11"/>
  <c r="D5" i="11"/>
  <c r="R11" i="11"/>
  <c r="O10" i="11"/>
  <c r="C11" i="11"/>
  <c r="D13" i="11"/>
  <c r="F10" i="11"/>
  <c r="C10" i="11"/>
  <c r="R13" i="11"/>
  <c r="Q3" i="11"/>
  <c r="Q9" i="11"/>
  <c r="N5" i="11"/>
  <c r="Q10" i="11"/>
  <c r="D3" i="11"/>
  <c r="D11" i="11"/>
  <c r="E5" i="11"/>
  <c r="O6" i="11"/>
  <c r="R8" i="11"/>
  <c r="N10" i="11"/>
  <c r="B10" i="11"/>
  <c r="N9" i="11"/>
  <c r="B9" i="11"/>
  <c r="E8" i="11"/>
  <c r="C6" i="11"/>
  <c r="C9" i="11"/>
  <c r="O9" i="11"/>
  <c r="O4" i="11"/>
  <c r="B3" i="11"/>
  <c r="C3" i="11"/>
  <c r="R5" i="11"/>
  <c r="F5" i="11"/>
  <c r="E4" i="11"/>
  <c r="Q4" i="11"/>
  <c r="E11" i="11"/>
  <c r="Q11" i="11"/>
  <c r="C4" i="11"/>
  <c r="F7" i="11"/>
  <c r="R7" i="11"/>
  <c r="D12" i="11"/>
  <c r="P12" i="11"/>
  <c r="O3" i="11"/>
  <c r="F9" i="11"/>
  <c r="R12" i="11"/>
  <c r="F12" i="11"/>
  <c r="C13" i="11"/>
  <c r="O13" i="11"/>
  <c r="D4" i="11"/>
  <c r="F4" i="11"/>
  <c r="F3" i="11"/>
  <c r="D7" i="11"/>
  <c r="F6" i="11"/>
  <c r="D6" i="11"/>
  <c r="B8" i="11"/>
  <c r="D9" i="11"/>
  <c r="E12" i="11"/>
  <c r="D10" i="11"/>
  <c r="B12" i="11"/>
  <c r="O12" i="11"/>
  <c r="Q6" i="11"/>
  <c r="Q7" i="11"/>
  <c r="Z7" i="11" l="1"/>
  <c r="T7" i="11"/>
  <c r="V5" i="11"/>
  <c r="AA11" i="11"/>
  <c r="AD13" i="11"/>
  <c r="V8" i="11"/>
  <c r="W5" i="11"/>
  <c r="AD10" i="11"/>
  <c r="AB8" i="11"/>
  <c r="AA8" i="11"/>
  <c r="T6" i="11"/>
  <c r="T11" i="11"/>
  <c r="AB5" i="11"/>
  <c r="W6" i="11"/>
  <c r="AB11" i="11"/>
  <c r="U12" i="11"/>
  <c r="Z11" i="11"/>
  <c r="AB3" i="11"/>
  <c r="Z6" i="11"/>
  <c r="V11" i="11"/>
  <c r="Z4" i="11"/>
  <c r="AC3" i="11"/>
  <c r="U5" i="11"/>
  <c r="V13" i="11"/>
  <c r="AC13" i="11"/>
  <c r="AD11" i="11"/>
  <c r="X10" i="11"/>
  <c r="X8" i="11"/>
  <c r="AC5" i="11"/>
  <c r="T13" i="11"/>
  <c r="AA5" i="11"/>
  <c r="AB13" i="11"/>
  <c r="AC9" i="11"/>
  <c r="X13" i="11"/>
  <c r="U11" i="11"/>
  <c r="W7" i="11"/>
  <c r="V3" i="11"/>
  <c r="D3" i="12" s="1"/>
  <c r="AA7" i="11"/>
  <c r="W3" i="11"/>
  <c r="E3" i="12" s="1"/>
  <c r="AC10" i="11"/>
  <c r="W9" i="11"/>
  <c r="AD8" i="11"/>
  <c r="T4" i="11"/>
  <c r="Z13" i="11"/>
  <c r="T5" i="11"/>
  <c r="U7" i="11"/>
  <c r="C7" i="12" s="1"/>
  <c r="U10" i="11"/>
  <c r="U8" i="11"/>
  <c r="AA10" i="11"/>
  <c r="W13" i="11"/>
  <c r="Z5" i="11"/>
  <c r="AB9" i="11"/>
  <c r="V9" i="11"/>
  <c r="AB12" i="11"/>
  <c r="V12" i="11"/>
  <c r="Z3" i="11"/>
  <c r="T3" i="11"/>
  <c r="U9" i="11"/>
  <c r="AA9" i="11"/>
  <c r="X11" i="11"/>
  <c r="T12" i="11"/>
  <c r="Z12" i="11"/>
  <c r="Z8" i="11"/>
  <c r="T8" i="11"/>
  <c r="X3" i="11"/>
  <c r="F3" i="12" s="1"/>
  <c r="AD3" i="11"/>
  <c r="W10" i="11"/>
  <c r="AA4" i="11"/>
  <c r="U4" i="11"/>
  <c r="W11" i="11"/>
  <c r="AC11" i="11"/>
  <c r="X5" i="11"/>
  <c r="AD5" i="11"/>
  <c r="AC6" i="11"/>
  <c r="V7" i="11"/>
  <c r="AB7" i="11"/>
  <c r="AD9" i="11"/>
  <c r="X9" i="11"/>
  <c r="AC4" i="11"/>
  <c r="W4" i="11"/>
  <c r="V10" i="11"/>
  <c r="AB10" i="11"/>
  <c r="AB6" i="11"/>
  <c r="V6" i="11"/>
  <c r="X4" i="11"/>
  <c r="AD4" i="11"/>
  <c r="AA13" i="11"/>
  <c r="U13" i="11"/>
  <c r="AA12" i="11"/>
  <c r="AA6" i="11"/>
  <c r="U6" i="11"/>
  <c r="Z10" i="11"/>
  <c r="T10" i="11"/>
  <c r="AC7" i="11"/>
  <c r="AC12" i="11"/>
  <c r="W12" i="11"/>
  <c r="AD6" i="11"/>
  <c r="X6" i="11"/>
  <c r="V4" i="11"/>
  <c r="AB4" i="11"/>
  <c r="X12" i="11"/>
  <c r="AD12" i="11"/>
  <c r="AD7" i="11"/>
  <c r="X7" i="11"/>
  <c r="AA3" i="11"/>
  <c r="U3" i="11"/>
  <c r="W8" i="11"/>
  <c r="AC8" i="11"/>
  <c r="Z9" i="11"/>
  <c r="T9" i="11"/>
  <c r="D13" i="12" l="1"/>
  <c r="D8" i="12"/>
  <c r="F13" i="12"/>
  <c r="E9" i="12"/>
  <c r="B13" i="12"/>
  <c r="B7" i="12"/>
  <c r="E6" i="12"/>
  <c r="F7" i="12"/>
  <c r="C11" i="12"/>
  <c r="C8" i="12"/>
  <c r="C13" i="12"/>
  <c r="E10" i="12"/>
  <c r="B4" i="12"/>
  <c r="E8" i="12"/>
  <c r="E13" i="12"/>
  <c r="D5" i="12"/>
  <c r="C6" i="12"/>
  <c r="C12" i="12"/>
  <c r="F11" i="12"/>
  <c r="B6" i="12"/>
  <c r="B11" i="12"/>
  <c r="B9" i="12"/>
  <c r="E5" i="12"/>
  <c r="F12" i="12"/>
  <c r="F4" i="12"/>
  <c r="F10" i="12"/>
  <c r="C3" i="12"/>
  <c r="F9" i="12"/>
  <c r="E11" i="12"/>
  <c r="E12" i="12"/>
  <c r="E4" i="12"/>
  <c r="E7" i="12"/>
  <c r="F8" i="12"/>
  <c r="B12" i="12"/>
  <c r="C9" i="12"/>
  <c r="D11" i="12"/>
  <c r="D10" i="12"/>
  <c r="D9" i="12"/>
  <c r="D6" i="12"/>
  <c r="D12" i="12"/>
  <c r="C10" i="12"/>
  <c r="C4" i="12"/>
  <c r="D4" i="12"/>
  <c r="C5" i="12"/>
  <c r="D7" i="12"/>
  <c r="B10" i="12"/>
  <c r="F5" i="12"/>
  <c r="F6" i="12"/>
  <c r="B5" i="12"/>
  <c r="B8" i="12"/>
  <c r="B3" i="12"/>
  <c r="AJ8" i="3" l="1"/>
  <c r="AN8" i="3"/>
  <c r="AR8" i="3"/>
  <c r="AV8" i="3"/>
  <c r="AZ8" i="3"/>
  <c r="BD8" i="3"/>
  <c r="BA9" i="3"/>
  <c r="AW9" i="3"/>
  <c r="AS9" i="3"/>
  <c r="AO9" i="3"/>
  <c r="AK9" i="3"/>
  <c r="AG9" i="3"/>
  <c r="AC9" i="3"/>
  <c r="Y9" i="3"/>
  <c r="U9" i="3"/>
  <c r="Q9" i="3"/>
  <c r="L9" i="3"/>
  <c r="H9" i="3"/>
  <c r="D9" i="3"/>
  <c r="BB11" i="3"/>
  <c r="AX11" i="3"/>
  <c r="AT11" i="3"/>
  <c r="AP11" i="3"/>
  <c r="AL11" i="3"/>
  <c r="AH11" i="3"/>
  <c r="AD11" i="3"/>
  <c r="Z11" i="3"/>
  <c r="V11" i="3"/>
  <c r="R11" i="3"/>
  <c r="N11" i="3"/>
  <c r="I11" i="3"/>
  <c r="BD10" i="3"/>
  <c r="AZ10" i="3"/>
  <c r="AV10" i="3"/>
  <c r="AR10" i="3"/>
  <c r="AN10" i="3"/>
  <c r="AJ10" i="3"/>
  <c r="AF10" i="3"/>
  <c r="AB10" i="3"/>
  <c r="X10" i="3"/>
  <c r="T10" i="3"/>
  <c r="P10" i="3"/>
  <c r="K10" i="3"/>
  <c r="G10" i="3"/>
  <c r="C10" i="3"/>
  <c r="BB25" i="3"/>
  <c r="AX25" i="3"/>
  <c r="AT25" i="3"/>
  <c r="AP25" i="3"/>
  <c r="AL25" i="3"/>
  <c r="AH25" i="3"/>
  <c r="AD25" i="3"/>
  <c r="Z25" i="3"/>
  <c r="V25" i="3"/>
  <c r="R25" i="3"/>
  <c r="N25" i="3"/>
  <c r="I25" i="3"/>
  <c r="E25" i="3"/>
  <c r="BD24" i="3"/>
  <c r="AZ24" i="3"/>
  <c r="AV24" i="3"/>
  <c r="AR24" i="3"/>
  <c r="AN24" i="3"/>
  <c r="AJ24" i="3"/>
  <c r="AF24" i="3"/>
  <c r="AB24" i="3"/>
  <c r="X24" i="3"/>
  <c r="S24" i="3"/>
  <c r="J24" i="3"/>
  <c r="B24" i="3"/>
  <c r="AW23" i="3"/>
  <c r="AK23" i="3"/>
  <c r="U23" i="3"/>
  <c r="O8" i="3"/>
  <c r="W8" i="3"/>
  <c r="AF8" i="3"/>
  <c r="P8" i="3"/>
  <c r="Y8" i="3"/>
  <c r="AG8" i="3"/>
  <c r="AO8" i="3"/>
  <c r="AS8" i="3"/>
  <c r="AW8" i="3"/>
  <c r="BA8" i="3"/>
  <c r="BD9" i="3"/>
  <c r="AZ9" i="3"/>
  <c r="AV9" i="3"/>
  <c r="AR9" i="3"/>
  <c r="AN9" i="3"/>
  <c r="AJ9" i="3"/>
  <c r="AF9" i="3"/>
  <c r="AB9" i="3"/>
  <c r="X9" i="3"/>
  <c r="T9" i="3"/>
  <c r="P9" i="3"/>
  <c r="K9" i="3"/>
  <c r="G9" i="3"/>
  <c r="C9" i="3"/>
  <c r="BA11" i="3"/>
  <c r="AW11" i="3"/>
  <c r="AS11" i="3"/>
  <c r="AO11" i="3"/>
  <c r="AK11" i="3"/>
  <c r="AG11" i="3"/>
  <c r="AC11" i="3"/>
  <c r="Y11" i="3"/>
  <c r="U11" i="3"/>
  <c r="Q11" i="3"/>
  <c r="L11" i="3"/>
  <c r="H11" i="3"/>
  <c r="D11" i="3"/>
  <c r="BC10" i="3"/>
  <c r="AY10" i="3"/>
  <c r="AU10" i="3"/>
  <c r="AQ10" i="3"/>
  <c r="AM10" i="3"/>
  <c r="AI10" i="3"/>
  <c r="AE10" i="3"/>
  <c r="AA10" i="3"/>
  <c r="W10" i="3"/>
  <c r="S10" i="3"/>
  <c r="O10" i="3"/>
  <c r="J10" i="3"/>
  <c r="F10" i="3"/>
  <c r="B10" i="3"/>
  <c r="BA25" i="3"/>
  <c r="AW25" i="3"/>
  <c r="AS25" i="3"/>
  <c r="AO25" i="3"/>
  <c r="AK25" i="3"/>
  <c r="AG25" i="3"/>
  <c r="AC25" i="3"/>
  <c r="Y25" i="3"/>
  <c r="U25" i="3"/>
  <c r="Q25" i="3"/>
  <c r="L25" i="3"/>
  <c r="H25" i="3"/>
  <c r="D25" i="3"/>
  <c r="BC24" i="3"/>
  <c r="AY24" i="3"/>
  <c r="AU24" i="3"/>
  <c r="AQ24" i="3"/>
  <c r="AM24" i="3"/>
  <c r="AI24" i="3"/>
  <c r="AE24" i="3"/>
  <c r="AA24" i="3"/>
  <c r="W24" i="3"/>
  <c r="P24" i="3"/>
  <c r="G24" i="3"/>
  <c r="BB23" i="3"/>
  <c r="AT23" i="3"/>
  <c r="AG23" i="3"/>
  <c r="N8" i="3"/>
  <c r="S8" i="3"/>
  <c r="AB8" i="3"/>
  <c r="B8" i="3"/>
  <c r="T8" i="3"/>
  <c r="AC8" i="3"/>
  <c r="AK8" i="3"/>
  <c r="M8" i="3"/>
  <c r="Q8" i="3"/>
  <c r="U8" i="3"/>
  <c r="Z8" i="3"/>
  <c r="AD8" i="3"/>
  <c r="AH8" i="3"/>
  <c r="AL8" i="3"/>
  <c r="AP8" i="3"/>
  <c r="AT8" i="3"/>
  <c r="AX8" i="3"/>
  <c r="BB8" i="3"/>
  <c r="BC9" i="3"/>
  <c r="AY9" i="3"/>
  <c r="AU9" i="3"/>
  <c r="AQ9" i="3"/>
  <c r="AM9" i="3"/>
  <c r="AI9" i="3"/>
  <c r="AE9" i="3"/>
  <c r="AA9" i="3"/>
  <c r="W9" i="3"/>
  <c r="S9" i="3"/>
  <c r="O9" i="3"/>
  <c r="J9" i="3"/>
  <c r="F9" i="3"/>
  <c r="BD11" i="3"/>
  <c r="AZ11" i="3"/>
  <c r="AV11" i="3"/>
  <c r="AR11" i="3"/>
  <c r="AN11" i="3"/>
  <c r="AJ11" i="3"/>
  <c r="AF11" i="3"/>
  <c r="AB11" i="3"/>
  <c r="X11" i="3"/>
  <c r="T11" i="3"/>
  <c r="P11" i="3"/>
  <c r="K11" i="3"/>
  <c r="G11" i="3"/>
  <c r="C11" i="3"/>
  <c r="BB10" i="3"/>
  <c r="AX10" i="3"/>
  <c r="AT10" i="3"/>
  <c r="AP10" i="3"/>
  <c r="AL10" i="3"/>
  <c r="AH10" i="3"/>
  <c r="AD10" i="3"/>
  <c r="Z10" i="3"/>
  <c r="V10" i="3"/>
  <c r="R10" i="3"/>
  <c r="N10" i="3"/>
  <c r="I10" i="3"/>
  <c r="E10" i="3"/>
  <c r="BD25" i="3"/>
  <c r="AZ25" i="3"/>
  <c r="AV25" i="3"/>
  <c r="AR25" i="3"/>
  <c r="AN25" i="3"/>
  <c r="AJ25" i="3"/>
  <c r="AF25" i="3"/>
  <c r="AB25" i="3"/>
  <c r="X25" i="3"/>
  <c r="T25" i="3"/>
  <c r="P25" i="3"/>
  <c r="K25" i="3"/>
  <c r="G25" i="3"/>
  <c r="C25" i="3"/>
  <c r="BB24" i="3"/>
  <c r="AX24" i="3"/>
  <c r="AT24" i="3"/>
  <c r="AP24" i="3"/>
  <c r="AL24" i="3"/>
  <c r="AH24" i="3"/>
  <c r="AD24" i="3"/>
  <c r="Z24" i="3"/>
  <c r="U24" i="3"/>
  <c r="O24" i="3"/>
  <c r="F24" i="3"/>
  <c r="BA23" i="3"/>
  <c r="AS23" i="3"/>
  <c r="AC23" i="3"/>
  <c r="R8" i="3"/>
  <c r="V8" i="3"/>
  <c r="AA8" i="3"/>
  <c r="AE8" i="3"/>
  <c r="AI8" i="3"/>
  <c r="AM8" i="3"/>
  <c r="AQ8" i="3"/>
  <c r="AU8" i="3"/>
  <c r="AY8" i="3"/>
  <c r="BC8" i="3"/>
  <c r="BB9" i="3"/>
  <c r="AX9" i="3"/>
  <c r="AT9" i="3"/>
  <c r="AP9" i="3"/>
  <c r="AL9" i="3"/>
  <c r="AH9" i="3"/>
  <c r="AD9" i="3"/>
  <c r="Z9" i="3"/>
  <c r="V9" i="3"/>
  <c r="R9" i="3"/>
  <c r="N9" i="3"/>
  <c r="I9" i="3"/>
  <c r="E9" i="3"/>
  <c r="BC11" i="3"/>
  <c r="AY11" i="3"/>
  <c r="AU11" i="3"/>
  <c r="AQ11" i="3"/>
  <c r="AM11" i="3"/>
  <c r="AI11" i="3"/>
  <c r="AE11" i="3"/>
  <c r="AA11" i="3"/>
  <c r="W11" i="3"/>
  <c r="S11" i="3"/>
  <c r="O11" i="3"/>
  <c r="J11" i="3"/>
  <c r="F11" i="3"/>
  <c r="B11" i="3"/>
  <c r="BA10" i="3"/>
  <c r="AW10" i="3"/>
  <c r="AS10" i="3"/>
  <c r="AO10" i="3"/>
  <c r="AK10" i="3"/>
  <c r="AG10" i="3"/>
  <c r="AC10" i="3"/>
  <c r="Y10" i="3"/>
  <c r="U10" i="3"/>
  <c r="Q10" i="3"/>
  <c r="L10" i="3"/>
  <c r="H10" i="3"/>
  <c r="D10" i="3"/>
  <c r="BC25" i="3"/>
  <c r="AY25" i="3"/>
  <c r="AU25" i="3"/>
  <c r="AQ25" i="3"/>
  <c r="AM25" i="3"/>
  <c r="AI25" i="3"/>
  <c r="AE25" i="3"/>
  <c r="AA25" i="3"/>
  <c r="W25" i="3"/>
  <c r="S25" i="3"/>
  <c r="O25" i="3"/>
  <c r="J25" i="3"/>
  <c r="F25" i="3"/>
  <c r="B25" i="3"/>
  <c r="BA24" i="3"/>
  <c r="AW24" i="3"/>
  <c r="AS24" i="3"/>
  <c r="AO24" i="3"/>
  <c r="AK24" i="3"/>
  <c r="AG24" i="3"/>
  <c r="AC24" i="3"/>
  <c r="Y24" i="3"/>
  <c r="T24" i="3"/>
  <c r="K24" i="3"/>
  <c r="C24" i="3"/>
  <c r="AX23" i="3"/>
  <c r="AO23" i="3"/>
  <c r="Y23" i="3"/>
  <c r="Q23" i="3"/>
  <c r="L23" i="3"/>
  <c r="H23" i="3"/>
  <c r="D23" i="3"/>
  <c r="BC22" i="3"/>
  <c r="AY22" i="3"/>
  <c r="AU22" i="3"/>
  <c r="AQ22" i="3"/>
  <c r="AM22" i="3"/>
  <c r="AI22" i="3"/>
  <c r="AE22" i="3"/>
  <c r="AA22" i="3"/>
  <c r="W22" i="3"/>
  <c r="S22" i="3"/>
  <c r="O22" i="3"/>
  <c r="J22" i="3"/>
  <c r="F22" i="3"/>
  <c r="B22" i="3"/>
  <c r="BA21" i="3"/>
  <c r="AW21" i="3"/>
  <c r="AS21" i="3"/>
  <c r="AO21" i="3"/>
  <c r="AK21" i="3"/>
  <c r="AG21" i="3"/>
  <c r="AC21" i="3"/>
  <c r="Y21" i="3"/>
  <c r="U21" i="3"/>
  <c r="Q21" i="3"/>
  <c r="L21" i="3"/>
  <c r="H21" i="3"/>
  <c r="D21" i="3"/>
  <c r="BC20" i="3"/>
  <c r="AY20" i="3"/>
  <c r="AU20" i="3"/>
  <c r="AQ20" i="3"/>
  <c r="AM20" i="3"/>
  <c r="AI20" i="3"/>
  <c r="AE20" i="3"/>
  <c r="AA20" i="3"/>
  <c r="W20" i="3"/>
  <c r="S20" i="3"/>
  <c r="O20" i="3"/>
  <c r="I20" i="3"/>
  <c r="E20" i="3"/>
  <c r="BD19" i="3"/>
  <c r="AZ19" i="3"/>
  <c r="AV19" i="3"/>
  <c r="AR19" i="3"/>
  <c r="AN19" i="3"/>
  <c r="AJ19" i="3"/>
  <c r="AF19" i="3"/>
  <c r="AB19" i="3"/>
  <c r="X19" i="3"/>
  <c r="T19" i="3"/>
  <c r="P19" i="3"/>
  <c r="K19" i="3"/>
  <c r="G19" i="3"/>
  <c r="C19" i="3"/>
  <c r="BB18" i="3"/>
  <c r="AX18" i="3"/>
  <c r="AT18" i="3"/>
  <c r="AP18" i="3"/>
  <c r="AL18" i="3"/>
  <c r="AH18" i="3"/>
  <c r="AD18" i="3"/>
  <c r="Z18" i="3"/>
  <c r="V18" i="3"/>
  <c r="R18" i="3"/>
  <c r="N18" i="3"/>
  <c r="I18" i="3"/>
  <c r="E18" i="3"/>
  <c r="BB17" i="3"/>
  <c r="V24" i="3"/>
  <c r="R24" i="3"/>
  <c r="N24" i="3"/>
  <c r="I24" i="3"/>
  <c r="E24" i="3"/>
  <c r="BD23" i="3"/>
  <c r="AZ23" i="3"/>
  <c r="AV23" i="3"/>
  <c r="AR23" i="3"/>
  <c r="AN23" i="3"/>
  <c r="AJ23" i="3"/>
  <c r="AF23" i="3"/>
  <c r="AB23" i="3"/>
  <c r="X23" i="3"/>
  <c r="T23" i="3"/>
  <c r="P23" i="3"/>
  <c r="K23" i="3"/>
  <c r="G23" i="3"/>
  <c r="C23" i="3"/>
  <c r="BB22" i="3"/>
  <c r="AX22" i="3"/>
  <c r="AT22" i="3"/>
  <c r="AP22" i="3"/>
  <c r="AL22" i="3"/>
  <c r="AH22" i="3"/>
  <c r="AD22" i="3"/>
  <c r="Z22" i="3"/>
  <c r="V22" i="3"/>
  <c r="R22" i="3"/>
  <c r="N22" i="3"/>
  <c r="I22" i="3"/>
  <c r="E22" i="3"/>
  <c r="BD21" i="3"/>
  <c r="AZ21" i="3"/>
  <c r="AV21" i="3"/>
  <c r="AR21" i="3"/>
  <c r="AN21" i="3"/>
  <c r="AJ21" i="3"/>
  <c r="AF21" i="3"/>
  <c r="AB21" i="3"/>
  <c r="X21" i="3"/>
  <c r="T21" i="3"/>
  <c r="P21" i="3"/>
  <c r="K21" i="3"/>
  <c r="G21" i="3"/>
  <c r="C21" i="3"/>
  <c r="BB20" i="3"/>
  <c r="AX20" i="3"/>
  <c r="AT20" i="3"/>
  <c r="AP20" i="3"/>
  <c r="AL20" i="3"/>
  <c r="AH20" i="3"/>
  <c r="AD20" i="3"/>
  <c r="Z20" i="3"/>
  <c r="V20" i="3"/>
  <c r="R20" i="3"/>
  <c r="L20" i="3"/>
  <c r="H20" i="3"/>
  <c r="D20" i="3"/>
  <c r="BC19" i="3"/>
  <c r="AY19" i="3"/>
  <c r="AU19" i="3"/>
  <c r="AQ19" i="3"/>
  <c r="AM19" i="3"/>
  <c r="AI19" i="3"/>
  <c r="AE19" i="3"/>
  <c r="AA19" i="3"/>
  <c r="W19" i="3"/>
  <c r="S19" i="3"/>
  <c r="O19" i="3"/>
  <c r="J19" i="3"/>
  <c r="F19" i="3"/>
  <c r="B19" i="3"/>
  <c r="BA18" i="3"/>
  <c r="AW18" i="3"/>
  <c r="AS18" i="3"/>
  <c r="AO18" i="3"/>
  <c r="AK18" i="3"/>
  <c r="AG18" i="3"/>
  <c r="AC18" i="3"/>
  <c r="Y18" i="3"/>
  <c r="U18" i="3"/>
  <c r="Q18" i="3"/>
  <c r="L18" i="3"/>
  <c r="H18" i="3"/>
  <c r="D18" i="3"/>
  <c r="Q24" i="3"/>
  <c r="L24" i="3"/>
  <c r="H24" i="3"/>
  <c r="D24" i="3"/>
  <c r="BC23" i="3"/>
  <c r="AY23" i="3"/>
  <c r="AU23" i="3"/>
  <c r="AQ23" i="3"/>
  <c r="AM23" i="3"/>
  <c r="AI23" i="3"/>
  <c r="AE23" i="3"/>
  <c r="AA23" i="3"/>
  <c r="W23" i="3"/>
  <c r="S23" i="3"/>
  <c r="O23" i="3"/>
  <c r="J23" i="3"/>
  <c r="F23" i="3"/>
  <c r="B23" i="3"/>
  <c r="BA22" i="3"/>
  <c r="AW22" i="3"/>
  <c r="AS22" i="3"/>
  <c r="AO22" i="3"/>
  <c r="AK22" i="3"/>
  <c r="AG22" i="3"/>
  <c r="AC22" i="3"/>
  <c r="Y22" i="3"/>
  <c r="U22" i="3"/>
  <c r="Q22" i="3"/>
  <c r="L22" i="3"/>
  <c r="H22" i="3"/>
  <c r="D22" i="3"/>
  <c r="BC21" i="3"/>
  <c r="AY21" i="3"/>
  <c r="AU21" i="3"/>
  <c r="AQ21" i="3"/>
  <c r="AM21" i="3"/>
  <c r="AI21" i="3"/>
  <c r="AE21" i="3"/>
  <c r="AA21" i="3"/>
  <c r="W21" i="3"/>
  <c r="S21" i="3"/>
  <c r="O21" i="3"/>
  <c r="J21" i="3"/>
  <c r="F21" i="3"/>
  <c r="B21" i="3"/>
  <c r="BA20" i="3"/>
  <c r="AW20" i="3"/>
  <c r="AS20" i="3"/>
  <c r="AO20" i="3"/>
  <c r="AK20" i="3"/>
  <c r="AG20" i="3"/>
  <c r="AC20" i="3"/>
  <c r="Y20" i="3"/>
  <c r="U20" i="3"/>
  <c r="Q20" i="3"/>
  <c r="K20" i="3"/>
  <c r="G20" i="3"/>
  <c r="C20" i="3"/>
  <c r="BB19" i="3"/>
  <c r="AX19" i="3"/>
  <c r="AT19" i="3"/>
  <c r="AP19" i="3"/>
  <c r="AL19" i="3"/>
  <c r="AH19" i="3"/>
  <c r="AD19" i="3"/>
  <c r="V19" i="3"/>
  <c r="R19" i="3"/>
  <c r="N19" i="3"/>
  <c r="I19" i="3"/>
  <c r="E19" i="3"/>
  <c r="BD18" i="3"/>
  <c r="AZ18" i="3"/>
  <c r="AV18" i="3"/>
  <c r="AR18" i="3"/>
  <c r="AN18" i="3"/>
  <c r="AJ18" i="3"/>
  <c r="AF18" i="3"/>
  <c r="AB18" i="3"/>
  <c r="X18" i="3"/>
  <c r="T18" i="3"/>
  <c r="P18" i="3"/>
  <c r="K18" i="3"/>
  <c r="G18" i="3"/>
  <c r="C18" i="3"/>
  <c r="AP23" i="3"/>
  <c r="AL23" i="3"/>
  <c r="AH23" i="3"/>
  <c r="AD23" i="3"/>
  <c r="Z23" i="3"/>
  <c r="V23" i="3"/>
  <c r="R23" i="3"/>
  <c r="N23" i="3"/>
  <c r="I23" i="3"/>
  <c r="E23" i="3"/>
  <c r="BD22" i="3"/>
  <c r="AZ22" i="3"/>
  <c r="AV22" i="3"/>
  <c r="AR22" i="3"/>
  <c r="AN22" i="3"/>
  <c r="AJ22" i="3"/>
  <c r="AF22" i="3"/>
  <c r="AB22" i="3"/>
  <c r="X22" i="3"/>
  <c r="T22" i="3"/>
  <c r="P22" i="3"/>
  <c r="K22" i="3"/>
  <c r="G22" i="3"/>
  <c r="BB21" i="3"/>
  <c r="AX21" i="3"/>
  <c r="AT21" i="3"/>
  <c r="AP21" i="3"/>
  <c r="AL21" i="3"/>
  <c r="AH21" i="3"/>
  <c r="AD21" i="3"/>
  <c r="Z21" i="3"/>
  <c r="V21" i="3"/>
  <c r="R21" i="3"/>
  <c r="N21" i="3"/>
  <c r="I21" i="3"/>
  <c r="E21" i="3"/>
  <c r="BD20" i="3"/>
  <c r="AZ20" i="3"/>
  <c r="AV20" i="3"/>
  <c r="AR20" i="3"/>
  <c r="AN20" i="3"/>
  <c r="AJ20" i="3"/>
  <c r="AF20" i="3"/>
  <c r="AB20" i="3"/>
  <c r="X20" i="3"/>
  <c r="T20" i="3"/>
  <c r="P20" i="3"/>
  <c r="J20" i="3"/>
  <c r="F20" i="3"/>
  <c r="B20" i="3"/>
  <c r="BA19" i="3"/>
  <c r="AW19" i="3"/>
  <c r="AS19" i="3"/>
  <c r="AO19" i="3"/>
  <c r="AK19" i="3"/>
  <c r="AG19" i="3"/>
  <c r="U19" i="3"/>
  <c r="Q19" i="3"/>
  <c r="L19" i="3"/>
  <c r="H19" i="3"/>
  <c r="D19" i="3"/>
  <c r="BC18" i="3"/>
  <c r="AY18" i="3"/>
  <c r="AU18" i="3"/>
  <c r="AQ18" i="3"/>
  <c r="AM18" i="3"/>
  <c r="AI18" i="3"/>
  <c r="AE18" i="3"/>
  <c r="AA18" i="3"/>
  <c r="W18" i="3"/>
  <c r="S18" i="3"/>
  <c r="O18" i="3"/>
  <c r="J18" i="3"/>
  <c r="F18" i="3"/>
  <c r="BD17" i="3"/>
  <c r="AZ17" i="3"/>
  <c r="AV17" i="3"/>
  <c r="AR17" i="3"/>
  <c r="AN17" i="3"/>
  <c r="AJ17" i="3"/>
  <c r="AF17" i="3"/>
  <c r="AB17" i="3"/>
  <c r="X17" i="3"/>
  <c r="T17" i="3"/>
  <c r="P17" i="3"/>
  <c r="K17" i="3"/>
  <c r="G17" i="3"/>
  <c r="C17" i="3"/>
  <c r="BB16" i="3"/>
  <c r="AX16" i="3"/>
  <c r="AT16" i="3"/>
  <c r="AP16" i="3"/>
  <c r="AL16" i="3"/>
  <c r="AH16" i="3"/>
  <c r="AD16" i="3"/>
  <c r="Z16" i="3"/>
  <c r="V16" i="3"/>
  <c r="R16" i="3"/>
  <c r="N16" i="3"/>
  <c r="I16" i="3"/>
  <c r="E16" i="3"/>
  <c r="BD15" i="3"/>
  <c r="AZ15" i="3"/>
  <c r="AV15" i="3"/>
  <c r="AR15" i="3"/>
  <c r="AN15" i="3"/>
  <c r="AJ15" i="3"/>
  <c r="AF15" i="3"/>
  <c r="AB15" i="3"/>
  <c r="X15" i="3"/>
  <c r="T15" i="3"/>
  <c r="P15" i="3"/>
  <c r="K15" i="3"/>
  <c r="G15" i="3"/>
  <c r="C15" i="3"/>
  <c r="BB14" i="3"/>
  <c r="AX14" i="3"/>
  <c r="AT14" i="3"/>
  <c r="AP14" i="3"/>
  <c r="AL14" i="3"/>
  <c r="AH14" i="3"/>
  <c r="AD14" i="3"/>
  <c r="Z14" i="3"/>
  <c r="V14" i="3"/>
  <c r="R14" i="3"/>
  <c r="N14" i="3"/>
  <c r="I14" i="3"/>
  <c r="E14" i="3"/>
  <c r="BD13" i="3"/>
  <c r="AZ13" i="3"/>
  <c r="AV13" i="3"/>
  <c r="AR13" i="3"/>
  <c r="AN13" i="3"/>
  <c r="AJ13" i="3"/>
  <c r="AE13" i="3"/>
  <c r="Y13" i="3"/>
  <c r="T13" i="3"/>
  <c r="O13" i="3"/>
  <c r="H13" i="3"/>
  <c r="B13" i="3"/>
  <c r="AW12" i="3"/>
  <c r="AO12" i="3"/>
  <c r="AG12" i="3"/>
  <c r="Y12" i="3"/>
  <c r="Q12" i="3"/>
  <c r="H12" i="3"/>
  <c r="C8" i="3"/>
  <c r="Y34" i="3"/>
  <c r="H34" i="3"/>
  <c r="AU33" i="3"/>
  <c r="AE33" i="3"/>
  <c r="O33" i="3"/>
  <c r="U32" i="3"/>
  <c r="Q31" i="3"/>
  <c r="R30" i="3"/>
  <c r="BC17" i="3"/>
  <c r="AY17" i="3"/>
  <c r="AU17" i="3"/>
  <c r="AQ17" i="3"/>
  <c r="AM17" i="3"/>
  <c r="AI17" i="3"/>
  <c r="AE17" i="3"/>
  <c r="AA17" i="3"/>
  <c r="W17" i="3"/>
  <c r="S17" i="3"/>
  <c r="O17" i="3"/>
  <c r="J17" i="3"/>
  <c r="F17" i="3"/>
  <c r="B17" i="3"/>
  <c r="BA16" i="3"/>
  <c r="AW16" i="3"/>
  <c r="AS16" i="3"/>
  <c r="AO16" i="3"/>
  <c r="AK16" i="3"/>
  <c r="AG16" i="3"/>
  <c r="AC16" i="3"/>
  <c r="Y16" i="3"/>
  <c r="U16" i="3"/>
  <c r="Q16" i="3"/>
  <c r="L16" i="3"/>
  <c r="H16" i="3"/>
  <c r="D16" i="3"/>
  <c r="BC15" i="3"/>
  <c r="AY15" i="3"/>
  <c r="AU15" i="3"/>
  <c r="AQ15" i="3"/>
  <c r="AM15" i="3"/>
  <c r="AI15" i="3"/>
  <c r="AE15" i="3"/>
  <c r="AA15" i="3"/>
  <c r="W15" i="3"/>
  <c r="S15" i="3"/>
  <c r="O15" i="3"/>
  <c r="J15" i="3"/>
  <c r="F15" i="3"/>
  <c r="B15" i="3"/>
  <c r="BA14" i="3"/>
  <c r="AW14" i="3"/>
  <c r="AS14" i="3"/>
  <c r="AO14" i="3"/>
  <c r="AK14" i="3"/>
  <c r="AG14" i="3"/>
  <c r="AC14" i="3"/>
  <c r="Y14" i="3"/>
  <c r="U14" i="3"/>
  <c r="Q14" i="3"/>
  <c r="L14" i="3"/>
  <c r="H14" i="3"/>
  <c r="D14" i="3"/>
  <c r="BC13" i="3"/>
  <c r="AY13" i="3"/>
  <c r="AU13" i="3"/>
  <c r="AQ13" i="3"/>
  <c r="AM13" i="3"/>
  <c r="AI13" i="3"/>
  <c r="AC13" i="3"/>
  <c r="X13" i="3"/>
  <c r="S13" i="3"/>
  <c r="L13" i="3"/>
  <c r="G13" i="3"/>
  <c r="BC12" i="3"/>
  <c r="AU12" i="3"/>
  <c r="AM12" i="3"/>
  <c r="AE12" i="3"/>
  <c r="W12" i="3"/>
  <c r="O12" i="3"/>
  <c r="D12" i="3"/>
  <c r="BA34" i="3"/>
  <c r="U34" i="3"/>
  <c r="D34" i="3"/>
  <c r="AA33" i="3"/>
  <c r="AG32" i="3"/>
  <c r="H31" i="3"/>
  <c r="AX17" i="3"/>
  <c r="AT17" i="3"/>
  <c r="AP17" i="3"/>
  <c r="AL17" i="3"/>
  <c r="AH17" i="3"/>
  <c r="AD17" i="3"/>
  <c r="Z17" i="3"/>
  <c r="V17" i="3"/>
  <c r="R17" i="3"/>
  <c r="N17" i="3"/>
  <c r="I17" i="3"/>
  <c r="E17" i="3"/>
  <c r="BD16" i="3"/>
  <c r="AZ16" i="3"/>
  <c r="AV16" i="3"/>
  <c r="AR16" i="3"/>
  <c r="AN16" i="3"/>
  <c r="AJ16" i="3"/>
  <c r="AF16" i="3"/>
  <c r="AB16" i="3"/>
  <c r="X16" i="3"/>
  <c r="T16" i="3"/>
  <c r="P16" i="3"/>
  <c r="K16" i="3"/>
  <c r="G16" i="3"/>
  <c r="C16" i="3"/>
  <c r="BB15" i="3"/>
  <c r="AX15" i="3"/>
  <c r="AT15" i="3"/>
  <c r="AP15" i="3"/>
  <c r="AL15" i="3"/>
  <c r="AH15" i="3"/>
  <c r="AD15" i="3"/>
  <c r="Z15" i="3"/>
  <c r="V15" i="3"/>
  <c r="R15" i="3"/>
  <c r="N15" i="3"/>
  <c r="I15" i="3"/>
  <c r="E15" i="3"/>
  <c r="BD14" i="3"/>
  <c r="AZ14" i="3"/>
  <c r="AV14" i="3"/>
  <c r="AR14" i="3"/>
  <c r="AN14" i="3"/>
  <c r="AJ14" i="3"/>
  <c r="AF14" i="3"/>
  <c r="AB14" i="3"/>
  <c r="X14" i="3"/>
  <c r="T14" i="3"/>
  <c r="P14" i="3"/>
  <c r="K14" i="3"/>
  <c r="G14" i="3"/>
  <c r="C14" i="3"/>
  <c r="BB13" i="3"/>
  <c r="AX13" i="3"/>
  <c r="AT13" i="3"/>
  <c r="AP13" i="3"/>
  <c r="AL13" i="3"/>
  <c r="AG13" i="3"/>
  <c r="AB13" i="3"/>
  <c r="W13" i="3"/>
  <c r="Q13" i="3"/>
  <c r="K13" i="3"/>
  <c r="F13" i="3"/>
  <c r="BA12" i="3"/>
  <c r="AS12" i="3"/>
  <c r="AK12" i="3"/>
  <c r="AC12" i="3"/>
  <c r="U12" i="3"/>
  <c r="L12" i="3"/>
  <c r="K8" i="3"/>
  <c r="AW34" i="3"/>
  <c r="AG34" i="3"/>
  <c r="Q34" i="3"/>
  <c r="BC33" i="3"/>
  <c r="W33" i="3"/>
  <c r="AS32" i="3"/>
  <c r="AC32" i="3"/>
  <c r="AF31" i="3"/>
  <c r="B18" i="3"/>
  <c r="BA17" i="3"/>
  <c r="AW17" i="3"/>
  <c r="AS17" i="3"/>
  <c r="AO17" i="3"/>
  <c r="AK17" i="3"/>
  <c r="AG17" i="3"/>
  <c r="AC17" i="3"/>
  <c r="Y17" i="3"/>
  <c r="U17" i="3"/>
  <c r="Q17" i="3"/>
  <c r="L17" i="3"/>
  <c r="H17" i="3"/>
  <c r="D17" i="3"/>
  <c r="BC16" i="3"/>
  <c r="AY16" i="3"/>
  <c r="AU16" i="3"/>
  <c r="AQ16" i="3"/>
  <c r="AM16" i="3"/>
  <c r="AI16" i="3"/>
  <c r="AE16" i="3"/>
  <c r="AA16" i="3"/>
  <c r="W16" i="3"/>
  <c r="S16" i="3"/>
  <c r="O16" i="3"/>
  <c r="J16" i="3"/>
  <c r="F16" i="3"/>
  <c r="B16" i="3"/>
  <c r="BA15" i="3"/>
  <c r="AW15" i="3"/>
  <c r="AS15" i="3"/>
  <c r="AO15" i="3"/>
  <c r="AK15" i="3"/>
  <c r="AG15" i="3"/>
  <c r="AC15" i="3"/>
  <c r="Y15" i="3"/>
  <c r="U15" i="3"/>
  <c r="Q15" i="3"/>
  <c r="L15" i="3"/>
  <c r="H15" i="3"/>
  <c r="D15" i="3"/>
  <c r="BC14" i="3"/>
  <c r="AY14" i="3"/>
  <c r="AU14" i="3"/>
  <c r="AQ14" i="3"/>
  <c r="AM14" i="3"/>
  <c r="AI14" i="3"/>
  <c r="AE14" i="3"/>
  <c r="AA14" i="3"/>
  <c r="W14" i="3"/>
  <c r="S14" i="3"/>
  <c r="O14" i="3"/>
  <c r="J14" i="3"/>
  <c r="F14" i="3"/>
  <c r="B14" i="3"/>
  <c r="BA13" i="3"/>
  <c r="AW13" i="3"/>
  <c r="AS13" i="3"/>
  <c r="AO13" i="3"/>
  <c r="AK13" i="3"/>
  <c r="AF13" i="3"/>
  <c r="AA13" i="3"/>
  <c r="U13" i="3"/>
  <c r="P13" i="3"/>
  <c r="J13" i="3"/>
  <c r="D13" i="3"/>
  <c r="AY12" i="3"/>
  <c r="AQ12" i="3"/>
  <c r="AI12" i="3"/>
  <c r="AA12" i="3"/>
  <c r="S12" i="3"/>
  <c r="J12" i="3"/>
  <c r="G8" i="3"/>
  <c r="AC34" i="3"/>
  <c r="L34" i="3"/>
  <c r="AY33" i="3"/>
  <c r="S33" i="3"/>
  <c r="Y32" i="3"/>
  <c r="Y31" i="3"/>
  <c r="AH30" i="3"/>
  <c r="BD29" i="3"/>
  <c r="AN29" i="3"/>
  <c r="X29" i="3"/>
  <c r="AT28" i="3"/>
  <c r="AD28" i="3"/>
  <c r="J28" i="3"/>
  <c r="AW27" i="3"/>
  <c r="AG27" i="3"/>
  <c r="Q27" i="3"/>
  <c r="BC26" i="3"/>
  <c r="AM26" i="3"/>
  <c r="F26" i="3"/>
  <c r="M24" i="3"/>
  <c r="AH13" i="3"/>
  <c r="AD13" i="3"/>
  <c r="Z13" i="3"/>
  <c r="V13" i="3"/>
  <c r="R13" i="3"/>
  <c r="N13" i="3"/>
  <c r="I13" i="3"/>
  <c r="E13" i="3"/>
  <c r="BD12" i="3"/>
  <c r="AZ12" i="3"/>
  <c r="AV12" i="3"/>
  <c r="AR12" i="3"/>
  <c r="AN12" i="3"/>
  <c r="AJ12" i="3"/>
  <c r="AF12" i="3"/>
  <c r="AB12" i="3"/>
  <c r="X12" i="3"/>
  <c r="T12" i="3"/>
  <c r="P12" i="3"/>
  <c r="K12" i="3"/>
  <c r="G12" i="3"/>
  <c r="C12" i="3"/>
  <c r="J8" i="3"/>
  <c r="F8" i="3"/>
  <c r="BD34" i="3"/>
  <c r="AZ34" i="3"/>
  <c r="AV34" i="3"/>
  <c r="AF34" i="3"/>
  <c r="AB34" i="3"/>
  <c r="X34" i="3"/>
  <c r="T34" i="3"/>
  <c r="P34" i="3"/>
  <c r="K34" i="3"/>
  <c r="G34" i="3"/>
  <c r="C34" i="3"/>
  <c r="BB33" i="3"/>
  <c r="AX33" i="3"/>
  <c r="AT33" i="3"/>
  <c r="AH33" i="3"/>
  <c r="AD33" i="3"/>
  <c r="Z33" i="3"/>
  <c r="V33" i="3"/>
  <c r="R33" i="3"/>
  <c r="N33" i="3"/>
  <c r="BD32" i="3"/>
  <c r="AR32" i="3"/>
  <c r="AF32" i="3"/>
  <c r="AB32" i="3"/>
  <c r="X32" i="3"/>
  <c r="AT31" i="3"/>
  <c r="AE31" i="3"/>
  <c r="X31" i="3"/>
  <c r="P31" i="3"/>
  <c r="G31" i="3"/>
  <c r="AT30" i="3"/>
  <c r="AD30" i="3"/>
  <c r="N30" i="3"/>
  <c r="AJ29" i="3"/>
  <c r="T29" i="3"/>
  <c r="C29" i="3"/>
  <c r="AP28" i="3"/>
  <c r="W28" i="3"/>
  <c r="F28" i="3"/>
  <c r="AS27" i="3"/>
  <c r="AC27" i="3"/>
  <c r="L27" i="3"/>
  <c r="AY26" i="3"/>
  <c r="AI26" i="3"/>
  <c r="S26" i="3"/>
  <c r="B9" i="3"/>
  <c r="M20" i="3"/>
  <c r="F12" i="3"/>
  <c r="B12" i="3"/>
  <c r="I8" i="3"/>
  <c r="E8" i="3"/>
  <c r="BC34" i="3"/>
  <c r="AY34" i="3"/>
  <c r="AU34" i="3"/>
  <c r="AE34" i="3"/>
  <c r="AA34" i="3"/>
  <c r="W34" i="3"/>
  <c r="S34" i="3"/>
  <c r="O34" i="3"/>
  <c r="J34" i="3"/>
  <c r="F34" i="3"/>
  <c r="B34" i="3"/>
  <c r="BA33" i="3"/>
  <c r="AW33" i="3"/>
  <c r="AG33" i="3"/>
  <c r="AC33" i="3"/>
  <c r="Y33" i="3"/>
  <c r="U33" i="3"/>
  <c r="Q33" i="3"/>
  <c r="BC32" i="3"/>
  <c r="AI32" i="3"/>
  <c r="AE32" i="3"/>
  <c r="AA32" i="3"/>
  <c r="W32" i="3"/>
  <c r="AS31" i="3"/>
  <c r="AI31" i="3"/>
  <c r="AC31" i="3"/>
  <c r="U31" i="3"/>
  <c r="L31" i="3"/>
  <c r="C31" i="3"/>
  <c r="AP30" i="3"/>
  <c r="Z30" i="3"/>
  <c r="I30" i="3"/>
  <c r="AF29" i="3"/>
  <c r="P29" i="3"/>
  <c r="BB28" i="3"/>
  <c r="AL28" i="3"/>
  <c r="S28" i="3"/>
  <c r="B28" i="3"/>
  <c r="AO27" i="3"/>
  <c r="Y27" i="3"/>
  <c r="H27" i="3"/>
  <c r="AU26" i="3"/>
  <c r="AE26" i="3"/>
  <c r="O26" i="3"/>
  <c r="M32" i="3"/>
  <c r="M16" i="3"/>
  <c r="C13" i="3"/>
  <c r="BB12" i="3"/>
  <c r="AX12" i="3"/>
  <c r="AT12" i="3"/>
  <c r="AP12" i="3"/>
  <c r="AL12" i="3"/>
  <c r="AH12" i="3"/>
  <c r="AD12" i="3"/>
  <c r="Z12" i="3"/>
  <c r="V12" i="3"/>
  <c r="R12" i="3"/>
  <c r="N12" i="3"/>
  <c r="I12" i="3"/>
  <c r="E12" i="3"/>
  <c r="L8" i="3"/>
  <c r="H8" i="3"/>
  <c r="D8" i="3"/>
  <c r="BB34" i="3"/>
  <c r="AX34" i="3"/>
  <c r="AT34" i="3"/>
  <c r="AH34" i="3"/>
  <c r="AD34" i="3"/>
  <c r="Z34" i="3"/>
  <c r="V34" i="3"/>
  <c r="R34" i="3"/>
  <c r="N34" i="3"/>
  <c r="I34" i="3"/>
  <c r="E34" i="3"/>
  <c r="BD33" i="3"/>
  <c r="AZ33" i="3"/>
  <c r="AV33" i="3"/>
  <c r="AF33" i="3"/>
  <c r="AB33" i="3"/>
  <c r="X33" i="3"/>
  <c r="T33" i="3"/>
  <c r="P33" i="3"/>
  <c r="AT32" i="3"/>
  <c r="AH32" i="3"/>
  <c r="AD32" i="3"/>
  <c r="Z32" i="3"/>
  <c r="V32" i="3"/>
  <c r="AR31" i="3"/>
  <c r="AG31" i="3"/>
  <c r="AB31" i="3"/>
  <c r="T31" i="3"/>
  <c r="K31" i="3"/>
  <c r="AL30" i="3"/>
  <c r="V30" i="3"/>
  <c r="E30" i="3"/>
  <c r="AR29" i="3"/>
  <c r="AB29" i="3"/>
  <c r="K29" i="3"/>
  <c r="AX28" i="3"/>
  <c r="AH28" i="3"/>
  <c r="O28" i="3"/>
  <c r="BA27" i="3"/>
  <c r="AK27" i="3"/>
  <c r="D27" i="3"/>
  <c r="AQ26" i="3"/>
  <c r="AA26" i="3"/>
  <c r="J26" i="3"/>
  <c r="M28" i="3"/>
  <c r="M12" i="3"/>
  <c r="AA31" i="3"/>
  <c r="W31" i="3"/>
  <c r="S31" i="3"/>
  <c r="O31" i="3"/>
  <c r="J31" i="3"/>
  <c r="F31" i="3"/>
  <c r="B31" i="3"/>
  <c r="AS30" i="3"/>
  <c r="AO30" i="3"/>
  <c r="AK30" i="3"/>
  <c r="AG30" i="3"/>
  <c r="AC30" i="3"/>
  <c r="Y30" i="3"/>
  <c r="U30" i="3"/>
  <c r="Q30" i="3"/>
  <c r="L30" i="3"/>
  <c r="H30" i="3"/>
  <c r="D30" i="3"/>
  <c r="BC29" i="3"/>
  <c r="AU29" i="3"/>
  <c r="AQ29" i="3"/>
  <c r="AM29" i="3"/>
  <c r="AI29" i="3"/>
  <c r="AE29" i="3"/>
  <c r="AA29" i="3"/>
  <c r="W29" i="3"/>
  <c r="S29" i="3"/>
  <c r="O29" i="3"/>
  <c r="J29" i="3"/>
  <c r="F29" i="3"/>
  <c r="B29" i="3"/>
  <c r="BA28" i="3"/>
  <c r="AW28" i="3"/>
  <c r="AS28" i="3"/>
  <c r="AO28" i="3"/>
  <c r="AK28" i="3"/>
  <c r="AG28" i="3"/>
  <c r="AC28" i="3"/>
  <c r="V28" i="3"/>
  <c r="R28" i="3"/>
  <c r="N28" i="3"/>
  <c r="I28" i="3"/>
  <c r="E28" i="3"/>
  <c r="BD27" i="3"/>
  <c r="AZ27" i="3"/>
  <c r="AV27" i="3"/>
  <c r="AR27" i="3"/>
  <c r="AN27" i="3"/>
  <c r="AJ27" i="3"/>
  <c r="AF27" i="3"/>
  <c r="AB27" i="3"/>
  <c r="X27" i="3"/>
  <c r="P27" i="3"/>
  <c r="K27" i="3"/>
  <c r="C27" i="3"/>
  <c r="BB26" i="3"/>
  <c r="AX26" i="3"/>
  <c r="AT26" i="3"/>
  <c r="AP26" i="3"/>
  <c r="AL26" i="3"/>
  <c r="AH26" i="3"/>
  <c r="AD26" i="3"/>
  <c r="N26" i="3"/>
  <c r="I26" i="3"/>
  <c r="E26" i="3"/>
  <c r="X8" i="3"/>
  <c r="M31" i="3"/>
  <c r="M23" i="3"/>
  <c r="M19" i="3"/>
  <c r="M15" i="3"/>
  <c r="M11" i="3"/>
  <c r="AB28" i="3"/>
  <c r="AH31" i="3"/>
  <c r="AD31" i="3"/>
  <c r="Z31" i="3"/>
  <c r="V31" i="3"/>
  <c r="R31" i="3"/>
  <c r="N31" i="3"/>
  <c r="I31" i="3"/>
  <c r="E31" i="3"/>
  <c r="BD30" i="3"/>
  <c r="AR30" i="3"/>
  <c r="AN30" i="3"/>
  <c r="AJ30" i="3"/>
  <c r="AF30" i="3"/>
  <c r="AB30" i="3"/>
  <c r="X30" i="3"/>
  <c r="T30" i="3"/>
  <c r="P30" i="3"/>
  <c r="K30" i="3"/>
  <c r="G30" i="3"/>
  <c r="C30" i="3"/>
  <c r="AT29" i="3"/>
  <c r="AP29" i="3"/>
  <c r="AL29" i="3"/>
  <c r="AH29" i="3"/>
  <c r="AD29" i="3"/>
  <c r="Z29" i="3"/>
  <c r="V29" i="3"/>
  <c r="R29" i="3"/>
  <c r="N29" i="3"/>
  <c r="I29" i="3"/>
  <c r="E29" i="3"/>
  <c r="BD28" i="3"/>
  <c r="AZ28" i="3"/>
  <c r="AV28" i="3"/>
  <c r="AR28" i="3"/>
  <c r="AN28" i="3"/>
  <c r="AJ28" i="3"/>
  <c r="AF28" i="3"/>
  <c r="Y28" i="3"/>
  <c r="U28" i="3"/>
  <c r="Q28" i="3"/>
  <c r="L28" i="3"/>
  <c r="H28" i="3"/>
  <c r="D28" i="3"/>
  <c r="BC27" i="3"/>
  <c r="AY27" i="3"/>
  <c r="AU27" i="3"/>
  <c r="AQ27" i="3"/>
  <c r="AM27" i="3"/>
  <c r="AI27" i="3"/>
  <c r="AE27" i="3"/>
  <c r="AA27" i="3"/>
  <c r="O27" i="3"/>
  <c r="J27" i="3"/>
  <c r="F27" i="3"/>
  <c r="BA26" i="3"/>
  <c r="AW26" i="3"/>
  <c r="AS26" i="3"/>
  <c r="AO26" i="3"/>
  <c r="AK26" i="3"/>
  <c r="AG26" i="3"/>
  <c r="AC26" i="3"/>
  <c r="Q26" i="3"/>
  <c r="H26" i="3"/>
  <c r="D26" i="3"/>
  <c r="M34" i="3"/>
  <c r="M30" i="3"/>
  <c r="M22" i="3"/>
  <c r="M18" i="3"/>
  <c r="M14" i="3"/>
  <c r="M10" i="3"/>
  <c r="AA28" i="3"/>
  <c r="D31" i="3"/>
  <c r="BC30" i="3"/>
  <c r="AQ30" i="3"/>
  <c r="AM30" i="3"/>
  <c r="AI30" i="3"/>
  <c r="AE30" i="3"/>
  <c r="AA30" i="3"/>
  <c r="W30" i="3"/>
  <c r="S30" i="3"/>
  <c r="O30" i="3"/>
  <c r="J30" i="3"/>
  <c r="F30" i="3"/>
  <c r="B30" i="3"/>
  <c r="AS29" i="3"/>
  <c r="AO29" i="3"/>
  <c r="AK29" i="3"/>
  <c r="AG29" i="3"/>
  <c r="AC29" i="3"/>
  <c r="Y29" i="3"/>
  <c r="U29" i="3"/>
  <c r="Q29" i="3"/>
  <c r="L29" i="3"/>
  <c r="H29" i="3"/>
  <c r="D29" i="3"/>
  <c r="BC28" i="3"/>
  <c r="AY28" i="3"/>
  <c r="AU28" i="3"/>
  <c r="AQ28" i="3"/>
  <c r="AM28" i="3"/>
  <c r="AI28" i="3"/>
  <c r="AE28" i="3"/>
  <c r="X28" i="3"/>
  <c r="T28" i="3"/>
  <c r="P28" i="3"/>
  <c r="K28" i="3"/>
  <c r="G28" i="3"/>
  <c r="C28" i="3"/>
  <c r="BB27" i="3"/>
  <c r="AX27" i="3"/>
  <c r="AT27" i="3"/>
  <c r="AP27" i="3"/>
  <c r="AL27" i="3"/>
  <c r="AH27" i="3"/>
  <c r="AD27" i="3"/>
  <c r="Z27" i="3"/>
  <c r="N27" i="3"/>
  <c r="I27" i="3"/>
  <c r="E27" i="3"/>
  <c r="BD26" i="3"/>
  <c r="AZ26" i="3"/>
  <c r="AV26" i="3"/>
  <c r="AR26" i="3"/>
  <c r="AN26" i="3"/>
  <c r="AJ26" i="3"/>
  <c r="AF26" i="3"/>
  <c r="AB26" i="3"/>
  <c r="X26" i="3"/>
  <c r="T26" i="3"/>
  <c r="P26" i="3"/>
  <c r="K26" i="3"/>
  <c r="C26" i="3"/>
  <c r="M33" i="3"/>
  <c r="M29" i="3"/>
  <c r="M25" i="3"/>
  <c r="M21" i="3"/>
  <c r="M17" i="3"/>
  <c r="M13" i="3"/>
  <c r="M9" i="3"/>
  <c r="Z28" i="3"/>
  <c r="N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AD3" authorId="0" shapeId="0" xr:uid="{3C47F26C-96BE-4473-A456-D53127010693}">
      <text>
        <r>
          <rPr>
            <b/>
            <sz val="9"/>
            <color indexed="81"/>
            <rFont val="Tahoma"/>
            <family val="2"/>
            <charset val="162"/>
          </rPr>
          <t>HP:</t>
        </r>
        <r>
          <rPr>
            <sz val="9"/>
            <color indexed="81"/>
            <rFont val="Tahoma"/>
            <family val="2"/>
            <charset val="162"/>
          </rPr>
          <t xml:space="preserve">
D: Gün değişikliği
S: Sınıf Değişikliği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<sst xmlns="http://schemas.openxmlformats.org/spreadsheetml/2006/main" count="5979" uniqueCount="1376">
  <si>
    <t>Sıra</t>
  </si>
  <si>
    <t>Bölüm</t>
  </si>
  <si>
    <t>Sınıf</t>
  </si>
  <si>
    <t>Ders Kodu</t>
  </si>
  <si>
    <t>Dersin Adı</t>
  </si>
  <si>
    <t>Dersi Veren Öğretim Üyesi</t>
  </si>
  <si>
    <t>Mevcut</t>
  </si>
  <si>
    <t>GÜN</t>
  </si>
  <si>
    <t>BB</t>
  </si>
  <si>
    <t>Pazartesi</t>
  </si>
  <si>
    <t>06</t>
  </si>
  <si>
    <t>x</t>
  </si>
  <si>
    <t>02</t>
  </si>
  <si>
    <t>Salı</t>
  </si>
  <si>
    <t>Gökhan BAYRAM</t>
  </si>
  <si>
    <t>01</t>
  </si>
  <si>
    <t>Özgür ÜSTÜN</t>
  </si>
  <si>
    <t>Çarşamba</t>
  </si>
  <si>
    <t>Bilgisayar Lab.</t>
  </si>
  <si>
    <t>Perşembe</t>
  </si>
  <si>
    <t>ONLINE</t>
  </si>
  <si>
    <t>105</t>
  </si>
  <si>
    <t>Cuma</t>
  </si>
  <si>
    <t>Prof.Dr H. TURHAN</t>
  </si>
  <si>
    <t>204</t>
  </si>
  <si>
    <t>03</t>
  </si>
  <si>
    <t>201</t>
  </si>
  <si>
    <t>103</t>
  </si>
  <si>
    <t>101</t>
  </si>
  <si>
    <t>203</t>
  </si>
  <si>
    <t>202</t>
  </si>
  <si>
    <t>05</t>
  </si>
  <si>
    <t>102</t>
  </si>
  <si>
    <t>Dardanos Snf.</t>
  </si>
  <si>
    <t>BK</t>
  </si>
  <si>
    <t>X</t>
  </si>
  <si>
    <t>206</t>
  </si>
  <si>
    <t>106</t>
  </si>
  <si>
    <t>205</t>
  </si>
  <si>
    <t>104</t>
  </si>
  <si>
    <t>15</t>
  </si>
  <si>
    <t>FİS</t>
  </si>
  <si>
    <t>04</t>
  </si>
  <si>
    <t>SKS</t>
  </si>
  <si>
    <t>Böceklerin Dünyası</t>
  </si>
  <si>
    <t>Adli Entomoloji</t>
  </si>
  <si>
    <t>TB</t>
  </si>
  <si>
    <t>Sadece Sınav</t>
  </si>
  <si>
    <t>Seminer Sln.</t>
  </si>
  <si>
    <t>20</t>
  </si>
  <si>
    <t>TBT</t>
  </si>
  <si>
    <t>TE</t>
  </si>
  <si>
    <t>TM</t>
  </si>
  <si>
    <t>TM Çiz.Sln.</t>
  </si>
  <si>
    <t>TO</t>
  </si>
  <si>
    <t>TYS</t>
  </si>
  <si>
    <t>Bölüm Sınıfı</t>
  </si>
  <si>
    <t>ZO</t>
  </si>
  <si>
    <t>10</t>
  </si>
  <si>
    <t>SINIF2</t>
  </si>
  <si>
    <t>08:10</t>
  </si>
  <si>
    <t>09:00</t>
  </si>
  <si>
    <t>09:50</t>
  </si>
  <si>
    <t>10:40</t>
  </si>
  <si>
    <t>11:30</t>
  </si>
  <si>
    <t>12:20</t>
  </si>
  <si>
    <t>13:10</t>
  </si>
  <si>
    <t>14:00</t>
  </si>
  <si>
    <t>14:50</t>
  </si>
  <si>
    <t>15:40</t>
  </si>
  <si>
    <t>16:30</t>
  </si>
  <si>
    <t>Sütun1</t>
  </si>
  <si>
    <t>Dersi Vrn. Öğr. Üyesi Blm.</t>
  </si>
  <si>
    <t>Sütun2</t>
  </si>
  <si>
    <t>Sütun3</t>
  </si>
  <si>
    <t>Sütun4</t>
  </si>
  <si>
    <t>17</t>
  </si>
  <si>
    <t>2</t>
  </si>
  <si>
    <t>3</t>
  </si>
  <si>
    <t>4</t>
  </si>
  <si>
    <t>5</t>
  </si>
  <si>
    <t>6</t>
  </si>
  <si>
    <t>7</t>
  </si>
  <si>
    <t>8</t>
  </si>
  <si>
    <t>9</t>
  </si>
  <si>
    <t>11</t>
  </si>
  <si>
    <t>12</t>
  </si>
  <si>
    <t>13</t>
  </si>
  <si>
    <t>14</t>
  </si>
  <si>
    <t>16</t>
  </si>
  <si>
    <t>18</t>
  </si>
  <si>
    <t>19</t>
  </si>
  <si>
    <t>21</t>
  </si>
  <si>
    <t>22</t>
  </si>
  <si>
    <t>23</t>
  </si>
  <si>
    <t>24</t>
  </si>
  <si>
    <t>25</t>
  </si>
  <si>
    <t>26</t>
  </si>
  <si>
    <t>27</t>
  </si>
  <si>
    <t>28</t>
  </si>
  <si>
    <t>29</t>
  </si>
  <si>
    <t>30</t>
  </si>
  <si>
    <t>31</t>
  </si>
  <si>
    <t>32</t>
  </si>
  <si>
    <t>33</t>
  </si>
  <si>
    <t>Amfi</t>
  </si>
  <si>
    <r>
      <t xml:space="preserve">ZİRAAT FAKÜLTESİ </t>
    </r>
    <r>
      <rPr>
        <b/>
        <sz val="12"/>
        <color rgb="FFFF0000"/>
        <rFont val="Calibri"/>
        <family val="2"/>
        <charset val="162"/>
        <scheme val="minor"/>
      </rPr>
      <t>2023-2024</t>
    </r>
    <r>
      <rPr>
        <b/>
        <sz val="12"/>
        <color theme="1"/>
        <rFont val="Calibri"/>
        <family val="2"/>
        <charset val="162"/>
        <scheme val="minor"/>
      </rPr>
      <t xml:space="preserve"> EĞİTİM ÖĞRETİM </t>
    </r>
    <r>
      <rPr>
        <b/>
        <sz val="12"/>
        <color rgb="FFFF0000"/>
        <rFont val="Calibri"/>
        <family val="2"/>
        <charset val="162"/>
        <scheme val="minor"/>
      </rPr>
      <t>GÜZ</t>
    </r>
    <r>
      <rPr>
        <b/>
        <sz val="12"/>
        <color theme="1"/>
        <rFont val="Calibri"/>
        <family val="2"/>
        <charset val="162"/>
        <scheme val="minor"/>
      </rPr>
      <t xml:space="preserve"> YARIYILI DERS PROGRAMI   </t>
    </r>
    <r>
      <rPr>
        <b/>
        <sz val="12"/>
        <color rgb="FFFF0000"/>
        <rFont val="Calibri"/>
        <family val="2"/>
        <charset val="162"/>
        <scheme val="minor"/>
      </rPr>
      <t>V0</t>
    </r>
  </si>
  <si>
    <t>Sınıf Çakışma</t>
  </si>
  <si>
    <t>Bölüm Çakışma</t>
  </si>
  <si>
    <t>Total _xfb(eğer/Yada)</t>
  </si>
  <si>
    <t>1</t>
  </si>
  <si>
    <t>PAZARTESİ</t>
  </si>
  <si>
    <t>SALI</t>
  </si>
  <si>
    <t>ÇARŞAMBA</t>
  </si>
  <si>
    <t>PERŞEMBE</t>
  </si>
  <si>
    <t>CUMA</t>
  </si>
  <si>
    <t>BÖLÜM</t>
  </si>
  <si>
    <t>SINIF</t>
  </si>
  <si>
    <t>GÜNLER</t>
  </si>
  <si>
    <t>SAATLER</t>
  </si>
  <si>
    <t>DERSİN ADI</t>
  </si>
  <si>
    <t>SINIFLAR</t>
  </si>
  <si>
    <t>SINIF  (1- 2- 3- 4)</t>
  </si>
  <si>
    <t>ÖĞRETİM ELEMANI  ADI SOYADI</t>
  </si>
  <si>
    <t>Tam Ekran Çalışmak için CTRL - SHIFT -F1</t>
  </si>
  <si>
    <t>KISALTMALAR</t>
  </si>
  <si>
    <t>ÖĞRETİM ELEMANI ADI SOYADI</t>
  </si>
  <si>
    <t>-</t>
  </si>
  <si>
    <t>AMFİ B1</t>
  </si>
  <si>
    <t>AMFİ B2</t>
  </si>
  <si>
    <t>AMFİ B3</t>
  </si>
  <si>
    <t>113</t>
  </si>
  <si>
    <t>Bölüm Lab.</t>
  </si>
  <si>
    <r>
      <t>BÖLÜM</t>
    </r>
    <r>
      <rPr>
        <b/>
        <i/>
        <sz val="14"/>
        <color theme="0" tint="-4.9989318521683403E-2"/>
        <rFont val="Calibri"/>
        <family val="2"/>
        <charset val="162"/>
        <scheme val="minor"/>
      </rPr>
      <t xml:space="preserve"> (Üstteki Tablodan bölümün kısaltmasını yazınız)</t>
    </r>
  </si>
  <si>
    <t>A</t>
  </si>
  <si>
    <t>Sütun5</t>
  </si>
  <si>
    <t>Gizem Aksu</t>
  </si>
  <si>
    <t>İngilizce I</t>
  </si>
  <si>
    <t>Onur Hocaoğlu</t>
  </si>
  <si>
    <t>Tarımsal İngilizce</t>
  </si>
  <si>
    <t>FD</t>
  </si>
  <si>
    <t xml:space="preserve"> </t>
  </si>
  <si>
    <t>ders saati</t>
  </si>
  <si>
    <t>v.09.24.1  -  Mürsel GÜVEN</t>
  </si>
  <si>
    <t>Sınıf Kodu</t>
  </si>
  <si>
    <t>Derslik Adı</t>
  </si>
  <si>
    <t>Derslik Kodu</t>
  </si>
  <si>
    <t>EA-Z-25</t>
  </si>
  <si>
    <t>CS-Z-27</t>
  </si>
  <si>
    <t>EA-Z-29</t>
  </si>
  <si>
    <t>ED-Z-35</t>
  </si>
  <si>
    <t>ED-Z-30</t>
  </si>
  <si>
    <t>ED-Z-34</t>
  </si>
  <si>
    <t>ED-Z-31</t>
  </si>
  <si>
    <t>ED-Z-33</t>
  </si>
  <si>
    <t>ED-Z-32</t>
  </si>
  <si>
    <t>ED-K1-30</t>
  </si>
  <si>
    <t>EL-K1-26</t>
  </si>
  <si>
    <t>ED-K1-36</t>
  </si>
  <si>
    <t>ED-K1-31</t>
  </si>
  <si>
    <t>ED-K1-35</t>
  </si>
  <si>
    <t>ED-K1-32</t>
  </si>
  <si>
    <t>ED-K1-34</t>
  </si>
  <si>
    <t>ED-K2-30</t>
  </si>
  <si>
    <t>ED-K2-25</t>
  </si>
  <si>
    <t>ED-K2-29</t>
  </si>
  <si>
    <t>ED-K2-26</t>
  </si>
  <si>
    <t>ED-K2-28</t>
  </si>
  <si>
    <t>ED-K2-27</t>
  </si>
  <si>
    <t>Amfi B1</t>
  </si>
  <si>
    <t>Amfi B2</t>
  </si>
  <si>
    <t>Amfi B3</t>
  </si>
  <si>
    <t>Dersi Vrn. Öğr. Üyesi Bölümü</t>
  </si>
  <si>
    <t>Ders Adedi</t>
  </si>
  <si>
    <t>Ders saati</t>
  </si>
  <si>
    <t>Ders saati kontrol</t>
  </si>
  <si>
    <t>Birleştir formül</t>
  </si>
  <si>
    <t>Birleşik ders</t>
  </si>
  <si>
    <t>EL-K2-42</t>
  </si>
  <si>
    <t>Ders Öğr. Elm. Çakışma</t>
  </si>
  <si>
    <t>Gökhan Hınız</t>
  </si>
  <si>
    <t>EKİM</t>
  </si>
  <si>
    <t>KASIM</t>
  </si>
  <si>
    <t>ARALIK</t>
  </si>
  <si>
    <t>Kasım</t>
  </si>
  <si>
    <t>Aralık</t>
  </si>
  <si>
    <t>Ocak</t>
  </si>
  <si>
    <t>Şubat</t>
  </si>
  <si>
    <t>Mart</t>
  </si>
  <si>
    <t>Nisan</t>
  </si>
  <si>
    <t>Mayıs</t>
  </si>
  <si>
    <t>Haziran</t>
  </si>
  <si>
    <t>Temmuz</t>
  </si>
  <si>
    <t>P</t>
  </si>
  <si>
    <t>S</t>
  </si>
  <si>
    <t>Ç</t>
  </si>
  <si>
    <t>C</t>
  </si>
  <si>
    <t>Cm</t>
  </si>
  <si>
    <t>Pz</t>
  </si>
  <si>
    <t>OCAK</t>
  </si>
  <si>
    <t>ŞUBAT</t>
  </si>
  <si>
    <t>MART</t>
  </si>
  <si>
    <t>NİSAN</t>
  </si>
  <si>
    <t>MAYIS</t>
  </si>
  <si>
    <t>HAZİRAN</t>
  </si>
  <si>
    <t>TEMMUZ</t>
  </si>
  <si>
    <t>AMFİ</t>
  </si>
  <si>
    <t>SEMİNER SALONU</t>
  </si>
  <si>
    <t>Gün</t>
  </si>
  <si>
    <t>Yer</t>
  </si>
  <si>
    <t>Onur Hocaoğlu İşkur Sunumu - Kariyer Planlama Dersi - tüm gün</t>
  </si>
  <si>
    <t>Cafer Hoca - Havacılık genel kurulu - Öğleden Sonra</t>
  </si>
  <si>
    <t>MEVCUT</t>
  </si>
  <si>
    <t>Prf.Dr. Hakan Turhan Drsl.</t>
  </si>
  <si>
    <t>İrem POYRAZ</t>
  </si>
  <si>
    <t>İpek YAŞAR</t>
  </si>
  <si>
    <t>Eylem DURMUŞ</t>
  </si>
  <si>
    <t>C. Erdem BÜLBÜL</t>
  </si>
  <si>
    <t>Esra ŞAHİN</t>
  </si>
  <si>
    <t>Çağrı KINIK</t>
  </si>
  <si>
    <t>Serkan ÖZDEMİR</t>
  </si>
  <si>
    <t>Sem.Sln</t>
  </si>
  <si>
    <t>İpek Firma Daveti</t>
  </si>
  <si>
    <t>Duygu hoca</t>
  </si>
  <si>
    <t xml:space="preserve">Değişikler </t>
  </si>
  <si>
    <t>11. ekim prof hakan turan staj sınavı osman tiryaki</t>
  </si>
  <si>
    <t xml:space="preserve">Amfi </t>
  </si>
  <si>
    <t>Murat şeker 2-3 arası</t>
  </si>
  <si>
    <t>Burak proje toplantısı</t>
  </si>
  <si>
    <t>PAZARTESİLERİ DOLU Gönül Selin SAVAŞKAN İstatistik dersi</t>
  </si>
  <si>
    <t>Murat zorba 5 bölüme telaffi dersi 14:50</t>
  </si>
  <si>
    <t>Mevlüt hoca sabahtan telaffi</t>
  </si>
  <si>
    <t>Bengü everest 15:00</t>
  </si>
  <si>
    <t>11:30 - 13:30 Spor Bilimleri</t>
  </si>
  <si>
    <t>Nihan 1330</t>
  </si>
  <si>
    <t>amfi</t>
  </si>
  <si>
    <t>Cafer Hoca - Havacılık genel kurulu - 17:00</t>
  </si>
  <si>
    <t>Spor bilimleri- drama. 10:00-12:30</t>
  </si>
  <si>
    <t>Tarımsal Eğitimin Kutlaması</t>
  </si>
  <si>
    <t>Ders Kapasitesi</t>
  </si>
  <si>
    <t>Sınav Kapasitesi</t>
  </si>
  <si>
    <t>RT-Z-1</t>
  </si>
  <si>
    <t>RT-Z-2</t>
  </si>
  <si>
    <t>RT-Z-5</t>
  </si>
  <si>
    <t>RT-Z-8</t>
  </si>
  <si>
    <t>MA-Z-4</t>
  </si>
  <si>
    <t>ED-Z-3</t>
  </si>
  <si>
    <t>Pestisit Lab</t>
  </si>
  <si>
    <t>Bit. Molklr. Gent. Ve Biyotkn. Lab</t>
  </si>
  <si>
    <t>Bitki Besl. ve  Toprak Verm. Lab.</t>
  </si>
  <si>
    <t>Toprak Fiziği ve Biyo Fiz. Lab.</t>
  </si>
  <si>
    <t>Mikrobiyoloji Lab</t>
  </si>
  <si>
    <t>Top. Biyl. ve Mikrbyl. Araş ve Uygl. Lab.</t>
  </si>
  <si>
    <t>107</t>
  </si>
  <si>
    <t>108</t>
  </si>
  <si>
    <t>109</t>
  </si>
  <si>
    <t>110</t>
  </si>
  <si>
    <t>RT-K1-42</t>
  </si>
  <si>
    <t>RT-K1-39</t>
  </si>
  <si>
    <t>RT-K1-40</t>
  </si>
  <si>
    <t>RT-K1-41</t>
  </si>
  <si>
    <t>Tarımsal Yapılar ve Sulama Lab.</t>
  </si>
  <si>
    <t>Tarım Makineleri Lab</t>
  </si>
  <si>
    <t>Toprak Bilmi Lab.</t>
  </si>
  <si>
    <t>RT-K1-1</t>
  </si>
  <si>
    <t>RT-K1-7</t>
  </si>
  <si>
    <t>Bitki Stresi İzlm. Ve Termografi Lab.</t>
  </si>
  <si>
    <t>Tarımsal Uzaktan Algılama Lab.</t>
  </si>
  <si>
    <t>Bitki Islah ve Genetik Lab.</t>
  </si>
  <si>
    <t>OX-K1-8</t>
  </si>
  <si>
    <t>212</t>
  </si>
  <si>
    <t>211</t>
  </si>
  <si>
    <t>210</t>
  </si>
  <si>
    <t>208</t>
  </si>
  <si>
    <t>209</t>
  </si>
  <si>
    <t>207</t>
  </si>
  <si>
    <t>RT-K2-39</t>
  </si>
  <si>
    <t>RT-K2-33</t>
  </si>
  <si>
    <t>RT-K2-38</t>
  </si>
  <si>
    <t>RT-K2-37</t>
  </si>
  <si>
    <t>RT-K2-34</t>
  </si>
  <si>
    <t>RT-K2-35</t>
  </si>
  <si>
    <t>Zootekni Uygulama Lab.</t>
  </si>
  <si>
    <t>Hayvan sağlığı ve fizyolojisi Lab.</t>
  </si>
  <si>
    <t>Bahçe Bitkileri Lab.</t>
  </si>
  <si>
    <t>Hayvan Besleme Lab.</t>
  </si>
  <si>
    <t>320-1A</t>
  </si>
  <si>
    <t>319-1B</t>
  </si>
  <si>
    <t>319-1A</t>
  </si>
  <si>
    <t>320-1B</t>
  </si>
  <si>
    <t>318</t>
  </si>
  <si>
    <t>317</t>
  </si>
  <si>
    <t>316</t>
  </si>
  <si>
    <t>315</t>
  </si>
  <si>
    <t>RT-K3-54</t>
  </si>
  <si>
    <t>RT-K3-46</t>
  </si>
  <si>
    <t>RT-K3-47</t>
  </si>
  <si>
    <t>RT-K3-53</t>
  </si>
  <si>
    <t>RT-K3-52</t>
  </si>
  <si>
    <t>RT-K3-48</t>
  </si>
  <si>
    <t>RT-K3-51</t>
  </si>
  <si>
    <t>RT-K3-49</t>
  </si>
  <si>
    <t>Böcek Moleküler Biyol. Lab.</t>
  </si>
  <si>
    <t>Bitki Islahı ve Genetik Lab</t>
  </si>
  <si>
    <t>Mikoloji Lab.</t>
  </si>
  <si>
    <t>Viroloji Lab.</t>
  </si>
  <si>
    <t>Tarla Bitkileri Lab 2</t>
  </si>
  <si>
    <t>Biyolojik Öücadele Lab.</t>
  </si>
  <si>
    <t>Nematoloji Lab.</t>
  </si>
  <si>
    <t>Moleküler Biyoloji Lab. 2</t>
  </si>
  <si>
    <t>Moleküler Biyoloji Lab. 1</t>
  </si>
  <si>
    <t>Tarla Bitkileri Lab. 1</t>
  </si>
  <si>
    <t>Biyoteknoloji Lab.</t>
  </si>
  <si>
    <t>Fizyoloji Lab. 2</t>
  </si>
  <si>
    <t>Fizyoloji Lab. 1</t>
  </si>
  <si>
    <t>Kafes Temizleme ve Yem Ünitesi Odası</t>
  </si>
  <si>
    <t>Tavuk Odası</t>
  </si>
  <si>
    <t>RX-B1-14</t>
  </si>
  <si>
    <t>RT-B1-22</t>
  </si>
  <si>
    <t>RX-B1-13</t>
  </si>
  <si>
    <t>ZF-</t>
  </si>
  <si>
    <t>ED-K1-33</t>
  </si>
  <si>
    <t>Murat yıldırım sınav</t>
  </si>
  <si>
    <t>Aynur hoca tüm gün</t>
  </si>
  <si>
    <t>18 bitki koruma seminer. Tüm gün</t>
  </si>
  <si>
    <t>Duyguhoca Öğrenci topluluğu</t>
  </si>
  <si>
    <t>10:30 BİTKİ KORUMA.</t>
  </si>
  <si>
    <t>Onur Hocaoğlu Kariyer planlama Semineri</t>
  </si>
  <si>
    <t>Sem. Sln</t>
  </si>
  <si>
    <t>TYS Bölüm içi seminer</t>
  </si>
  <si>
    <t xml:space="preserve">Biyokimya </t>
  </si>
  <si>
    <t>Murat ŞEKER</t>
  </si>
  <si>
    <t xml:space="preserve">Bahçe Bitkilerinde Biyoteknoloji </t>
  </si>
  <si>
    <t xml:space="preserve">Bahçe Bitkileri Yetiştirme Tekniği </t>
  </si>
  <si>
    <t xml:space="preserve">Bahçe Bitkileri Islahı </t>
  </si>
  <si>
    <t xml:space="preserve">Budama Tekniği ve Fizyolojisi </t>
  </si>
  <si>
    <t xml:space="preserve">Asma Fidanı Yetiştirme Tekniği </t>
  </si>
  <si>
    <t>Alper DARDENİZ</t>
  </si>
  <si>
    <t xml:space="preserve">Genel Meyvecilik </t>
  </si>
  <si>
    <t>Hakan ENGİN</t>
  </si>
  <si>
    <t xml:space="preserve">Bahçe Bitkileri Yetiştiriciliğinde İyi Tarım Uygulamaları </t>
  </si>
  <si>
    <t>Meyve Yetiştirme İlkeleri</t>
  </si>
  <si>
    <t xml:space="preserve">Bahçe Bitkileri </t>
  </si>
  <si>
    <t xml:space="preserve">Ekoloji </t>
  </si>
  <si>
    <t>Harun ÇOBAN</t>
  </si>
  <si>
    <t xml:space="preserve">Mikrobiyoloji </t>
  </si>
  <si>
    <t>Neslihan EKİNCİ</t>
  </si>
  <si>
    <t xml:space="preserve">Kültür Sebzeleri II </t>
  </si>
  <si>
    <t xml:space="preserve">Peyzaj Tasarımında Kullanılan Bitkisel Materyaller </t>
  </si>
  <si>
    <t>Arda AKÇAL</t>
  </si>
  <si>
    <t xml:space="preserve">Bahçe Bitkileri Fizyolojisi </t>
  </si>
  <si>
    <t>Hobi Amaçlı Süs Bitkisi Yetiştirme</t>
  </si>
  <si>
    <t xml:space="preserve">Peyzaj Mimarlığı </t>
  </si>
  <si>
    <t xml:space="preserve">Ilıman İklim Meyve Türleri </t>
  </si>
  <si>
    <t>Engin GÜR</t>
  </si>
  <si>
    <t xml:space="preserve">Staj II </t>
  </si>
  <si>
    <t>Seçkin KAYA</t>
  </si>
  <si>
    <t xml:space="preserve">Örtüaltı Sebzeciliği </t>
  </si>
  <si>
    <t>Bahçe Bitkilerinde Topraksız Tarım</t>
  </si>
  <si>
    <t xml:space="preserve">Bahçe Bitkilerinde Bilgisayar Kullanımı </t>
  </si>
  <si>
    <t>Fatih Cem KUZUCU</t>
  </si>
  <si>
    <t>Tarımsal Web Tasarımı</t>
  </si>
  <si>
    <t>Mehmet Ali GÜNDOĞDU</t>
  </si>
  <si>
    <t>Tolga SARIYER</t>
  </si>
  <si>
    <t xml:space="preserve">Minör Sebzeler </t>
  </si>
  <si>
    <t xml:space="preserve">Kültür Mantarı Yetiştiriciliği </t>
  </si>
  <si>
    <t xml:space="preserve">Sebze Tohum Teknolojisi </t>
  </si>
  <si>
    <t>Hatice Nihan ÇİFTÇİ</t>
  </si>
  <si>
    <t xml:space="preserve">Akaroloji </t>
  </si>
  <si>
    <t>İsmail KASAP</t>
  </si>
  <si>
    <t xml:space="preserve">Tahıl ve Baklagil Zararlıları </t>
  </si>
  <si>
    <t xml:space="preserve">Bitki Klinikleri II </t>
  </si>
  <si>
    <t xml:space="preserve">Entomoloji </t>
  </si>
  <si>
    <t>Ali ÖZPINAR</t>
  </si>
  <si>
    <t xml:space="preserve">Kentsel Entomoloji </t>
  </si>
  <si>
    <t>Böceklerin Tozlaşmadaki Rolü</t>
  </si>
  <si>
    <t xml:space="preserve">Tarım Tarihi ve Deontolojisi </t>
  </si>
  <si>
    <t xml:space="preserve">Nematoloji </t>
  </si>
  <si>
    <t xml:space="preserve">Tarımsal Savaşım II </t>
  </si>
  <si>
    <t xml:space="preserve">Sebze Zararlıları </t>
  </si>
  <si>
    <t xml:space="preserve">Bitki Hastalıkları Epidemiyolojisi </t>
  </si>
  <si>
    <t>Figen MERT</t>
  </si>
  <si>
    <t xml:space="preserve">Bitki Mikolojisi </t>
  </si>
  <si>
    <t xml:space="preserve">Fitopatoloji </t>
  </si>
  <si>
    <t>Savaş KORKMAZ</t>
  </si>
  <si>
    <t xml:space="preserve">Meyve ve Bağ Hastalıkları </t>
  </si>
  <si>
    <t xml:space="preserve">Sebze Hastalıkları </t>
  </si>
  <si>
    <t xml:space="preserve">Türkiye'de Bitki Sağlığı Uygulamalar </t>
  </si>
  <si>
    <t xml:space="preserve">Endüstri Bitkileri Zararlıları </t>
  </si>
  <si>
    <t>Yaban Arıları</t>
  </si>
  <si>
    <t xml:space="preserve">Yabancı Ot Mücadelesi ve İlaçları </t>
  </si>
  <si>
    <t>Ahmet ULUDAĞ</t>
  </si>
  <si>
    <t xml:space="preserve">Kültür Bitkilerinde Yabancı Otlar </t>
  </si>
  <si>
    <t xml:space="preserve">Bitki Koruma </t>
  </si>
  <si>
    <t>Burak POLAT</t>
  </si>
  <si>
    <t xml:space="preserve">Bitki Korumada Akıllı Tarım </t>
  </si>
  <si>
    <t xml:space="preserve">İnsektisitler </t>
  </si>
  <si>
    <t>Pestisitlerin Uygulamadan Sonraki Akıbeti</t>
  </si>
  <si>
    <t>Zirai Mücadelede Bayilik Sistemi</t>
  </si>
  <si>
    <t xml:space="preserve">Bitki Korumada Biyoteknoloji </t>
  </si>
  <si>
    <t>Çiğdem GÜNEŞ</t>
  </si>
  <si>
    <t xml:space="preserve">Bitki Parazit Nematotlar </t>
  </si>
  <si>
    <t xml:space="preserve"> Ali KARANFİL</t>
  </si>
  <si>
    <t>Şahin KÖK</t>
  </si>
  <si>
    <t xml:space="preserve">Temel Bilgisayar Programları </t>
  </si>
  <si>
    <t>Ali Kürşat ŞAHİN</t>
  </si>
  <si>
    <t xml:space="preserve">Araştırma Deneme Yöntemleri </t>
  </si>
  <si>
    <t>Entegre Mücadele</t>
  </si>
  <si>
    <t xml:space="preserve">Kırsal Kalkınma </t>
  </si>
  <si>
    <t>Sibel TAN</t>
  </si>
  <si>
    <t xml:space="preserve">Tarım Politikası </t>
  </si>
  <si>
    <t xml:space="preserve">Mesleki Uygulama </t>
  </si>
  <si>
    <t xml:space="preserve">Mezuniyet Tezi </t>
  </si>
  <si>
    <t xml:space="preserve">Tarımsal Proje Hazırlama Tekniği I </t>
  </si>
  <si>
    <t xml:space="preserve">Tarımsal İşletmelerin Planlaması </t>
  </si>
  <si>
    <t xml:space="preserve">Tarımsal Ürünlerin Maliyeti </t>
  </si>
  <si>
    <t>Bitkisel ve Hayvansal Ürünlerin Maliyeti</t>
  </si>
  <si>
    <t xml:space="preserve">Kıymet Takdiri ve Bilir Kişilik </t>
  </si>
  <si>
    <t>Arif SEMERCİ</t>
  </si>
  <si>
    <t xml:space="preserve">Tarım Sigortaları </t>
  </si>
  <si>
    <t xml:space="preserve">Tarımsal Örgütlenme ve Kooperatifçilik </t>
  </si>
  <si>
    <t>Bengü EVEREST</t>
  </si>
  <si>
    <t xml:space="preserve">Tarımsal Finansman </t>
  </si>
  <si>
    <t>Tarımsal Örgütlenme</t>
  </si>
  <si>
    <t xml:space="preserve">Tarım Ekonomisi </t>
  </si>
  <si>
    <t xml:space="preserve">Tarımsal Yayım ve Haberleşme </t>
  </si>
  <si>
    <t>Özge Can NİYAZ ALTINOK</t>
  </si>
  <si>
    <t xml:space="preserve">Türkiye Ekonomisi </t>
  </si>
  <si>
    <t xml:space="preserve">Akıllı Tarım </t>
  </si>
  <si>
    <t>Damla ÖZSAYIN</t>
  </si>
  <si>
    <t xml:space="preserve">Proje ve Risk Yönetimi </t>
  </si>
  <si>
    <t xml:space="preserve">Ekonomi </t>
  </si>
  <si>
    <t xml:space="preserve">Ekonometri </t>
  </si>
  <si>
    <t xml:space="preserve">İş Sağlığı ve Güvenliği II </t>
  </si>
  <si>
    <t>Sarp Korkut SÜMER</t>
  </si>
  <si>
    <t xml:space="preserve">Tarım Traktörleri </t>
  </si>
  <si>
    <t>Habib KOCABIYIK</t>
  </si>
  <si>
    <t xml:space="preserve">Bilgisayar Destekli Tasarım II </t>
  </si>
  <si>
    <t xml:space="preserve">Tarım Makinaları Tasarımı </t>
  </si>
  <si>
    <t xml:space="preserve">Bitki Koruma Mak.ve Teknolojileri </t>
  </si>
  <si>
    <t>Sakine ÖZPINAR</t>
  </si>
  <si>
    <t xml:space="preserve">Bahçe Makinaları ve Teknolojileri </t>
  </si>
  <si>
    <t xml:space="preserve">Programlamaya Giriş </t>
  </si>
  <si>
    <t>İsmail KAVDIR</t>
  </si>
  <si>
    <t xml:space="preserve">Ekim, Bakım ve Gübreleme Makinaları </t>
  </si>
  <si>
    <t xml:space="preserve">Ürün İşleme Teknolojileri </t>
  </si>
  <si>
    <t xml:space="preserve">Mesleki İngilizce </t>
  </si>
  <si>
    <t xml:space="preserve">Tarım Makinelerine Giriş </t>
  </si>
  <si>
    <t>Gıyasettin ÇİÇEK</t>
  </si>
  <si>
    <t xml:space="preserve">Tarım Makineleri Planlama ve İşletmeciliği </t>
  </si>
  <si>
    <t xml:space="preserve">Hasat- Harman Makineleri ve Teknolojileri </t>
  </si>
  <si>
    <t xml:space="preserve">Teknik Resim </t>
  </si>
  <si>
    <t>Anıl ÇAY</t>
  </si>
  <si>
    <t xml:space="preserve">Ölçme Bilgisi </t>
  </si>
  <si>
    <t xml:space="preserve">Ölçme Kontrol ve Otomasyon </t>
  </si>
  <si>
    <t xml:space="preserve">Biyolojik Malzemenin Mühendislik Özellikleri </t>
  </si>
  <si>
    <t xml:space="preserve">İmalat Yöntemleri ve Takım Tezgâhları </t>
  </si>
  <si>
    <t xml:space="preserve">Dinamik </t>
  </si>
  <si>
    <t>Ünal ÜRKMEZ</t>
  </si>
  <si>
    <t xml:space="preserve">Moleküler Genetik </t>
  </si>
  <si>
    <t xml:space="preserve">Hayvan Biyoteknolojisi </t>
  </si>
  <si>
    <t xml:space="preserve">Bitkilerde Hastalık ve  Zararlılara Dayanıklılık </t>
  </si>
  <si>
    <t>MOLEKÜLER GENETİĞE GİRİŞ</t>
  </si>
  <si>
    <t>Cem Ömer EGESEL</t>
  </si>
  <si>
    <t xml:space="preserve">Tarla Bitkileri </t>
  </si>
  <si>
    <t xml:space="preserve">Genetik Kaynakların Muhafazası </t>
  </si>
  <si>
    <t xml:space="preserve">Mesleki İngilizce II </t>
  </si>
  <si>
    <t xml:space="preserve">Bitki Islahı </t>
  </si>
  <si>
    <t>İskender TİRYAKİ</t>
  </si>
  <si>
    <t xml:space="preserve">Genetiği Değiştirilmiş Organizmalar </t>
  </si>
  <si>
    <t>Şemun TAYYAR</t>
  </si>
  <si>
    <t xml:space="preserve">Bilimsel Araştırma Yazım </t>
  </si>
  <si>
    <t>Yonca SURGUN ACAR</t>
  </si>
  <si>
    <t xml:space="preserve">Hücre Biyolojisine Giriş </t>
  </si>
  <si>
    <t xml:space="preserve">Labarotuvar Teknikleri ve Kullanımı </t>
  </si>
  <si>
    <t>Uğur SARI</t>
  </si>
  <si>
    <t xml:space="preserve">Biyoinformatik II </t>
  </si>
  <si>
    <t xml:space="preserve">Toprak Bitki Su İlişkileri </t>
  </si>
  <si>
    <t>Gökhan ÇAMOĞLU</t>
  </si>
  <si>
    <t xml:space="preserve">Seralarda Sulama Yönetimi </t>
  </si>
  <si>
    <t>Ünal KIZIL</t>
  </si>
  <si>
    <t xml:space="preserve">Bilgisayar Destekli Tasarım </t>
  </si>
  <si>
    <t>Murat YILDIRIM</t>
  </si>
  <si>
    <t xml:space="preserve">Sulama Sistemlerinin Tasarımı </t>
  </si>
  <si>
    <t xml:space="preserve">Otomasyon </t>
  </si>
  <si>
    <t xml:space="preserve">Proje Hazırlama Tekniği </t>
  </si>
  <si>
    <t>BASINÇLI SULAMA SİSTEMLERİNİN TASARIMI</t>
  </si>
  <si>
    <t>Muharrem Yetiş YAVUZ</t>
  </si>
  <si>
    <t xml:space="preserve">Hidrolik </t>
  </si>
  <si>
    <t xml:space="preserve">Sulama Mühendisliği </t>
  </si>
  <si>
    <t xml:space="preserve">Havza ve Su Yönetimi </t>
  </si>
  <si>
    <t xml:space="preserve">Tarımsal Yapılar Sulama </t>
  </si>
  <si>
    <t xml:space="preserve">Malzeme Bilgisi </t>
  </si>
  <si>
    <t>İsmail TAŞ</t>
  </si>
  <si>
    <t xml:space="preserve">Sulama Suyu Kalitesi ve Tuzluluk </t>
  </si>
  <si>
    <t xml:space="preserve">Uygulamalı Hidroloji </t>
  </si>
  <si>
    <t xml:space="preserve">Sulama Sistemlerinde Fertigasyon </t>
  </si>
  <si>
    <t xml:space="preserve">Sulamada İzleme ve Değerlendirme </t>
  </si>
  <si>
    <t>Murat TEKİNER</t>
  </si>
  <si>
    <t xml:space="preserve">Sulama Şebekeleri Yönetimi </t>
  </si>
  <si>
    <t>Okan ERKEN</t>
  </si>
  <si>
    <t xml:space="preserve">Bitki Fizyolojisi </t>
  </si>
  <si>
    <t>Melis İNALPULAT</t>
  </si>
  <si>
    <t xml:space="preserve">Tarımda Coğrafi Bilgi Sistemleri </t>
  </si>
  <si>
    <t xml:space="preserve">Arazi Toplulaştırması </t>
  </si>
  <si>
    <t xml:space="preserve">Görüntü İşleme </t>
  </si>
  <si>
    <t xml:space="preserve">Meteoroloji </t>
  </si>
  <si>
    <t xml:space="preserve">Mukavemet </t>
  </si>
  <si>
    <t>Sefa AKSU</t>
  </si>
  <si>
    <t xml:space="preserve">Tarımsal İnşaat </t>
  </si>
  <si>
    <t xml:space="preserve">Tarımsal Yapılar ve Tasarım </t>
  </si>
  <si>
    <t xml:space="preserve">Betonarme </t>
  </si>
  <si>
    <t xml:space="preserve">Tarımsal Atık Yönetimi </t>
  </si>
  <si>
    <t xml:space="preserve">Mesleki Bilgisayar Programları II </t>
  </si>
  <si>
    <t>Umut MUCAN</t>
  </si>
  <si>
    <t>Mevlüt AKÇURA</t>
  </si>
  <si>
    <t xml:space="preserve">Ürün Standartları ve Depolama </t>
  </si>
  <si>
    <t>Harun BAYTEKİN</t>
  </si>
  <si>
    <t xml:space="preserve">Balarısı ve Flora </t>
  </si>
  <si>
    <t xml:space="preserve">Biyoenerji Bitkileri </t>
  </si>
  <si>
    <t xml:space="preserve">Tahıl Baklagil ve Yem Bitkileri Zararlıları </t>
  </si>
  <si>
    <t xml:space="preserve">Organik Tarım </t>
  </si>
  <si>
    <t>Ramazan ÇAKMAKÇI</t>
  </si>
  <si>
    <t xml:space="preserve">Alternatif Tarım ve Bitki Yetiştirme Teknikleri </t>
  </si>
  <si>
    <t xml:space="preserve">Yem Bitkileri </t>
  </si>
  <si>
    <t>Altıngül ÖZASLAN PARLAK</t>
  </si>
  <si>
    <t xml:space="preserve">Araştırma ve Deneme Yöntemleri </t>
  </si>
  <si>
    <t>Fatih KAHRIMAN</t>
  </si>
  <si>
    <t xml:space="preserve">Genetik </t>
  </si>
  <si>
    <t xml:space="preserve">Tarla Bitkileri Yetiştiriciliği </t>
  </si>
  <si>
    <t xml:space="preserve">İstatistik </t>
  </si>
  <si>
    <t>Bahri İZCİ</t>
  </si>
  <si>
    <t xml:space="preserve">Endüstri Bitkileri II </t>
  </si>
  <si>
    <t xml:space="preserve">Bitki Doku Kültürleri </t>
  </si>
  <si>
    <t>Onur Sinan TÜRKMEN</t>
  </si>
  <si>
    <t xml:space="preserve">Çayır Mera Islahı </t>
  </si>
  <si>
    <t>Fırat ALATÜRK</t>
  </si>
  <si>
    <t xml:space="preserve">Çayır Mera Yönetimi ve Islahı </t>
  </si>
  <si>
    <t xml:space="preserve">Toprak Mekaniği ve Teknolojisi </t>
  </si>
  <si>
    <t>Yasemin KAVDIR</t>
  </si>
  <si>
    <t xml:space="preserve">Proje ve Bilimsel Eser Hazırlama Tekniği </t>
  </si>
  <si>
    <t xml:space="preserve">Toprak Islahı ve Düzenleyiciler </t>
  </si>
  <si>
    <t xml:space="preserve">Toprak Bilimi ve Bitki Besleme </t>
  </si>
  <si>
    <t xml:space="preserve">Jeoloji </t>
  </si>
  <si>
    <t>Hasan ÖZCAN</t>
  </si>
  <si>
    <t xml:space="preserve">Toprak Bilgisi </t>
  </si>
  <si>
    <t xml:space="preserve">Coğrafi Bilgi Sistemleri </t>
  </si>
  <si>
    <t xml:space="preserve">Toprak Bilimine Giriş </t>
  </si>
  <si>
    <t xml:space="preserve">Toprak Mineralojisi </t>
  </si>
  <si>
    <t>Hüseyin EKİNCİ</t>
  </si>
  <si>
    <t xml:space="preserve">Toprak Etüd ve Haritalama </t>
  </si>
  <si>
    <t xml:space="preserve">Türkiye Toprakları </t>
  </si>
  <si>
    <t>Cafer TÜRKMEN</t>
  </si>
  <si>
    <t xml:space="preserve">Toprak Ekosistemi </t>
  </si>
  <si>
    <t>Toprak Ekosistemi ve Çevre</t>
  </si>
  <si>
    <t xml:space="preserve">Çevresel Etki Değerlendirme </t>
  </si>
  <si>
    <t>Ali SUNGUR</t>
  </si>
  <si>
    <t xml:space="preserve">Toprak ve Su Kirliliği </t>
  </si>
  <si>
    <t xml:space="preserve">Toprak Yönetimi </t>
  </si>
  <si>
    <t>Remzi İLAY</t>
  </si>
  <si>
    <t xml:space="preserve">Bitki Besleme </t>
  </si>
  <si>
    <t>Yakup ÇIKILI</t>
  </si>
  <si>
    <t xml:space="preserve">Gübrelemenin Temel İlkeleri </t>
  </si>
  <si>
    <t xml:space="preserve">Topraksız Tarım </t>
  </si>
  <si>
    <t>Bitki Besleme ve Gübreleme</t>
  </si>
  <si>
    <t>Ali SÜMER</t>
  </si>
  <si>
    <t xml:space="preserve">Organik Tarımda Toprak ve Çevre </t>
  </si>
  <si>
    <t>Bitkilerde Beslenme Bozuklukları</t>
  </si>
  <si>
    <t>Türker SAVAŞ</t>
  </si>
  <si>
    <t xml:space="preserve">Üreme ve Yapay Tohumlama </t>
  </si>
  <si>
    <t>Aynur KONYALI</t>
  </si>
  <si>
    <t xml:space="preserve">Koyun Yetiştirme </t>
  </si>
  <si>
    <t xml:space="preserve">Keçi Yetiştirme </t>
  </si>
  <si>
    <t xml:space="preserve">Hayvansal Üretim </t>
  </si>
  <si>
    <t xml:space="preserve">Hayvansal Üretim Sistemleri </t>
  </si>
  <si>
    <t>Kemal ÇELİK</t>
  </si>
  <si>
    <t xml:space="preserve">Hayvan Besleme Ekolojisi </t>
  </si>
  <si>
    <t xml:space="preserve">Rasyon Hazırlama </t>
  </si>
  <si>
    <t xml:space="preserve">Sığır Yetiştirme </t>
  </si>
  <si>
    <t>Feyzi UĞUR</t>
  </si>
  <si>
    <t>Ali KARABAYIR</t>
  </si>
  <si>
    <t xml:space="preserve">Kümes Hayvanları Yetiştirme </t>
  </si>
  <si>
    <t>Mehmet MENDEŞ</t>
  </si>
  <si>
    <t xml:space="preserve">Hayvan Tarımı </t>
  </si>
  <si>
    <t>Cemil TÖLÜ</t>
  </si>
  <si>
    <t xml:space="preserve">Hayvan Etolojisi </t>
  </si>
  <si>
    <t xml:space="preserve">Sağlık Koruma Yönetimi </t>
  </si>
  <si>
    <t xml:space="preserve">Hayvan Refahı: Temel Prensipler ve Uygulamalar </t>
  </si>
  <si>
    <t>Ev ve Laboratuvar Hayvanları Yetiştiriciliği</t>
  </si>
  <si>
    <t xml:space="preserve">Hayvan Islahı </t>
  </si>
  <si>
    <t>Hande Işıl AKBAĞ</t>
  </si>
  <si>
    <t xml:space="preserve">Üretim Fizyolojisi </t>
  </si>
  <si>
    <t>Kaba Yemlerde Kalite ve Değerlendirilmesi</t>
  </si>
  <si>
    <t xml:space="preserve">Ruminant Besleme </t>
  </si>
  <si>
    <t>R ile Veri Analizine Giriş</t>
  </si>
  <si>
    <t>Soner YİĞİT</t>
  </si>
  <si>
    <t xml:space="preserve">Hayvan Sağlığı ve Hijyen </t>
  </si>
  <si>
    <t>Baver COŞKUN</t>
  </si>
  <si>
    <t>Hakan ERDEM</t>
  </si>
  <si>
    <t>N. Nükhet ZORBA</t>
  </si>
  <si>
    <t xml:space="preserve">Zooloji </t>
  </si>
  <si>
    <t>Çiğdem GÜL</t>
  </si>
  <si>
    <t>Murat TOSUNOĞLU</t>
  </si>
  <si>
    <t>Sibel HAYRETDAĞ</t>
  </si>
  <si>
    <t xml:space="preserve">Fizik II </t>
  </si>
  <si>
    <t>Esin SOYDUGAN</t>
  </si>
  <si>
    <t xml:space="preserve">Biyolojik Sistematik </t>
  </si>
  <si>
    <t>Cemal Varol TOK</t>
  </si>
  <si>
    <t xml:space="preserve">Coğrafi Bilgi Sistemlerine Giriş </t>
  </si>
  <si>
    <t>Emre ÖZELKAN</t>
  </si>
  <si>
    <t>Timuçin EVEREST</t>
  </si>
  <si>
    <t>Selin SAĞBAŞ SUNER</t>
  </si>
  <si>
    <t>Burcu MESTAV</t>
  </si>
  <si>
    <t xml:space="preserve">Kimya II </t>
  </si>
  <si>
    <t>Tuğba GÜNGÖR</t>
  </si>
  <si>
    <t xml:space="preserve">Kimya </t>
  </si>
  <si>
    <t>Serkan KARAKAYA</t>
  </si>
  <si>
    <t xml:space="preserve">Fizik </t>
  </si>
  <si>
    <t>Oğuz ÖZTÜRK</t>
  </si>
  <si>
    <t xml:space="preserve">Hayvan Biyolojisi ve Sistematiği </t>
  </si>
  <si>
    <t>Mert GÜRKAN</t>
  </si>
  <si>
    <t xml:space="preserve">Mühendislik Matematiği </t>
  </si>
  <si>
    <t xml:space="preserve">Bitki Sistematiği </t>
  </si>
  <si>
    <t>Tülay TÜTENOCAKLI</t>
  </si>
  <si>
    <t xml:space="preserve">Tarım Hukuku </t>
  </si>
  <si>
    <t xml:space="preserve">Matematik II </t>
  </si>
  <si>
    <t>Saniye CAN</t>
  </si>
  <si>
    <t>Erdoğan ÜNLÜ</t>
  </si>
  <si>
    <t xml:space="preserve">Gıda Bilimi ve Teknolojisi </t>
  </si>
  <si>
    <t>Nesrin Merve ÇELEBİ UZKUÇ</t>
  </si>
  <si>
    <t xml:space="preserve">Atatürk İlkeleri ve İnkılap Tarihi II </t>
  </si>
  <si>
    <t>Ulaş ÇINAR</t>
  </si>
  <si>
    <t xml:space="preserve">Türk Dili II </t>
  </si>
  <si>
    <t xml:space="preserve">Yabancı Dil II </t>
  </si>
  <si>
    <t>Gökhan HINIZ</t>
  </si>
  <si>
    <t>Mühendislik Resmi (Alttan Alanlar)</t>
  </si>
  <si>
    <t>Mühendisliğe Giriş (Alttan Alanlar)</t>
  </si>
  <si>
    <t>BTK-3004</t>
  </si>
  <si>
    <t>ZTE-1004</t>
  </si>
  <si>
    <t>TBİ-4008</t>
  </si>
  <si>
    <t>BTK-2006</t>
  </si>
  <si>
    <t>TRB-3004</t>
  </si>
  <si>
    <t>TYS-4014</t>
  </si>
  <si>
    <t>BHB-3014</t>
  </si>
  <si>
    <t>ATA-1102</t>
  </si>
  <si>
    <t>TAE-2008</t>
  </si>
  <si>
    <t>TRB-2010</t>
  </si>
  <si>
    <t>ZOO-2002</t>
  </si>
  <si>
    <t>TMT-2004</t>
  </si>
  <si>
    <t>BHB-3002</t>
  </si>
  <si>
    <t>BHB-4014</t>
  </si>
  <si>
    <t>BHB-3010</t>
  </si>
  <si>
    <t>BHB-3006</t>
  </si>
  <si>
    <t>BHB-3016</t>
  </si>
  <si>
    <t>BHB-3004</t>
  </si>
  <si>
    <t>TMT-4010</t>
  </si>
  <si>
    <t>TBİ-4016</t>
  </si>
  <si>
    <t>ZOO-4014</t>
  </si>
  <si>
    <t>TYS-4012</t>
  </si>
  <si>
    <t>TYS-2008</t>
  </si>
  <si>
    <t>TMT-2010</t>
  </si>
  <si>
    <t>TRB-2014</t>
  </si>
  <si>
    <t>BHB-4004</t>
  </si>
  <si>
    <t xml:space="preserve">Bitirme Ödevi II </t>
  </si>
  <si>
    <t>BTK-4014</t>
  </si>
  <si>
    <t>TRB-4008</t>
  </si>
  <si>
    <t>TYS-4008</t>
  </si>
  <si>
    <t>TBİ-4004</t>
  </si>
  <si>
    <t>TBB-4008</t>
  </si>
  <si>
    <t>ZOO-4002</t>
  </si>
  <si>
    <t>BTK-2010</t>
  </si>
  <si>
    <t>TAE-2010</t>
  </si>
  <si>
    <t>TRB-2002</t>
  </si>
  <si>
    <t>BHB-2006</t>
  </si>
  <si>
    <t>TBİ-2004</t>
  </si>
  <si>
    <t>TBB-3006</t>
  </si>
  <si>
    <t>TBİ-4012</t>
  </si>
  <si>
    <t>TYS-2010</t>
  </si>
  <si>
    <t>BTK-3008</t>
  </si>
  <si>
    <t>TRB-3008</t>
  </si>
  <si>
    <t>TBİ-3006</t>
  </si>
  <si>
    <t>BTK-4012</t>
  </si>
  <si>
    <t>ZTY-1002</t>
  </si>
  <si>
    <t>TAE-2014</t>
  </si>
  <si>
    <t>TRB-2004</t>
  </si>
  <si>
    <t>TMT-2002</t>
  </si>
  <si>
    <t>TMT-3128</t>
  </si>
  <si>
    <t>BTK-2014</t>
  </si>
  <si>
    <t>BTK-2016</t>
  </si>
  <si>
    <t>BTK-3010</t>
  </si>
  <si>
    <t>BTK-3016</t>
  </si>
  <si>
    <t>ZTY-1012</t>
  </si>
  <si>
    <t>TRB-4002</t>
  </si>
  <si>
    <t>TBİ-4006</t>
  </si>
  <si>
    <t>TRB-4010</t>
  </si>
  <si>
    <t>ZBB-1004</t>
  </si>
  <si>
    <t>ZBK-1004</t>
  </si>
  <si>
    <t>TMT-3124</t>
  </si>
  <si>
    <t>ZBY-1014</t>
  </si>
  <si>
    <t>BHB-4022</t>
  </si>
  <si>
    <t>TBB-4024</t>
  </si>
  <si>
    <t>TMT-3132</t>
  </si>
  <si>
    <t>TBİ-4002</t>
  </si>
  <si>
    <t xml:space="preserve">ZOO-2008 </t>
  </si>
  <si>
    <t>TBİ-4020</t>
  </si>
  <si>
    <t>TMT-2008</t>
  </si>
  <si>
    <t>TMT-3122</t>
  </si>
  <si>
    <t>ZBB-1002</t>
  </si>
  <si>
    <t>ZTB-1008</t>
  </si>
  <si>
    <t>ZBY-1006</t>
  </si>
  <si>
    <t>TAE-3016</t>
  </si>
  <si>
    <t>ZBK-1014</t>
  </si>
  <si>
    <t>ZTY-1006</t>
  </si>
  <si>
    <t>TBİ-3004</t>
  </si>
  <si>
    <t>BTK-4006</t>
  </si>
  <si>
    <t xml:space="preserve">ZOO-2014 </t>
  </si>
  <si>
    <t>BTK-2002</t>
  </si>
  <si>
    <t>TBB-2010</t>
  </si>
  <si>
    <t>TBİ-2008</t>
  </si>
  <si>
    <t>BHB-2010</t>
  </si>
  <si>
    <t>TBB-2012</t>
  </si>
  <si>
    <t>TBİ-2010</t>
  </si>
  <si>
    <t>BHB-2012</t>
  </si>
  <si>
    <t xml:space="preserve">ZOO-2010 </t>
  </si>
  <si>
    <t>BTK-2004</t>
  </si>
  <si>
    <t>ZTN-1006</t>
  </si>
  <si>
    <t>ZTM-1002</t>
  </si>
  <si>
    <t>BHB-2014</t>
  </si>
  <si>
    <t>TBB-2014</t>
  </si>
  <si>
    <t>BTK-2012</t>
  </si>
  <si>
    <t>TBİ-2012</t>
  </si>
  <si>
    <t>TRB-4020</t>
  </si>
  <si>
    <t>TBİ-2002</t>
  </si>
  <si>
    <t>ZOO-3010</t>
  </si>
  <si>
    <t>TRB-3002</t>
  </si>
  <si>
    <t>TRB-2006</t>
  </si>
  <si>
    <t>TYS-4022</t>
  </si>
  <si>
    <t>TBB-4004</t>
  </si>
  <si>
    <t>TMT-4002</t>
  </si>
  <si>
    <t>TYS-3018</t>
  </si>
  <si>
    <t xml:space="preserve">ZOO-2004 </t>
  </si>
  <si>
    <t>TBİ-2014</t>
  </si>
  <si>
    <t>ZTN-1008</t>
  </si>
  <si>
    <t>TRB-4018</t>
  </si>
  <si>
    <t>ZOO-3002</t>
  </si>
  <si>
    <t>TRB-4006</t>
  </si>
  <si>
    <t>ZOO-4004</t>
  </si>
  <si>
    <t>ZOO-4012</t>
  </si>
  <si>
    <t>ZOO-3006</t>
  </si>
  <si>
    <t xml:space="preserve">ZTN-1010 </t>
  </si>
  <si>
    <t>ZBK-1010</t>
  </si>
  <si>
    <t>ZTM-1010</t>
  </si>
  <si>
    <t>TAE-2012</t>
  </si>
  <si>
    <t>TYS-2006</t>
  </si>
  <si>
    <t>ZBY-1012</t>
  </si>
  <si>
    <t>TRB-2020</t>
  </si>
  <si>
    <t>BHB-4016</t>
  </si>
  <si>
    <t>TMT-4012</t>
  </si>
  <si>
    <t>BTK-3020</t>
  </si>
  <si>
    <t>TMT-2014</t>
  </si>
  <si>
    <t>TBB-2002</t>
  </si>
  <si>
    <t>TYS-2002</t>
  </si>
  <si>
    <t xml:space="preserve">ZOO-2012 </t>
  </si>
  <si>
    <t>TAE-2002</t>
  </si>
  <si>
    <t>İSG-1002</t>
  </si>
  <si>
    <t>ZTO-1008</t>
  </si>
  <si>
    <t>ZOO-4022</t>
  </si>
  <si>
    <t>BTK-3012</t>
  </si>
  <si>
    <t>TAE-3012</t>
  </si>
  <si>
    <t>TAE-3008</t>
  </si>
  <si>
    <t>ZTN-1004</t>
  </si>
  <si>
    <t>ZTO-1004</t>
  </si>
  <si>
    <t>ZOO-4018</t>
  </si>
  <si>
    <t>BTK-3024</t>
  </si>
  <si>
    <t>BHB-4024</t>
  </si>
  <si>
    <t>BHB-4018</t>
  </si>
  <si>
    <t>ZOO-4016</t>
  </si>
  <si>
    <t>TRB-2018</t>
  </si>
  <si>
    <t>TYS-3004</t>
  </si>
  <si>
    <t>ZTE-1002</t>
  </si>
  <si>
    <t>ZTO-1006</t>
  </si>
  <si>
    <t>TYS-4004</t>
  </si>
  <si>
    <t>TMT-3136</t>
  </si>
  <si>
    <t>TRB-3012</t>
  </si>
  <si>
    <t>TBİ-3008</t>
  </si>
  <si>
    <t>BHB-4008</t>
  </si>
  <si>
    <t>TAE-4061</t>
  </si>
  <si>
    <t>TRB-4004</t>
  </si>
  <si>
    <t>TYS-4006</t>
  </si>
  <si>
    <t>TBB-4010</t>
  </si>
  <si>
    <t>ZOO-4008</t>
  </si>
  <si>
    <t>TMT-4104</t>
  </si>
  <si>
    <t>ZTE-1012</t>
  </si>
  <si>
    <t>ZBB-1008</t>
  </si>
  <si>
    <t>ZBK-1008</t>
  </si>
  <si>
    <t>ZTB-1006</t>
  </si>
  <si>
    <t>BTK-4004</t>
  </si>
  <si>
    <t>TAE-4082</t>
  </si>
  <si>
    <t>TMT-4106</t>
  </si>
  <si>
    <t>ZTO-1002</t>
  </si>
  <si>
    <t>ZTE-1006</t>
  </si>
  <si>
    <t>ZBY-1008</t>
  </si>
  <si>
    <t>ZBB-1006</t>
  </si>
  <si>
    <t>BHB-4010</t>
  </si>
  <si>
    <t>TRB-3006</t>
  </si>
  <si>
    <t>TYS-2004</t>
  </si>
  <si>
    <t>ZTN-1002</t>
  </si>
  <si>
    <t>ZTY-1014</t>
  </si>
  <si>
    <t>ZTM-1004</t>
  </si>
  <si>
    <t>BTK-3002</t>
  </si>
  <si>
    <t>TBİ-4010</t>
  </si>
  <si>
    <t>TBB-4020</t>
  </si>
  <si>
    <t>TYS-4018</t>
  </si>
  <si>
    <t>ZBY-1004</t>
  </si>
  <si>
    <t>TAE-2004</t>
  </si>
  <si>
    <t>TBB-2008</t>
  </si>
  <si>
    <t>ZTY-1010</t>
  </si>
  <si>
    <t>ZTB-1002</t>
  </si>
  <si>
    <t>TMT-2012</t>
  </si>
  <si>
    <t>BHB-3008</t>
  </si>
  <si>
    <t>TBİ-2006</t>
  </si>
  <si>
    <t>BHB-2008</t>
  </si>
  <si>
    <t>TMT-3106</t>
  </si>
  <si>
    <t>TYS-4020</t>
  </si>
  <si>
    <t>TBB-3016</t>
  </si>
  <si>
    <t>TAE-4022</t>
  </si>
  <si>
    <t>ZOO-3008</t>
  </si>
  <si>
    <t>ZOO-4026</t>
  </si>
  <si>
    <t>ZOO-4006</t>
  </si>
  <si>
    <t>BTK-4008</t>
  </si>
  <si>
    <t>BHB-4020</t>
  </si>
  <si>
    <t>BTK-4010</t>
  </si>
  <si>
    <t>TYS-3012</t>
  </si>
  <si>
    <t>ZOO-4110</t>
  </si>
  <si>
    <t>STJ-3002</t>
  </si>
  <si>
    <t>TYS-2014</t>
  </si>
  <si>
    <t>TYS-4016</t>
  </si>
  <si>
    <t>TYS-3006</t>
  </si>
  <si>
    <t>TYS-3008</t>
  </si>
  <si>
    <t>TYS-3014</t>
  </si>
  <si>
    <t>TYS-3010</t>
  </si>
  <si>
    <t>TBİ-4018</t>
  </si>
  <si>
    <t>BTK-4002</t>
  </si>
  <si>
    <t>ZBB-1012</t>
  </si>
  <si>
    <t>TRB-2016</t>
  </si>
  <si>
    <t>TAE-3014</t>
  </si>
  <si>
    <t xml:space="preserve">TMT-4122 </t>
  </si>
  <si>
    <t>TMT-4014</t>
  </si>
  <si>
    <t>ZTM-1012</t>
  </si>
  <si>
    <t>TAE-4064</t>
  </si>
  <si>
    <t>TAE-4020</t>
  </si>
  <si>
    <t>ZBK-1002</t>
  </si>
  <si>
    <t>ZBY-1002</t>
  </si>
  <si>
    <t>ZTY-1004</t>
  </si>
  <si>
    <t>TMT-3130</t>
  </si>
  <si>
    <t>TYS-2012</t>
  </si>
  <si>
    <t>TYS-4024</t>
  </si>
  <si>
    <t>TAE-4012</t>
  </si>
  <si>
    <t>TYS-3002</t>
  </si>
  <si>
    <t>TAE-4058</t>
  </si>
  <si>
    <t>TAE-3004</t>
  </si>
  <si>
    <t>TAE-3010</t>
  </si>
  <si>
    <t>BTK-3014</t>
  </si>
  <si>
    <t>TAE-4014</t>
  </si>
  <si>
    <t>TRB-2012</t>
  </si>
  <si>
    <t>TYS-4010</t>
  </si>
  <si>
    <t>TAE-3006</t>
  </si>
  <si>
    <t xml:space="preserve">ZOO-2006 </t>
  </si>
  <si>
    <t>TRB-2008</t>
  </si>
  <si>
    <t>TMT-2006</t>
  </si>
  <si>
    <t>TBB-2006</t>
  </si>
  <si>
    <t>TAE-2006</t>
  </si>
  <si>
    <t>BTK-2008</t>
  </si>
  <si>
    <t>BHB-2004</t>
  </si>
  <si>
    <t>ZTM-1006</t>
  </si>
  <si>
    <t>ZTO-1010</t>
  </si>
  <si>
    <t>ZTE-1010</t>
  </si>
  <si>
    <t>ZTB-1004</t>
  </si>
  <si>
    <t>ZBK-1006</t>
  </si>
  <si>
    <t>ZTB-1010</t>
  </si>
  <si>
    <t>TBB-2004</t>
  </si>
  <si>
    <t>ZTY-1008</t>
  </si>
  <si>
    <t>ZTM-1008</t>
  </si>
  <si>
    <t>ZTO-1012</t>
  </si>
  <si>
    <t>TYS-2016</t>
  </si>
  <si>
    <t>TBB-4022</t>
  </si>
  <si>
    <t>TBB-4002</t>
  </si>
  <si>
    <t>TBB-4110</t>
  </si>
  <si>
    <t>TBB-3002</t>
  </si>
  <si>
    <t>TBB-3004</t>
  </si>
  <si>
    <t>TBB-3008</t>
  </si>
  <si>
    <t>TBB-4012</t>
  </si>
  <si>
    <t>TBB-4016</t>
  </si>
  <si>
    <t>TDİ-1002</t>
  </si>
  <si>
    <t>TAE-3018</t>
  </si>
  <si>
    <t>TBB-4018</t>
  </si>
  <si>
    <t>BTK-3026</t>
  </si>
  <si>
    <t>TYS-3016</t>
  </si>
  <si>
    <t>ZOO-3004</t>
  </si>
  <si>
    <t>ZOO-3012</t>
  </si>
  <si>
    <t>TMT-4008</t>
  </si>
  <si>
    <t>TBİ-4014</t>
  </si>
  <si>
    <t>YDİ-1102</t>
  </si>
  <si>
    <t>BTK-3022</t>
  </si>
  <si>
    <t>TBİ-3002</t>
  </si>
  <si>
    <t>ZBK-1012</t>
  </si>
  <si>
    <t>ZTE-1008</t>
  </si>
  <si>
    <t>ZBY-1010</t>
  </si>
  <si>
    <t>ZTB-1012</t>
  </si>
  <si>
    <t>ZBB-1010</t>
  </si>
  <si>
    <t>TMT-1004</t>
  </si>
  <si>
    <t>TMT-1010</t>
  </si>
  <si>
    <t>Ali KARANFİL</t>
  </si>
  <si>
    <t>Hanife YANDAYAN GENÇ</t>
  </si>
  <si>
    <t>Sütun6</t>
  </si>
  <si>
    <t>M. Ali GÜNDOĞDU</t>
  </si>
  <si>
    <t>İklim Değişikliği ve Kuraklık</t>
  </si>
  <si>
    <t>Meyve ve Sebzelerin Soğukta Muhafaza İlkeleri</t>
  </si>
  <si>
    <t>Permakültür</t>
  </si>
  <si>
    <t>Tarımda İş Güvenliği</t>
  </si>
  <si>
    <t>Tarımsal Üretimde Sistem Mühendisliği</t>
  </si>
  <si>
    <t>Tarımsal Yapılar</t>
  </si>
  <si>
    <t>Tıbbi ve Aromatik Bitkiler</t>
  </si>
  <si>
    <t>Tohum ve Fide Yetiştirme Teknikleri</t>
  </si>
  <si>
    <t>Gizem AKSU</t>
  </si>
  <si>
    <t>Uzaktan Alg. ve Coğ. Bilgi Sist.</t>
  </si>
  <si>
    <t>Yenilenebilir Enerji Kaynakları</t>
  </si>
  <si>
    <t>Dersi Veren Öğretim Elemanı</t>
  </si>
  <si>
    <r>
      <t xml:space="preserve">Dersi Veren Öğretim Elemanı </t>
    </r>
    <r>
      <rPr>
        <b/>
        <sz val="10"/>
        <color theme="5"/>
        <rFont val="Calibri"/>
        <family val="2"/>
        <charset val="162"/>
        <scheme val="minor"/>
      </rPr>
      <t>(Son 7 Hafta)</t>
    </r>
  </si>
  <si>
    <t>AÇILMIYOR</t>
  </si>
  <si>
    <t>N. Mücellâ Müftüoğlu</t>
  </si>
  <si>
    <t>İlker KARAÖNDER</t>
  </si>
  <si>
    <t>Canan Öztokat KUZUCU</t>
  </si>
  <si>
    <t>Uğur GÖZEL</t>
  </si>
  <si>
    <t>Duygu AKTÜRK</t>
  </si>
  <si>
    <t>Selma KAYALAK</t>
  </si>
  <si>
    <t>Levent EFİL</t>
  </si>
  <si>
    <t>Arda AYDIN</t>
  </si>
  <si>
    <t>Mustafa BAŞARAN</t>
  </si>
  <si>
    <t>Mehmet GÜMÜŞ</t>
  </si>
  <si>
    <t>Adem Yavuz VURAL</t>
  </si>
  <si>
    <t>Bölüm Öğretim Elemanları - BB</t>
  </si>
  <si>
    <t>Bölüm Öğretim Elemanları - BK</t>
  </si>
  <si>
    <t>Bölüm Öğretim Elemanları - TB</t>
  </si>
  <si>
    <t>Bölüm Öğretim Elemanları - TE</t>
  </si>
  <si>
    <t>Bölüm Öğretim Elemanları - TBT</t>
  </si>
  <si>
    <t>Bölüm Öğretim Elemanları - TM</t>
  </si>
  <si>
    <t>Bölüm Öğretim Elemanları - TYS</t>
  </si>
  <si>
    <t>Bölüm Öğretim Elemanları - TO</t>
  </si>
  <si>
    <t>Bölüm Öğretim Elemanları - ZO</t>
  </si>
  <si>
    <t>M. Burak BÜYÜKCAN</t>
  </si>
  <si>
    <t>Eğit. Fak.Spr.Sln.</t>
  </si>
  <si>
    <t>PZ</t>
  </si>
  <si>
    <t>SL</t>
  </si>
  <si>
    <t>ÇRŞ</t>
  </si>
  <si>
    <t>PRŞ</t>
  </si>
  <si>
    <t>CUM</t>
  </si>
  <si>
    <t>Prof.Dr H. Turhan</t>
  </si>
  <si>
    <t>Baboo ALİ</t>
  </si>
  <si>
    <t>Elektrik ve Elektroniğin Temel İlkeleri</t>
  </si>
  <si>
    <t>TMT-3004</t>
  </si>
  <si>
    <t>Öğr. Üyesi. Ders Sayısı</t>
  </si>
  <si>
    <t>Trb-1002</t>
  </si>
  <si>
    <t>Genel Kimya II (Alttan
Alanlar için)</t>
  </si>
  <si>
    <t>Diğdem ERDENER ÇIRALI</t>
  </si>
  <si>
    <t>TM. Uyg.Lab.</t>
  </si>
  <si>
    <t xml:space="preserve"> Tolga SARIYER</t>
  </si>
  <si>
    <t>BHB-1004</t>
  </si>
  <si>
    <t>BHB-1006</t>
  </si>
  <si>
    <t>BHB-1010</t>
  </si>
  <si>
    <t>BTK-1018</t>
  </si>
  <si>
    <t>BTK-1024</t>
  </si>
  <si>
    <t>BTK-1032</t>
  </si>
  <si>
    <t>BTK-1138</t>
  </si>
  <si>
    <t>TAE-1002</t>
  </si>
  <si>
    <t>TAE-1004</t>
  </si>
  <si>
    <t>TAE-1018</t>
  </si>
  <si>
    <t>TAE-1028</t>
  </si>
  <si>
    <t>TBİ-1004</t>
  </si>
  <si>
    <t>TBİ-1006</t>
  </si>
  <si>
    <t>TBİ-1008</t>
  </si>
  <si>
    <t>TBİ-1010</t>
  </si>
  <si>
    <t>TMT-1008</t>
  </si>
  <si>
    <t>TRB-1004</t>
  </si>
  <si>
    <t>TYS-1002</t>
  </si>
  <si>
    <t>TYS-1004</t>
  </si>
  <si>
    <t>TYS-1006</t>
  </si>
  <si>
    <t>TYS-1010</t>
  </si>
  <si>
    <t>TYS-1012</t>
  </si>
  <si>
    <t>TYS-1014</t>
  </si>
  <si>
    <t>TBB-1006</t>
  </si>
  <si>
    <t>TBB-1012</t>
  </si>
  <si>
    <t>ZOO-1002</t>
  </si>
  <si>
    <t>ZOO-1004</t>
  </si>
  <si>
    <t>ZOO-1006</t>
  </si>
  <si>
    <t>ZOO-1008</t>
  </si>
  <si>
    <t>Hayvansal Üretim Sistemi (Alttan ve devam Alanlar İçin)</t>
  </si>
  <si>
    <t>Ölçme Bilgisi (Alttan ve devam Alanlar İçin)</t>
  </si>
  <si>
    <t>Tarımsal Ekoloji (Alttan ve devam Alanlar İçin)</t>
  </si>
  <si>
    <t>Tarımsal Ekoloji (Alttan Alanlar İçin)</t>
  </si>
  <si>
    <t>İstatistik (Alttan Alanlar İçin)</t>
  </si>
  <si>
    <t>Biyokimya (Alttan ve devam Alanlar İçin)</t>
  </si>
  <si>
    <t>Mikrobiyoloji (Alttan ve devam Alanlar İçin)</t>
  </si>
  <si>
    <t>Hayvansal Üretim Sistemleri (Alttan Alanlar İçin)</t>
  </si>
  <si>
    <t>Ekonomi (Alttan Alanlar İçin)</t>
  </si>
  <si>
    <t>Mikrobiyoloji (Alttan Alanlar İçin)</t>
  </si>
  <si>
    <t>Toprak Bilgisi (Alttan Alanlar İçin)</t>
  </si>
  <si>
    <t>Hayvansal Üretim Sistemleri (Alttan ve devam Alanlar İçin)</t>
  </si>
  <si>
    <t>Mühendislik Resmi (Alttan ve devam Alanlar İçin)</t>
  </si>
  <si>
    <t>Toprak Bilgisi (Alttan ve devam Alanlar İçin)</t>
  </si>
  <si>
    <t>Mühendisliğe Giriş (Alttan Alanlar İçin)</t>
  </si>
  <si>
    <t>Genel Mikrobiyoloji (Alttan ve devam Alanlar İçin)</t>
  </si>
  <si>
    <t>Teknik Resim (Alttan ve devam Alanlar İçin)</t>
  </si>
  <si>
    <t>Grafiksel Analiz (Alttan ve devam Alanlar İçin)</t>
  </si>
  <si>
    <t>Tarım Ekonomisi (Alttan ve devam Alanlar İçin)</t>
  </si>
  <si>
    <t>Peyzaj Mimarlığı (Alttan Alanlar İçin)</t>
  </si>
  <si>
    <t>İleri Matematik (Alttan Alanlar İçin)</t>
  </si>
  <si>
    <t>Zooloji (Alttan ve devam Alanlar İçin)</t>
  </si>
  <si>
    <t>Kariyer Planlama (Alttan Alanlar İçin)</t>
  </si>
  <si>
    <t>Analitik Kimya (Alttan ve devam Alanlar İçin)</t>
  </si>
  <si>
    <t>Ekonomi (Alttan ve devam Alanlar İçin)</t>
  </si>
  <si>
    <t>Kürşad DEMİREL</t>
  </si>
  <si>
    <t>Genel Sebzecilik</t>
  </si>
  <si>
    <t>Hayvansal Üretim Sistemi (Alttan ve devam Alanlar İçin) Feyzi UĞUR</t>
  </si>
  <si>
    <t>Meteoroloji  Melis İNALPULAT</t>
  </si>
  <si>
    <t>Mikrobiyoloji  Neslihan EKİNCİ</t>
  </si>
  <si>
    <t>Ölçme Bilgisi (Alttan ve devam Alanlar İçin) Okan ERKEN</t>
  </si>
  <si>
    <t>Biyokimya  Murat ŞEKER</t>
  </si>
  <si>
    <t>Ekoloji  Harun ÇOBAN</t>
  </si>
  <si>
    <t>Tarım Ekonomisi  Bengü EVEREST</t>
  </si>
  <si>
    <t>Atatürk İlkeleri ve İnkılap Tarihi II  Gökhan BAYRAM</t>
  </si>
  <si>
    <t>Türk Dili II  Özgür ÜSTÜN</t>
  </si>
  <si>
    <t>İş Sağlığı ve Güvenliği II  Ulaş ÇINAR</t>
  </si>
  <si>
    <t>Zooloji  Sibel HAYRETDAĞ</t>
  </si>
  <si>
    <t>Tarımsal Ekoloji (Alttan ve devam Alanlar İçin) Harun ÇOBAN</t>
  </si>
  <si>
    <t>Yabancı Dil II  Gökhan HINIZ</t>
  </si>
  <si>
    <t>Bitki Besleme  Yakup ÇIKILI</t>
  </si>
  <si>
    <t>Entomoloji  İsmail KASAP</t>
  </si>
  <si>
    <t>Tarla Bitkileri Yetiştiriciliği  Onur Hocaoğlu</t>
  </si>
  <si>
    <t>Genel Meyvecilik  Hakan ENGİN</t>
  </si>
  <si>
    <t>Peyzaj Tasarımında Kullanılan Bitkisel Materyaller  Arda AKÇAL</t>
  </si>
  <si>
    <t>Fitopatoloji  Figen MERT</t>
  </si>
  <si>
    <t>Genel Sebzecilik Canan Öztokat KUZUCU</t>
  </si>
  <si>
    <t>Bahçe Bitkileri Fizyolojisi  Arda AKÇAL</t>
  </si>
  <si>
    <t>Bahçe Bitkileri Yetiştiriciliğinde İyi Tarım Uygulamaları  Hakan ENGİN</t>
  </si>
  <si>
    <t>Bahçe Bitkilerinde Bilgisayar Kullanımı  Fatih Cem KUZUCU</t>
  </si>
  <si>
    <t>D1</t>
  </si>
  <si>
    <t>Asma Fidanı Yetiştirme Tekniği  Alper DARDENİZ</t>
  </si>
  <si>
    <t>Bahçe Bitkileri Yetiştirme Tekniği  M. Ali GÜNDOĞDU</t>
  </si>
  <si>
    <t>Bahçe Bitkilerinde Biyoteknoloji  Murat ŞEKER</t>
  </si>
  <si>
    <t>Örtüaltı Sebzeciliği  Seçkin KAYA</t>
  </si>
  <si>
    <t>Staj II  Seçkin KAYA</t>
  </si>
  <si>
    <t>Kültür Mantarı Yetiştiriciliği  Tolga SARIYER</t>
  </si>
  <si>
    <t>Bahçe Bitkileri Islahı  Murat ŞEKER</t>
  </si>
  <si>
    <t>Budama Tekniği ve Fizyolojisi  Murat ŞEKER</t>
  </si>
  <si>
    <t>Kültür Sebzeleri II  Canan Öztokat KUZUCU</t>
  </si>
  <si>
    <t>Sebze Tohum Teknolojisi  Hatice Nihan ÇİFTÇİ</t>
  </si>
  <si>
    <t>Ilıman İklim Meyve Türleri  Engin GÜR</t>
  </si>
  <si>
    <t>Mesleki Uygulama  Bölüm Öğretim Elemanları - BB</t>
  </si>
  <si>
    <t>Minör Sebzeler  Tolga SARIYER</t>
  </si>
  <si>
    <t>Bitirme Ödevi II  Bölüm Öğretim Elemanları - BB</t>
  </si>
  <si>
    <t>Biyokimya  Selin SAĞBAŞ SUNER</t>
  </si>
  <si>
    <t>Ekonomi  Damla ÖZSAYIN</t>
  </si>
  <si>
    <t>Hayvansal Üretim  Feyzi UĞUR</t>
  </si>
  <si>
    <t>Zooloji  Çiğdem GÜL</t>
  </si>
  <si>
    <t>Tarım Tarihi ve Deontolojisi  Uğur GÖZEL</t>
  </si>
  <si>
    <t>Temel Bilgisayar Programları  Ali Kürşat ŞAHİN</t>
  </si>
  <si>
    <t>Mikrobiyoloji (Alttan ve devam Alanlar İçin) Ali KARANFİL</t>
  </si>
  <si>
    <t>Hayvansal Üretim Sistemleri (Alttan Alanlar İçin) Aynur KONYALI</t>
  </si>
  <si>
    <t>İstatistik (Alttan Alanlar İçin) Soner YİĞİT</t>
  </si>
  <si>
    <t>Tarımsal Ekoloji (Alttan Alanlar İçin) Levent EFİL</t>
  </si>
  <si>
    <t>Araştırma Deneme Yöntemleri  Ali Kürşat ŞAHİN</t>
  </si>
  <si>
    <t>Bitki Besleme  Ali SÜMER</t>
  </si>
  <si>
    <t>Fitopatoloji  Savaş KORKMAZ</t>
  </si>
  <si>
    <t>Genel Meyvecilik  M. Ali GÜNDOĞDU</t>
  </si>
  <si>
    <t>Bitki Korumada Akıllı Tarım  Burak POLAT</t>
  </si>
  <si>
    <t>Bitki Korumada Biyoteknoloji  Ali KARANFİL</t>
  </si>
  <si>
    <t>Tarla Bitkileri Yetiştiriciliği  Fatih KAHRIMAN</t>
  </si>
  <si>
    <t>Entomoloji  Ali ÖZPINAR</t>
  </si>
  <si>
    <t>Bitki Hastalıkları Epidemiyolojisi  Figen MERT</t>
  </si>
  <si>
    <t>Bitki Parazit Nematotlar  Çiğdem GÜNEŞ</t>
  </si>
  <si>
    <t>Türkiye'de Bitki Sağlığı Uygulamalar  Levent EFİL</t>
  </si>
  <si>
    <t>Kültür Bitkilerinde Yabancı Otlar  Ahmet ULUDAĞ</t>
  </si>
  <si>
    <t>Nematoloji  Uğur GÖZEL</t>
  </si>
  <si>
    <t>Yabancı Ot Mücadelesi ve İlaçları  Ahmet ULUDAĞ</t>
  </si>
  <si>
    <t>Bitki Mikolojisi  Figen MERT</t>
  </si>
  <si>
    <t>İnsektisitler  Burak POLAT</t>
  </si>
  <si>
    <t>Akaroloji  İsmail KASAP</t>
  </si>
  <si>
    <t>Kentsel Entomoloji  Ali ÖZPINAR</t>
  </si>
  <si>
    <t>Tarımsal Savaşım II  Uğur GÖZEL</t>
  </si>
  <si>
    <t>Staj II  Burak POLAT</t>
  </si>
  <si>
    <t>Bitki Klinikleri II  Bölüm Öğretim Elemanları - BK</t>
  </si>
  <si>
    <t>Endüstri Bitkileri Zararlıları  Levent EFİL</t>
  </si>
  <si>
    <t>Meyve ve Bağ Hastalıkları  Savaş KORKMAZ</t>
  </si>
  <si>
    <t>Sebze Hastalıkları  Savaş KORKMAZ</t>
  </si>
  <si>
    <t>Sebze Zararlıları  Uğur GÖZEL</t>
  </si>
  <si>
    <t>Tahıl ve Baklagil Zararlıları  İsmail KASAP</t>
  </si>
  <si>
    <t>Bitirme Ödevi II  Bölüm Öğretim Elemanları - BK</t>
  </si>
  <si>
    <t>Bahçe Bitkilerinde Topraksız Tarım Seçkin KAYA</t>
  </si>
  <si>
    <t>BASINÇLI SULAMA SİSTEMLERİNİN TASARIMI Murat YILDIRIM</t>
  </si>
  <si>
    <t>Bitki Besleme ve Gübreleme Yakup ÇIKILI</t>
  </si>
  <si>
    <t>Bitkilerde Beslenme Bozuklukları Ali SÜMER</t>
  </si>
  <si>
    <t>Böceklerin Tozlaşmadaki Rolü Ali ÖZPINAR</t>
  </si>
  <si>
    <t>Entegre Mücadele Ali Kürşat ŞAHİN</t>
  </si>
  <si>
    <t>Ev ve Laboratuvar Hayvanları Yetiştiriciliği Cemil TÖLÜ</t>
  </si>
  <si>
    <t>Hobi Amaçlı Süs Bitkisi Yetiştirme Arda AKÇAL</t>
  </si>
  <si>
    <t>İklim Değişikliği ve Kuraklık İsmail TAŞ</t>
  </si>
  <si>
    <t>Kaba Yemlerde Kalite ve Değerlendirilmesi Hande Işıl AKBAĞ</t>
  </si>
  <si>
    <t>Meyve ve Sebzelerin Soğukta Muhafaza İlkeleri Neslihan EKİNCİ</t>
  </si>
  <si>
    <t>Meyve Yetiştirme İlkeleri Hakan ENGİN</t>
  </si>
  <si>
    <t>Permakültür Harun BAYTEKİN</t>
  </si>
  <si>
    <t>R ile Veri Analizine Giriş Soner YİĞİT</t>
  </si>
  <si>
    <t>Tarımda İş Güvenliği Sarp Korkut SÜMER</t>
  </si>
  <si>
    <t>Tarımsal Örgütlenme Bengü EVEREST</t>
  </si>
  <si>
    <t>Tarımsal Üretimde Sistem Mühendisliği Murat TEKİNER</t>
  </si>
  <si>
    <t>Tarımsal Yapılar Sefa AKSU</t>
  </si>
  <si>
    <t>Tıbbi ve Aromatik Bitkiler Bahri İZCİ</t>
  </si>
  <si>
    <t>Tohum ve Fide Yetiştirme Teknikleri Fatih Cem KUZUCU</t>
  </si>
  <si>
    <t>Toprak Ekosistemi ve Çevre Cafer TÜRKMEN</t>
  </si>
  <si>
    <t>Uzaktan Alg. ve Coğ. Bilgi Sist. Melis İNALPULAT</t>
  </si>
  <si>
    <t>Yaban Arıları Levent EFİL</t>
  </si>
  <si>
    <t>Yenilenebilir Enerji Kaynakları Sakine ÖZPINAR</t>
  </si>
  <si>
    <t>Zirai Mücadelede Bayilik Sistemi Burak POLAT</t>
  </si>
  <si>
    <t>Böceklerin Dünyası Çiğdem GÜNEŞ</t>
  </si>
  <si>
    <t>Pestisitlerin Uygulamadan Sonraki Akıbeti Burak POLAT</t>
  </si>
  <si>
    <t>Takım Sporları</t>
  </si>
  <si>
    <t>Güner GÜNAY</t>
  </si>
  <si>
    <t>Tarımsal Web Tasarımı Fatih Cem KUZUCU</t>
  </si>
  <si>
    <t>Biyokimya (Alttan ve devam Alanlar İçin) Selin SAĞBAŞ SUNER</t>
  </si>
  <si>
    <t>Ekoloji  Onur Hocaoğlu</t>
  </si>
  <si>
    <t>Hayvansal Üretim Sistemleri (Alttan ve devam Alanlar İçin) Feyzi UĞUR</t>
  </si>
  <si>
    <t>Ölçme Bilgisi  Okan ERKEN</t>
  </si>
  <si>
    <t>Zooloji  Murat TOSUNOĞLU</t>
  </si>
  <si>
    <t>Toprak Bilgisi  Ali SUNGUR</t>
  </si>
  <si>
    <t>Tarımsal Ekoloji (Alttan ve devam Alanlar İçin) Harun BAYTEKİN</t>
  </si>
  <si>
    <t>Çiz. Odası İsteniyor.</t>
  </si>
  <si>
    <t>Teknik Resim  Umut MUCAN</t>
  </si>
  <si>
    <t>Mikrobiyoloji (Alttan Alanlar İçin) Ramazan ÇAKMAKÇI</t>
  </si>
  <si>
    <t>Genetik  Fatih KAHRIMAN</t>
  </si>
  <si>
    <t>Peyzaj Mimarlığı  Arda AKÇAL</t>
  </si>
  <si>
    <t>Hayvan Besleme Ekolojisi  Kemal ÇELİK</t>
  </si>
  <si>
    <t>Fitopatoloji  Ahmet ULUDAĞ</t>
  </si>
  <si>
    <t>Bitki Islahı  Mevlüt AKÇURA</t>
  </si>
  <si>
    <t>Endüstri Bitkileri II  Bahri İZCİ</t>
  </si>
  <si>
    <t>Mesleki Uygulama  Bölüm Öğretim Elemanları - TB</t>
  </si>
  <si>
    <t>TBİ-3014</t>
  </si>
  <si>
    <t>Apiterapi</t>
  </si>
  <si>
    <t>Apiterapi Harun BAYTEKİN</t>
  </si>
  <si>
    <t>Yem Bitkileri  Altıngül ÖZASLAN PARLAK</t>
  </si>
  <si>
    <t>Staj II  Bahri İZCİ</t>
  </si>
  <si>
    <t>Bitki Doku Kültürleri  Onur Sinan TÜRKMEN</t>
  </si>
  <si>
    <t>Ürün Standartları ve Depolama  Mevlüt AKÇURA</t>
  </si>
  <si>
    <t>Alternatif Tarım ve Bitki Yetiştirme Teknikleri  Ramazan ÇAKMAKÇI</t>
  </si>
  <si>
    <t>Balarısı ve Flora  Harun BAYTEKİN</t>
  </si>
  <si>
    <t>Biyoenerji Bitkileri  Harun BAYTEKİN</t>
  </si>
  <si>
    <t>Çevresel Etki Değerlendirme  Cafer TÜRKMEN</t>
  </si>
  <si>
    <t>Çayır Mera Islahı  Fırat ALATÜRK</t>
  </si>
  <si>
    <t>Organik Tarım  Ramazan ÇAKMAKÇI</t>
  </si>
  <si>
    <t>Tahıl Baklagil ve Yem Bitkileri Zararlıları  Baboo ALİ</t>
  </si>
  <si>
    <t>Bitirme Ödevi II  Bölüm Öğretim Elemanları - TB</t>
  </si>
  <si>
    <t>Genel Kimya II (Alttan
Alanlar için) Diğdem ERDENER ÇIRALI</t>
  </si>
  <si>
    <t>Genel Mikrobiyoloji (Alttan ve devam Alanlar İçin) N. Nükhet ZORBA</t>
  </si>
  <si>
    <t>Hücre Biyolojisine Giriş  Yonca SURGUN ACAR</t>
  </si>
  <si>
    <t>Mikrobiyoloji  N. Nükhet ZORBA</t>
  </si>
  <si>
    <t>Ekoloji  Şemun TAYYAR</t>
  </si>
  <si>
    <t>Tarım Tarihi ve Deontolojisi  Harun BAYTEKİN</t>
  </si>
  <si>
    <t>Ölçme Bilgisi  M. Burak BÜYÜKCAN</t>
  </si>
  <si>
    <t>TRB-1012</t>
  </si>
  <si>
    <t>Hayvansal Üretim (Alttan Alanlar)</t>
  </si>
  <si>
    <t xml:space="preserve">Hayvansal Üretim (Alttan Alanlar) </t>
  </si>
  <si>
    <t>Bahçe Bitkileri  Hakan ENGİN</t>
  </si>
  <si>
    <t>Bilimsel Araştırma Yazım  Şemun TAYYAR</t>
  </si>
  <si>
    <t>Gıda Bilimi ve Teknolojisi  Nesrin Merve ÇELEBİ UZKUÇ</t>
  </si>
  <si>
    <t>Tarımsal Yapılar Sulama  Muharrem Yetiş YAVUZ</t>
  </si>
  <si>
    <t>Labarotuvar Teknikleri ve Kullanımı  Uğur SARI</t>
  </si>
  <si>
    <t>Tarla Bitkileri  Cem Ömer EGESEL</t>
  </si>
  <si>
    <t>Araştırma ve Deneme Yöntemleri  Fatih KAHRIMAN</t>
  </si>
  <si>
    <t>Bitki Islahı  İskender TİRYAKİ</t>
  </si>
  <si>
    <t>Genetik Kaynakların Muhafazası  Cem Ömer EGESEL</t>
  </si>
  <si>
    <t>Mesleki İngilizce II  Cem Ömer EGESEL</t>
  </si>
  <si>
    <t>Staj II  Yonca SURGUN ACAR</t>
  </si>
  <si>
    <t>Hayvan Islahı  Cemil TÖLÜ</t>
  </si>
  <si>
    <t>S1</t>
  </si>
  <si>
    <t>Biyoinformatik II  Uğur SARI</t>
  </si>
  <si>
    <t>Genetiği Değiştirilmiş Organizmalar  İskender TİRYAKİ</t>
  </si>
  <si>
    <t>Mesleki Uygulama  Bölüm Öğretim Elemanları - TBT</t>
  </si>
  <si>
    <t>Bitirme Ödevi II  Bölüm Öğretim Elemanları - TBT</t>
  </si>
  <si>
    <t>Matematik II  Saniye CAN</t>
  </si>
  <si>
    <t>Mikrobiyoloji  Cafer TÜRKMEN</t>
  </si>
  <si>
    <t>Akıllı Tarım  Damla ÖZSAYIN</t>
  </si>
  <si>
    <t>Ekonomi (Alttan Alanlar İçin) Sibel TAN</t>
  </si>
  <si>
    <t>Mikrobiyoloji (Alttan Alanlar İçin) Cafer TÜRKMEN</t>
  </si>
  <si>
    <t>Tarımsal Ekoloji (Alttan Alanlar İçin) Harun BAYTEKİN</t>
  </si>
  <si>
    <t>Toprak Bilgisi (Alttan Alanlar İçin) Ali SUNGUR</t>
  </si>
  <si>
    <t>Hayvansal Üretim Sistemleri  Feyzi UĞUR</t>
  </si>
  <si>
    <t>Tarla Bitkileri  Onur Sinan TÜRKMEN</t>
  </si>
  <si>
    <t>Bahçe Bitkileri  Fatih Cem KUZUCU</t>
  </si>
  <si>
    <t>Ölçme Bilgisi  Melis İNALPULAT</t>
  </si>
  <si>
    <t>Bitki Koruma  Ali KARANFİL</t>
  </si>
  <si>
    <t>İstatistik  Mehmet MENDEŞ</t>
  </si>
  <si>
    <t>Kırsal Kalkınma  Sibel TAN</t>
  </si>
  <si>
    <t>Kıymet Takdiri ve Bilir Kişilik  Arif SEMERCİ</t>
  </si>
  <si>
    <t>Ekonometri  Selma KAYALAK</t>
  </si>
  <si>
    <t>Tarımsal Yayım ve Haberleşme  Özge Can NİYAZ ALTINOK</t>
  </si>
  <si>
    <t>Türkiye Ekonomisi  Özge Can NİYAZ ALTINOK</t>
  </si>
  <si>
    <t>Tarımsal Proje Hazırlama Tekniği I  Duygu AKTÜRK</t>
  </si>
  <si>
    <t>Tarım Hukuku  İlker KARAÖNDER</t>
  </si>
  <si>
    <t>Tarımsal Örgütlenme ve Kooperatifçilik  Bengü EVEREST</t>
  </si>
  <si>
    <t>Staj II  Selma KAYALAK</t>
  </si>
  <si>
    <t>Tarımsal İşletmelerin Planlaması  Duygu AKTÜRK</t>
  </si>
  <si>
    <t>Tarımsal Ürünlerin Maliyeti  Duygu AKTÜRK</t>
  </si>
  <si>
    <t>Mesleki Uygulama  Bölüm Öğretim Elemanları - TE</t>
  </si>
  <si>
    <t>Tarım Sigortaları  Arif SEMERCİ</t>
  </si>
  <si>
    <t>Tarımsal Finansman  Bengü EVEREST</t>
  </si>
  <si>
    <t>Proje ve Risk Yönetimi  Damla ÖZSAYIN</t>
  </si>
  <si>
    <t>Tarım Politikası  Sibel TAN</t>
  </si>
  <si>
    <t>Bitkisel ve Hayvansal Ürünlerin Maliyeti Duygu AKTÜRK</t>
  </si>
  <si>
    <t>Mezuniyet Tezi  Bölüm Öğretim Elemanları - TE</t>
  </si>
  <si>
    <t>Fizik II  Esin SOYDUGAN</t>
  </si>
  <si>
    <t>Mühendislik Resmi (Alttan ve devam Alanlar İçin) Anıl ÇAY</t>
  </si>
  <si>
    <t>Tarım Makinelerine Giriş  Gıyasettin ÇİÇEK</t>
  </si>
  <si>
    <t>Teknik Resim  Anıl ÇAY</t>
  </si>
  <si>
    <t>Toprak Bilimi ve Bitki Besleme  Yasemin KAVDIR</t>
  </si>
  <si>
    <t>İş Sağlığı ve Güvenliği II  Sarp Korkut SÜMER</t>
  </si>
  <si>
    <t>Mühendislik Matematiği  Erdoğan ÜNLÜ</t>
  </si>
  <si>
    <t>Toprak Bilgisi (Alttan ve devam Alanlar İçin) Yasemin KAVDIR</t>
  </si>
  <si>
    <t>Mühendisliğe Giriş (Alttan Alanlar İçin) Ünal ÜRKMEZ</t>
  </si>
  <si>
    <t>Bitki Koruma  Ahmet ULUDAĞ</t>
  </si>
  <si>
    <t>Bahçe Bitkileri  Harun ÇOBAN</t>
  </si>
  <si>
    <t>Ölçme Kontrol ve Otomasyon  M. Burak BÜYÜKCAN</t>
  </si>
  <si>
    <t>Tarla Bitkileri  Fırat ALATÜRK</t>
  </si>
  <si>
    <t>Bilgisayar Destekli Tasarım II  Habib KOCABIYIK</t>
  </si>
  <si>
    <t>Dinamik  Ünal ÜRKMEZ</t>
  </si>
  <si>
    <t>Programlamaya Giriş  İsmail KAVDIR</t>
  </si>
  <si>
    <t>Biyolojik Malzemenin Mühendislik Özellikleri  M. Burak BÜYÜKCAN</t>
  </si>
  <si>
    <t>Mesleki İngilizce  İsmail KAVDIR</t>
  </si>
  <si>
    <t>Coğrafi Bilgi Sistemlerine Giriş  Emre ÖZELKAN</t>
  </si>
  <si>
    <t>Bitki Koruma Mak.ve Teknolojileri  Sakine ÖZPINAR</t>
  </si>
  <si>
    <t>Ekim, Bakım ve Gübreleme Makinaları  İsmail KAVDIR</t>
  </si>
  <si>
    <t>Tarım Traktörleri  Sarp Korkut SÜMER</t>
  </si>
  <si>
    <t>Elektrik ve Elektroniğin Temel İlkeleri Adem Yavuz VURAL</t>
  </si>
  <si>
    <t>Staj II  Habib KOCABIYIK</t>
  </si>
  <si>
    <t>İmalat Yöntemleri ve Takım Tezgâhları  M. Burak BÜYÜKCAN</t>
  </si>
  <si>
    <t>Ürün İşleme Teknolojileri  İsmail KAVDIR</t>
  </si>
  <si>
    <t>Tarım Makinaları Tasarımı  Habib KOCABIYIK</t>
  </si>
  <si>
    <t>Tarım Makineleri Planlama ve İşletmeciliği  Gıyasettin ÇİÇEK</t>
  </si>
  <si>
    <t>Mesleki Uygulama  Ünal ÜRKMEZ</t>
  </si>
  <si>
    <t>Bahçe Makinaları ve Teknolojileri  Sakine ÖZPINAR</t>
  </si>
  <si>
    <t>Hasat- Harman Makineleri ve Teknolojileri  Gıyasettin ÇİÇEK</t>
  </si>
  <si>
    <t>Mezuniyet Tezi  Bölüm Öğretim Elemanları - TM</t>
  </si>
  <si>
    <t>Jeoloji  Hasan ÖZCAN</t>
  </si>
  <si>
    <t>Teknik Resim  Murat YILDIRIM</t>
  </si>
  <si>
    <t>Toprak Bilimine Giriş  Hüseyin EKİNCİ</t>
  </si>
  <si>
    <t>Zooloji (Alttan ve devam Alanlar İçin) Murat TOSUNOĞLU</t>
  </si>
  <si>
    <t>Kariyer Planlama (Alttan Alanlar İçin) Mustafa BAŞARAN</t>
  </si>
  <si>
    <t>Fitopatoloji  Ali KARANFİL</t>
  </si>
  <si>
    <t>Tarla Bitkileri  Onur Hocaoğlu</t>
  </si>
  <si>
    <t>Entomoloji  Çiğdem GÜNEŞ</t>
  </si>
  <si>
    <t>Genel Meyvecilik  Harun ÇOBAN</t>
  </si>
  <si>
    <t>Proje ve Bilimsel Eser Hazırlama Tekniği  Yasemin KAVDIR</t>
  </si>
  <si>
    <t>Toprak ve Su Kirliliği  Ali SUNGUR</t>
  </si>
  <si>
    <t>Toprak Mekaniği ve Teknolojisi  Yasemin KAVDIR</t>
  </si>
  <si>
    <t>Toprak Mineralojisi  Hüseyin EKİNCİ</t>
  </si>
  <si>
    <t>Staj II  Ali SÜMER</t>
  </si>
  <si>
    <t>Organik Tarımda Toprak ve Çevre  Ali SÜMER</t>
  </si>
  <si>
    <t>Toprak Ekosistemi  Cafer TÜRKMEN</t>
  </si>
  <si>
    <t>Toprak Islahı ve Düzenleyiciler  Yasemin KAVDIR</t>
  </si>
  <si>
    <t>Coğrafi Bilgi Sistemleri  Timuçin EVEREST</t>
  </si>
  <si>
    <t>Toprak Yönetimi  Remzi İLAY</t>
  </si>
  <si>
    <t>Toprak Etüd ve Haritalama  Hüseyin EKİNCİ</t>
  </si>
  <si>
    <t>Topraksız Tarım  Yakup ÇIKILI</t>
  </si>
  <si>
    <t>Türkiye Toprakları  Hüseyin EKİNCİ</t>
  </si>
  <si>
    <t>Gübrelemenin Temel İlkeleri  Yakup ÇIKILI</t>
  </si>
  <si>
    <t>Mesleki Uygulama  Bölüm Öğretim Elemanları - TO</t>
  </si>
  <si>
    <t>Bitirme Ödevi II  Bölüm Öğretim Elemanları - TO</t>
  </si>
  <si>
    <t>Tarım Tarihi ve Deontolojisi  Muharrem Yetiş YAVUZ</t>
  </si>
  <si>
    <t>Tarım Ekonomisi (Alttan ve devam Alanlar İçin) Bengü EVEREST</t>
  </si>
  <si>
    <t>Teknik Resim (Alttan ve devam Alanlar İçin) Murat YILDIRIM</t>
  </si>
  <si>
    <t>Toprak Bilimi ve Bitki Besleme  Hüseyin EKİNCİ</t>
  </si>
  <si>
    <t>Bitki Sistematiği  Tülay TÜTENOCAKLI</t>
  </si>
  <si>
    <t>Grafiksel Analiz (Alttan ve devam Alanlar İçin) İsmail TAŞ</t>
  </si>
  <si>
    <t>Toprak Bilgisi  Hüseyin EKİNCİ</t>
  </si>
  <si>
    <t>Peyzaj Mimarlığı (Alttan Alanlar İçin) Kürşad DEMİREL</t>
  </si>
  <si>
    <t>Sulama Mühendisliği  Muharrem Yetiş YAVUZ</t>
  </si>
  <si>
    <t>Toprak Bitki Su İlişkileri  Gökhan ÇAMOĞLU</t>
  </si>
  <si>
    <t>Bilgisayar Destekli Tasarım  Murat YILDIRIM</t>
  </si>
  <si>
    <t>Tarımda Coğrafi Bilgi Sistemleri  Melis İNALPULAT</t>
  </si>
  <si>
    <t>Bitki Fizyolojisi  Okan ERKEN</t>
  </si>
  <si>
    <t>Mukavemet  Sefa AKSU</t>
  </si>
  <si>
    <t>Hidrolik  Muharrem Yetiş YAVUZ</t>
  </si>
  <si>
    <t>İstatistik  Fatih KAHRIMAN</t>
  </si>
  <si>
    <t>Seralarda Sulama Yönetimi  Sefa AKSU</t>
  </si>
  <si>
    <t>Tarımsal İnşaat  Sefa AKSU</t>
  </si>
  <si>
    <t>Sulama Şebekeleri Yönetimi  Murat TEKİNER</t>
  </si>
  <si>
    <t>Sulamada İzleme ve Değerlendirme  Murat TEKİNER</t>
  </si>
  <si>
    <t>Uygulamalı Hidroloji  İsmail TAŞ</t>
  </si>
  <si>
    <t>Havza ve Su Yönetimi  Muharrem Yetiş YAVUZ</t>
  </si>
  <si>
    <t>Malzeme Bilgisi  İsmail TAŞ</t>
  </si>
  <si>
    <t>Sulama Suyu Kalitesi ve Tuzluluk  İsmail TAŞ</t>
  </si>
  <si>
    <t>Sulama Sistemlerinin Tasarımı  Murat YILDIRIM</t>
  </si>
  <si>
    <t>Staj II  Melis İNALPULAT</t>
  </si>
  <si>
    <t>Otomasyon  Murat YILDIRIM</t>
  </si>
  <si>
    <t>Proje Hazırlama Tekniği  Murat YILDIRIM</t>
  </si>
  <si>
    <t>Betonarme  Sefa AKSU</t>
  </si>
  <si>
    <t>Sulama Sistemlerinde Fertigasyon  İsmail TAŞ</t>
  </si>
  <si>
    <t>Tarımsal Atık Yönetimi  Sefa AKSU</t>
  </si>
  <si>
    <t>Mesleki Bilgisayar Programları II  Umut MUCAN</t>
  </si>
  <si>
    <t>Tarımsal Yapılar ve Tasarım  Sefa AKSU</t>
  </si>
  <si>
    <t>Arazi Toplulaştırması  Melis İNALPULAT</t>
  </si>
  <si>
    <t>Mesleki Uygulama  Bölüm Öğretim Elemanları - TYS</t>
  </si>
  <si>
    <t>Görüntü İşleme  Melis İNALPULAT</t>
  </si>
  <si>
    <t>Bitirme Ödevi II  Bölüm Öğretim Elemanları - TYS</t>
  </si>
  <si>
    <t>Ekonomi (Alttan ve devam Alanlar İçin) Damla ÖZSAYIN</t>
  </si>
  <si>
    <t>Hayvan Biyolojisi ve Sistematiği  Mert GÜRKAN</t>
  </si>
  <si>
    <t>Hayvan Tarımı  Cemil TÖLÜ</t>
  </si>
  <si>
    <t>Fizik  Oğuz ÖZTÜRK</t>
  </si>
  <si>
    <t>Zooloji (Alttan ve devam Alanlar İçin) Sibel HAYRETDAĞ</t>
  </si>
  <si>
    <t>Analitik Kimya (Alttan ve devam Alanlar İçin) Serkan KARAKAYA</t>
  </si>
  <si>
    <t>Hayvansal Üretim Sistemleri (Alttan ve devam Alanlar İçin) Cemil TÖLÜ</t>
  </si>
  <si>
    <t>Çayır Mera Yönetimi ve Islahı  Fırat ALATÜRK</t>
  </si>
  <si>
    <t>Entomoloji  Levent EFİL</t>
  </si>
  <si>
    <t>Tarla Bitkileri  Altıngül ÖZASLAN PARLAK</t>
  </si>
  <si>
    <t>Rasyon Hazırlama  Kemal ÇELİK</t>
  </si>
  <si>
    <t>Genetik  Hakan ERDEM</t>
  </si>
  <si>
    <t>Üretim Fizyolojisi  Hande Işıl AKBAĞ</t>
  </si>
  <si>
    <t>Hayvan Etolojisi  Cemil TÖLÜ</t>
  </si>
  <si>
    <t>Hayvan Sağlığı ve Hijyen  Baver COŞKUN</t>
  </si>
  <si>
    <t>Üreme ve Yapay Tohumlama  Aynur KONYALI</t>
  </si>
  <si>
    <t>Staj II  Ali KARABAYIR</t>
  </si>
  <si>
    <t>Hayvan Refahı: Temel Prensipler ve Uygulamalar  Cemil TÖLÜ</t>
  </si>
  <si>
    <t>Keçi Yetiştirme  Aynur KONYALI</t>
  </si>
  <si>
    <t>Kümes Hayvanları Yetiştirme  Ali KARABAYIR</t>
  </si>
  <si>
    <t>Sağlık Koruma Yönetimi  Cemil TÖLÜ</t>
  </si>
  <si>
    <t>Koyun Yetiştirme  Aynur KONYALI</t>
  </si>
  <si>
    <t>Mesleki Uygulama  Bölüm Öğretim Elemanları - ZO</t>
  </si>
  <si>
    <t>Hayvan Islahı  Hakan ERDEM</t>
  </si>
  <si>
    <t>Ruminant Besleme  Hande Işıl AKBAĞ</t>
  </si>
  <si>
    <t>Sığır Yetiştirme  Feyzi UĞUR</t>
  </si>
  <si>
    <t>Bitirme Ödevi II  Bölüm Öğretim Elemanları - ZO</t>
  </si>
  <si>
    <t>D2</t>
  </si>
  <si>
    <t>S2</t>
  </si>
  <si>
    <t>D3</t>
  </si>
  <si>
    <t>Entomoloji  Baboo ALİ</t>
  </si>
  <si>
    <t>S3</t>
  </si>
  <si>
    <t>Sema EKİCİ</t>
  </si>
  <si>
    <t>Kimya II  Sema EKİCİ</t>
  </si>
  <si>
    <t>İklim Değişimi ve Kuraklık</t>
  </si>
  <si>
    <t>İklim Değişimi ve Kuraklık İsmail TAŞ</t>
  </si>
  <si>
    <t>Kimya  Sema EKİCİ</t>
  </si>
  <si>
    <t>S4</t>
  </si>
  <si>
    <t>D4</t>
  </si>
  <si>
    <t>İleri Matematik (Alttan Alanlar İçin) Saniye CAN</t>
  </si>
  <si>
    <t>D5</t>
  </si>
  <si>
    <t>S5</t>
  </si>
  <si>
    <t>Herdem ASLAN</t>
  </si>
  <si>
    <t>Hasan Mefsuf Spr.Sln.</t>
  </si>
  <si>
    <t>D6</t>
  </si>
  <si>
    <t>Biyolojik Sistematik  Herdem ASLAN</t>
  </si>
  <si>
    <t>S6</t>
  </si>
  <si>
    <t>SD</t>
  </si>
  <si>
    <t>SADECE SINAV</t>
  </si>
  <si>
    <t>Arzu AKTAŞ</t>
  </si>
  <si>
    <t>İstatistik  Arzu AKTAŞ</t>
  </si>
  <si>
    <t>S7</t>
  </si>
  <si>
    <t>Tarımsal İngilizce II</t>
  </si>
  <si>
    <t>Tarımsal İngilizce II Cem Ömer EGESEL</t>
  </si>
  <si>
    <t>D7</t>
  </si>
  <si>
    <t>Hanife YANDAYAN</t>
  </si>
  <si>
    <t>Bitkilerde Hastalık ve  Zararlılara Dayanıklılık  Hanife YANDAYAN</t>
  </si>
  <si>
    <t>Hayvan Biyoteknolojisi  Hanife YANDAYAN</t>
  </si>
  <si>
    <t>Moleküler Genetik  Hanife YANDAYAN</t>
  </si>
  <si>
    <t>Bitki Koruma  Hanife YANDAYAN</t>
  </si>
  <si>
    <t>MOLEKÜLER GENETİĞE GİRİŞ Hanife YANDAYAN</t>
  </si>
  <si>
    <r>
      <t xml:space="preserve">ZİRAAT FAKÜLTESİ </t>
    </r>
    <r>
      <rPr>
        <b/>
        <sz val="12"/>
        <color rgb="FFFF0000"/>
        <rFont val="Calibri"/>
        <family val="2"/>
        <charset val="162"/>
        <scheme val="minor"/>
      </rPr>
      <t>2024-2025</t>
    </r>
    <r>
      <rPr>
        <b/>
        <sz val="12"/>
        <color theme="1"/>
        <rFont val="Calibri"/>
        <family val="2"/>
        <charset val="162"/>
        <scheme val="minor"/>
      </rPr>
      <t xml:space="preserve"> EĞİTİM ÖĞRETİM </t>
    </r>
    <r>
      <rPr>
        <b/>
        <sz val="12"/>
        <color rgb="FFFF0000"/>
        <rFont val="Calibri"/>
        <family val="2"/>
        <charset val="162"/>
        <scheme val="minor"/>
      </rPr>
      <t>BAHAR</t>
    </r>
    <r>
      <rPr>
        <b/>
        <sz val="12"/>
        <color theme="1"/>
        <rFont val="Calibri"/>
        <family val="2"/>
        <charset val="162"/>
        <scheme val="minor"/>
      </rPr>
      <t xml:space="preserve"> YARIYILI  DERS PROGRAMI </t>
    </r>
    <r>
      <rPr>
        <b/>
        <sz val="12"/>
        <color rgb="FFFF0000"/>
        <rFont val="Calibri"/>
        <family val="2"/>
        <charset val="162"/>
        <scheme val="minor"/>
      </rPr>
      <t>V:08</t>
    </r>
  </si>
  <si>
    <t>Oktay YILMAZ</t>
  </si>
  <si>
    <t>s6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</si>
</sst>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61" x14ac:knownFonts="1">
    <font>
      <sz val="11"/>
      <color theme="1"/>
      <name val="Calibri"/>
      <family val="2"/>
      <charset val="162"/>
      <scheme val="minor"/>
    </font>
    <font>
      <b/>
      <sz val="11"/>
      <color theme="1"/>
      <name val="Calibri"/>
      <family val="2"/>
      <charset val="162"/>
      <scheme val="minor"/>
    </font>
    <font>
      <sz val="8"/>
      <name val="Calibri"/>
      <family val="2"/>
      <charset val="162"/>
      <scheme val="minor"/>
    </font>
    <font>
      <b/>
      <sz val="17"/>
      <name val="Arial"/>
      <family val="2"/>
      <charset val="162"/>
    </font>
    <font>
      <sz val="6"/>
      <color theme="1"/>
      <name val="Calibri"/>
      <family val="2"/>
      <charset val="162"/>
      <scheme val="minor"/>
    </font>
    <font>
      <sz val="7"/>
      <color theme="1"/>
      <name val="Calibri"/>
      <family val="2"/>
      <charset val="162"/>
      <scheme val="minor"/>
    </font>
    <font>
      <sz val="11"/>
      <color rgb="FFFF0000"/>
      <name val="Calibri"/>
      <family val="2"/>
      <charset val="162"/>
      <scheme val="minor"/>
    </font>
    <font>
      <sz val="11"/>
      <color theme="0"/>
      <name val="Calibri"/>
      <family val="2"/>
      <charset val="162"/>
      <scheme val="minor"/>
    </font>
    <font>
      <b/>
      <sz val="14"/>
      <color theme="0"/>
      <name val="Calibri"/>
      <family val="2"/>
      <charset val="162"/>
      <scheme val="minor"/>
    </font>
    <font>
      <b/>
      <sz val="10"/>
      <color theme="0"/>
      <name val="Calibri"/>
      <family val="2"/>
      <charset val="162"/>
      <scheme val="minor"/>
    </font>
    <font>
      <sz val="18"/>
      <color theme="1"/>
      <name val="Calibri"/>
      <family val="2"/>
      <charset val="162"/>
      <scheme val="minor"/>
    </font>
    <font>
      <b/>
      <sz val="18"/>
      <color theme="0" tint="-4.9989318521683403E-2"/>
      <name val="Arial Rounded MT Bold"/>
      <family val="2"/>
    </font>
    <font>
      <b/>
      <sz val="12"/>
      <color theme="1"/>
      <name val="Calibri"/>
      <family val="2"/>
      <charset val="162"/>
      <scheme val="minor"/>
    </font>
    <font>
      <b/>
      <sz val="14"/>
      <color rgb="FFC00000"/>
      <name val="Calibri"/>
      <family val="2"/>
      <charset val="162"/>
      <scheme val="minor"/>
    </font>
    <font>
      <b/>
      <sz val="7"/>
      <color theme="1"/>
      <name val="Calibri"/>
      <family val="2"/>
      <charset val="162"/>
      <scheme val="minor"/>
    </font>
    <font>
      <b/>
      <sz val="11"/>
      <color theme="0"/>
      <name val="Calibri"/>
      <family val="2"/>
      <charset val="162"/>
      <scheme val="minor"/>
    </font>
    <font>
      <sz val="8"/>
      <color theme="1"/>
      <name val="Calibri"/>
      <family val="2"/>
      <charset val="162"/>
      <scheme val="minor"/>
    </font>
    <font>
      <b/>
      <sz val="8"/>
      <name val="Arial"/>
      <family val="2"/>
      <charset val="162"/>
    </font>
    <font>
      <b/>
      <sz val="12"/>
      <color rgb="FFFF0000"/>
      <name val="Calibri"/>
      <family val="2"/>
      <charset val="162"/>
      <scheme val="minor"/>
    </font>
    <font>
      <sz val="14"/>
      <color theme="1"/>
      <name val="Calibri"/>
      <family val="2"/>
      <charset val="162"/>
      <scheme val="minor"/>
    </font>
    <font>
      <b/>
      <sz val="10"/>
      <name val="Arial Narrow"/>
      <family val="2"/>
      <charset val="162"/>
    </font>
    <font>
      <b/>
      <sz val="14"/>
      <color theme="1"/>
      <name val="Calibri"/>
      <family val="2"/>
      <charset val="162"/>
      <scheme val="minor"/>
    </font>
    <font>
      <b/>
      <i/>
      <sz val="18"/>
      <color theme="1"/>
      <name val="Calibri"/>
      <family val="2"/>
      <charset val="162"/>
      <scheme val="minor"/>
    </font>
    <font>
      <b/>
      <i/>
      <sz val="26"/>
      <color theme="1"/>
      <name val="Calibri"/>
      <family val="2"/>
      <charset val="162"/>
      <scheme val="minor"/>
    </font>
    <font>
      <b/>
      <i/>
      <sz val="24"/>
      <color theme="0" tint="-4.9989318521683403E-2"/>
      <name val="Calibri"/>
      <family val="2"/>
      <charset val="162"/>
      <scheme val="minor"/>
    </font>
    <font>
      <b/>
      <sz val="20"/>
      <color theme="1"/>
      <name val="Calibri"/>
      <family val="2"/>
      <charset val="162"/>
      <scheme val="minor"/>
    </font>
    <font>
      <b/>
      <i/>
      <sz val="14"/>
      <color theme="0" tint="-4.9989318521683403E-2"/>
      <name val="Calibri"/>
      <family val="2"/>
      <charset val="162"/>
      <scheme val="minor"/>
    </font>
    <font>
      <b/>
      <i/>
      <sz val="20"/>
      <color theme="0" tint="-4.9989318521683403E-2"/>
      <name val="Calibri"/>
      <family val="2"/>
      <charset val="162"/>
      <scheme val="minor"/>
    </font>
    <font>
      <b/>
      <sz val="16"/>
      <color theme="0" tint="-4.9989318521683403E-2"/>
      <name val="Calibri"/>
      <family val="2"/>
      <charset val="162"/>
      <scheme val="minor"/>
    </font>
    <font>
      <b/>
      <i/>
      <sz val="12"/>
      <color theme="0" tint="-4.9989318521683403E-2"/>
      <name val="Calibri"/>
      <family val="2"/>
      <charset val="162"/>
      <scheme val="minor"/>
    </font>
    <font>
      <b/>
      <sz val="11"/>
      <color theme="0" tint="-4.9989318521683403E-2"/>
      <name val="Calibri"/>
      <family val="2"/>
      <charset val="162"/>
      <scheme val="minor"/>
    </font>
    <font>
      <b/>
      <sz val="7"/>
      <color theme="0" tint="-4.9989318521683403E-2"/>
      <name val="Calibri"/>
      <family val="2"/>
      <charset val="162"/>
      <scheme val="minor"/>
    </font>
    <font>
      <b/>
      <sz val="18"/>
      <color theme="0" tint="-4.9989318521683403E-2"/>
      <name val="Calibri"/>
      <family val="2"/>
      <charset val="162"/>
      <scheme val="minor"/>
    </font>
    <font>
      <b/>
      <sz val="10.5"/>
      <color theme="1"/>
      <name val="Calibri"/>
      <family val="2"/>
      <charset val="162"/>
      <scheme val="minor"/>
    </font>
    <font>
      <sz val="11"/>
      <name val="Calibri"/>
      <family val="2"/>
      <charset val="162"/>
      <scheme val="minor"/>
    </font>
    <font>
      <b/>
      <sz val="11"/>
      <name val="Calibri"/>
      <family val="2"/>
      <charset val="162"/>
      <scheme val="minor"/>
    </font>
    <font>
      <sz val="9"/>
      <color indexed="81"/>
      <name val="Tahoma"/>
      <family val="2"/>
      <charset val="162"/>
    </font>
    <font>
      <b/>
      <sz val="9"/>
      <color indexed="81"/>
      <name val="Tahoma"/>
      <family val="2"/>
      <charset val="162"/>
    </font>
    <font>
      <sz val="10"/>
      <name val="Calibri"/>
      <family val="2"/>
      <scheme val="minor"/>
    </font>
    <font>
      <b/>
      <sz val="10"/>
      <name val="Calibri"/>
      <family val="2"/>
      <charset val="162"/>
      <scheme val="minor"/>
    </font>
    <font>
      <b/>
      <sz val="11"/>
      <color rgb="FFFF0000"/>
      <name val="Calibri"/>
      <family val="2"/>
      <charset val="162"/>
      <scheme val="minor"/>
    </font>
    <font>
      <sz val="4"/>
      <color theme="1"/>
      <name val="Calibri"/>
      <family val="2"/>
      <charset val="162"/>
      <scheme val="minor"/>
    </font>
    <font>
      <sz val="4"/>
      <name val="Calibri"/>
      <family val="2"/>
      <charset val="162"/>
      <scheme val="minor"/>
    </font>
    <font>
      <sz val="3"/>
      <color theme="1"/>
      <name val="Calibri"/>
      <family val="2"/>
      <charset val="162"/>
      <scheme val="minor"/>
    </font>
    <font>
      <sz val="10"/>
      <color theme="1"/>
      <name val="Calibri"/>
      <family val="2"/>
      <charset val="162"/>
      <scheme val="minor"/>
    </font>
    <font>
      <b/>
      <sz val="6"/>
      <name val="Arial Narrow"/>
      <family val="2"/>
      <charset val="162"/>
    </font>
    <font>
      <b/>
      <sz val="12"/>
      <name val="Arial"/>
      <family val="2"/>
      <charset val="162"/>
    </font>
    <font>
      <b/>
      <sz val="12"/>
      <color theme="0" tint="-4.9989318521683403E-2"/>
      <name val="Calibri"/>
      <family val="2"/>
      <charset val="162"/>
      <scheme val="minor"/>
    </font>
    <font>
      <b/>
      <sz val="9"/>
      <name val="Calibri"/>
      <family val="2"/>
      <charset val="162"/>
      <scheme val="minor"/>
    </font>
    <font>
      <b/>
      <sz val="9"/>
      <color theme="1"/>
      <name val="Calibri"/>
      <family val="2"/>
      <charset val="162"/>
      <scheme val="minor"/>
    </font>
    <font>
      <b/>
      <sz val="10"/>
      <color theme="0" tint="-4.9989318521683403E-2"/>
      <name val="Calibri"/>
      <family val="2"/>
      <charset val="162"/>
      <scheme val="minor"/>
    </font>
    <font>
      <b/>
      <sz val="10"/>
      <color theme="5"/>
      <name val="Calibri"/>
      <family val="2"/>
      <charset val="162"/>
      <scheme val="minor"/>
    </font>
    <font>
      <b/>
      <sz val="6"/>
      <color theme="1"/>
      <name val="Calibri"/>
      <family val="2"/>
      <charset val="162"/>
      <scheme val="minor"/>
    </font>
    <font>
      <b/>
      <sz val="14"/>
      <color theme="1"/>
      <name val="Calibri"/>
      <family val="2"/>
      <scheme val="minor"/>
    </font>
    <font>
      <b/>
      <sz val="11"/>
      <color theme="1" tint="0.14999847407452621"/>
      <name val="Calibri"/>
      <family val="2"/>
      <charset val="162"/>
      <scheme val="minor"/>
    </font>
    <font>
      <b/>
      <sz val="12"/>
      <name val="Calibri"/>
      <family val="2"/>
      <charset val="162"/>
      <scheme val="minor"/>
    </font>
    <font>
      <b/>
      <sz val="11"/>
      <name val="Calibri"/>
      <family val="2"/>
      <scheme val="minor"/>
    </font>
    <font>
      <b/>
      <sz val="9"/>
      <name val="Calibri"/>
      <family val="2"/>
      <scheme val="minor"/>
    </font>
    <font>
      <b/>
      <sz val="12"/>
      <name val="Calibri"/>
      <family val="2"/>
      <scheme val="minor"/>
    </font>
    <font>
      <sz val="8"/>
      <color theme="1"/>
      <name val="Calibri"/>
      <family val="2"/>
      <scheme val="minor"/>
    </font>
    <font>
      <sz val="8"/>
      <name val="Calibri"/>
      <family val="2"/>
      <scheme val="minor"/>
    </font>
  </fonts>
  <fills count="40">
    <fill>
      <patternFill patternType="none"/>
    </fill>
    <fill>
      <patternFill patternType="gray125"/>
    </fill>
    <fill>
      <patternFill patternType="solid">
        <fgColor theme="8" tint="-0.499984740745262"/>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theme="8" tint="-0.249977111117893"/>
        <bgColor indexed="64"/>
      </patternFill>
    </fill>
    <fill>
      <patternFill patternType="solid">
        <fgColor rgb="FFFF719D"/>
        <bgColor indexed="64"/>
      </patternFill>
    </fill>
    <fill>
      <patternFill patternType="solid">
        <fgColor theme="9" tint="-0.249977111117893"/>
        <bgColor indexed="64"/>
      </patternFill>
    </fill>
    <fill>
      <patternFill patternType="solid">
        <fgColor rgb="FFFFCCFF"/>
        <bgColor indexed="64"/>
      </patternFill>
    </fill>
    <fill>
      <patternFill patternType="solid">
        <fgColor rgb="FF99CCFF"/>
        <bgColor indexed="64"/>
      </patternFill>
    </fill>
    <fill>
      <patternFill patternType="solid">
        <fgColor rgb="FF99FFCC"/>
        <bgColor indexed="64"/>
      </patternFill>
    </fill>
    <fill>
      <patternFill patternType="solid">
        <fgColor theme="4" tint="0.59999389629810485"/>
        <bgColor theme="4" tint="0.59999389629810485"/>
      </patternFill>
    </fill>
    <fill>
      <patternFill patternType="solid">
        <fgColor theme="4" tint="0.39997558519241921"/>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1" tint="4.9989318521683403E-2"/>
        <bgColor indexed="64"/>
      </patternFill>
    </fill>
    <fill>
      <patternFill patternType="solid">
        <fgColor theme="4" tint="0.39997558519241921"/>
        <bgColor theme="4" tint="0.59999389629810485"/>
      </patternFill>
    </fill>
    <fill>
      <patternFill patternType="solid">
        <fgColor theme="5" tint="-0.249977111117893"/>
        <bgColor indexed="64"/>
      </patternFill>
    </fill>
    <fill>
      <patternFill patternType="solid">
        <fgColor theme="4" tint="-0.249977111117893"/>
        <bgColor indexed="64"/>
      </patternFill>
    </fill>
    <fill>
      <patternFill patternType="solid">
        <fgColor rgb="FF00B0F0"/>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499984740745262"/>
        <bgColor indexed="64"/>
      </patternFill>
    </fill>
    <fill>
      <patternFill patternType="solid">
        <fgColor theme="7"/>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1" tint="0.14999847407452621"/>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top/>
      <bottom/>
      <diagonal/>
    </border>
    <border>
      <left style="thick">
        <color indexed="64"/>
      </left>
      <right style="hair">
        <color indexed="64"/>
      </right>
      <top style="medium">
        <color indexed="64"/>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style="hair">
        <color indexed="64"/>
      </right>
      <top/>
      <bottom/>
      <diagonal/>
    </border>
    <border>
      <left style="hair">
        <color indexed="64"/>
      </left>
      <right style="thick">
        <color indexed="64"/>
      </right>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top style="thin">
        <color indexed="64"/>
      </top>
      <bottom/>
      <diagonal/>
    </border>
    <border>
      <left style="thin">
        <color rgb="FFEE9900"/>
      </left>
      <right style="thin">
        <color indexed="64"/>
      </right>
      <top style="thin">
        <color rgb="FFEE9900"/>
      </top>
      <bottom style="thin">
        <color indexed="64"/>
      </bottom>
      <diagonal/>
    </border>
    <border>
      <left style="thin">
        <color indexed="64"/>
      </left>
      <right style="thin">
        <color indexed="64"/>
      </right>
      <top style="thin">
        <color rgb="FFEE9900"/>
      </top>
      <bottom style="thin">
        <color indexed="64"/>
      </bottom>
      <diagonal/>
    </border>
    <border>
      <left style="thin">
        <color indexed="64"/>
      </left>
      <right style="thin">
        <color rgb="FFEE9900"/>
      </right>
      <top style="thin">
        <color rgb="FFEE9900"/>
      </top>
      <bottom style="thin">
        <color indexed="64"/>
      </bottom>
      <diagonal/>
    </border>
    <border>
      <left style="thin">
        <color rgb="FFEE9900"/>
      </left>
      <right style="thin">
        <color indexed="64"/>
      </right>
      <top style="thin">
        <color indexed="64"/>
      </top>
      <bottom style="thin">
        <color theme="0"/>
      </bottom>
      <diagonal/>
    </border>
    <border>
      <left style="thin">
        <color indexed="64"/>
      </left>
      <right style="thin">
        <color rgb="FFEE9900"/>
      </right>
      <top style="thin">
        <color indexed="64"/>
      </top>
      <bottom style="thin">
        <color theme="0"/>
      </bottom>
      <diagonal/>
    </border>
    <border>
      <left style="thin">
        <color rgb="FFEE9900"/>
      </left>
      <right style="thin">
        <color indexed="64"/>
      </right>
      <top/>
      <bottom style="thin">
        <color indexed="64"/>
      </bottom>
      <diagonal/>
    </border>
    <border>
      <left style="thin">
        <color indexed="64"/>
      </left>
      <right style="thin">
        <color rgb="FFEE9900"/>
      </right>
      <top/>
      <bottom style="thin">
        <color indexed="64"/>
      </bottom>
      <diagonal/>
    </border>
    <border>
      <left style="thin">
        <color rgb="FFEE9900"/>
      </left>
      <right style="thin">
        <color indexed="64"/>
      </right>
      <top style="thin">
        <color indexed="64"/>
      </top>
      <bottom style="thin">
        <color indexed="64"/>
      </bottom>
      <diagonal/>
    </border>
    <border>
      <left style="thin">
        <color indexed="64"/>
      </left>
      <right style="thin">
        <color rgb="FFEE9900"/>
      </right>
      <top style="thin">
        <color indexed="64"/>
      </top>
      <bottom style="thin">
        <color indexed="64"/>
      </bottom>
      <diagonal/>
    </border>
    <border>
      <left style="thin">
        <color rgb="FFEE9900"/>
      </left>
      <right style="thin">
        <color indexed="64"/>
      </right>
      <top style="thin">
        <color indexed="64"/>
      </top>
      <bottom/>
      <diagonal/>
    </border>
    <border>
      <left style="thin">
        <color indexed="64"/>
      </left>
      <right style="thin">
        <color rgb="FFEE9900"/>
      </right>
      <top style="thin">
        <color indexed="64"/>
      </top>
      <bottom/>
      <diagonal/>
    </border>
    <border>
      <left style="thin">
        <color rgb="FFEE9900"/>
      </left>
      <right style="thin">
        <color indexed="64"/>
      </right>
      <top style="thin">
        <color theme="0"/>
      </top>
      <bottom style="thin">
        <color indexed="64"/>
      </bottom>
      <diagonal/>
    </border>
    <border>
      <left style="thin">
        <color indexed="64"/>
      </left>
      <right style="thin">
        <color rgb="FFEE9900"/>
      </right>
      <top style="thin">
        <color theme="0"/>
      </top>
      <bottom style="thin">
        <color indexed="64"/>
      </bottom>
      <diagonal/>
    </border>
    <border>
      <left style="thin">
        <color rgb="FFEE9900"/>
      </left>
      <right style="thin">
        <color indexed="64"/>
      </right>
      <top style="thin">
        <color indexed="64"/>
      </top>
      <bottom style="thin">
        <color rgb="FFEE9900"/>
      </bottom>
      <diagonal/>
    </border>
    <border>
      <left style="thin">
        <color indexed="64"/>
      </left>
      <right style="thin">
        <color indexed="64"/>
      </right>
      <top style="thin">
        <color indexed="64"/>
      </top>
      <bottom style="thin">
        <color rgb="FFEE9900"/>
      </bottom>
      <diagonal/>
    </border>
    <border>
      <left style="thin">
        <color indexed="64"/>
      </left>
      <right style="thin">
        <color rgb="FFEE9900"/>
      </right>
      <top style="thin">
        <color indexed="64"/>
      </top>
      <bottom style="thin">
        <color rgb="FFEE9900"/>
      </bottom>
      <diagonal/>
    </border>
    <border>
      <left/>
      <right/>
      <top style="thin">
        <color theme="0"/>
      </top>
      <bottom style="thin">
        <color indexed="64"/>
      </bottom>
      <diagonal/>
    </border>
    <border>
      <left/>
      <right/>
      <top style="thin">
        <color indexed="64"/>
      </top>
      <bottom style="thin">
        <color theme="0"/>
      </bottom>
      <diagonal/>
    </border>
    <border>
      <left/>
      <right/>
      <top style="thin">
        <color indexed="64"/>
      </top>
      <bottom style="medium">
        <color indexed="64"/>
      </bottom>
      <diagonal/>
    </border>
    <border>
      <left style="thin">
        <color rgb="FFEE9900"/>
      </left>
      <right style="thin">
        <color indexed="64"/>
      </right>
      <top style="thin">
        <color indexed="64"/>
      </top>
      <bottom style="medium">
        <color indexed="64"/>
      </bottom>
      <diagonal/>
    </border>
    <border>
      <left style="thin">
        <color indexed="64"/>
      </left>
      <right style="thin">
        <color rgb="FFEE9900"/>
      </right>
      <top style="thin">
        <color indexed="64"/>
      </top>
      <bottom style="medium">
        <color indexed="64"/>
      </bottom>
      <diagonal/>
    </border>
    <border>
      <left style="thin">
        <color rgb="FFEE9900"/>
      </left>
      <right/>
      <top/>
      <bottom/>
      <diagonal/>
    </border>
    <border>
      <left/>
      <right style="thin">
        <color rgb="FFEE9900"/>
      </right>
      <top/>
      <bottom/>
      <diagonal/>
    </border>
    <border>
      <left style="thin">
        <color rgb="FFEE9900"/>
      </left>
      <right/>
      <top/>
      <bottom style="thin">
        <color rgb="FFEE9900"/>
      </bottom>
      <diagonal/>
    </border>
    <border>
      <left/>
      <right/>
      <top/>
      <bottom style="thin">
        <color rgb="FFEE9900"/>
      </bottom>
      <diagonal/>
    </border>
    <border>
      <left/>
      <right style="thin">
        <color rgb="FFEE9900"/>
      </right>
      <top/>
      <bottom style="thin">
        <color rgb="FFEE9900"/>
      </bottom>
      <diagonal/>
    </border>
    <border>
      <left style="thick">
        <color rgb="FF00EABD"/>
      </left>
      <right style="thick">
        <color rgb="FF00EABD"/>
      </right>
      <top style="thick">
        <color rgb="FF00EABD"/>
      </top>
      <bottom style="thick">
        <color rgb="FF00EABD"/>
      </bottom>
      <diagonal/>
    </border>
    <border>
      <left style="hair">
        <color indexed="64"/>
      </left>
      <right/>
      <top style="thick">
        <color rgb="FF00EABD"/>
      </top>
      <bottom style="medium">
        <color indexed="64"/>
      </bottom>
      <diagonal/>
    </border>
    <border>
      <left/>
      <right style="hair">
        <color indexed="64"/>
      </right>
      <top style="thick">
        <color rgb="FF00EABD"/>
      </top>
      <bottom style="medium">
        <color indexed="64"/>
      </bottom>
      <diagonal/>
    </border>
    <border>
      <left style="hair">
        <color indexed="64"/>
      </left>
      <right style="hair">
        <color indexed="64"/>
      </right>
      <top style="thick">
        <color rgb="FF00EABD"/>
      </top>
      <bottom style="medium">
        <color indexed="64"/>
      </bottom>
      <diagonal/>
    </border>
    <border>
      <left/>
      <right/>
      <top style="thick">
        <color rgb="FF00EABD"/>
      </top>
      <bottom style="medium">
        <color indexed="64"/>
      </bottom>
      <diagonal/>
    </border>
    <border>
      <left style="hair">
        <color indexed="64"/>
      </left>
      <right style="thick">
        <color rgb="FF00EABD"/>
      </right>
      <top style="thick">
        <color rgb="FF00EABD"/>
      </top>
      <bottom style="medium">
        <color indexed="64"/>
      </bottom>
      <diagonal/>
    </border>
    <border>
      <left style="hair">
        <color indexed="64"/>
      </left>
      <right style="thick">
        <color rgb="FF00EABD"/>
      </right>
      <top style="medium">
        <color indexed="64"/>
      </top>
      <bottom style="medium">
        <color indexed="64"/>
      </bottom>
      <diagonal/>
    </border>
    <border>
      <left style="hair">
        <color indexed="64"/>
      </left>
      <right/>
      <top style="medium">
        <color indexed="64"/>
      </top>
      <bottom style="thick">
        <color rgb="FF00EABD"/>
      </bottom>
      <diagonal/>
    </border>
    <border>
      <left/>
      <right style="hair">
        <color indexed="64"/>
      </right>
      <top style="medium">
        <color indexed="64"/>
      </top>
      <bottom style="thick">
        <color rgb="FF00EABD"/>
      </bottom>
      <diagonal/>
    </border>
    <border>
      <left style="hair">
        <color indexed="64"/>
      </left>
      <right style="hair">
        <color indexed="64"/>
      </right>
      <top style="medium">
        <color indexed="64"/>
      </top>
      <bottom style="thick">
        <color rgb="FF00EABD"/>
      </bottom>
      <diagonal/>
    </border>
    <border>
      <left/>
      <right/>
      <top style="medium">
        <color indexed="64"/>
      </top>
      <bottom style="thick">
        <color rgb="FF00EABD"/>
      </bottom>
      <diagonal/>
    </border>
    <border>
      <left style="hair">
        <color indexed="64"/>
      </left>
      <right style="thick">
        <color rgb="FF00EABD"/>
      </right>
      <top style="medium">
        <color indexed="64"/>
      </top>
      <bottom style="thick">
        <color rgb="FF00EABD"/>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rgb="FF000000"/>
      </top>
      <bottom style="thin">
        <color rgb="FF000000"/>
      </bottom>
      <diagonal/>
    </border>
  </borders>
  <cellStyleXfs count="1">
    <xf numFmtId="0" fontId="0" fillId="0" borderId="0"/>
  </cellStyleXfs>
  <cellXfs count="419">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2" borderId="0" xfId="0" applyNumberFormat="1" applyFill="1" applyAlignment="1">
      <alignment horizontal="center" vertical="top" textRotation="90"/>
    </xf>
    <xf numFmtId="0" fontId="0" fillId="2" borderId="0" xfId="0" applyFill="1" applyAlignment="1">
      <alignment horizontal="center" vertical="top"/>
    </xf>
    <xf numFmtId="0" fontId="0" fillId="2" borderId="0" xfId="0" applyFill="1" applyAlignment="1">
      <alignment horizontal="center" vertical="top" wrapText="1"/>
    </xf>
    <xf numFmtId="0" fontId="3" fillId="3"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2" borderId="0" xfId="0" applyFont="1" applyFill="1" applyAlignment="1">
      <alignment horizontal="center" vertical="top" wrapText="1"/>
    </xf>
    <xf numFmtId="49" fontId="0" fillId="0" borderId="0" xfId="0" applyNumberFormat="1"/>
    <xf numFmtId="49" fontId="1" fillId="0" borderId="2" xfId="0" applyNumberFormat="1" applyFont="1" applyBorder="1" applyAlignment="1">
      <alignment horizontal="center" vertical="center"/>
    </xf>
    <xf numFmtId="49" fontId="0" fillId="0" borderId="0" xfId="0" applyNumberFormat="1" applyAlignment="1">
      <alignment horizontal="center" vertical="center"/>
    </xf>
    <xf numFmtId="49" fontId="0" fillId="2" borderId="0" xfId="0" applyNumberFormat="1" applyFill="1" applyAlignment="1">
      <alignment horizontal="center" vertical="top"/>
    </xf>
    <xf numFmtId="0" fontId="16" fillId="0" borderId="0" xfId="0" applyFont="1" applyAlignment="1">
      <alignment horizontal="center" vertical="center"/>
    </xf>
    <xf numFmtId="164" fontId="16" fillId="2" borderId="0" xfId="0" applyNumberFormat="1" applyFont="1" applyFill="1" applyAlignment="1">
      <alignment horizontal="center" vertical="top" textRotation="90"/>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7" fillId="0" borderId="11" xfId="0" applyFont="1" applyBorder="1" applyAlignment="1">
      <alignment horizontal="center" vertical="center" wrapText="1"/>
    </xf>
    <xf numFmtId="1" fontId="0" fillId="0" borderId="0" xfId="0" applyNumberFormat="1" applyAlignment="1">
      <alignment horizontal="center" vertical="center"/>
    </xf>
    <xf numFmtId="1" fontId="0" fillId="2" borderId="0" xfId="0" applyNumberFormat="1" applyFill="1" applyAlignment="1">
      <alignment horizontal="center" vertical="top" textRotation="90"/>
    </xf>
    <xf numFmtId="1" fontId="0" fillId="0" borderId="1" xfId="0" applyNumberFormat="1" applyBorder="1" applyAlignment="1">
      <alignment horizontal="center" vertical="center"/>
    </xf>
    <xf numFmtId="0" fontId="20" fillId="18" borderId="27" xfId="0" applyFont="1" applyFill="1" applyBorder="1" applyAlignment="1">
      <alignment vertical="center"/>
    </xf>
    <xf numFmtId="0" fontId="20" fillId="17" borderId="1" xfId="0" applyFont="1" applyFill="1" applyBorder="1" applyAlignment="1">
      <alignment horizontal="center" vertical="center"/>
    </xf>
    <xf numFmtId="0" fontId="20" fillId="20" borderId="30" xfId="0" applyFont="1" applyFill="1" applyBorder="1" applyAlignment="1">
      <alignment horizontal="center" vertical="center" wrapText="1"/>
    </xf>
    <xf numFmtId="0" fontId="20" fillId="20" borderId="31" xfId="0" applyFont="1" applyFill="1" applyBorder="1" applyAlignment="1">
      <alignment horizontal="center" vertical="center" wrapText="1"/>
    </xf>
    <xf numFmtId="0" fontId="20" fillId="20" borderId="32" xfId="0" applyFont="1" applyFill="1" applyBorder="1" applyAlignment="1">
      <alignment horizontal="center" vertical="center" wrapText="1"/>
    </xf>
    <xf numFmtId="0" fontId="20" fillId="21" borderId="33" xfId="0" applyFont="1" applyFill="1" applyBorder="1" applyAlignment="1">
      <alignment horizontal="center" vertical="center" wrapText="1"/>
    </xf>
    <xf numFmtId="0" fontId="1" fillId="0" borderId="0" xfId="0" applyFont="1" applyAlignment="1">
      <alignment horizontal="center" vertical="center"/>
    </xf>
    <xf numFmtId="0" fontId="0" fillId="15" borderId="0" xfId="0" applyFill="1"/>
    <xf numFmtId="0" fontId="0" fillId="0" borderId="35" xfId="0" applyBorder="1" applyAlignment="1">
      <alignment wrapText="1"/>
    </xf>
    <xf numFmtId="0" fontId="0" fillId="0" borderId="0" xfId="0" applyAlignment="1">
      <alignment wrapText="1"/>
    </xf>
    <xf numFmtId="0" fontId="1" fillId="23" borderId="1" xfId="0" applyFont="1" applyFill="1" applyBorder="1" applyAlignment="1">
      <alignment horizontal="center" vertical="center"/>
    </xf>
    <xf numFmtId="0" fontId="12" fillId="0" borderId="1" xfId="0" applyFont="1" applyBorder="1" applyAlignment="1">
      <alignment horizontal="center" vertical="center" textRotation="90" wrapText="1"/>
    </xf>
    <xf numFmtId="0" fontId="24" fillId="25" borderId="1" xfId="0" applyFont="1" applyFill="1" applyBorder="1" applyAlignment="1">
      <alignment horizontal="center" vertical="center"/>
    </xf>
    <xf numFmtId="0" fontId="14" fillId="0" borderId="0" xfId="0" applyFont="1" applyAlignment="1">
      <alignment wrapText="1"/>
    </xf>
    <xf numFmtId="0" fontId="5" fillId="15" borderId="0" xfId="0" applyFont="1" applyFill="1" applyAlignment="1">
      <alignment wrapText="1"/>
    </xf>
    <xf numFmtId="0" fontId="5" fillId="0" borderId="0" xfId="0" applyFont="1" applyAlignment="1">
      <alignment wrapText="1"/>
    </xf>
    <xf numFmtId="0" fontId="0" fillId="0" borderId="0" xfId="0" applyAlignment="1">
      <alignment horizontal="left" vertical="center"/>
    </xf>
    <xf numFmtId="0" fontId="0" fillId="0" borderId="0" xfId="0" applyAlignment="1">
      <alignment horizontal="left"/>
    </xf>
    <xf numFmtId="0" fontId="1" fillId="0" borderId="0" xfId="0" applyFont="1" applyAlignment="1">
      <alignment horizontal="left" vertical="center" textRotation="135"/>
    </xf>
    <xf numFmtId="0" fontId="0" fillId="15" borderId="0" xfId="0" applyFill="1" applyAlignment="1">
      <alignment horizontal="left" textRotation="135"/>
    </xf>
    <xf numFmtId="0" fontId="27" fillId="25" borderId="1" xfId="0" applyFont="1" applyFill="1" applyBorder="1" applyAlignment="1">
      <alignment horizontal="center" vertical="center" wrapText="1"/>
    </xf>
    <xf numFmtId="0" fontId="0" fillId="26" borderId="0" xfId="0" applyFill="1"/>
    <xf numFmtId="0" fontId="23" fillId="21" borderId="1" xfId="0" applyFont="1" applyFill="1" applyBorder="1" applyAlignment="1" applyProtection="1">
      <alignment horizontal="center" vertical="center"/>
      <protection locked="0"/>
    </xf>
    <xf numFmtId="0" fontId="29" fillId="26" borderId="0" xfId="0" applyFont="1" applyFill="1" applyAlignment="1">
      <alignment horizontal="center" vertical="center"/>
    </xf>
    <xf numFmtId="0" fontId="0" fillId="26" borderId="0" xfId="0" applyFill="1" applyAlignment="1">
      <alignment horizontal="right" wrapText="1"/>
    </xf>
    <xf numFmtId="0" fontId="12" fillId="26" borderId="0" xfId="0" applyFont="1" applyFill="1" applyAlignment="1">
      <alignment horizontal="center"/>
    </xf>
    <xf numFmtId="0" fontId="0" fillId="26" borderId="0" xfId="0" applyFill="1" applyAlignment="1">
      <alignment horizontal="left" vertical="center"/>
    </xf>
    <xf numFmtId="49" fontId="30" fillId="27" borderId="0" xfId="0" applyNumberFormat="1" applyFont="1" applyFill="1" applyAlignment="1">
      <alignment horizontal="center" vertical="center"/>
    </xf>
    <xf numFmtId="164" fontId="30" fillId="27" borderId="0" xfId="0" applyNumberFormat="1" applyFont="1" applyFill="1" applyAlignment="1">
      <alignment horizontal="center" vertical="center"/>
    </xf>
    <xf numFmtId="49" fontId="31" fillId="27" borderId="0" xfId="0" applyNumberFormat="1" applyFont="1" applyFill="1" applyAlignment="1">
      <alignment horizontal="center" vertical="center"/>
    </xf>
    <xf numFmtId="1" fontId="0" fillId="0" borderId="0" xfId="0" applyNumberFormat="1"/>
    <xf numFmtId="0" fontId="10" fillId="0" borderId="0" xfId="0" applyFont="1" applyAlignment="1">
      <alignment vertical="center"/>
    </xf>
    <xf numFmtId="0" fontId="19" fillId="9" borderId="12" xfId="0" applyFont="1" applyFill="1" applyBorder="1" applyAlignment="1">
      <alignment horizontal="center" vertical="center"/>
    </xf>
    <xf numFmtId="0" fontId="10" fillId="9" borderId="12" xfId="0" applyFont="1" applyFill="1" applyBorder="1" applyAlignment="1">
      <alignment horizontal="center" vertical="center"/>
    </xf>
    <xf numFmtId="0" fontId="3" fillId="9" borderId="12" xfId="0" applyFont="1" applyFill="1" applyBorder="1" applyAlignment="1">
      <alignment horizontal="center" vertical="center" wrapText="1"/>
    </xf>
    <xf numFmtId="49" fontId="6" fillId="0" borderId="0" xfId="0" applyNumberFormat="1" applyFont="1"/>
    <xf numFmtId="164" fontId="0" fillId="0" borderId="0" xfId="0" applyNumberFormat="1"/>
    <xf numFmtId="1" fontId="0" fillId="11" borderId="1" xfId="0" applyNumberFormat="1" applyFill="1" applyBorder="1" applyAlignment="1" applyProtection="1">
      <alignment horizontal="center" vertical="center"/>
      <protection locked="0"/>
    </xf>
    <xf numFmtId="1" fontId="0" fillId="16" borderId="1" xfId="0" applyNumberFormat="1" applyFill="1" applyBorder="1" applyAlignment="1" applyProtection="1">
      <alignment horizontal="center" vertical="center"/>
      <protection locked="0"/>
    </xf>
    <xf numFmtId="1" fontId="0" fillId="12" borderId="0" xfId="0" applyNumberFormat="1" applyFill="1" applyAlignment="1">
      <alignment horizontal="center" vertical="center"/>
    </xf>
    <xf numFmtId="1" fontId="0" fillId="28" borderId="1" xfId="0" applyNumberFormat="1" applyFill="1" applyBorder="1" applyAlignment="1" applyProtection="1">
      <alignment horizontal="center" vertical="center"/>
      <protection locked="0"/>
    </xf>
    <xf numFmtId="49" fontId="0" fillId="12" borderId="0" xfId="0" applyNumberFormat="1" applyFill="1"/>
    <xf numFmtId="0" fontId="33" fillId="2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13" borderId="1"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21" fillId="26" borderId="0" xfId="0" applyFont="1" applyFill="1" applyAlignment="1">
      <alignment horizontal="center"/>
    </xf>
    <xf numFmtId="0" fontId="3" fillId="0" borderId="0" xfId="0" applyFont="1" applyAlignment="1">
      <alignment horizontal="center" vertical="center" wrapText="1"/>
    </xf>
    <xf numFmtId="0" fontId="35" fillId="0" borderId="0" xfId="0" applyFont="1" applyAlignment="1">
      <alignment horizontal="center" vertical="center"/>
    </xf>
    <xf numFmtId="49" fontId="35" fillId="0" borderId="0" xfId="0" applyNumberFormat="1" applyFont="1" applyAlignment="1">
      <alignment horizontal="center" vertical="center"/>
    </xf>
    <xf numFmtId="1" fontId="0" fillId="11" borderId="1" xfId="0" applyNumberFormat="1" applyFill="1" applyBorder="1" applyAlignment="1">
      <alignment horizontal="center" vertical="center"/>
    </xf>
    <xf numFmtId="1" fontId="0" fillId="16" borderId="1" xfId="0" applyNumberFormat="1" applyFill="1" applyBorder="1" applyAlignment="1">
      <alignment horizontal="center" vertical="center"/>
    </xf>
    <xf numFmtId="0" fontId="34" fillId="0" borderId="0" xfId="0" applyFont="1" applyAlignment="1">
      <alignment horizontal="center" vertical="center"/>
    </xf>
    <xf numFmtId="0" fontId="21" fillId="9" borderId="12" xfId="0" applyFont="1" applyFill="1" applyBorder="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164" fontId="41" fillId="2" borderId="0" xfId="0" applyNumberFormat="1" applyFont="1" applyFill="1" applyAlignment="1">
      <alignment horizontal="center" vertical="top" textRotation="90"/>
    </xf>
    <xf numFmtId="0" fontId="43" fillId="0" borderId="0" xfId="0" applyFont="1" applyAlignment="1">
      <alignment horizontal="left" vertical="center"/>
    </xf>
    <xf numFmtId="164" fontId="43" fillId="2" borderId="0" xfId="0" applyNumberFormat="1" applyFont="1" applyFill="1" applyAlignment="1">
      <alignment horizontal="left" vertical="top" textRotation="90"/>
    </xf>
    <xf numFmtId="0" fontId="43" fillId="0" borderId="1" xfId="0" applyFont="1" applyBorder="1" applyAlignment="1">
      <alignment horizontal="left" vertical="center"/>
    </xf>
    <xf numFmtId="0" fontId="43" fillId="0" borderId="0" xfId="0" applyFont="1" applyAlignment="1">
      <alignment horizontal="center" vertical="center"/>
    </xf>
    <xf numFmtId="164" fontId="43" fillId="2" borderId="0" xfId="0" applyNumberFormat="1" applyFont="1" applyFill="1" applyAlignment="1">
      <alignment horizontal="center" vertical="top" textRotation="90"/>
    </xf>
    <xf numFmtId="0" fontId="43" fillId="0" borderId="1" xfId="0" applyFont="1" applyBorder="1" applyAlignment="1">
      <alignment horizontal="center" vertical="center"/>
    </xf>
    <xf numFmtId="164" fontId="43" fillId="2" borderId="0" xfId="0" applyNumberFormat="1" applyFont="1" applyFill="1" applyAlignment="1">
      <alignment horizontal="center" vertical="top"/>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4" fillId="0" borderId="0" xfId="0" applyFont="1" applyAlignment="1">
      <alignment horizontal="center" vertical="center"/>
    </xf>
    <xf numFmtId="0" fontId="45" fillId="22" borderId="30" xfId="0" applyFont="1" applyFill="1" applyBorder="1" applyAlignment="1">
      <alignment horizontal="center" vertical="center"/>
    </xf>
    <xf numFmtId="0" fontId="45" fillId="22" borderId="31" xfId="0" applyFont="1" applyFill="1" applyBorder="1" applyAlignment="1">
      <alignment horizontal="center" vertical="center"/>
    </xf>
    <xf numFmtId="0" fontId="45" fillId="22" borderId="34" xfId="0" applyFont="1" applyFill="1" applyBorder="1" applyAlignment="1">
      <alignment horizontal="center" vertical="center"/>
    </xf>
    <xf numFmtId="0" fontId="45" fillId="19" borderId="7" xfId="0" applyFont="1" applyFill="1" applyBorder="1" applyAlignment="1">
      <alignment vertical="center"/>
    </xf>
    <xf numFmtId="0" fontId="45" fillId="0" borderId="0" xfId="0" applyFont="1" applyAlignment="1">
      <alignment vertical="center"/>
    </xf>
    <xf numFmtId="164" fontId="5" fillId="2" borderId="0" xfId="0" applyNumberFormat="1" applyFont="1" applyFill="1" applyAlignment="1">
      <alignment horizontal="center" vertical="top" textRotation="90"/>
    </xf>
    <xf numFmtId="0" fontId="1" fillId="0" borderId="0" xfId="0" applyFont="1" applyAlignment="1">
      <alignment vertical="top"/>
    </xf>
    <xf numFmtId="0" fontId="1" fillId="0" borderId="0" xfId="0" applyFont="1" applyAlignment="1">
      <alignment horizontal="center" vertical="top"/>
    </xf>
    <xf numFmtId="49" fontId="1" fillId="0" borderId="0" xfId="0" applyNumberFormat="1" applyFont="1" applyAlignment="1">
      <alignment horizontal="right" vertical="top"/>
    </xf>
    <xf numFmtId="49" fontId="0" fillId="0" borderId="0" xfId="0" applyNumberFormat="1" applyAlignment="1">
      <alignment horizontal="right"/>
    </xf>
    <xf numFmtId="49" fontId="1" fillId="0" borderId="0" xfId="0" applyNumberFormat="1" applyFont="1" applyAlignment="1">
      <alignment horizontal="center" vertical="center"/>
    </xf>
    <xf numFmtId="1" fontId="34" fillId="0" borderId="1" xfId="0" applyNumberFormat="1" applyFont="1" applyBorder="1" applyAlignment="1">
      <alignment horizontal="center" vertical="center"/>
    </xf>
    <xf numFmtId="0" fontId="35" fillId="0" borderId="1" xfId="0" applyFont="1" applyBorder="1" applyAlignment="1">
      <alignment horizontal="center" vertical="center"/>
    </xf>
    <xf numFmtId="49" fontId="35" fillId="0" borderId="1" xfId="0" applyNumberFormat="1" applyFont="1" applyBorder="1" applyAlignment="1">
      <alignment horizontal="center" vertical="center"/>
    </xf>
    <xf numFmtId="0" fontId="19" fillId="2" borderId="0" xfId="0" applyFont="1" applyFill="1" applyAlignment="1">
      <alignment horizontal="center" vertical="top" wrapText="1"/>
    </xf>
    <xf numFmtId="0" fontId="0" fillId="2" borderId="0" xfId="0" applyFill="1" applyAlignment="1">
      <alignment horizontal="center" vertical="center"/>
    </xf>
    <xf numFmtId="49" fontId="1" fillId="2" borderId="0" xfId="0" applyNumberFormat="1" applyFont="1" applyFill="1" applyAlignment="1">
      <alignment horizontal="center" vertical="center"/>
    </xf>
    <xf numFmtId="0" fontId="0" fillId="2" borderId="0" xfId="0" applyFill="1" applyAlignment="1">
      <alignment horizontal="center" vertical="center" wrapText="1"/>
    </xf>
    <xf numFmtId="164" fontId="16" fillId="2" borderId="0" xfId="0" applyNumberFormat="1" applyFont="1" applyFill="1" applyAlignment="1">
      <alignment horizontal="center" vertical="top" textRotation="90" wrapText="1"/>
    </xf>
    <xf numFmtId="0" fontId="12" fillId="0" borderId="0" xfId="0" applyFont="1" applyAlignment="1">
      <alignment vertical="center"/>
    </xf>
    <xf numFmtId="0" fontId="12" fillId="29" borderId="1" xfId="0" applyFont="1" applyFill="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29" xfId="0" applyFont="1" applyBorder="1" applyAlignment="1">
      <alignment horizontal="center" vertical="center"/>
    </xf>
    <xf numFmtId="0" fontId="1" fillId="0" borderId="43" xfId="0" applyFont="1" applyBorder="1" applyAlignment="1">
      <alignment horizontal="center" vertical="center"/>
    </xf>
    <xf numFmtId="0" fontId="30" fillId="2" borderId="37" xfId="0" applyFont="1" applyFill="1" applyBorder="1" applyAlignment="1">
      <alignment horizontal="center" vertical="center"/>
    </xf>
    <xf numFmtId="0" fontId="30" fillId="2" borderId="38" xfId="0" applyFont="1" applyFill="1" applyBorder="1" applyAlignment="1">
      <alignment horizontal="center" vertical="center"/>
    </xf>
    <xf numFmtId="0" fontId="30" fillId="2" borderId="39" xfId="0" applyFont="1" applyFill="1" applyBorder="1" applyAlignment="1">
      <alignment horizontal="center" vertical="center"/>
    </xf>
    <xf numFmtId="0" fontId="1" fillId="0" borderId="0" xfId="0" applyFont="1" applyAlignment="1">
      <alignment horizontal="left" vertical="center"/>
    </xf>
    <xf numFmtId="0" fontId="30" fillId="2" borderId="0" xfId="0" applyFont="1" applyFill="1" applyAlignment="1">
      <alignment horizontal="center" vertical="center"/>
    </xf>
    <xf numFmtId="0" fontId="30" fillId="2" borderId="0" xfId="0" applyFont="1" applyFill="1" applyAlignment="1">
      <alignment horizontal="left" vertical="center"/>
    </xf>
    <xf numFmtId="0" fontId="35" fillId="0" borderId="0" xfId="0" applyFont="1" applyAlignment="1">
      <alignment horizontal="left" vertical="center"/>
    </xf>
    <xf numFmtId="0" fontId="1" fillId="29" borderId="29" xfId="0" applyFont="1" applyFill="1" applyBorder="1" applyAlignment="1">
      <alignment horizontal="center" vertical="center"/>
    </xf>
    <xf numFmtId="0" fontId="21" fillId="0" borderId="0" xfId="0" applyFont="1"/>
    <xf numFmtId="0" fontId="19" fillId="0" borderId="0" xfId="0" applyFont="1"/>
    <xf numFmtId="0" fontId="21" fillId="0" borderId="0" xfId="0" applyFont="1" applyAlignment="1">
      <alignment horizontal="center" vertical="center"/>
    </xf>
    <xf numFmtId="0" fontId="19" fillId="0" borderId="0" xfId="0" applyFont="1" applyAlignment="1">
      <alignment horizontal="center"/>
    </xf>
    <xf numFmtId="0" fontId="21" fillId="0" borderId="0" xfId="0" applyFont="1" applyAlignment="1">
      <alignment horizontal="left" vertical="center"/>
    </xf>
    <xf numFmtId="16" fontId="1" fillId="0" borderId="0" xfId="0" applyNumberFormat="1" applyFont="1" applyAlignment="1">
      <alignment horizontal="center" vertical="center"/>
    </xf>
    <xf numFmtId="0" fontId="1" fillId="29" borderId="0" xfId="0" applyFont="1" applyFill="1" applyAlignment="1">
      <alignment horizontal="center" vertical="center"/>
    </xf>
    <xf numFmtId="1" fontId="35" fillId="0" borderId="1" xfId="0" applyNumberFormat="1" applyFont="1" applyBorder="1" applyAlignment="1">
      <alignment horizontal="center" vertical="top" textRotation="90"/>
    </xf>
    <xf numFmtId="164" fontId="35" fillId="0" borderId="1" xfId="0" applyNumberFormat="1" applyFont="1" applyBorder="1" applyAlignment="1">
      <alignment horizontal="center" vertical="top" textRotation="90"/>
    </xf>
    <xf numFmtId="0" fontId="35"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14" fontId="35" fillId="0" borderId="1" xfId="0" applyNumberFormat="1" applyFont="1" applyBorder="1" applyAlignment="1">
      <alignment horizontal="center" vertical="center"/>
    </xf>
    <xf numFmtId="0" fontId="34" fillId="0" borderId="0" xfId="0" applyFont="1"/>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0" fontId="47" fillId="0" borderId="0" xfId="0" applyFont="1" applyAlignment="1">
      <alignment horizontal="center" vertical="center"/>
    </xf>
    <xf numFmtId="0" fontId="1" fillId="0" borderId="0" xfId="0" applyFont="1" applyAlignment="1">
      <alignment horizontal="left"/>
    </xf>
    <xf numFmtId="0" fontId="0" fillId="0" borderId="0" xfId="0" applyAlignment="1">
      <alignment horizontal="right"/>
    </xf>
    <xf numFmtId="16" fontId="1" fillId="0" borderId="0" xfId="0" applyNumberFormat="1" applyFont="1" applyAlignment="1">
      <alignment horizontal="center"/>
    </xf>
    <xf numFmtId="164" fontId="50" fillId="2" borderId="0" xfId="0" applyNumberFormat="1" applyFont="1" applyFill="1" applyAlignment="1">
      <alignment horizontal="center" vertical="top" textRotation="90"/>
    </xf>
    <xf numFmtId="0" fontId="49" fillId="2" borderId="0" xfId="0" applyFont="1" applyFill="1" applyAlignment="1">
      <alignment horizontal="center" vertical="center" wrapText="1"/>
    </xf>
    <xf numFmtId="0" fontId="1" fillId="31" borderId="49" xfId="0" applyFont="1" applyFill="1" applyBorder="1" applyAlignment="1">
      <alignment horizontal="center" vertical="center"/>
    </xf>
    <xf numFmtId="0" fontId="1" fillId="31" borderId="55" xfId="0" applyFont="1" applyFill="1" applyBorder="1" applyAlignment="1">
      <alignment horizontal="center" vertical="center"/>
    </xf>
    <xf numFmtId="49" fontId="0" fillId="4" borderId="0" xfId="0" applyNumberFormat="1" applyFill="1"/>
    <xf numFmtId="0" fontId="10" fillId="4" borderId="0" xfId="0" applyFont="1" applyFill="1" applyAlignment="1">
      <alignment vertical="center"/>
    </xf>
    <xf numFmtId="49" fontId="0" fillId="4" borderId="0" xfId="0" applyNumberFormat="1" applyFill="1" applyAlignment="1">
      <alignment horizontal="center" vertical="center"/>
    </xf>
    <xf numFmtId="0" fontId="19" fillId="4" borderId="0" xfId="0" applyFont="1" applyFill="1" applyProtection="1">
      <protection locked="0"/>
    </xf>
    <xf numFmtId="0" fontId="6" fillId="4" borderId="0" xfId="0" applyFont="1" applyFill="1"/>
    <xf numFmtId="164" fontId="9" fillId="32" borderId="45" xfId="0" applyNumberFormat="1" applyFont="1" applyFill="1" applyBorder="1" applyAlignment="1">
      <alignment textRotation="90"/>
    </xf>
    <xf numFmtId="164" fontId="9" fillId="32" borderId="46" xfId="0" applyNumberFormat="1" applyFont="1" applyFill="1" applyBorder="1" applyAlignment="1">
      <alignment textRotation="90"/>
    </xf>
    <xf numFmtId="164" fontId="9" fillId="32" borderId="47" xfId="0" applyNumberFormat="1" applyFont="1" applyFill="1" applyBorder="1" applyAlignment="1">
      <alignment textRotation="90"/>
    </xf>
    <xf numFmtId="164" fontId="9" fillId="32" borderId="25" xfId="0" applyNumberFormat="1" applyFont="1" applyFill="1" applyBorder="1" applyAlignment="1">
      <alignment textRotation="90"/>
    </xf>
    <xf numFmtId="164" fontId="9" fillId="32" borderId="17" xfId="0" applyNumberFormat="1" applyFont="1" applyFill="1" applyBorder="1" applyAlignment="1">
      <alignment textRotation="90"/>
    </xf>
    <xf numFmtId="164" fontId="9" fillId="32" borderId="26" xfId="0" applyNumberFormat="1" applyFont="1" applyFill="1" applyBorder="1" applyAlignment="1">
      <alignment textRotation="90"/>
    </xf>
    <xf numFmtId="164" fontId="9" fillId="32" borderId="16" xfId="0" applyNumberFormat="1" applyFont="1" applyFill="1" applyBorder="1" applyAlignment="1">
      <alignment textRotation="90"/>
    </xf>
    <xf numFmtId="164" fontId="9" fillId="32" borderId="22" xfId="0" applyNumberFormat="1" applyFont="1" applyFill="1" applyBorder="1" applyAlignment="1">
      <alignment textRotation="90"/>
    </xf>
    <xf numFmtId="164" fontId="9" fillId="32" borderId="18" xfId="0" applyNumberFormat="1" applyFont="1" applyFill="1" applyBorder="1" applyAlignment="1">
      <alignment textRotation="90"/>
    </xf>
    <xf numFmtId="49" fontId="8" fillId="32" borderId="0" xfId="0" applyNumberFormat="1" applyFont="1" applyFill="1" applyAlignment="1">
      <alignment horizontal="center" vertical="center"/>
    </xf>
    <xf numFmtId="49" fontId="15" fillId="32" borderId="0" xfId="0" applyNumberFormat="1" applyFont="1" applyFill="1" applyAlignment="1">
      <alignment horizontal="center" vertical="center"/>
    </xf>
    <xf numFmtId="49" fontId="15" fillId="32" borderId="0" xfId="0" applyNumberFormat="1" applyFont="1" applyFill="1" applyAlignment="1">
      <alignment horizontal="left" vertical="center"/>
    </xf>
    <xf numFmtId="0" fontId="15" fillId="32" borderId="0" xfId="0" applyFont="1" applyFill="1"/>
    <xf numFmtId="0" fontId="6" fillId="4" borderId="0" xfId="0" applyFont="1" applyFill="1" applyAlignment="1" applyProtection="1">
      <alignment horizontal="left" vertical="center"/>
      <protection locked="0"/>
    </xf>
    <xf numFmtId="49" fontId="7" fillId="4" borderId="0" xfId="0" applyNumberFormat="1" applyFont="1" applyFill="1" applyAlignment="1">
      <alignment horizontal="left"/>
    </xf>
    <xf numFmtId="0" fontId="21" fillId="8" borderId="86" xfId="0" applyFont="1" applyFill="1" applyBorder="1" applyAlignment="1">
      <alignment vertical="center"/>
    </xf>
    <xf numFmtId="0" fontId="21" fillId="8" borderId="86" xfId="0" applyFont="1" applyFill="1" applyBorder="1" applyAlignment="1">
      <alignment horizontal="left" vertical="center"/>
    </xf>
    <xf numFmtId="0" fontId="10" fillId="8" borderId="86" xfId="0" applyFont="1" applyFill="1" applyBorder="1" applyAlignment="1">
      <alignment horizontal="center" vertical="center"/>
    </xf>
    <xf numFmtId="0" fontId="3" fillId="8" borderId="86" xfId="0" applyFont="1" applyFill="1" applyBorder="1" applyAlignment="1">
      <alignment horizontal="center" vertical="center" wrapText="1"/>
    </xf>
    <xf numFmtId="0" fontId="10" fillId="8" borderId="86" xfId="0" applyFont="1" applyFill="1" applyBorder="1" applyAlignment="1">
      <alignment vertical="center"/>
    </xf>
    <xf numFmtId="0" fontId="43" fillId="8" borderId="88" xfId="0" applyFont="1" applyFill="1" applyBorder="1" applyAlignment="1">
      <alignment vertical="center"/>
    </xf>
    <xf numFmtId="0" fontId="43" fillId="9" borderId="89" xfId="0" applyFont="1" applyFill="1" applyBorder="1" applyAlignment="1">
      <alignment horizontal="center" vertical="center"/>
    </xf>
    <xf numFmtId="0" fontId="19" fillId="10" borderId="92" xfId="0" applyFont="1" applyFill="1" applyBorder="1" applyAlignment="1">
      <alignment horizontal="center" vertical="center"/>
    </xf>
    <xf numFmtId="0" fontId="21" fillId="10" borderId="92" xfId="0" applyFont="1" applyFill="1" applyBorder="1" applyAlignment="1">
      <alignment horizontal="left" vertical="center"/>
    </xf>
    <xf numFmtId="0" fontId="10" fillId="10" borderId="92" xfId="0" applyFont="1" applyFill="1" applyBorder="1" applyAlignment="1">
      <alignment horizontal="center" vertical="center"/>
    </xf>
    <xf numFmtId="0" fontId="3" fillId="10" borderId="92" xfId="0" applyFont="1" applyFill="1" applyBorder="1" applyAlignment="1">
      <alignment horizontal="center" vertical="center" wrapText="1"/>
    </xf>
    <xf numFmtId="0" fontId="43" fillId="10" borderId="94" xfId="0" applyFont="1" applyFill="1" applyBorder="1" applyAlignment="1">
      <alignment horizontal="center" vertical="center"/>
    </xf>
    <xf numFmtId="0" fontId="11" fillId="6" borderId="83" xfId="0" applyFont="1" applyFill="1" applyBorder="1" applyAlignment="1" applyProtection="1">
      <alignment horizontal="center" vertical="center"/>
      <protection locked="0"/>
    </xf>
    <xf numFmtId="0" fontId="11" fillId="5" borderId="83" xfId="0" applyFont="1" applyFill="1" applyBorder="1" applyAlignment="1" applyProtection="1">
      <alignment horizontal="center" vertical="center"/>
      <protection locked="0"/>
    </xf>
    <xf numFmtId="0" fontId="11" fillId="7" borderId="83" xfId="0" applyFont="1" applyFill="1" applyBorder="1" applyAlignment="1" applyProtection="1">
      <alignment horizontal="center" vertical="center"/>
      <protection locked="0"/>
    </xf>
    <xf numFmtId="0" fontId="1" fillId="31" borderId="50" xfId="0" applyFont="1" applyFill="1" applyBorder="1" applyAlignment="1">
      <alignment horizontal="center" vertical="center"/>
    </xf>
    <xf numFmtId="0" fontId="1" fillId="31" borderId="61" xfId="0" applyFont="1" applyFill="1" applyBorder="1" applyAlignment="1">
      <alignment horizontal="center" vertical="center"/>
    </xf>
    <xf numFmtId="0" fontId="1" fillId="31" borderId="53" xfId="0" applyFont="1" applyFill="1" applyBorder="1" applyAlignment="1">
      <alignment horizontal="center" vertical="center"/>
    </xf>
    <xf numFmtId="0" fontId="1" fillId="31" borderId="31" xfId="0" applyFont="1" applyFill="1" applyBorder="1" applyAlignment="1">
      <alignment horizontal="center" vertical="center"/>
    </xf>
    <xf numFmtId="0" fontId="1" fillId="31" borderId="1" xfId="0" applyFont="1" applyFill="1" applyBorder="1" applyAlignment="1">
      <alignment horizontal="center" vertical="center"/>
    </xf>
    <xf numFmtId="0" fontId="35" fillId="31" borderId="51" xfId="0" applyFont="1" applyFill="1" applyBorder="1" applyAlignment="1">
      <alignment horizontal="center" vertical="center"/>
    </xf>
    <xf numFmtId="0" fontId="35" fillId="31" borderId="3" xfId="0" applyFont="1" applyFill="1" applyBorder="1" applyAlignment="1">
      <alignment horizontal="center" vertical="center"/>
    </xf>
    <xf numFmtId="0" fontId="1" fillId="31" borderId="9" xfId="0" applyFont="1" applyFill="1" applyBorder="1" applyAlignment="1">
      <alignment horizontal="center" vertical="center"/>
    </xf>
    <xf numFmtId="0" fontId="1" fillId="0" borderId="0" xfId="0" applyFont="1" applyAlignment="1">
      <alignment horizontal="left" vertical="top"/>
    </xf>
    <xf numFmtId="0" fontId="34" fillId="0" borderId="0" xfId="0" applyFont="1" applyAlignment="1">
      <alignment horizontal="left" vertical="top" wrapText="1"/>
    </xf>
    <xf numFmtId="0" fontId="34" fillId="0" borderId="0" xfId="0" applyFont="1" applyAlignment="1">
      <alignment horizontal="left" vertical="center" wrapText="1"/>
    </xf>
    <xf numFmtId="0" fontId="34" fillId="0" borderId="0" xfId="0" applyFont="1" applyAlignment="1">
      <alignment vertical="top" wrapText="1"/>
    </xf>
    <xf numFmtId="0" fontId="0" fillId="0" borderId="0" xfId="0" applyAlignment="1">
      <alignment vertical="top" wrapText="1"/>
    </xf>
    <xf numFmtId="0" fontId="1" fillId="0" borderId="0" xfId="0" applyFont="1" applyAlignment="1">
      <alignment horizontal="center" vertical="center" wrapText="1"/>
    </xf>
    <xf numFmtId="0" fontId="53" fillId="33" borderId="95" xfId="0" applyFont="1" applyFill="1" applyBorder="1"/>
    <xf numFmtId="0" fontId="19" fillId="33" borderId="96" xfId="0" applyFont="1" applyFill="1" applyBorder="1"/>
    <xf numFmtId="0" fontId="19" fillId="33" borderId="97" xfId="0" applyFont="1" applyFill="1" applyBorder="1"/>
    <xf numFmtId="0" fontId="19" fillId="33" borderId="98" xfId="0" applyFont="1" applyFill="1" applyBorder="1"/>
    <xf numFmtId="0" fontId="19" fillId="0" borderId="1" xfId="0" applyFont="1" applyBorder="1"/>
    <xf numFmtId="0" fontId="19" fillId="23" borderId="1" xfId="0" applyFont="1" applyFill="1" applyBorder="1" applyAlignment="1">
      <alignment horizontal="center"/>
    </xf>
    <xf numFmtId="0" fontId="53" fillId="33" borderId="31" xfId="0" applyFont="1" applyFill="1" applyBorder="1"/>
    <xf numFmtId="0" fontId="19" fillId="0" borderId="51" xfId="0" applyFont="1" applyBorder="1"/>
    <xf numFmtId="0" fontId="19" fillId="0" borderId="31" xfId="0" applyFont="1" applyBorder="1"/>
    <xf numFmtId="0" fontId="19" fillId="23" borderId="1" xfId="0" applyFont="1" applyFill="1" applyBorder="1"/>
    <xf numFmtId="0" fontId="53" fillId="33" borderId="1" xfId="0" applyFont="1" applyFill="1" applyBorder="1"/>
    <xf numFmtId="0" fontId="19" fillId="0" borderId="3" xfId="0" applyFont="1" applyBorder="1"/>
    <xf numFmtId="0" fontId="53" fillId="33" borderId="1" xfId="0" applyFont="1" applyFill="1" applyBorder="1" applyAlignment="1">
      <alignment horizontal="left"/>
    </xf>
    <xf numFmtId="0" fontId="1" fillId="0" borderId="62" xfId="0" applyFont="1" applyBorder="1" applyAlignment="1">
      <alignment horizontal="center" vertical="center"/>
    </xf>
    <xf numFmtId="0" fontId="1" fillId="0" borderId="3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50" xfId="0" applyFont="1" applyBorder="1" applyAlignment="1">
      <alignment horizontal="center" vertical="center"/>
    </xf>
    <xf numFmtId="0" fontId="1" fillId="0" borderId="61" xfId="0" applyFont="1" applyBorder="1" applyAlignment="1">
      <alignment horizontal="center" vertical="center"/>
    </xf>
    <xf numFmtId="0" fontId="1" fillId="0" borderId="66" xfId="0" applyFont="1" applyBorder="1" applyAlignment="1">
      <alignment horizontal="center" vertical="center"/>
    </xf>
    <xf numFmtId="0" fontId="1" fillId="0" borderId="4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49" xfId="0" applyFont="1" applyBorder="1" applyAlignment="1">
      <alignment horizontal="center" vertical="center"/>
    </xf>
    <xf numFmtId="0" fontId="1" fillId="0" borderId="69" xfId="0" applyFont="1" applyBorder="1" applyAlignment="1">
      <alignment horizontal="center" vertical="center"/>
    </xf>
    <xf numFmtId="0" fontId="1" fillId="0" borderId="76" xfId="0" applyFont="1" applyBorder="1" applyAlignment="1">
      <alignment horizontal="center" vertical="center"/>
    </xf>
    <xf numFmtId="0" fontId="1" fillId="0" borderId="9" xfId="0" applyFont="1" applyBorder="1" applyAlignment="1">
      <alignment horizontal="center" vertical="center"/>
    </xf>
    <xf numFmtId="0" fontId="1" fillId="0" borderId="77" xfId="0" applyFont="1" applyBorder="1" applyAlignment="1">
      <alignment horizontal="center" vertical="center"/>
    </xf>
    <xf numFmtId="0" fontId="1" fillId="0" borderId="55" xfId="0" applyFont="1" applyBorder="1" applyAlignment="1">
      <alignment horizontal="center" vertical="center"/>
    </xf>
    <xf numFmtId="0" fontId="1" fillId="0" borderId="73" xfId="0" applyFont="1" applyBorder="1" applyAlignment="1">
      <alignment horizontal="center" vertical="center"/>
    </xf>
    <xf numFmtId="0" fontId="1" fillId="0" borderId="53" xfId="0" applyFont="1" applyBorder="1" applyAlignment="1">
      <alignment horizontal="center" vertical="center"/>
    </xf>
    <xf numFmtId="0" fontId="1" fillId="0" borderId="74" xfId="0" applyFont="1" applyBorder="1" applyAlignment="1">
      <alignment horizontal="center" vertical="center"/>
    </xf>
    <xf numFmtId="0" fontId="1" fillId="0" borderId="51"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48" xfId="0" applyFont="1" applyBorder="1" applyAlignment="1">
      <alignment horizontal="center" vertical="center"/>
    </xf>
    <xf numFmtId="0" fontId="1" fillId="0" borderId="56" xfId="0" applyFont="1" applyBorder="1" applyAlignment="1">
      <alignment horizontal="center" vertical="center"/>
    </xf>
    <xf numFmtId="0" fontId="1" fillId="0" borderId="32" xfId="0" applyFont="1" applyBorder="1" applyAlignment="1">
      <alignment horizontal="center" vertical="center"/>
    </xf>
    <xf numFmtId="0" fontId="1" fillId="0" borderId="2" xfId="0" applyFont="1" applyBorder="1" applyAlignment="1">
      <alignment horizontal="center" vertical="center"/>
    </xf>
    <xf numFmtId="0" fontId="35" fillId="0" borderId="19" xfId="0" applyFont="1" applyBorder="1" applyAlignment="1">
      <alignment horizontal="center" vertical="center"/>
    </xf>
    <xf numFmtId="0" fontId="35" fillId="0" borderId="75" xfId="0" applyFont="1" applyBorder="1" applyAlignment="1">
      <alignment horizontal="center" vertical="center"/>
    </xf>
    <xf numFmtId="0" fontId="35" fillId="0" borderId="11" xfId="0" applyFont="1" applyBorder="1" applyAlignment="1">
      <alignment horizontal="center" vertical="center"/>
    </xf>
    <xf numFmtId="0" fontId="35" fillId="0" borderId="51"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15" fillId="0" borderId="6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52" xfId="0" applyFont="1" applyBorder="1" applyAlignment="1">
      <alignment horizontal="center" vertical="center"/>
    </xf>
    <xf numFmtId="0" fontId="1" fillId="0" borderId="54" xfId="0" applyFont="1" applyBorder="1" applyAlignment="1">
      <alignment horizontal="center" vertical="center"/>
    </xf>
    <xf numFmtId="0" fontId="1" fillId="0" borderId="47" xfId="0" applyFont="1" applyBorder="1" applyAlignment="1">
      <alignment horizontal="center" vertical="center"/>
    </xf>
    <xf numFmtId="49" fontId="0" fillId="0" borderId="80" xfId="0" applyNumberFormat="1" applyBorder="1"/>
    <xf numFmtId="49" fontId="0" fillId="0" borderId="81" xfId="0" applyNumberFormat="1" applyBorder="1"/>
    <xf numFmtId="49" fontId="0" fillId="0" borderId="82" xfId="0" applyNumberFormat="1" applyBorder="1"/>
    <xf numFmtId="49" fontId="0" fillId="0" borderId="78" xfId="0" applyNumberFormat="1" applyBorder="1"/>
    <xf numFmtId="49" fontId="0" fillId="0" borderId="79" xfId="0" applyNumberFormat="1" applyBorder="1"/>
    <xf numFmtId="0" fontId="1" fillId="34" borderId="64" xfId="0" applyFont="1" applyFill="1" applyBorder="1" applyAlignment="1">
      <alignment horizontal="center" vertical="center"/>
    </xf>
    <xf numFmtId="0" fontId="1" fillId="34" borderId="1" xfId="0" applyFont="1" applyFill="1" applyBorder="1" applyAlignment="1">
      <alignment horizontal="center" vertical="center"/>
    </xf>
    <xf numFmtId="0" fontId="1" fillId="34" borderId="65" xfId="0" applyFont="1" applyFill="1" applyBorder="1" applyAlignment="1">
      <alignment horizontal="center" vertical="center"/>
    </xf>
    <xf numFmtId="0" fontId="1" fillId="34" borderId="3" xfId="0" applyFont="1" applyFill="1" applyBorder="1" applyAlignment="1">
      <alignment horizontal="center" vertical="center"/>
    </xf>
    <xf numFmtId="0" fontId="1" fillId="34" borderId="11" xfId="0" applyFont="1" applyFill="1" applyBorder="1" applyAlignment="1">
      <alignment horizontal="center" vertical="center"/>
    </xf>
    <xf numFmtId="0" fontId="1" fillId="34" borderId="2" xfId="0" applyFont="1" applyFill="1" applyBorder="1" applyAlignment="1">
      <alignment horizontal="center" vertical="center"/>
    </xf>
    <xf numFmtId="0" fontId="1" fillId="34" borderId="66" xfId="0" applyFont="1" applyFill="1" applyBorder="1" applyAlignment="1">
      <alignment horizontal="center" vertical="center"/>
    </xf>
    <xf numFmtId="0" fontId="1" fillId="34" borderId="46" xfId="0" applyFont="1" applyFill="1" applyBorder="1" applyAlignment="1">
      <alignment horizontal="center" vertical="center"/>
    </xf>
    <xf numFmtId="0" fontId="1" fillId="34" borderId="67" xfId="0" applyFont="1" applyFill="1" applyBorder="1" applyAlignment="1">
      <alignment horizontal="center" vertical="center"/>
    </xf>
    <xf numFmtId="0" fontId="1" fillId="34" borderId="48" xfId="0" applyFont="1" applyFill="1" applyBorder="1" applyAlignment="1">
      <alignment horizontal="center" vertical="center"/>
    </xf>
    <xf numFmtId="0" fontId="1" fillId="34" borderId="56" xfId="0" applyFont="1" applyFill="1" applyBorder="1" applyAlignment="1">
      <alignment horizontal="center" vertical="center"/>
    </xf>
    <xf numFmtId="0" fontId="1" fillId="34" borderId="47" xfId="0" applyFont="1" applyFill="1" applyBorder="1" applyAlignment="1">
      <alignment horizontal="center" vertical="center"/>
    </xf>
    <xf numFmtId="0" fontId="1" fillId="31" borderId="71" xfId="0" applyFont="1" applyFill="1" applyBorder="1" applyAlignment="1">
      <alignment horizontal="center" vertical="center"/>
    </xf>
    <xf numFmtId="0" fontId="35" fillId="0" borderId="66" xfId="0" applyFont="1" applyBorder="1" applyAlignment="1">
      <alignment horizontal="center" vertical="center"/>
    </xf>
    <xf numFmtId="0" fontId="35" fillId="0" borderId="46" xfId="0" applyFont="1" applyBorder="1" applyAlignment="1">
      <alignment horizontal="center" vertical="center"/>
    </xf>
    <xf numFmtId="0" fontId="35" fillId="0" borderId="50" xfId="0" applyFont="1" applyBorder="1" applyAlignment="1">
      <alignment horizontal="center" vertical="center"/>
    </xf>
    <xf numFmtId="0" fontId="35" fillId="0" borderId="61" xfId="0" applyFont="1" applyBorder="1" applyAlignment="1">
      <alignment horizontal="center" vertical="center"/>
    </xf>
    <xf numFmtId="0" fontId="35" fillId="0" borderId="53" xfId="0" applyFont="1" applyBorder="1" applyAlignment="1">
      <alignment horizontal="center" vertical="center"/>
    </xf>
    <xf numFmtId="0" fontId="35" fillId="0" borderId="74" xfId="0" applyFont="1" applyBorder="1" applyAlignment="1">
      <alignment horizontal="center" vertical="center"/>
    </xf>
    <xf numFmtId="0" fontId="35" fillId="0" borderId="60" xfId="0" applyFont="1" applyBorder="1" applyAlignment="1">
      <alignment horizontal="center" vertical="center"/>
    </xf>
    <xf numFmtId="0" fontId="35" fillId="0" borderId="52" xfId="0" applyFont="1" applyBorder="1" applyAlignment="1">
      <alignment horizontal="center" vertical="center"/>
    </xf>
    <xf numFmtId="0" fontId="1" fillId="35" borderId="1" xfId="0" applyFont="1" applyFill="1" applyBorder="1" applyAlignment="1">
      <alignment horizontal="center" vertical="center" wrapText="1"/>
    </xf>
    <xf numFmtId="0" fontId="1" fillId="31" borderId="69" xfId="0" applyFont="1" applyFill="1" applyBorder="1" applyAlignment="1">
      <alignment horizontal="center" vertical="center"/>
    </xf>
    <xf numFmtId="0" fontId="52" fillId="2" borderId="0" xfId="0" applyFont="1" applyFill="1" applyAlignment="1">
      <alignment horizontal="center" vertical="top" textRotation="90" wrapText="1"/>
    </xf>
    <xf numFmtId="0" fontId="14" fillId="2" borderId="0" xfId="0" applyFont="1" applyFill="1" applyAlignment="1">
      <alignment horizontal="center" vertical="top" textRotation="90" wrapText="1"/>
    </xf>
    <xf numFmtId="49" fontId="55" fillId="36" borderId="0" xfId="0" applyNumberFormat="1" applyFont="1" applyFill="1" applyAlignment="1">
      <alignment horizontal="center" vertical="center"/>
    </xf>
    <xf numFmtId="49" fontId="55" fillId="37" borderId="0" xfId="0" applyNumberFormat="1" applyFont="1" applyFill="1" applyAlignment="1">
      <alignment horizontal="center" vertical="center"/>
    </xf>
    <xf numFmtId="49" fontId="15" fillId="30" borderId="0" xfId="0" applyNumberFormat="1" applyFont="1" applyFill="1" applyAlignment="1">
      <alignment horizontal="left" vertical="center"/>
    </xf>
    <xf numFmtId="49" fontId="15" fillId="5" borderId="0" xfId="0" applyNumberFormat="1" applyFont="1" applyFill="1" applyAlignment="1">
      <alignment horizontal="center" vertical="center"/>
    </xf>
    <xf numFmtId="49" fontId="15" fillId="7" borderId="0" xfId="0" applyNumberFormat="1" applyFont="1" applyFill="1" applyAlignment="1">
      <alignment horizontal="center" vertical="center"/>
    </xf>
    <xf numFmtId="49" fontId="15" fillId="38" borderId="0" xfId="0" applyNumberFormat="1" applyFont="1" applyFill="1" applyAlignment="1">
      <alignment horizontal="center" vertical="center"/>
    </xf>
    <xf numFmtId="0" fontId="35" fillId="34" borderId="50" xfId="0" applyFont="1" applyFill="1" applyBorder="1" applyAlignment="1">
      <alignment horizontal="center" vertical="center"/>
    </xf>
    <xf numFmtId="0" fontId="4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27" xfId="0" applyFont="1" applyBorder="1" applyAlignment="1">
      <alignment vertical="center"/>
    </xf>
    <xf numFmtId="0" fontId="45" fillId="0" borderId="7" xfId="0" applyFont="1" applyBorder="1" applyAlignment="1">
      <alignment vertical="center"/>
    </xf>
    <xf numFmtId="0" fontId="48" fillId="0" borderId="1" xfId="0" applyFont="1" applyBorder="1" applyAlignment="1">
      <alignment horizontal="center" vertical="center" wrapText="1"/>
    </xf>
    <xf numFmtId="0" fontId="38" fillId="0" borderId="44" xfId="0" applyFont="1" applyBorder="1" applyAlignment="1">
      <alignment horizontal="center" vertical="center" wrapText="1"/>
    </xf>
    <xf numFmtId="0" fontId="55" fillId="0" borderId="1" xfId="0" applyFont="1" applyBorder="1" applyAlignment="1">
      <alignment horizontal="center" vertical="center"/>
    </xf>
    <xf numFmtId="49" fontId="35" fillId="0" borderId="2" xfId="0" applyNumberFormat="1"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4" fillId="0" borderId="10" xfId="0" applyFont="1" applyBorder="1" applyAlignment="1">
      <alignment horizontal="center" vertical="center" wrapText="1"/>
    </xf>
    <xf numFmtId="0" fontId="2" fillId="0" borderId="3" xfId="0" applyFont="1" applyBorder="1" applyAlignment="1">
      <alignment horizontal="center" vertical="center"/>
    </xf>
    <xf numFmtId="0" fontId="17" fillId="0" borderId="10" xfId="0" applyFont="1" applyBorder="1" applyAlignment="1">
      <alignment horizontal="center" vertical="center" wrapText="1"/>
    </xf>
    <xf numFmtId="0" fontId="42" fillId="0" borderId="1" xfId="0" applyFont="1" applyBorder="1" applyAlignment="1">
      <alignment horizontal="center" vertical="center"/>
    </xf>
    <xf numFmtId="0" fontId="3" fillId="0" borderId="8" xfId="0" applyFont="1" applyBorder="1" applyAlignment="1">
      <alignment horizontal="center" vertical="center"/>
    </xf>
    <xf numFmtId="0" fontId="17" fillId="0" borderId="10" xfId="0" applyFont="1" applyBorder="1" applyAlignment="1">
      <alignment horizontal="center" vertical="center"/>
    </xf>
    <xf numFmtId="0" fontId="35" fillId="0" borderId="2" xfId="0" applyFont="1" applyBorder="1" applyAlignment="1">
      <alignment horizontal="center" vertical="center"/>
    </xf>
    <xf numFmtId="49" fontId="34" fillId="0" borderId="0" xfId="0" applyNumberFormat="1" applyFont="1" applyAlignment="1">
      <alignment horizontal="center" vertical="center"/>
    </xf>
    <xf numFmtId="0" fontId="56"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58" fillId="0" borderId="1" xfId="0" applyFont="1" applyBorder="1" applyAlignment="1">
      <alignment horizontal="center" vertical="center"/>
    </xf>
    <xf numFmtId="0" fontId="56" fillId="0" borderId="1" xfId="0" applyFont="1" applyBorder="1" applyAlignment="1">
      <alignment horizontal="center" vertical="center"/>
    </xf>
    <xf numFmtId="49" fontId="56" fillId="0" borderId="2" xfId="0" applyNumberFormat="1" applyFont="1" applyBorder="1" applyAlignment="1">
      <alignment horizontal="center" vertical="center"/>
    </xf>
    <xf numFmtId="0" fontId="38" fillId="0" borderId="3" xfId="0" applyFont="1" applyBorder="1" applyAlignment="1">
      <alignment horizontal="center" vertical="center" wrapText="1"/>
    </xf>
    <xf numFmtId="0" fontId="39" fillId="0" borderId="44" xfId="0" applyFont="1" applyBorder="1" applyAlignment="1">
      <alignment horizontal="center" vertical="center" wrapText="1"/>
    </xf>
    <xf numFmtId="0" fontId="2" fillId="0" borderId="36" xfId="0" applyFont="1" applyBorder="1" applyAlignment="1">
      <alignment horizontal="center" vertical="center"/>
    </xf>
    <xf numFmtId="0" fontId="39" fillId="0" borderId="1" xfId="0" applyFont="1" applyBorder="1" applyAlignment="1">
      <alignment horizontal="center" vertical="center"/>
    </xf>
    <xf numFmtId="49" fontId="56" fillId="0" borderId="1" xfId="0" applyNumberFormat="1" applyFont="1" applyBorder="1" applyAlignment="1">
      <alignment horizontal="center" vertical="center"/>
    </xf>
    <xf numFmtId="0" fontId="55" fillId="0" borderId="2" xfId="0" applyFont="1" applyBorder="1" applyAlignment="1">
      <alignment horizontal="center" vertical="center"/>
    </xf>
    <xf numFmtId="0" fontId="58" fillId="0" borderId="2" xfId="0" applyFont="1" applyBorder="1" applyAlignment="1">
      <alignment horizontal="center" vertical="center"/>
    </xf>
    <xf numFmtId="0" fontId="34"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42" fillId="0" borderId="2" xfId="0" applyFont="1" applyBorder="1" applyAlignment="1">
      <alignment horizontal="center" vertical="center"/>
    </xf>
    <xf numFmtId="1" fontId="34" fillId="0" borderId="2" xfId="0" applyNumberFormat="1"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8" fillId="0" borderId="99" xfId="0" applyFont="1" applyBorder="1" applyAlignment="1">
      <alignment horizontal="center" vertical="center" wrapText="1"/>
    </xf>
    <xf numFmtId="49" fontId="35"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17" fillId="0" borderId="1" xfId="0" applyFont="1" applyBorder="1" applyAlignment="1">
      <alignment horizontal="center" vertical="center"/>
    </xf>
    <xf numFmtId="0" fontId="59" fillId="0" borderId="0" xfId="0" applyFont="1" applyAlignment="1">
      <alignment horizontal="center" vertical="center"/>
    </xf>
    <xf numFmtId="164" fontId="59" fillId="2" borderId="0" xfId="0" applyNumberFormat="1" applyFont="1" applyFill="1" applyAlignment="1">
      <alignment horizontal="center" vertical="top" textRotation="90"/>
    </xf>
    <xf numFmtId="0" fontId="60" fillId="0" borderId="1" xfId="0" applyFont="1" applyBorder="1" applyAlignment="1">
      <alignment horizontal="center" vertical="center" wrapText="1"/>
    </xf>
    <xf numFmtId="0" fontId="60" fillId="0" borderId="1" xfId="0" applyFont="1" applyBorder="1" applyAlignment="1">
      <alignment horizontal="center" vertical="center"/>
    </xf>
    <xf numFmtId="0" fontId="60" fillId="0" borderId="3" xfId="0" applyFont="1" applyBorder="1" applyAlignment="1">
      <alignment horizontal="center" vertical="center" wrapText="1"/>
    </xf>
    <xf numFmtId="0" fontId="55" fillId="0" borderId="11" xfId="0" applyFont="1" applyBorder="1" applyAlignment="1">
      <alignment horizontal="center" vertical="center"/>
    </xf>
    <xf numFmtId="0" fontId="58" fillId="0" borderId="11" xfId="0" applyFont="1" applyBorder="1" applyAlignment="1">
      <alignment horizontal="center" vertical="center"/>
    </xf>
    <xf numFmtId="0" fontId="56" fillId="0" borderId="2" xfId="0" applyFont="1" applyBorder="1" applyAlignment="1">
      <alignment horizontal="center" vertical="center"/>
    </xf>
    <xf numFmtId="0" fontId="56" fillId="0" borderId="11" xfId="0" applyFont="1" applyBorder="1" applyAlignment="1">
      <alignment horizontal="center" vertical="center"/>
    </xf>
    <xf numFmtId="1" fontId="0" fillId="39" borderId="0" xfId="0" applyNumberFormat="1" applyFill="1" applyAlignment="1">
      <alignment horizontal="center" vertical="center"/>
    </xf>
    <xf numFmtId="0" fontId="0" fillId="39" borderId="0" xfId="0" applyFill="1" applyAlignment="1">
      <alignment horizontal="center" vertical="center"/>
    </xf>
    <xf numFmtId="0" fontId="59" fillId="39" borderId="0" xfId="0" applyFont="1" applyFill="1" applyAlignment="1">
      <alignment horizontal="center" vertical="center"/>
    </xf>
    <xf numFmtId="0" fontId="0" fillId="39" borderId="0" xfId="0" applyFill="1" applyAlignment="1">
      <alignment horizontal="center" vertical="center" wrapText="1"/>
    </xf>
    <xf numFmtId="0" fontId="1" fillId="39" borderId="0" xfId="0" applyFont="1" applyFill="1" applyAlignment="1">
      <alignment horizontal="center" vertical="center" wrapText="1"/>
    </xf>
    <xf numFmtId="0" fontId="47" fillId="39" borderId="0" xfId="0" applyFont="1" applyFill="1" applyAlignment="1">
      <alignment horizontal="center" vertical="center"/>
    </xf>
    <xf numFmtId="49" fontId="1" fillId="39" borderId="0" xfId="0" applyNumberFormat="1" applyFont="1" applyFill="1" applyAlignment="1">
      <alignment horizontal="center" vertical="center"/>
    </xf>
    <xf numFmtId="164" fontId="0" fillId="39" borderId="0" xfId="0" applyNumberFormat="1" applyFill="1" applyAlignment="1">
      <alignment horizontal="center" vertical="center"/>
    </xf>
    <xf numFmtId="0" fontId="16" fillId="39" borderId="0" xfId="0" applyFont="1" applyFill="1" applyAlignment="1">
      <alignment horizontal="center" vertical="center"/>
    </xf>
    <xf numFmtId="0" fontId="41" fillId="39" borderId="0" xfId="0" applyFont="1" applyFill="1" applyAlignment="1">
      <alignment horizontal="center" vertical="center"/>
    </xf>
    <xf numFmtId="0" fontId="40" fillId="39" borderId="0" xfId="0" applyFont="1" applyFill="1" applyAlignment="1">
      <alignment horizontal="center" vertical="center"/>
    </xf>
    <xf numFmtId="0" fontId="1" fillId="39" borderId="0" xfId="0" applyFont="1" applyFill="1" applyAlignment="1">
      <alignment horizontal="center" vertical="center"/>
    </xf>
    <xf numFmtId="0" fontId="28" fillId="14"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8" fillId="26" borderId="0" xfId="0" applyFont="1" applyFill="1" applyAlignment="1">
      <alignment horizontal="right" vertical="center" wrapText="1"/>
    </xf>
    <xf numFmtId="0" fontId="32" fillId="2" borderId="0" xfId="0" applyFont="1" applyFill="1" applyAlignment="1">
      <alignment horizontal="center" vertical="center"/>
    </xf>
    <xf numFmtId="0" fontId="26" fillId="26" borderId="0" xfId="0" applyFont="1" applyFill="1" applyAlignment="1">
      <alignment horizontal="center" vertical="center" wrapText="1"/>
    </xf>
    <xf numFmtId="49" fontId="30" fillId="27" borderId="0" xfId="0" applyNumberFormat="1" applyFont="1" applyFill="1" applyAlignment="1">
      <alignment horizontal="center" vertical="center"/>
    </xf>
    <xf numFmtId="49" fontId="8" fillId="32" borderId="4" xfId="0" applyNumberFormat="1" applyFont="1" applyFill="1" applyBorder="1" applyAlignment="1">
      <alignment horizontal="center"/>
    </xf>
    <xf numFmtId="49" fontId="8" fillId="32" borderId="5" xfId="0" applyNumberFormat="1" applyFont="1" applyFill="1" applyBorder="1" applyAlignment="1">
      <alignment horizontal="center"/>
    </xf>
    <xf numFmtId="49" fontId="8" fillId="32" borderId="20" xfId="0" applyNumberFormat="1" applyFont="1" applyFill="1" applyBorder="1" applyAlignment="1">
      <alignment horizontal="center"/>
    </xf>
    <xf numFmtId="49" fontId="8" fillId="32" borderId="23" xfId="0" applyNumberFormat="1" applyFont="1" applyFill="1" applyBorder="1" applyAlignment="1">
      <alignment horizontal="center"/>
    </xf>
    <xf numFmtId="49" fontId="8" fillId="32" borderId="12" xfId="0" applyNumberFormat="1" applyFont="1" applyFill="1" applyBorder="1" applyAlignment="1">
      <alignment horizontal="center"/>
    </xf>
    <xf numFmtId="49" fontId="8" fillId="32" borderId="24" xfId="0" applyNumberFormat="1" applyFont="1" applyFill="1" applyBorder="1" applyAlignment="1">
      <alignment horizontal="center"/>
    </xf>
    <xf numFmtId="49" fontId="8" fillId="32" borderId="14" xfId="0" applyNumberFormat="1" applyFont="1" applyFill="1" applyBorder="1" applyAlignment="1">
      <alignment horizontal="center"/>
    </xf>
    <xf numFmtId="49" fontId="8" fillId="32" borderId="21" xfId="0" applyNumberFormat="1" applyFont="1" applyFill="1" applyBorder="1" applyAlignment="1">
      <alignment horizontal="center"/>
    </xf>
    <xf numFmtId="0" fontId="12" fillId="8" borderId="84" xfId="0" applyFont="1" applyFill="1" applyBorder="1" applyAlignment="1">
      <alignment horizontal="center" vertical="center"/>
    </xf>
    <xf numFmtId="0" fontId="12" fillId="8" borderId="87" xfId="0" applyFont="1" applyFill="1" applyBorder="1" applyAlignment="1">
      <alignment horizontal="center" vertical="center"/>
    </xf>
    <xf numFmtId="0" fontId="12" fillId="8" borderId="85" xfId="0" applyFont="1" applyFill="1" applyBorder="1" applyAlignment="1">
      <alignment horizontal="center" vertical="center"/>
    </xf>
    <xf numFmtId="0" fontId="13" fillId="8" borderId="84" xfId="0" applyFont="1" applyFill="1" applyBorder="1" applyAlignment="1">
      <alignment horizontal="left" vertical="center"/>
    </xf>
    <xf numFmtId="0" fontId="13" fillId="8" borderId="87" xfId="0" applyFont="1" applyFill="1" applyBorder="1" applyAlignment="1">
      <alignment horizontal="left" vertical="center"/>
    </xf>
    <xf numFmtId="0" fontId="13" fillId="8" borderId="85" xfId="0" applyFont="1" applyFill="1" applyBorder="1" applyAlignment="1">
      <alignment horizontal="left" vertical="center"/>
    </xf>
    <xf numFmtId="0" fontId="21" fillId="8" borderId="87" xfId="0" applyFont="1" applyFill="1" applyBorder="1" applyAlignment="1">
      <alignment horizontal="center" vertical="center"/>
    </xf>
    <xf numFmtId="0" fontId="21" fillId="8" borderId="85" xfId="0" applyFont="1" applyFill="1" applyBorder="1" applyAlignment="1">
      <alignment horizontal="center" vertical="center"/>
    </xf>
    <xf numFmtId="0" fontId="12" fillId="9" borderId="21" xfId="0" applyFont="1" applyFill="1" applyBorder="1" applyAlignment="1">
      <alignment horizontal="center" vertical="center"/>
    </xf>
    <xf numFmtId="0" fontId="12" fillId="9" borderId="28" xfId="0" applyFont="1" applyFill="1" applyBorder="1" applyAlignment="1">
      <alignment horizontal="center" vertical="center"/>
    </xf>
    <xf numFmtId="0" fontId="12" fillId="9" borderId="14" xfId="0" applyFont="1" applyFill="1" applyBorder="1" applyAlignment="1">
      <alignment horizontal="center" vertical="center"/>
    </xf>
    <xf numFmtId="0" fontId="12" fillId="10" borderId="90" xfId="0" applyFont="1" applyFill="1" applyBorder="1" applyAlignment="1">
      <alignment horizontal="center" vertical="center"/>
    </xf>
    <xf numFmtId="0" fontId="12" fillId="10" borderId="93" xfId="0" applyFont="1" applyFill="1" applyBorder="1" applyAlignment="1">
      <alignment horizontal="center" vertical="center"/>
    </xf>
    <xf numFmtId="0" fontId="12" fillId="10" borderId="91" xfId="0" applyFont="1" applyFill="1" applyBorder="1" applyAlignment="1">
      <alignment horizontal="center" vertical="center"/>
    </xf>
    <xf numFmtId="0" fontId="13" fillId="9" borderId="21" xfId="0" applyFont="1" applyFill="1" applyBorder="1" applyAlignment="1">
      <alignment horizontal="left" vertical="center"/>
    </xf>
    <xf numFmtId="0" fontId="13" fillId="9" borderId="28" xfId="0" applyFont="1" applyFill="1" applyBorder="1" applyAlignment="1">
      <alignment horizontal="left" vertical="center"/>
    </xf>
    <xf numFmtId="0" fontId="13" fillId="9" borderId="14" xfId="0" applyFont="1" applyFill="1" applyBorder="1" applyAlignment="1">
      <alignment horizontal="left" vertical="center"/>
    </xf>
    <xf numFmtId="0" fontId="13" fillId="10" borderId="90" xfId="0" applyFont="1" applyFill="1" applyBorder="1" applyAlignment="1">
      <alignment horizontal="left" vertical="center"/>
    </xf>
    <xf numFmtId="0" fontId="13" fillId="10" borderId="93" xfId="0" applyFont="1" applyFill="1" applyBorder="1" applyAlignment="1">
      <alignment horizontal="left" vertical="center"/>
    </xf>
    <xf numFmtId="0" fontId="13" fillId="10" borderId="91" xfId="0" applyFont="1" applyFill="1" applyBorder="1" applyAlignment="1">
      <alignment horizontal="left" vertical="center"/>
    </xf>
    <xf numFmtId="0" fontId="21" fillId="9" borderId="28" xfId="0" applyFont="1" applyFill="1" applyBorder="1" applyAlignment="1">
      <alignment horizontal="center" vertical="center"/>
    </xf>
    <xf numFmtId="0" fontId="21" fillId="9" borderId="14" xfId="0" applyFont="1" applyFill="1" applyBorder="1" applyAlignment="1">
      <alignment horizontal="center" vertical="center"/>
    </xf>
    <xf numFmtId="0" fontId="21" fillId="10" borderId="93" xfId="0" applyFont="1" applyFill="1" applyBorder="1" applyAlignment="1">
      <alignment horizontal="center" vertical="center"/>
    </xf>
    <xf numFmtId="0" fontId="21" fillId="10" borderId="91" xfId="0" applyFont="1" applyFill="1" applyBorder="1" applyAlignment="1">
      <alignment horizontal="center" vertical="center"/>
    </xf>
    <xf numFmtId="49" fontId="8" fillId="32" borderId="13" xfId="0" applyNumberFormat="1" applyFont="1" applyFill="1" applyBorder="1" applyAlignment="1">
      <alignment horizontal="center"/>
    </xf>
    <xf numFmtId="0" fontId="13" fillId="8" borderId="86" xfId="0" applyFont="1" applyFill="1" applyBorder="1" applyAlignment="1">
      <alignment horizontal="center" vertical="center"/>
    </xf>
    <xf numFmtId="0" fontId="10" fillId="8" borderId="86" xfId="0" applyFont="1" applyFill="1" applyBorder="1" applyAlignment="1">
      <alignment horizontal="center" vertical="center"/>
    </xf>
    <xf numFmtId="0" fontId="13" fillId="9" borderId="12" xfId="0" applyFont="1" applyFill="1" applyBorder="1" applyAlignment="1">
      <alignment horizontal="center" vertical="center"/>
    </xf>
    <xf numFmtId="0" fontId="10" fillId="9" borderId="12" xfId="0" applyFont="1" applyFill="1" applyBorder="1" applyAlignment="1">
      <alignment horizontal="center" vertical="center"/>
    </xf>
    <xf numFmtId="0" fontId="13" fillId="10" borderId="92" xfId="0" applyFont="1" applyFill="1" applyBorder="1" applyAlignment="1">
      <alignment horizontal="center" vertical="center"/>
    </xf>
    <xf numFmtId="0" fontId="10" fillId="10" borderId="92" xfId="0" applyFont="1" applyFill="1" applyBorder="1" applyAlignment="1">
      <alignment horizontal="center" vertical="center"/>
    </xf>
    <xf numFmtId="0" fontId="10" fillId="4" borderId="0" xfId="0" applyFont="1" applyFill="1" applyAlignment="1">
      <alignment horizontal="center" vertical="center"/>
    </xf>
    <xf numFmtId="0" fontId="12" fillId="0" borderId="0" xfId="0" applyFont="1" applyAlignment="1">
      <alignment horizontal="center" vertical="center"/>
    </xf>
    <xf numFmtId="0" fontId="21" fillId="12" borderId="41" xfId="0" applyFont="1" applyFill="1" applyBorder="1" applyAlignment="1">
      <alignment horizontal="center" vertical="center" textRotation="90"/>
    </xf>
    <xf numFmtId="0" fontId="22" fillId="0" borderId="10" xfId="0" applyFont="1" applyBorder="1" applyAlignment="1">
      <alignment horizontal="center"/>
    </xf>
    <xf numFmtId="0" fontId="22" fillId="0" borderId="10" xfId="0" applyFont="1" applyBorder="1" applyAlignment="1">
      <alignment horizontal="center" vertical="center"/>
    </xf>
    <xf numFmtId="164" fontId="54" fillId="33" borderId="1" xfId="0" applyNumberFormat="1" applyFont="1" applyFill="1" applyBorder="1" applyAlignment="1">
      <alignment horizontal="center" vertical="center" textRotation="90"/>
    </xf>
    <xf numFmtId="0" fontId="19" fillId="0" borderId="1" xfId="0" applyFont="1" applyBorder="1" applyAlignment="1">
      <alignment horizontal="center"/>
    </xf>
  </cellXfs>
  <cellStyles count="1">
    <cellStyle name="Normal" xfId="0" builtinId="0"/>
  </cellStyles>
  <dxfs count="186">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font>
      <fill>
        <patternFill>
          <bgColor rgb="FFFF0000"/>
        </patternFill>
      </fill>
    </dxf>
    <dxf>
      <font>
        <b/>
        <i val="0"/>
        <color theme="2"/>
      </font>
      <fill>
        <patternFill>
          <bgColor theme="5" tint="-0.24994659260841701"/>
        </patternFill>
      </fill>
    </dxf>
    <dxf>
      <font>
        <b/>
        <i val="0"/>
      </font>
      <fill>
        <patternFill>
          <bgColor rgb="FFFF66CC"/>
        </patternFill>
      </fill>
    </dxf>
    <dxf>
      <font>
        <b/>
        <i val="0"/>
      </font>
      <fill>
        <patternFill>
          <bgColor rgb="FFFF66CC"/>
        </patternFill>
      </fill>
    </dxf>
    <dxf>
      <font>
        <b/>
        <i val="0"/>
      </font>
      <fill>
        <patternFill>
          <bgColor rgb="FFFF66CC"/>
        </patternFill>
      </fill>
    </dxf>
    <dxf>
      <font>
        <b/>
        <i val="0"/>
        <strike val="0"/>
        <color rgb="FFC00000"/>
      </font>
    </dxf>
    <dxf>
      <font>
        <b/>
        <i val="0"/>
      </font>
      <fill>
        <patternFill>
          <bgColor rgb="FFFF66CC"/>
        </patternFill>
      </fill>
    </dxf>
    <dxf>
      <font>
        <b/>
        <i val="0"/>
      </font>
      <fill>
        <patternFill>
          <bgColor rgb="FFFF66CC"/>
        </patternFill>
      </fill>
    </dxf>
    <dxf>
      <font>
        <b/>
        <i val="0"/>
      </font>
      <fill>
        <patternFill>
          <bgColor rgb="FFFF66CC"/>
        </patternFill>
      </fill>
    </dxf>
    <dxf>
      <font>
        <b/>
        <i val="0"/>
        <color theme="0"/>
      </font>
      <fill>
        <patternFill>
          <bgColor theme="4" tint="-0.499984740745262"/>
        </patternFill>
      </fill>
    </dxf>
    <dxf>
      <font>
        <b/>
        <i val="0"/>
        <color theme="0"/>
      </font>
      <fill>
        <patternFill>
          <bgColor theme="9" tint="-0.24994659260841701"/>
        </patternFill>
      </fill>
    </dxf>
    <dxf>
      <font>
        <b/>
        <i val="0"/>
        <strike/>
        <color rgb="FF542708"/>
      </font>
      <fill>
        <gradientFill type="path" left="0.5" right="0.5" top="0.5" bottom="0.5">
          <stop position="0">
            <color theme="1" tint="0.34900967436750391"/>
          </stop>
          <stop position="1">
            <color theme="1" tint="5.0965910824915313E-2"/>
          </stop>
        </gradientFill>
      </fill>
    </dxf>
    <dxf>
      <fill>
        <patternFill>
          <bgColor rgb="FFFF66CC"/>
        </patternFill>
      </fill>
    </dxf>
    <dxf>
      <font>
        <b/>
        <i val="0"/>
      </font>
      <fill>
        <patternFill>
          <bgColor rgb="FFFF66CC"/>
        </patternFill>
      </fill>
    </dxf>
    <dxf>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sz val="10"/>
        <color theme="1"/>
        <name val="Calibri"/>
        <family val="2"/>
        <charset val="162"/>
        <scheme val="minor"/>
      </font>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sz val="10"/>
        <color theme="1"/>
        <name val="Calibri"/>
        <family val="2"/>
        <charset val="162"/>
        <scheme val="minor"/>
      </font>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sz val="10"/>
        <color theme="1"/>
        <name val="Calibri"/>
        <family val="2"/>
        <charset val="16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color auto="1"/>
      </font>
      <numFmt numFmtId="0" formatCode="General"/>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color auto="1"/>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11"/>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4"/>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8"/>
        <color auto="1"/>
        <name val="Arial"/>
        <family val="2"/>
        <charset val="16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8"/>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Calibri"/>
        <family val="2"/>
        <charset val="162"/>
        <scheme val="minor"/>
      </font>
      <alignment horizontal="center"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2"/>
        <color auto="1"/>
        <name val="Calibri"/>
        <family val="2"/>
        <charset val="162"/>
        <scheme val="minor"/>
      </font>
      <alignment horizontal="center" vertical="center"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sz val="12"/>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rgb="FF000000"/>
        </top>
        <bottom style="thin">
          <color rgb="FF000000"/>
        </bottom>
      </border>
    </dxf>
    <dxf>
      <font>
        <b/>
        <i val="0"/>
        <strike val="0"/>
        <condense val="0"/>
        <extend val="0"/>
        <outline val="0"/>
        <shadow val="0"/>
        <u val="none"/>
        <vertAlign val="baseline"/>
        <sz val="9"/>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0"/>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0"/>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indexed="64"/>
        </top>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46A12"/>
      <color rgb="FF99FFCC"/>
      <color rgb="FF00EABD"/>
      <color rgb="FF99CCFF"/>
      <color rgb="FFEE9900"/>
      <color rgb="FF542708"/>
      <color rgb="FFC74511"/>
      <color rgb="FF66FF33"/>
      <color rgb="FFF2F8EE"/>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3.xml"/><Relationship Id="rId26" Type="http://schemas.microsoft.com/office/2007/relationships/slicerCache" Target="slicerCaches/slicerCache11.xml"/><Relationship Id="rId39" Type="http://schemas.openxmlformats.org/officeDocument/2006/relationships/customXml" Target="../customXml/item4.xml"/><Relationship Id="rId21" Type="http://schemas.microsoft.com/office/2007/relationships/slicerCache" Target="slicerCaches/slicerCache6.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microsoft.com/office/2007/relationships/slicerCache" Target="slicerCaches/slicerCache10.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29" Type="http://schemas.microsoft.com/office/2007/relationships/slicerCache" Target="slicerCaches/slicerCache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9.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8.xml"/><Relationship Id="rId28" Type="http://schemas.microsoft.com/office/2007/relationships/slicerCache" Target="slicerCaches/slicerCache13.xml"/><Relationship Id="rId36"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microsoft.com/office/2007/relationships/slicerCache" Target="slicerCaches/slicerCache12.xml"/><Relationship Id="rId30" Type="http://schemas.microsoft.com/office/2007/relationships/slicerCache" Target="slicerCaches/slicerCache1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Spin" dx="22" fmlaLink="$AS$1" max="33" page="10"/>
</file>

<file path=xl/ctrlProps/ctrlProp2.xml><?xml version="1.0" encoding="utf-8"?>
<formControlPr xmlns="http://schemas.microsoft.com/office/spreadsheetml/2009/9/main" objectType="List" dx="22" fmlaLink="$AS$1" fmlaRange="$BF$2:$BF$34" sel="1" val="0"/>
</file>

<file path=xl/drawings/_rels/drawing1.xml.rels><?xml version="1.0" encoding="UTF-8" standalone="yes"?>
<Relationships xmlns="http://schemas.openxmlformats.org/package/2006/relationships"><Relationship Id="rId3" Type="http://schemas.openxmlformats.org/officeDocument/2006/relationships/hyperlink" Target="#PROGRAM!A1"/><Relationship Id="rId2" Type="http://schemas.openxmlformats.org/officeDocument/2006/relationships/hyperlink" Target="#'SINIF D&#220;ZEN'!A1"/><Relationship Id="rId1" Type="http://schemas.openxmlformats.org/officeDocument/2006/relationships/hyperlink" Target="#'B&#246;l&#252;me G&#246;re Ders Program&#305;'!A1"/><Relationship Id="rId6" Type="http://schemas.openxmlformats.org/officeDocument/2006/relationships/hyperlink" Target="#'AMF&#304;-S.SALONU'!A1"/><Relationship Id="rId5" Type="http://schemas.openxmlformats.org/officeDocument/2006/relationships/image" Target="../media/image1.png"/><Relationship Id="rId4" Type="http://schemas.openxmlformats.org/officeDocument/2006/relationships/hyperlink" Target="#'&#214;&#287;r. Elm. G&#246;re Ders Program&#305;'!A1"/></Relationships>
</file>

<file path=xl/drawings/_rels/drawing2.xml.rels><?xml version="1.0" encoding="UTF-8" standalone="yes"?>
<Relationships xmlns="http://schemas.openxmlformats.org/package/2006/relationships"><Relationship Id="rId2" Type="http://schemas.openxmlformats.org/officeDocument/2006/relationships/hyperlink" Target="#'ANASAYFA G&#304;R&#304;&#350;'!A1"/><Relationship Id="rId1" Type="http://schemas.openxmlformats.org/officeDocument/2006/relationships/hyperlink" Target="#PROGRAM!A1"/></Relationships>
</file>

<file path=xl/drawings/_rels/drawing3.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4.xml.rels><?xml version="1.0" encoding="UTF-8" standalone="yes"?>
<Relationships xmlns="http://schemas.openxmlformats.org/package/2006/relationships"><Relationship Id="rId1" Type="http://schemas.openxmlformats.org/officeDocument/2006/relationships/hyperlink" Target="#PROGRAM!A1"/></Relationships>
</file>

<file path=xl/drawings/_rels/drawing5.xml.rels><?xml version="1.0" encoding="UTF-8" standalone="yes"?>
<Relationships xmlns="http://schemas.openxmlformats.org/package/2006/relationships"><Relationship Id="rId1" Type="http://schemas.openxmlformats.org/officeDocument/2006/relationships/hyperlink" Target="#PROGRAM!A1"/></Relationships>
</file>

<file path=xl/drawings/_rels/drawing6.xml.rels><?xml version="1.0" encoding="UTF-8" standalone="yes"?>
<Relationships xmlns="http://schemas.openxmlformats.org/package/2006/relationships"><Relationship Id="rId1" Type="http://schemas.openxmlformats.org/officeDocument/2006/relationships/hyperlink" Target="#PROGRAM!A1"/></Relationships>
</file>

<file path=xl/drawings/_rels/drawing7.xml.rels><?xml version="1.0" encoding="UTF-8" standalone="yes"?>
<Relationships xmlns="http://schemas.openxmlformats.org/package/2006/relationships"><Relationship Id="rId3" Type="http://schemas.openxmlformats.org/officeDocument/2006/relationships/hyperlink" Target="#'SINIF D&#220;ZEN'!A1"/><Relationship Id="rId2" Type="http://schemas.openxmlformats.org/officeDocument/2006/relationships/hyperlink" Target="#'ANASAYFA G&#304;R&#304;&#350;'!A1"/><Relationship Id="rId1" Type="http://schemas.openxmlformats.org/officeDocument/2006/relationships/hyperlink" Target="#PROGRAM!A1"/></Relationships>
</file>

<file path=xl/drawings/_rels/drawing8.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9.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10.xml.rels><?xml version="1.0" encoding="UTF-8" standalone="yes"?>
<Relationships xmlns="http://schemas.openxmlformats.org/package/2006/relationships"><Relationship Id="rId1" Type="http://schemas.openxmlformats.org/officeDocument/2006/relationships/hyperlink" Target="#'ANASAYFA G&#304;R&#304;&#350;'!A1"/></Relationships>
</file>

<file path=xl/drawings/drawing1.xml><?xml version="1.0" encoding="utf-8"?>
<xdr:wsDr xmlns:xdr="http://schemas.openxmlformats.org/drawingml/2006/spreadsheetDrawing" xmlns:a="http://schemas.openxmlformats.org/drawingml/2006/main">
  <xdr:twoCellAnchor editAs="absolute">
    <xdr:from>
      <xdr:col>2</xdr:col>
      <xdr:colOff>76200</xdr:colOff>
      <xdr:row>2</xdr:row>
      <xdr:rowOff>314326</xdr:rowOff>
    </xdr:from>
    <xdr:to>
      <xdr:col>2</xdr:col>
      <xdr:colOff>2305050</xdr:colOff>
      <xdr:row>5</xdr:row>
      <xdr:rowOff>38100</xdr:rowOff>
    </xdr:to>
    <xdr:sp macro="" textlink="">
      <xdr:nvSpPr>
        <xdr:cNvPr id="3" name="Dikdörtgen: Köşeleri Yuvarlatılmış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23950" y="1438276"/>
          <a:ext cx="2228850" cy="1114424"/>
        </a:xfrm>
        <a:prstGeom prst="round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600" b="1"/>
            <a:t>ÖĞRENCİ DERS PROGRAMI OLUŞTUR.  </a:t>
          </a:r>
        </a:p>
      </xdr:txBody>
    </xdr:sp>
    <xdr:clientData/>
  </xdr:twoCellAnchor>
  <xdr:twoCellAnchor editAs="absolute">
    <xdr:from>
      <xdr:col>2</xdr:col>
      <xdr:colOff>171450</xdr:colOff>
      <xdr:row>12</xdr:row>
      <xdr:rowOff>359751</xdr:rowOff>
    </xdr:from>
    <xdr:to>
      <xdr:col>2</xdr:col>
      <xdr:colOff>2400300</xdr:colOff>
      <xdr:row>14</xdr:row>
      <xdr:rowOff>409574</xdr:rowOff>
    </xdr:to>
    <xdr:sp macro="" textlink="">
      <xdr:nvSpPr>
        <xdr:cNvPr id="4" name="Dikdörtgen: Köşeleri Yuvarlatılmış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219200" y="5198451"/>
          <a:ext cx="2228850" cy="945173"/>
        </a:xfrm>
        <a:prstGeom prst="roundRect">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a:t>SINIF DÜZEN</a:t>
          </a:r>
        </a:p>
      </xdr:txBody>
    </xdr:sp>
    <xdr:clientData/>
  </xdr:twoCellAnchor>
  <xdr:twoCellAnchor editAs="absolute">
    <xdr:from>
      <xdr:col>2</xdr:col>
      <xdr:colOff>152399</xdr:colOff>
      <xdr:row>10</xdr:row>
      <xdr:rowOff>57150</xdr:rowOff>
    </xdr:from>
    <xdr:to>
      <xdr:col>5</xdr:col>
      <xdr:colOff>2276474</xdr:colOff>
      <xdr:row>12</xdr:row>
      <xdr:rowOff>219075</xdr:rowOff>
    </xdr:to>
    <xdr:sp macro="" textlink="">
      <xdr:nvSpPr>
        <xdr:cNvPr id="5" name="Dikdörtgen: Köşeleri Yuvarlatılmış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200149" y="4000500"/>
          <a:ext cx="9553575" cy="1057275"/>
        </a:xfrm>
        <a:prstGeom prst="roundRect">
          <a:avLst/>
        </a:prstGeom>
        <a:gradFill flip="none" rotWithShape="1">
          <a:gsLst>
            <a:gs pos="0">
              <a:schemeClr val="accent1">
                <a:lumMod val="40000"/>
                <a:lumOff val="60000"/>
              </a:schemeClr>
            </a:gs>
            <a:gs pos="56000">
              <a:schemeClr val="accent1">
                <a:lumMod val="95000"/>
                <a:lumOff val="5000"/>
              </a:schemeClr>
            </a:gs>
            <a:gs pos="100000">
              <a:schemeClr val="accent1">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800" b="1" i="0">
              <a:solidFill>
                <a:schemeClr val="tx1"/>
              </a:solidFill>
            </a:rPr>
            <a:t>TÜM BÖLÜMLERİN DERS PROGRAMI</a:t>
          </a:r>
        </a:p>
      </xdr:txBody>
    </xdr:sp>
    <xdr:clientData/>
  </xdr:twoCellAnchor>
  <xdr:twoCellAnchor editAs="absolute">
    <xdr:from>
      <xdr:col>2</xdr:col>
      <xdr:colOff>95250</xdr:colOff>
      <xdr:row>5</xdr:row>
      <xdr:rowOff>171449</xdr:rowOff>
    </xdr:from>
    <xdr:to>
      <xdr:col>2</xdr:col>
      <xdr:colOff>2324100</xdr:colOff>
      <xdr:row>9</xdr:row>
      <xdr:rowOff>171450</xdr:rowOff>
    </xdr:to>
    <xdr:sp macro="" textlink="">
      <xdr:nvSpPr>
        <xdr:cNvPr id="6" name="Dikdörtgen: Köşeleri Yuvarlatılmış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143000" y="2686049"/>
          <a:ext cx="2228850" cy="1209676"/>
        </a:xfrm>
        <a:prstGeom prst="roundRect">
          <a:avLst/>
        </a:prstGeom>
        <a:solidFill>
          <a:schemeClr val="tx2">
            <a:lumMod val="75000"/>
          </a:schemeClr>
        </a:soli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600" b="1"/>
            <a:t>ÖĞRETİM ELEMANI DERS PROGRAMI OLUŞTUR.  </a:t>
          </a:r>
        </a:p>
      </xdr:txBody>
    </xdr:sp>
    <xdr:clientData/>
  </xdr:twoCellAnchor>
  <xdr:twoCellAnchor editAs="absolute">
    <xdr:from>
      <xdr:col>2</xdr:col>
      <xdr:colOff>571500</xdr:colOff>
      <xdr:row>0</xdr:row>
      <xdr:rowOff>104775</xdr:rowOff>
    </xdr:from>
    <xdr:to>
      <xdr:col>6</xdr:col>
      <xdr:colOff>419100</xdr:colOff>
      <xdr:row>0</xdr:row>
      <xdr:rowOff>533400</xdr:rowOff>
    </xdr:to>
    <xdr:sp macro="" textlink="">
      <xdr:nvSpPr>
        <xdr:cNvPr id="9" name="Dikdörtgen: Köşeleri Yuvarlatılmış 8">
          <a:extLst>
            <a:ext uri="{FF2B5EF4-FFF2-40B4-BE49-F238E27FC236}">
              <a16:creationId xmlns:a16="http://schemas.microsoft.com/office/drawing/2014/main" id="{00000000-0008-0000-0000-000009000000}"/>
            </a:ext>
          </a:extLst>
        </xdr:cNvPr>
        <xdr:cNvSpPr/>
      </xdr:nvSpPr>
      <xdr:spPr>
        <a:xfrm>
          <a:off x="1619250" y="104775"/>
          <a:ext cx="9686925" cy="428625"/>
        </a:xfrm>
        <a:prstGeom prst="roundRect">
          <a:avLst/>
        </a:prstGeom>
        <a:solidFill>
          <a:schemeClr val="accent2">
            <a:lumMod val="75000"/>
          </a:schemeClr>
        </a:soli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400" b="1">
              <a:solidFill>
                <a:schemeClr val="bg1"/>
              </a:solidFill>
            </a:rPr>
            <a:t>ZİRAAT FAKÜLTESİ </a:t>
          </a:r>
          <a:r>
            <a:rPr lang="tr-TR" sz="2400" b="1">
              <a:solidFill>
                <a:schemeClr val="tx1"/>
              </a:solidFill>
            </a:rPr>
            <a:t>2024-2025 </a:t>
          </a:r>
          <a:r>
            <a:rPr lang="tr-TR" sz="2400" b="1">
              <a:solidFill>
                <a:schemeClr val="bg1"/>
              </a:solidFill>
            </a:rPr>
            <a:t>EĞİTİM ÖĞRETİM </a:t>
          </a:r>
          <a:r>
            <a:rPr lang="tr-TR" sz="2400" b="1">
              <a:solidFill>
                <a:schemeClr val="tx1"/>
              </a:solidFill>
            </a:rPr>
            <a:t>GÜZ</a:t>
          </a:r>
          <a:r>
            <a:rPr lang="tr-TR" sz="2400" b="1">
              <a:solidFill>
                <a:schemeClr val="bg1"/>
              </a:solidFill>
            </a:rPr>
            <a:t> YARIYILI     </a:t>
          </a:r>
          <a:r>
            <a:rPr lang="tr-TR" sz="1200" b="1">
              <a:solidFill>
                <a:schemeClr val="accent1">
                  <a:lumMod val="75000"/>
                </a:schemeClr>
              </a:solidFill>
            </a:rPr>
            <a:t>v5</a:t>
          </a:r>
        </a:p>
      </xdr:txBody>
    </xdr:sp>
    <xdr:clientData/>
  </xdr:twoCellAnchor>
  <xdr:twoCellAnchor editAs="oneCell">
    <xdr:from>
      <xdr:col>0</xdr:col>
      <xdr:colOff>304799</xdr:colOff>
      <xdr:row>0</xdr:row>
      <xdr:rowOff>27432</xdr:rowOff>
    </xdr:from>
    <xdr:to>
      <xdr:col>2</xdr:col>
      <xdr:colOff>397434</xdr:colOff>
      <xdr:row>2</xdr:row>
      <xdr:rowOff>66675</xdr:rowOff>
    </xdr:to>
    <xdr:pic>
      <xdr:nvPicPr>
        <xdr:cNvPr id="8" name="Resi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799" y="27432"/>
          <a:ext cx="1140385" cy="1163193"/>
        </a:xfrm>
        <a:prstGeom prst="rect">
          <a:avLst/>
        </a:prstGeom>
      </xdr:spPr>
    </xdr:pic>
    <xdr:clientData/>
  </xdr:twoCellAnchor>
  <xdr:twoCellAnchor editAs="absolute">
    <xdr:from>
      <xdr:col>5</xdr:col>
      <xdr:colOff>76200</xdr:colOff>
      <xdr:row>12</xdr:row>
      <xdr:rowOff>342900</xdr:rowOff>
    </xdr:from>
    <xdr:to>
      <xdr:col>5</xdr:col>
      <xdr:colOff>2305050</xdr:colOff>
      <xdr:row>15</xdr:row>
      <xdr:rowOff>9525</xdr:rowOff>
    </xdr:to>
    <xdr:sp macro="" textlink="">
      <xdr:nvSpPr>
        <xdr:cNvPr id="2" name="Dikdörtgen: Köşeleri Yuvarlatılmış 1">
          <a:extLst>
            <a:ext uri="{FF2B5EF4-FFF2-40B4-BE49-F238E27FC236}">
              <a16:creationId xmlns:a16="http://schemas.microsoft.com/office/drawing/2014/main" id="{00000000-0008-0000-0000-000002000000}"/>
            </a:ext>
          </a:extLst>
        </xdr:cNvPr>
        <xdr:cNvSpPr/>
      </xdr:nvSpPr>
      <xdr:spPr>
        <a:xfrm>
          <a:off x="8553450" y="518160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BÜTÜNLEME</a:t>
          </a:r>
        </a:p>
        <a:p>
          <a:pPr algn="ctr"/>
          <a:r>
            <a:rPr lang="tr-TR" sz="2000" b="1" i="0"/>
            <a:t>SINAV PROGRAMI</a:t>
          </a:r>
        </a:p>
      </xdr:txBody>
    </xdr:sp>
    <xdr:clientData/>
  </xdr:twoCellAnchor>
  <xdr:twoCellAnchor editAs="absolute">
    <xdr:from>
      <xdr:col>4</xdr:col>
      <xdr:colOff>323850</xdr:colOff>
      <xdr:row>12</xdr:row>
      <xdr:rowOff>342900</xdr:rowOff>
    </xdr:from>
    <xdr:to>
      <xdr:col>4</xdr:col>
      <xdr:colOff>2552700</xdr:colOff>
      <xdr:row>15</xdr:row>
      <xdr:rowOff>9525</xdr:rowOff>
    </xdr:to>
    <xdr:sp macro="" textlink="">
      <xdr:nvSpPr>
        <xdr:cNvPr id="10" name="Dikdörtgen: Köşeleri Yuvarlatılmış 9">
          <a:extLst>
            <a:ext uri="{FF2B5EF4-FFF2-40B4-BE49-F238E27FC236}">
              <a16:creationId xmlns:a16="http://schemas.microsoft.com/office/drawing/2014/main" id="{00000000-0008-0000-0000-00000A000000}"/>
            </a:ext>
          </a:extLst>
        </xdr:cNvPr>
        <xdr:cNvSpPr/>
      </xdr:nvSpPr>
      <xdr:spPr>
        <a:xfrm>
          <a:off x="6191250" y="518160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FİNAL</a:t>
          </a:r>
          <a:r>
            <a:rPr lang="tr-TR" sz="2000" b="1" i="0" baseline="0"/>
            <a:t> SINAV</a:t>
          </a:r>
        </a:p>
        <a:p>
          <a:pPr algn="ctr"/>
          <a:r>
            <a:rPr lang="tr-TR" sz="2000" b="1" i="0" baseline="0">
              <a:effectLst/>
            </a:rPr>
            <a:t>PROGRAMI</a:t>
          </a:r>
          <a:endParaRPr lang="tr-TR" sz="2000" b="1" i="0"/>
        </a:p>
      </xdr:txBody>
    </xdr:sp>
    <xdr:clientData/>
  </xdr:twoCellAnchor>
  <xdr:twoCellAnchor editAs="absolute">
    <xdr:from>
      <xdr:col>3</xdr:col>
      <xdr:colOff>390525</xdr:colOff>
      <xdr:row>12</xdr:row>
      <xdr:rowOff>342900</xdr:rowOff>
    </xdr:from>
    <xdr:to>
      <xdr:col>4</xdr:col>
      <xdr:colOff>209550</xdr:colOff>
      <xdr:row>15</xdr:row>
      <xdr:rowOff>9525</xdr:rowOff>
    </xdr:to>
    <xdr:sp macro="" textlink="">
      <xdr:nvSpPr>
        <xdr:cNvPr id="11" name="Dikdörtgen: Köşeleri Yuvarlatılmış 10">
          <a:extLst>
            <a:ext uri="{FF2B5EF4-FFF2-40B4-BE49-F238E27FC236}">
              <a16:creationId xmlns:a16="http://schemas.microsoft.com/office/drawing/2014/main" id="{00000000-0008-0000-0000-00000B000000}"/>
            </a:ext>
          </a:extLst>
        </xdr:cNvPr>
        <xdr:cNvSpPr/>
      </xdr:nvSpPr>
      <xdr:spPr>
        <a:xfrm>
          <a:off x="3848100" y="518160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VİZE SINAV</a:t>
          </a:r>
        </a:p>
        <a:p>
          <a:pPr algn="ctr"/>
          <a:r>
            <a:rPr lang="tr-TR" sz="2000" b="1" i="0"/>
            <a:t>PROGRAMI</a:t>
          </a:r>
        </a:p>
      </xdr:txBody>
    </xdr:sp>
    <xdr:clientData/>
  </xdr:twoCellAnchor>
  <xdr:twoCellAnchor>
    <xdr:from>
      <xdr:col>2</xdr:col>
      <xdr:colOff>133350</xdr:colOff>
      <xdr:row>1</xdr:row>
      <xdr:rowOff>447675</xdr:rowOff>
    </xdr:from>
    <xdr:to>
      <xdr:col>16383</xdr:col>
      <xdr:colOff>142875</xdr:colOff>
      <xdr:row>2</xdr:row>
      <xdr:rowOff>257174</xdr:rowOff>
    </xdr:to>
    <xdr:sp macro="" textlink="">
      <xdr:nvSpPr>
        <xdr:cNvPr id="12" name="Dikdörtgen 11">
          <a:extLst>
            <a:ext uri="{FF2B5EF4-FFF2-40B4-BE49-F238E27FC236}">
              <a16:creationId xmlns:a16="http://schemas.microsoft.com/office/drawing/2014/main" id="{00000000-0008-0000-0000-00000C000000}"/>
            </a:ext>
          </a:extLst>
        </xdr:cNvPr>
        <xdr:cNvSpPr/>
      </xdr:nvSpPr>
      <xdr:spPr>
        <a:xfrm>
          <a:off x="1181100" y="1104900"/>
          <a:ext cx="12896850" cy="27622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b="1">
              <a:solidFill>
                <a:schemeClr val="accent4">
                  <a:lumMod val="60000"/>
                  <a:lumOff val="40000"/>
                </a:schemeClr>
              </a:solidFill>
            </a:rPr>
            <a:t>BB</a:t>
          </a:r>
          <a:r>
            <a:rPr lang="tr-TR" sz="1200"/>
            <a:t>: Bahçe Bitkileri  </a:t>
          </a:r>
          <a:r>
            <a:rPr lang="tr-TR" sz="1200" b="1">
              <a:solidFill>
                <a:schemeClr val="accent4">
                  <a:lumMod val="60000"/>
                  <a:lumOff val="40000"/>
                </a:schemeClr>
              </a:solidFill>
            </a:rPr>
            <a:t>BK</a:t>
          </a:r>
          <a:r>
            <a:rPr lang="tr-TR" sz="1200"/>
            <a:t>: Bitki Koruma  </a:t>
          </a:r>
          <a:r>
            <a:rPr lang="tr-TR" sz="1200" b="1">
              <a:solidFill>
                <a:schemeClr val="accent4">
                  <a:lumMod val="60000"/>
                  <a:lumOff val="40000"/>
                </a:schemeClr>
              </a:solidFill>
            </a:rPr>
            <a:t>TB</a:t>
          </a:r>
          <a:r>
            <a:rPr lang="tr-TR" sz="1200"/>
            <a:t>: Tarla Bitkileri  </a:t>
          </a:r>
          <a:r>
            <a:rPr lang="tr-TR" sz="1200" b="1">
              <a:solidFill>
                <a:schemeClr val="accent4">
                  <a:lumMod val="60000"/>
                  <a:lumOff val="40000"/>
                </a:schemeClr>
              </a:solidFill>
              <a:effectLst/>
              <a:latin typeface="+mn-lt"/>
              <a:ea typeface="+mn-ea"/>
              <a:cs typeface="+mn-cs"/>
            </a:rPr>
            <a:t>TBT</a:t>
          </a:r>
          <a:r>
            <a:rPr lang="tr-TR" sz="1200">
              <a:solidFill>
                <a:schemeClr val="lt1"/>
              </a:solidFill>
              <a:effectLst/>
              <a:latin typeface="+mn-lt"/>
              <a:ea typeface="+mn-ea"/>
              <a:cs typeface="+mn-cs"/>
            </a:rPr>
            <a:t>: Tarımsal Biyo Tekn.  </a:t>
          </a:r>
          <a:r>
            <a:rPr lang="tr-TR" sz="1200" b="1">
              <a:solidFill>
                <a:schemeClr val="accent4">
                  <a:lumMod val="60000"/>
                  <a:lumOff val="40000"/>
                </a:schemeClr>
              </a:solidFill>
            </a:rPr>
            <a:t>TE</a:t>
          </a:r>
          <a:r>
            <a:rPr lang="tr-TR" sz="1200"/>
            <a:t>: Tarım Ekonomisi  </a:t>
          </a:r>
          <a:r>
            <a:rPr lang="tr-TR" sz="1200" b="1">
              <a:solidFill>
                <a:schemeClr val="accent4">
                  <a:lumMod val="60000"/>
                  <a:lumOff val="40000"/>
                </a:schemeClr>
              </a:solidFill>
            </a:rPr>
            <a:t>TM</a:t>
          </a:r>
          <a:r>
            <a:rPr lang="tr-TR" sz="1200"/>
            <a:t>:</a:t>
          </a:r>
          <a:r>
            <a:rPr lang="tr-TR" sz="1200" baseline="0"/>
            <a:t> Tarım Mak. ve Teknlj.  </a:t>
          </a:r>
          <a:r>
            <a:rPr lang="tr-TR" sz="1200" b="1" baseline="0">
              <a:solidFill>
                <a:schemeClr val="accent4">
                  <a:lumMod val="60000"/>
                  <a:lumOff val="40000"/>
                </a:schemeClr>
              </a:solidFill>
            </a:rPr>
            <a:t>TO</a:t>
          </a:r>
          <a:r>
            <a:rPr lang="tr-TR" sz="1200" baseline="0"/>
            <a:t>: Toprak Bilm. ve Bitk. Bes.  </a:t>
          </a:r>
          <a:r>
            <a:rPr lang="tr-TR" sz="1200" b="1" baseline="0">
              <a:solidFill>
                <a:schemeClr val="accent4">
                  <a:lumMod val="60000"/>
                  <a:lumOff val="40000"/>
                </a:schemeClr>
              </a:solidFill>
            </a:rPr>
            <a:t>TYS</a:t>
          </a:r>
          <a:r>
            <a:rPr lang="tr-TR" sz="1200" baseline="0"/>
            <a:t>: Tarımsal Yapılar ve Sulama  </a:t>
          </a:r>
          <a:r>
            <a:rPr lang="tr-TR" sz="1200" b="1" baseline="0">
              <a:solidFill>
                <a:schemeClr val="accent4">
                  <a:lumMod val="60000"/>
                  <a:lumOff val="40000"/>
                </a:schemeClr>
              </a:solidFill>
            </a:rPr>
            <a:t>ZO</a:t>
          </a:r>
          <a:r>
            <a:rPr lang="tr-TR" sz="1200" baseline="0"/>
            <a:t>: Zootekni</a:t>
          </a:r>
          <a:endParaRPr lang="tr-TR" sz="1200"/>
        </a:p>
        <a:p>
          <a:pPr algn="l"/>
          <a:endParaRPr lang="tr-TR" sz="1200"/>
        </a:p>
      </xdr:txBody>
    </xdr:sp>
    <xdr:clientData/>
  </xdr:twoCellAnchor>
  <xdr:twoCellAnchor>
    <xdr:from>
      <xdr:col>5</xdr:col>
      <xdr:colOff>85725</xdr:colOff>
      <xdr:row>3</xdr:row>
      <xdr:rowOff>9525</xdr:rowOff>
    </xdr:from>
    <xdr:to>
      <xdr:col>7</xdr:col>
      <xdr:colOff>1085850</xdr:colOff>
      <xdr:row>5</xdr:row>
      <xdr:rowOff>9525</xdr:rowOff>
    </xdr:to>
    <xdr:sp macro="" textlink="">
      <xdr:nvSpPr>
        <xdr:cNvPr id="13" name="Metin kutusu 12">
          <a:extLst>
            <a:ext uri="{FF2B5EF4-FFF2-40B4-BE49-F238E27FC236}">
              <a16:creationId xmlns:a16="http://schemas.microsoft.com/office/drawing/2014/main" id="{00000000-0008-0000-0000-00000D000000}"/>
            </a:ext>
          </a:extLst>
        </xdr:cNvPr>
        <xdr:cNvSpPr txBox="1"/>
      </xdr:nvSpPr>
      <xdr:spPr>
        <a:xfrm>
          <a:off x="8562975" y="1495425"/>
          <a:ext cx="42957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Not: FİS</a:t>
          </a:r>
          <a:r>
            <a:rPr lang="tr-TR" sz="1400" b="1" i="1"/>
            <a:t> (Fakülte İçi Seşmeli) ve </a:t>
          </a:r>
          <a:r>
            <a:rPr lang="tr-TR" sz="1400" b="1" i="1">
              <a:solidFill>
                <a:srgbClr val="C00000"/>
              </a:solidFill>
            </a:rPr>
            <a:t>SKS</a:t>
          </a:r>
          <a:r>
            <a:rPr lang="tr-TR" sz="1400" b="1" i="1"/>
            <a:t> (Sosyal Kültürel Seçmeli) Derslerinize Programdan Ayrıca Bakmanız Gerekmektedir.</a:t>
          </a:r>
        </a:p>
      </xdr:txBody>
    </xdr:sp>
    <xdr:clientData/>
  </xdr:twoCellAnchor>
  <xdr:twoCellAnchor>
    <xdr:from>
      <xdr:col>5</xdr:col>
      <xdr:colOff>95250</xdr:colOff>
      <xdr:row>6</xdr:row>
      <xdr:rowOff>76199</xdr:rowOff>
    </xdr:from>
    <xdr:to>
      <xdr:col>7</xdr:col>
      <xdr:colOff>1095375</xdr:colOff>
      <xdr:row>9</xdr:row>
      <xdr:rowOff>76200</xdr:rowOff>
    </xdr:to>
    <xdr:sp macro="" textlink="">
      <xdr:nvSpPr>
        <xdr:cNvPr id="7" name="Metin kutusu 6">
          <a:extLst>
            <a:ext uri="{FF2B5EF4-FFF2-40B4-BE49-F238E27FC236}">
              <a16:creationId xmlns:a16="http://schemas.microsoft.com/office/drawing/2014/main" id="{00000000-0008-0000-0000-000007000000}"/>
            </a:ext>
          </a:extLst>
        </xdr:cNvPr>
        <xdr:cNvSpPr txBox="1"/>
      </xdr:nvSpPr>
      <xdr:spPr>
        <a:xfrm>
          <a:off x="8572500" y="2819399"/>
          <a:ext cx="4295775" cy="981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Not:</a:t>
          </a:r>
          <a:r>
            <a:rPr lang="tr-TR" sz="1400" b="1" i="1" baseline="0">
              <a:solidFill>
                <a:srgbClr val="C00000"/>
              </a:solidFill>
            </a:rPr>
            <a:t> </a:t>
          </a:r>
          <a:r>
            <a:rPr lang="tr-TR" sz="1400" b="1" i="1"/>
            <a:t>Aynı dersi birden fazla öğretim elemanı veriyorsa yada aynı öğretim elemanı birleşik ders</a:t>
          </a:r>
          <a:r>
            <a:rPr lang="tr-TR" sz="1400" b="1" i="1" baseline="0"/>
            <a:t> veriyor ise programda gözükmeyecektir. Ayrıca bakmanız gerekmektedir.</a:t>
          </a:r>
          <a:endParaRPr lang="tr-TR" sz="1400" b="1" i="1"/>
        </a:p>
      </xdr:txBody>
    </xdr:sp>
    <xdr:clientData/>
  </xdr:twoCellAnchor>
  <xdr:twoCellAnchor editAs="absolute">
    <xdr:from>
      <xdr:col>6</xdr:col>
      <xdr:colOff>66675</xdr:colOff>
      <xdr:row>12</xdr:row>
      <xdr:rowOff>333375</xdr:rowOff>
    </xdr:from>
    <xdr:to>
      <xdr:col>7</xdr:col>
      <xdr:colOff>1409700</xdr:colOff>
      <xdr:row>15</xdr:row>
      <xdr:rowOff>0</xdr:rowOff>
    </xdr:to>
    <xdr:sp macro="" textlink="">
      <xdr:nvSpPr>
        <xdr:cNvPr id="14" name="Dikdörtgen: Köşeleri Yuvarlatılmış 13">
          <a:hlinkClick xmlns:r="http://schemas.openxmlformats.org/officeDocument/2006/relationships" r:id="rId6"/>
          <a:extLst>
            <a:ext uri="{FF2B5EF4-FFF2-40B4-BE49-F238E27FC236}">
              <a16:creationId xmlns:a16="http://schemas.microsoft.com/office/drawing/2014/main" id="{D4BA457B-70DC-40E8-BB2D-16B5254F162C}"/>
            </a:ext>
          </a:extLst>
        </xdr:cNvPr>
        <xdr:cNvSpPr/>
      </xdr:nvSpPr>
      <xdr:spPr>
        <a:xfrm>
          <a:off x="10953750" y="5172075"/>
          <a:ext cx="2228850" cy="1057275"/>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tr-TR" sz="2000" b="1" i="0"/>
            <a:t>AMFİ ve SEMİNER SALON PROGRAM</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43</xdr:col>
          <xdr:colOff>238125</xdr:colOff>
          <xdr:row>0</xdr:row>
          <xdr:rowOff>47625</xdr:rowOff>
        </xdr:from>
        <xdr:to>
          <xdr:col>45</xdr:col>
          <xdr:colOff>19050</xdr:colOff>
          <xdr:row>4</xdr:row>
          <xdr:rowOff>85725</xdr:rowOff>
        </xdr:to>
        <xdr:sp macro="" textlink="">
          <xdr:nvSpPr>
            <xdr:cNvPr id="2049" name="Spinner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58</xdr:col>
          <xdr:colOff>57150</xdr:colOff>
          <xdr:row>0</xdr:row>
          <xdr:rowOff>190500</xdr:rowOff>
        </xdr:from>
        <xdr:to>
          <xdr:col>59</xdr:col>
          <xdr:colOff>219075</xdr:colOff>
          <xdr:row>33</xdr:row>
          <xdr:rowOff>104775</xdr:rowOff>
        </xdr:to>
        <xdr:sp macro="" textlink="">
          <xdr:nvSpPr>
            <xdr:cNvPr id="2053" name="List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50</xdr:col>
      <xdr:colOff>157109</xdr:colOff>
      <xdr:row>1</xdr:row>
      <xdr:rowOff>0</xdr:rowOff>
    </xdr:from>
    <xdr:to>
      <xdr:col>54</xdr:col>
      <xdr:colOff>9820</xdr:colOff>
      <xdr:row>3</xdr:row>
      <xdr:rowOff>9821</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5770253" y="265129"/>
          <a:ext cx="1070340" cy="598996"/>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46</xdr:col>
      <xdr:colOff>157114</xdr:colOff>
      <xdr:row>1</xdr:row>
      <xdr:rowOff>0</xdr:rowOff>
    </xdr:from>
    <xdr:to>
      <xdr:col>50</xdr:col>
      <xdr:colOff>39829</xdr:colOff>
      <xdr:row>2</xdr:row>
      <xdr:rowOff>269491</xdr:rowOff>
    </xdr:to>
    <xdr:sp macro="" textlink="">
      <xdr:nvSpPr>
        <xdr:cNvPr id="3" name="Dikdörtgen: Köşeleri Yuvarlatılmış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4552629" y="265129"/>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1</xdr:col>
      <xdr:colOff>60158</xdr:colOff>
      <xdr:row>11</xdr:row>
      <xdr:rowOff>40105</xdr:rowOff>
    </xdr:from>
    <xdr:to>
      <xdr:col>55</xdr:col>
      <xdr:colOff>280737</xdr:colOff>
      <xdr:row>12</xdr:row>
      <xdr:rowOff>170448</xdr:rowOff>
    </xdr:to>
    <xdr:sp macro="" textlink="">
      <xdr:nvSpPr>
        <xdr:cNvPr id="4" name="Dikdörtgen: Köşeleri Yuvarlatılmış 3">
          <a:extLst>
            <a:ext uri="{FF2B5EF4-FFF2-40B4-BE49-F238E27FC236}">
              <a16:creationId xmlns:a16="http://schemas.microsoft.com/office/drawing/2014/main" id="{13925BB5-5733-F656-B722-B433D570FB99}"/>
            </a:ext>
          </a:extLst>
        </xdr:cNvPr>
        <xdr:cNvSpPr/>
      </xdr:nvSpPr>
      <xdr:spPr>
        <a:xfrm>
          <a:off x="782053" y="2707105"/>
          <a:ext cx="16443158" cy="330869"/>
        </a:xfrm>
        <a:prstGeom prst="roundRect">
          <a:avLst/>
        </a:prstGeom>
        <a:solidFill>
          <a:schemeClr val="accent1">
            <a:alpha val="58000"/>
          </a:schemeClr>
        </a:solidFill>
        <a:ln w="6350">
          <a:solidFill>
            <a:schemeClr val="bg1">
              <a:lumMod val="95000"/>
            </a:schemeClr>
          </a:solidFill>
        </a:ln>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FEN EDEBİYAT FAKÜLTESİ İSTATİSTİK BÖLÜMÜNE AYIRILMIŞTIR.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46782</xdr:colOff>
      <xdr:row>0</xdr:row>
      <xdr:rowOff>86300</xdr:rowOff>
    </xdr:from>
    <xdr:to>
      <xdr:col>6</xdr:col>
      <xdr:colOff>413333</xdr:colOff>
      <xdr:row>0</xdr:row>
      <xdr:rowOff>834833</xdr:rowOff>
    </xdr:to>
    <mc:AlternateContent xmlns:mc="http://schemas.openxmlformats.org/markup-compatibility/2006" xmlns:sle15="http://schemas.microsoft.com/office/drawing/2012/slicer">
      <mc:Choice Requires="sle15">
        <xdr:graphicFrame macro="">
          <xdr:nvGraphicFramePr>
            <xdr:cNvPr id="2" name="Bölüm" descr="BB werwer  wer wer r">
              <a:extLst>
                <a:ext uri="{FF2B5EF4-FFF2-40B4-BE49-F238E27FC236}">
                  <a16:creationId xmlns:a16="http://schemas.microsoft.com/office/drawing/2014/main" id="{00000000-0008-0000-0200-0000020000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a:graphicData>
          </a:graphic>
        </xdr:graphicFrame>
      </mc:Choice>
      <mc:Fallback xmlns="">
        <xdr:sp macro="" textlink="">
          <xdr:nvSpPr>
            <xdr:cNvPr id="0" name=""/>
            <xdr:cNvSpPr>
              <a:spLocks noTextEdit="1"/>
            </xdr:cNvSpPr>
          </xdr:nvSpPr>
          <xdr:spPr>
            <a:xfrm>
              <a:off x="46782" y="86300"/>
              <a:ext cx="5601160"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6</xdr:col>
      <xdr:colOff>447077</xdr:colOff>
      <xdr:row>0</xdr:row>
      <xdr:rowOff>66264</xdr:rowOff>
    </xdr:from>
    <xdr:to>
      <xdr:col>12</xdr:col>
      <xdr:colOff>141124</xdr:colOff>
      <xdr:row>0</xdr:row>
      <xdr:rowOff>838744</xdr:rowOff>
    </xdr:to>
    <mc:AlternateContent xmlns:mc="http://schemas.openxmlformats.org/markup-compatibility/2006" xmlns:sle15="http://schemas.microsoft.com/office/drawing/2012/slicer">
      <mc:Choice Requires="sle15">
        <xdr:graphicFrame macro="">
          <xdr:nvGraphicFramePr>
            <xdr:cNvPr id="3" name="Sınıf">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a:graphicData>
          </a:graphic>
        </xdr:graphicFrame>
      </mc:Choice>
      <mc:Fallback xmlns="">
        <xdr:sp macro="" textlink="">
          <xdr:nvSpPr>
            <xdr:cNvPr id="0" name=""/>
            <xdr:cNvSpPr>
              <a:spLocks noTextEdit="1"/>
            </xdr:cNvSpPr>
          </xdr:nvSpPr>
          <xdr:spPr>
            <a:xfrm>
              <a:off x="5681686" y="66264"/>
              <a:ext cx="1690155" cy="77248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12</xdr:col>
      <xdr:colOff>182061</xdr:colOff>
      <xdr:row>0</xdr:row>
      <xdr:rowOff>62948</xdr:rowOff>
    </xdr:from>
    <xdr:to>
      <xdr:col>30</xdr:col>
      <xdr:colOff>670894</xdr:colOff>
      <xdr:row>0</xdr:row>
      <xdr:rowOff>844825</xdr:rowOff>
    </xdr:to>
    <mc:AlternateContent xmlns:mc="http://schemas.openxmlformats.org/markup-compatibility/2006" xmlns:sle15="http://schemas.microsoft.com/office/drawing/2012/slicer">
      <mc:Choice Requires="sle15">
        <xdr:graphicFrame macro="">
          <xdr:nvGraphicFramePr>
            <xdr:cNvPr id="5" name="GÜN">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a:graphicData>
          </a:graphic>
        </xdr:graphicFrame>
      </mc:Choice>
      <mc:Fallback xmlns="">
        <xdr:sp macro="" textlink="">
          <xdr:nvSpPr>
            <xdr:cNvPr id="0" name=""/>
            <xdr:cNvSpPr>
              <a:spLocks noTextEdit="1"/>
            </xdr:cNvSpPr>
          </xdr:nvSpPr>
          <xdr:spPr>
            <a:xfrm>
              <a:off x="7412778" y="62948"/>
              <a:ext cx="4721246" cy="781877"/>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29</xdr:col>
      <xdr:colOff>39658</xdr:colOff>
      <xdr:row>0</xdr:row>
      <xdr:rowOff>872987</xdr:rowOff>
    </xdr:from>
    <xdr:to>
      <xdr:col>30</xdr:col>
      <xdr:colOff>704022</xdr:colOff>
      <xdr:row>1</xdr:row>
      <xdr:rowOff>189258</xdr:rowOff>
    </xdr:to>
    <xdr:sp macro="" textlink="">
      <xdr:nvSpPr>
        <xdr:cNvPr id="4" name="Dikdörtgen: Köşeleri Yuvarlatılmış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1254310" y="872987"/>
          <a:ext cx="912842" cy="243923"/>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0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6</xdr:col>
      <xdr:colOff>703384</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1"/>
            </a:graphicData>
          </a:graphic>
        </xdr:graphicFrame>
      </mc:Choice>
      <mc:Fallback xmlns="">
        <xdr:sp macro="" textlink="">
          <xdr:nvSpPr>
            <xdr:cNvPr id="0" name=""/>
            <xdr:cNvSpPr>
              <a:spLocks noTextEdit="1"/>
            </xdr:cNvSpPr>
          </xdr:nvSpPr>
          <xdr:spPr>
            <a:xfrm>
              <a:off x="30216" y="20036"/>
              <a:ext cx="5589533"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6</xdr:col>
      <xdr:colOff>738656</xdr:colOff>
      <xdr:row>0</xdr:row>
      <xdr:rowOff>0</xdr:rowOff>
    </xdr:from>
    <xdr:to>
      <xdr:col>8</xdr:col>
      <xdr:colOff>108660</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1"/>
            </a:graphicData>
          </a:graphic>
        </xdr:graphicFrame>
      </mc:Choice>
      <mc:Fallback xmlns="">
        <xdr:sp macro="" textlink="">
          <xdr:nvSpPr>
            <xdr:cNvPr id="0" name=""/>
            <xdr:cNvSpPr>
              <a:spLocks noTextEdit="1"/>
            </xdr:cNvSpPr>
          </xdr:nvSpPr>
          <xdr:spPr>
            <a:xfrm>
              <a:off x="5655021"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142907</xdr:colOff>
      <xdr:row>0</xdr:row>
      <xdr:rowOff>0</xdr:rowOff>
    </xdr:from>
    <xdr:to>
      <xdr:col>27</xdr:col>
      <xdr:colOff>332897</xdr:colOff>
      <xdr:row>0</xdr:row>
      <xdr:rowOff>746764</xdr:rowOff>
    </xdr:to>
    <mc:AlternateContent xmlns:mc="http://schemas.openxmlformats.org/markup-compatibility/2006" xmlns:sle15="http://schemas.microsoft.com/office/drawing/2012/slicer">
      <mc:Choice Requires="sle15">
        <xdr:graphicFrame macro="">
          <xdr:nvGraphicFramePr>
            <xdr:cNvPr id="4" name="GÜN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1"/>
            </a:graphicData>
          </a:graphic>
        </xdr:graphicFrame>
      </mc:Choice>
      <mc:Fallback xmlns="">
        <xdr:sp macro="" textlink="">
          <xdr:nvSpPr>
            <xdr:cNvPr id="0" name=""/>
            <xdr:cNvSpPr>
              <a:spLocks noTextEdit="1"/>
            </xdr:cNvSpPr>
          </xdr:nvSpPr>
          <xdr:spPr>
            <a:xfrm>
              <a:off x="7387960" y="0"/>
              <a:ext cx="5316925"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22</xdr:col>
      <xdr:colOff>117869</xdr:colOff>
      <xdr:row>0</xdr:row>
      <xdr:rowOff>759134</xdr:rowOff>
    </xdr:from>
    <xdr:to>
      <xdr:col>27</xdr:col>
      <xdr:colOff>7009</xdr:colOff>
      <xdr:row>1</xdr:row>
      <xdr:rowOff>175846</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1892234" y="759134"/>
          <a:ext cx="1010160" cy="186039"/>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6</xdr:col>
      <xdr:colOff>231913</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2"/>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6</xdr:col>
      <xdr:colOff>508016</xdr:colOff>
      <xdr:row>0</xdr:row>
      <xdr:rowOff>0</xdr:rowOff>
    </xdr:from>
    <xdr:to>
      <xdr:col>7</xdr:col>
      <xdr:colOff>140516</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2"/>
            </a:graphicData>
          </a:graphic>
        </xdr:graphicFrame>
      </mc:Choice>
      <mc:Fallback xmlns="">
        <xdr:sp macro="" textlink="">
          <xdr:nvSpPr>
            <xdr:cNvPr id="0" name=""/>
            <xdr:cNvSpPr>
              <a:spLocks noTextEdit="1"/>
            </xdr:cNvSpPr>
          </xdr:nvSpPr>
          <xdr:spPr>
            <a:xfrm>
              <a:off x="6216008"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7</xdr:col>
      <xdr:colOff>174763</xdr:colOff>
      <xdr:row>0</xdr:row>
      <xdr:rowOff>0</xdr:rowOff>
    </xdr:from>
    <xdr:to>
      <xdr:col>25</xdr:col>
      <xdr:colOff>9557</xdr:colOff>
      <xdr:row>0</xdr:row>
      <xdr:rowOff>746764</xdr:rowOff>
    </xdr:to>
    <mc:AlternateContent xmlns:mc="http://schemas.openxmlformats.org/markup-compatibility/2006" xmlns:sle15="http://schemas.microsoft.com/office/drawing/2012/slicer">
      <mc:Choice Requires="sle15">
        <xdr:graphicFrame macro="">
          <xdr:nvGraphicFramePr>
            <xdr:cNvPr id="4" name="GÜN 2">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2"/>
            </a:graphicData>
          </a:graphic>
        </xdr:graphicFrame>
      </mc:Choice>
      <mc:Fallback xmlns="">
        <xdr:sp macro="" textlink="">
          <xdr:nvSpPr>
            <xdr:cNvPr id="0" name=""/>
            <xdr:cNvSpPr>
              <a:spLocks noTextEdit="1"/>
            </xdr:cNvSpPr>
          </xdr:nvSpPr>
          <xdr:spPr>
            <a:xfrm>
              <a:off x="7951496"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20</xdr:col>
      <xdr:colOff>95889</xdr:colOff>
      <xdr:row>1</xdr:row>
      <xdr:rowOff>5128</xdr:rowOff>
    </xdr:from>
    <xdr:to>
      <xdr:col>25</xdr:col>
      <xdr:colOff>28990</xdr:colOff>
      <xdr:row>1</xdr:row>
      <xdr:rowOff>168519</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2258581" y="774455"/>
          <a:ext cx="1010159" cy="163391"/>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6</xdr:col>
      <xdr:colOff>740018</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3"/>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6</xdr:col>
      <xdr:colOff>775290</xdr:colOff>
      <xdr:row>0</xdr:row>
      <xdr:rowOff>0</xdr:rowOff>
    </xdr:from>
    <xdr:to>
      <xdr:col>9</xdr:col>
      <xdr:colOff>797391</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3"/>
            </a:graphicData>
          </a:graphic>
        </xdr:graphicFrame>
      </mc:Choice>
      <mc:Fallback xmlns="">
        <xdr:sp macro="" textlink="">
          <xdr:nvSpPr>
            <xdr:cNvPr id="0" name=""/>
            <xdr:cNvSpPr>
              <a:spLocks noTextEdit="1"/>
            </xdr:cNvSpPr>
          </xdr:nvSpPr>
          <xdr:spPr>
            <a:xfrm>
              <a:off x="5669356"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831638</xdr:colOff>
      <xdr:row>0</xdr:row>
      <xdr:rowOff>0</xdr:rowOff>
    </xdr:from>
    <xdr:to>
      <xdr:col>27</xdr:col>
      <xdr:colOff>654964</xdr:colOff>
      <xdr:row>0</xdr:row>
      <xdr:rowOff>746764</xdr:rowOff>
    </xdr:to>
    <mc:AlternateContent xmlns:mc="http://schemas.openxmlformats.org/markup-compatibility/2006" xmlns:sle15="http://schemas.microsoft.com/office/drawing/2012/slicer">
      <mc:Choice Requires="sle15">
        <xdr:graphicFrame macro="">
          <xdr:nvGraphicFramePr>
            <xdr:cNvPr id="4" name="GÜN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3"/>
            </a:graphicData>
          </a:graphic>
        </xdr:graphicFrame>
      </mc:Choice>
      <mc:Fallback xmlns="">
        <xdr:sp macro="" textlink="">
          <xdr:nvSpPr>
            <xdr:cNvPr id="0" name=""/>
            <xdr:cNvSpPr>
              <a:spLocks noTextEdit="1"/>
            </xdr:cNvSpPr>
          </xdr:nvSpPr>
          <xdr:spPr>
            <a:xfrm>
              <a:off x="7404844"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26</xdr:col>
      <xdr:colOff>157688</xdr:colOff>
      <xdr:row>0</xdr:row>
      <xdr:rowOff>761746</xdr:rowOff>
    </xdr:from>
    <xdr:to>
      <xdr:col>28</xdr:col>
      <xdr:colOff>186041</xdr:colOff>
      <xdr:row>1</xdr:row>
      <xdr:rowOff>190500</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1997996" y="761746"/>
          <a:ext cx="1010160" cy="198081"/>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8</xdr:col>
      <xdr:colOff>175845</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4"/>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211117</xdr:colOff>
      <xdr:row>0</xdr:row>
      <xdr:rowOff>0</xdr:rowOff>
    </xdr:from>
    <xdr:to>
      <xdr:col>9</xdr:col>
      <xdr:colOff>1075814</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4">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4"/>
            </a:graphicData>
          </a:graphic>
        </xdr:graphicFrame>
      </mc:Choice>
      <mc:Fallback xmlns="">
        <xdr:sp macro="" textlink="">
          <xdr:nvSpPr>
            <xdr:cNvPr id="0" name=""/>
            <xdr:cNvSpPr>
              <a:spLocks noTextEdit="1"/>
            </xdr:cNvSpPr>
          </xdr:nvSpPr>
          <xdr:spPr>
            <a:xfrm>
              <a:off x="5669356"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1110061</xdr:colOff>
      <xdr:row>0</xdr:row>
      <xdr:rowOff>0</xdr:rowOff>
    </xdr:from>
    <xdr:to>
      <xdr:col>28</xdr:col>
      <xdr:colOff>329394</xdr:colOff>
      <xdr:row>0</xdr:row>
      <xdr:rowOff>746764</xdr:rowOff>
    </xdr:to>
    <mc:AlternateContent xmlns:mc="http://schemas.openxmlformats.org/markup-compatibility/2006" xmlns:sle15="http://schemas.microsoft.com/office/drawing/2012/slicer">
      <mc:Choice Requires="sle15">
        <xdr:graphicFrame macro="">
          <xdr:nvGraphicFramePr>
            <xdr:cNvPr id="4" name="GÜN 4">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4"/>
            </a:graphicData>
          </a:graphic>
        </xdr:graphicFrame>
      </mc:Choice>
      <mc:Fallback xmlns="">
        <xdr:sp macro="" textlink="">
          <xdr:nvSpPr>
            <xdr:cNvPr id="0" name=""/>
            <xdr:cNvSpPr>
              <a:spLocks noTextEdit="1"/>
            </xdr:cNvSpPr>
          </xdr:nvSpPr>
          <xdr:spPr>
            <a:xfrm>
              <a:off x="7404844"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27</xdr:col>
      <xdr:colOff>652734</xdr:colOff>
      <xdr:row>296</xdr:row>
      <xdr:rowOff>381000</xdr:rowOff>
    </xdr:from>
    <xdr:to>
      <xdr:col>29</xdr:col>
      <xdr:colOff>124240</xdr:colOff>
      <xdr:row>404</xdr:row>
      <xdr:rowOff>100188</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12292284" y="2372489"/>
          <a:ext cx="1014556" cy="69163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27</xdr:col>
      <xdr:colOff>652733</xdr:colOff>
      <xdr:row>1</xdr:row>
      <xdr:rowOff>121053</xdr:rowOff>
    </xdr:from>
    <xdr:to>
      <xdr:col>29</xdr:col>
      <xdr:colOff>124239</xdr:colOff>
      <xdr:row>2</xdr:row>
      <xdr:rowOff>430378</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a:off x="12292283" y="892578"/>
          <a:ext cx="1014556" cy="50935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27</xdr:col>
      <xdr:colOff>656045</xdr:colOff>
      <xdr:row>124</xdr:row>
      <xdr:rowOff>88369</xdr:rowOff>
    </xdr:from>
    <xdr:to>
      <xdr:col>29</xdr:col>
      <xdr:colOff>127551</xdr:colOff>
      <xdr:row>296</xdr:row>
      <xdr:rowOff>363671</xdr:rowOff>
    </xdr:to>
    <xdr:sp macro="" textlink="">
      <xdr:nvSpPr>
        <xdr:cNvPr id="7" name="Dikdörtgen: Köşeleri Yuvarlatılmış 6">
          <a:hlinkClick xmlns:r="http://schemas.openxmlformats.org/officeDocument/2006/relationships" r:id="rId3"/>
          <a:extLst>
            <a:ext uri="{FF2B5EF4-FFF2-40B4-BE49-F238E27FC236}">
              <a16:creationId xmlns:a16="http://schemas.microsoft.com/office/drawing/2014/main" id="{00000000-0008-0000-0600-000007000000}"/>
            </a:ext>
          </a:extLst>
        </xdr:cNvPr>
        <xdr:cNvSpPr/>
      </xdr:nvSpPr>
      <xdr:spPr>
        <a:xfrm>
          <a:off x="12295595" y="1583794"/>
          <a:ext cx="1014556" cy="611703"/>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22</xdr:col>
      <xdr:colOff>5238750</xdr:colOff>
      <xdr:row>1</xdr:row>
      <xdr:rowOff>19050</xdr:rowOff>
    </xdr:from>
    <xdr:to>
      <xdr:col>22</xdr:col>
      <xdr:colOff>6340665</xdr:colOff>
      <xdr:row>4</xdr:row>
      <xdr:rowOff>22342</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CD714E48-CE3C-4CC3-8BBD-6261F984FC6C}"/>
            </a:ext>
          </a:extLst>
        </xdr:cNvPr>
        <xdr:cNvSpPr/>
      </xdr:nvSpPr>
      <xdr:spPr>
        <a:xfrm>
          <a:off x="15554325" y="266700"/>
          <a:ext cx="1101915" cy="584317"/>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5</xdr:col>
      <xdr:colOff>19050</xdr:colOff>
      <xdr:row>0</xdr:row>
      <xdr:rowOff>66675</xdr:rowOff>
    </xdr:from>
    <xdr:to>
      <xdr:col>5</xdr:col>
      <xdr:colOff>1819275</xdr:colOff>
      <xdr:row>0</xdr:row>
      <xdr:rowOff>371475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581900" y="66675"/>
          <a:ext cx="1800225" cy="30480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9524</xdr:colOff>
      <xdr:row>0</xdr:row>
      <xdr:rowOff>57150</xdr:rowOff>
    </xdr:from>
    <xdr:to>
      <xdr:col>5</xdr:col>
      <xdr:colOff>1771649</xdr:colOff>
      <xdr:row>0</xdr:row>
      <xdr:rowOff>390525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572374" y="57150"/>
          <a:ext cx="1762125" cy="333375"/>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 xr10:uid="{BF54083F-AE42-4B64-8AE1-20638007BFC3}" sourceName="Bölüm">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 xr10:uid="{B453DC50-2092-47DA-973A-E30C6B010AAD}" sourceName="Sınıf">
  <extLst>
    <x:ext xmlns:x15="http://schemas.microsoft.com/office/spreadsheetml/2010/11/main" uri="{2F2917AC-EB37-4324-AD4E-5DD8C200BD13}">
      <x15:tableSlicerCache tableId="2"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 xr10:uid="{D1358AEF-05BA-4BA0-BC31-68B888650129}" sourceName="GÜN">
  <extLst>
    <x:ext xmlns:x15="http://schemas.microsoft.com/office/spreadsheetml/2010/11/main" uri="{2F2917AC-EB37-4324-AD4E-5DD8C200BD13}">
      <x15:tableSlicerCache tableId="2" column="8"/>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 xr10:uid="{D47D0A73-A2D8-4597-B290-47B636D8973F}" sourceName="Bölüm">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 xr10:uid="{459527AE-10B2-4CBE-BDED-C54F22416B31}" sourceName="Sınıf">
  <extLst>
    <x:ext xmlns:x15="http://schemas.microsoft.com/office/spreadsheetml/2010/11/main" uri="{2F2917AC-EB37-4324-AD4E-5DD8C200BD13}">
      <x15:tableSlicerCache tableId="4" column="3"/>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 xr10:uid="{A3AFC59F-32D9-4D02-BCFB-A6E79666C9F0}" sourceName="GÜN">
  <extLst>
    <x:ext xmlns:x15="http://schemas.microsoft.com/office/spreadsheetml/2010/11/main" uri="{2F2917AC-EB37-4324-AD4E-5DD8C200BD13}">
      <x15:tableSlicerCache tableId="4" column="8"/>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1" xr10:uid="{E0B93853-567E-4497-A54E-6F16E2E0CB3A}" sourceName="Bölüm">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1" xr10:uid="{778D5658-72AB-4F1C-A674-135C631B33E6}" sourceName="Sınıf">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1" xr10:uid="{77B789E9-C654-4442-A5A1-63B055CE6123}" sourceName="GÜN">
  <extLst>
    <x:ext xmlns:x15="http://schemas.microsoft.com/office/spreadsheetml/2010/11/main" uri="{2F2917AC-EB37-4324-AD4E-5DD8C200BD13}">
      <x15:tableSlicerCache tableId="5" column="8"/>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11" xr10:uid="{BDD75168-0599-4482-A08E-090F6FCD07A5}" sourceName="Bölüm">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11" xr10:uid="{69FC78D3-56A3-4E91-8514-A62D700F4351}" sourceName="Sınıf">
  <extLst>
    <x:ext xmlns:x15="http://schemas.microsoft.com/office/spreadsheetml/2010/11/main" uri="{2F2917AC-EB37-4324-AD4E-5DD8C200BD13}">
      <x15:tableSlicerCache tableId="6" column="3"/>
    </x:ex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11" xr10:uid="{CC2488C2-00D0-483B-8941-B283CBA0E4D2}" sourceName="GÜN">
  <extLst>
    <x:ext xmlns:x15="http://schemas.microsoft.com/office/spreadsheetml/2010/11/main" uri="{2F2917AC-EB37-4324-AD4E-5DD8C200BD13}">
      <x15:tableSlicerCache tableId="6" column="8"/>
    </x:ex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 xr10:uid="{241316ED-4C75-424A-8A9A-C6267C779AFA}" sourceName="Sınıf">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 xr10:uid="{BD2FB5DB-99B3-4EF5-961E-D518056EE8E8}" sourceName="GÜN">
  <extLst>
    <x:ext xmlns:x15="http://schemas.microsoft.com/office/spreadsheetml/2010/11/main" uri="{2F2917AC-EB37-4324-AD4E-5DD8C200BD13}">
      <x15:tableSlicerCache tableId="1" column="8"/>
    </x:ex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 xr10:uid="{54F3A2D5-8666-4F86-9B07-0BE84875A414}" sourceName="Bölüm">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ınıf" xr10:uid="{43D66B11-DA53-4BB2-8164-DD0528B7776F}" cache="Dilimleyici_Sınıf" caption="Sınıf" columnCount="4" rowHeight="360000"/>
  <slicer name="GÜN" xr10:uid="{B8F412EA-24BA-4C43-BFC7-4D285703825E}" cache="Dilimleyici_GÜN" caption="GÜN" columnCount="5" rowHeight="360000"/>
  <slicer name="Bölüm" xr10:uid="{BD864AEC-3ADE-4DE6-9FBC-C842678A3B3C}" cache="Dilimleyici_Bölüm" caption="Bölüm" columnCount="11" rowHeight="36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1" xr10:uid="{8F0264D2-522E-4A30-8082-6D69FF76DFAE}" cache="Dilimleyici_Bölüm1" caption="Bölüm" columnCount="12" rowHeight="360000"/>
  <slicer name="Sınıf 1" xr10:uid="{CF7140B9-59D6-4A56-835B-5405AE09DD38}" cache="Dilimleyici_Sınıf1" caption="Sınıf" columnCount="4" rowHeight="360000"/>
  <slicer name="GÜN 1" xr10:uid="{D3523F93-2D47-4B32-A619-1DFF69CB91D4}" cache="Dilimleyici_GÜN1" caption="GÜN" columnCount="7" rowHeight="360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2" xr10:uid="{CF03B6AD-E57C-413F-ADA0-257565A64D2F}" cache="Dilimleyici_Bölüm11" caption="Bölüm" columnCount="12" rowHeight="360000"/>
  <slicer name="Sınıf 2" xr10:uid="{C8466F8C-A4E0-4B52-B33A-34A380DDFB18}" cache="Dilimleyici_Sınıf11" caption="Sınıf" columnCount="4" rowHeight="360000"/>
  <slicer name="GÜN 2" xr10:uid="{5B087085-0D8A-412B-9443-3EC97A0CD08D}" cache="Dilimleyici_GÜN11" caption="GÜN" columnCount="7" rowHeight="3600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3" xr10:uid="{5B900B51-C419-49AB-9C7C-C84FEB25D83D}" cache="Dilimleyici_Bölüm111" caption="Bölüm" columnCount="12" rowHeight="360000"/>
  <slicer name="Sınıf 3" xr10:uid="{7F820257-0B8B-46B9-8E79-235DBCC443DC}" cache="Dilimleyici_Sınıf111" caption="Sınıf" columnCount="4" rowHeight="360000"/>
  <slicer name="GÜN 3" xr10:uid="{88C07EBB-4FC9-43D0-BF6C-1CA8FF999E0C}" cache="Dilimleyici_GÜN111" caption="GÜN" columnCount="7" rowHeight="3600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4" xr10:uid="{3E194EAB-D2A6-4335-85C9-E07D056517ED}" cache="Dilimleyici_Bölüm1111" caption="Bölüm" columnCount="12" rowHeight="360000"/>
  <slicer name="Sınıf 4" xr10:uid="{3FEEDF86-385C-4BD7-B495-D625971B340A}" cache="Dilimleyici_Sınıf1111" caption="Sınıf" columnCount="4" rowHeight="360000"/>
  <slicer name="GÜN 4" xr10:uid="{E93D9CDF-7D3E-42C1-8D65-BB24BB39493B}" cache="Dilimleyici_GÜN1111" caption="GÜN" columnCount="7"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CB329B-8864-4E0C-95FE-D6F0B07D6C95}" name="Tablo3" displayName="Tablo3" ref="AH3:AV440" totalsRowShown="0" headerRowDxfId="185" dataDxfId="183" headerRowBorderDxfId="184" tableBorderDxfId="182">
  <autoFilter ref="AH3:AV440" xr:uid="{F5CB329B-8864-4E0C-95FE-D6F0B07D6C95}"/>
  <tableColumns count="15">
    <tableColumn id="1" xr3:uid="{E3A41C63-64FD-4BE9-9DD4-0CEB00BE5C70}" name="Ders Öğr. Elm. Çakışma" dataDxfId="181">
      <calculatedColumnFormula>IF(AND(F4=F5,L4=L5,AK4=FALSE),"ÇAKIŞMA "," ")</calculatedColumnFormula>
    </tableColumn>
    <tableColumn id="2" xr3:uid="{2598460E-251A-409D-93EE-EC3C485011F6}" name="Sınıf Çakışma" dataDxfId="180">
      <calculatedColumnFormula>IF(AND(M4=M5,L4=L5,AK4=FALSE),"ÇAKIŞMA "," ")</calculatedColumnFormula>
    </tableColumn>
    <tableColumn id="3" xr3:uid="{98C6D1B7-2238-4060-89EB-A4296BC0DADD}" name="Bölüm Çakışma" dataDxfId="179">
      <calculatedColumnFormula>IF(AND(C4=C5,B4=B5,L4=L5,AK4=FALSE),"ÇAKIŞMA "," ")</calculatedColumnFormula>
    </tableColumn>
    <tableColumn id="4" xr3:uid="{58C65748-FDC7-495C-969B-CA7AEA8FD1C0}" name="Total _xfb(eğer/Yada)" dataDxfId="178">
      <calculatedColumnFormula>AND(AL4=FALSE,AM4=FALSE,AN4=FALSE,AO4=FALSE,AP4=FALSE,AQ4=FALSE,AR4=FALSE,AS4=FALSE,AT4=FALSE,AU4=FALSE,AV4=FALSE)</calculatedColumnFormula>
    </tableColumn>
    <tableColumn id="5" xr3:uid="{C935A998-6BF8-4ED9-B194-50B48419C0AF}" name="1" dataDxfId="177">
      <calculatedColumnFormula>IF(AND(N4&lt;&gt;0,N4=N5),TRUE,FALSE)</calculatedColumnFormula>
    </tableColumn>
    <tableColumn id="6" xr3:uid="{8399F9BF-3E4C-4023-8191-2D103EB5515A}" name="2" dataDxfId="176">
      <calculatedColumnFormula>IF(AND(O4&lt;&gt;0,O4=O5),TRUE,FALSE)</calculatedColumnFormula>
    </tableColumn>
    <tableColumn id="7" xr3:uid="{7E7B491E-E353-457C-B09C-BF50FCFC7AEC}" name="3" dataDxfId="175">
      <calculatedColumnFormula>IF(AND(P4&lt;&gt;0,P4=P5),TRUE,FALSE)</calculatedColumnFormula>
    </tableColumn>
    <tableColumn id="8" xr3:uid="{779BA611-6947-4173-BC98-7C605620C33E}" name="4" dataDxfId="174">
      <calculatedColumnFormula>IF(AND(Q4&lt;&gt;0,Q4=Q5),TRUE,FALSE)</calculatedColumnFormula>
    </tableColumn>
    <tableColumn id="9" xr3:uid="{6678283D-423D-4DDE-A4F4-3B044BEA0F66}" name="5" dataDxfId="173">
      <calculatedColumnFormula>IF(AND(R4&lt;&gt;0,R4=R5),TRUE,FALSE)</calculatedColumnFormula>
    </tableColumn>
    <tableColumn id="10" xr3:uid="{81F508A8-0C8B-4A1C-93A8-41118DAC6BDC}" name="6" dataDxfId="172">
      <calculatedColumnFormula>IF(AND(S4&lt;&gt;0,S4=S5),TRUE,FALSE)</calculatedColumnFormula>
    </tableColumn>
    <tableColumn id="11" xr3:uid="{F7F7DCF6-2C72-42D0-A4AF-54C9AFCD0EDD}" name="7" dataDxfId="171">
      <calculatedColumnFormula>IF(AND(T4&lt;&gt;0,T4=T5),TRUE,FALSE)</calculatedColumnFormula>
    </tableColumn>
    <tableColumn id="12" xr3:uid="{E0E06F34-5D18-4E3E-ABDD-1AD0F4E770B6}" name="8" dataDxfId="170">
      <calculatedColumnFormula>IF(AND(U4&lt;&gt;0,U4=U5),TRUE,FALSE)</calculatedColumnFormula>
    </tableColumn>
    <tableColumn id="13" xr3:uid="{712897FB-7744-48D2-A899-DDE4922F757C}" name="9" dataDxfId="169">
      <calculatedColumnFormula>IF(AND(V4&lt;&gt;0,V4=V5),TRUE,FALSE)</calculatedColumnFormula>
    </tableColumn>
    <tableColumn id="14" xr3:uid="{EFD2FE48-F8CF-4EF0-BAE1-A0EEA0C84C9D}" name="10" dataDxfId="168">
      <calculatedColumnFormula>IF(AND(W4&lt;&gt;0,W4=W5),TRUE,FALSE)</calculatedColumnFormula>
    </tableColumn>
    <tableColumn id="15" xr3:uid="{883B17FD-FEC2-4DE4-8623-697CB0411F53}" name="11" dataDxfId="167">
      <calculatedColumnFormula>IF(AND(X4&lt;&gt;0,X4=X5),TRUE,FALSE)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BA2C9B-17F2-441D-B3D9-498EC65B983E}" name="Tablo1" displayName="Tablo1" ref="A3:AF391" totalsRowShown="0" headerRowDxfId="166" dataDxfId="165">
  <autoFilter ref="A3:AF391" xr:uid="{91BA2C9B-17F2-441D-B3D9-498EC65B983E}"/>
  <sortState xmlns:xlrd2="http://schemas.microsoft.com/office/spreadsheetml/2017/richdata2" ref="A4:AF391">
    <sortCondition ref="B4:B391"/>
    <sortCondition ref="C4:C391"/>
    <sortCondition ref="L4:L391" customList="Pazartesi,Salı,Çarşamba,Perşembe,Cuma,Cumartesi,Pazar"/>
    <sortCondition ref="N4:N391"/>
    <sortCondition ref="O4:O391"/>
    <sortCondition ref="P4:P391"/>
    <sortCondition ref="Q4:Q391"/>
    <sortCondition ref="R4:R391"/>
    <sortCondition ref="S4:S391"/>
    <sortCondition ref="T4:T391"/>
    <sortCondition ref="U4:U391"/>
    <sortCondition ref="V4:V391"/>
    <sortCondition ref="W4:W391"/>
    <sortCondition ref="X4:X391"/>
  </sortState>
  <tableColumns count="32">
    <tableColumn id="1" xr3:uid="{6A19AD14-9138-4D4F-9522-679B86F1CFC7}" name="Sıra" dataDxfId="164"/>
    <tableColumn id="2" xr3:uid="{6502757B-3A6F-4074-B786-5B0C23976D50}" name="Bölüm" dataDxfId="163"/>
    <tableColumn id="3" xr3:uid="{5B7F556F-4C86-44EB-B7BE-82962C954D9F}" name="Sınıf" dataDxfId="162"/>
    <tableColumn id="4" xr3:uid="{57C875F9-627E-4202-B4B0-8C325E17B1E0}" name="Ders Kodu" dataDxfId="161"/>
    <tableColumn id="5" xr3:uid="{8A4AA290-D32A-4090-B5D4-7C08005DFCD4}" name="Dersin Adı" dataDxfId="160"/>
    <tableColumn id="6" xr3:uid="{8DBAE117-574F-438C-87A6-5452AB58C359}" name="Dersi Veren Öğretim Elemanı" dataDxfId="159"/>
    <tableColumn id="30" xr3:uid="{F715150F-78D2-4FA6-B5DF-82BD9C455855}" name="Dersi Veren Öğretim Elemanı (Son 7 Hafta)" dataDxfId="158"/>
    <tableColumn id="24" xr3:uid="{4B5BC37B-409A-43D1-B8B5-407EA1F1DCCF}" name="Dersi Vrn. Öğr. Üyesi Bölümü" dataDxfId="157"/>
    <tableColumn id="7" xr3:uid="{43E0A89F-885A-4B2F-82F5-7A7259D72D53}" name="Mevcut" dataDxfId="156"/>
    <tableColumn id="31" xr3:uid="{2F6F103C-515A-44EF-ADC6-9A5C8E7B2D97}" name="Sütun1" dataDxfId="155"/>
    <tableColumn id="32" xr3:uid="{6056B4A8-16BE-4DF6-99AA-EF96B2FBACF1}" name="Sütun2" dataDxfId="154"/>
    <tableColumn id="8" xr3:uid="{5139DD73-0CA1-49DE-A627-A3A2D4D56D9A}" name="GÜN" dataDxfId="153"/>
    <tableColumn id="9" xr3:uid="{2F050DB3-FDFE-4487-851A-CF5066F9B284}" name="SINIF2" dataDxfId="152"/>
    <tableColumn id="10" xr3:uid="{9F50D052-EAE2-424A-BD82-8E2BC702C642}" name="08:10" dataDxfId="151"/>
    <tableColumn id="11" xr3:uid="{EAA57EF8-E55F-4ED5-8150-4A74A902FADD}" name="09:00" dataDxfId="150"/>
    <tableColumn id="12" xr3:uid="{01D711E7-F972-4E8C-B624-789FF08094AF}" name="09:50" dataDxfId="149"/>
    <tableColumn id="13" xr3:uid="{0A6E346F-4046-4518-8566-DE861DBC0332}" name="10:40" dataDxfId="148"/>
    <tableColumn id="14" xr3:uid="{7A62FBD3-F1D4-4AC4-9CE4-A34169A30947}" name="11:30" dataDxfId="147"/>
    <tableColumn id="15" xr3:uid="{95C0D4B4-CA90-4E28-A178-117D902BDF79}" name="12:20" dataDxfId="146"/>
    <tableColumn id="16" xr3:uid="{94E29E6B-9133-490E-B477-F7B0F43B7911}" name="13:10" dataDxfId="145"/>
    <tableColumn id="17" xr3:uid="{5E5E132D-17DD-4FAA-8A17-19E9A0A581A7}" name="14:00" dataDxfId="144"/>
    <tableColumn id="18" xr3:uid="{BB9F697B-64D5-49E6-BC10-DCED7F99B2EA}" name="14:50" dataDxfId="143"/>
    <tableColumn id="19" xr3:uid="{CBA0C8FC-ECFD-4034-AAC6-B0DF3CDB0EAF}" name="15:40" dataDxfId="142"/>
    <tableColumn id="20" xr3:uid="{8661BCA5-FA60-47A4-A2B2-75C28E0CB235}" name="16:30" dataDxfId="141"/>
    <tableColumn id="25" xr3:uid="{932040D4-E5D4-40F0-A3A2-D90D62CFD5A0}" name="Ders Adedi" dataDxfId="140"/>
    <tableColumn id="21" xr3:uid="{FBA4370A-A94F-44A9-B719-6206032BF67E}" name="Ders saati" dataDxfId="139"/>
    <tableColumn id="22" xr3:uid="{EFE1612D-3DF1-4148-91F0-FF1765365760}" name="Ders saati kontrol" dataDxfId="138"/>
    <tableColumn id="23" xr3:uid="{2254D0C7-8961-4AE8-9B53-B617FE0A0C97}" name="Birleştir formül" dataDxfId="137"/>
    <tableColumn id="26" xr3:uid="{6C04D8DF-05A8-47E6-AF96-B86773BC3555}" name="Birleşik ders" dataDxfId="136"/>
    <tableColumn id="27" xr3:uid="{69C24C7C-A7BC-4ABC-8221-30592C5A0048}" name="Değişikler " dataDxfId="135"/>
    <tableColumn id="28" xr3:uid="{12D1470F-CB08-4815-8A1C-D5B2E3A87CA3}" name="Sınıf Kodu" dataDxfId="134"/>
    <tableColumn id="29" xr3:uid="{796C0012-CC63-4ED2-B2D4-FF5392AE6263}" name="Öğr. Üyesi. Ders Sayısı" dataDxfId="13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DC08AB-BCD9-466D-98F1-75FB98BACF49}" name="Tablo13" displayName="Tablo13" ref="A3:AA400" totalsRowShown="0" headerRowDxfId="132" dataDxfId="131">
  <autoFilter ref="A3:AA400" xr:uid="{91BA2C9B-17F2-441D-B3D9-498EC65B983E}">
    <filterColumn colId="1">
      <filters>
        <filter val="BB"/>
        <filter val="BK"/>
        <filter val="TB"/>
        <filter val="TBT"/>
        <filter val="TE"/>
        <filter val="TM"/>
        <filter val="TO"/>
        <filter val="TYS"/>
        <filter val="ZO"/>
      </filters>
    </filterColumn>
    <filterColumn colId="2">
      <filters>
        <filter val="1"/>
      </filters>
    </filterColumn>
    <filterColumn colId="4">
      <filters>
        <filter val="Analitik Kimya (Alttan ve devam Alanlar İçin)"/>
        <filter val="Elektrik ve Elektroniğin Temel İlkeleri"/>
        <filter val="Görüntü İşleme"/>
        <filter val="Grafiksel Analiz (Alttan ve devam Alanlar İçin)"/>
        <filter val="Hayvansal Üretim Sistemleri (Alttan ve devam Alanlar İçin)"/>
        <filter val="Mikrobiyoloji (Alttan ve devam Alanlar İçin)"/>
        <filter val="Tarım Ekonomisi (Alttan ve devam Alanlar İçin)"/>
        <filter val="Tarımsal Ekoloji (Alttan ve devam Alanlar İçin)"/>
        <filter val="Teknik Resim"/>
        <filter val="Toprak Bilgisi (Alttan ve devam Alanlar İçin)"/>
      </filters>
    </filterColumn>
    <filterColumn colId="9">
      <filters>
        <filter val="CUMA"/>
      </filters>
    </filterColumn>
  </autoFilter>
  <tableColumns count="27">
    <tableColumn id="1" xr3:uid="{094BA2ED-0CB9-469A-98E7-4E345B0F8E69}" name="Sıra" dataDxfId="130">
      <calculatedColumnFormula>Tablo1[[#This Row],[Sıra]]</calculatedColumnFormula>
    </tableColumn>
    <tableColumn id="2" xr3:uid="{2AB58B7F-3C4B-49F3-8293-D02593F769E1}" name="Bölüm" dataDxfId="129">
      <calculatedColumnFormula>Tablo1[[#This Row],[Bölüm]]</calculatedColumnFormula>
    </tableColumn>
    <tableColumn id="3" xr3:uid="{56183B3E-2CD8-40E5-A62D-D7A73570ED16}" name="Sınıf" dataDxfId="128">
      <calculatedColumnFormula>Tablo1[[#This Row],[Sınıf]]</calculatedColumnFormula>
    </tableColumn>
    <tableColumn id="4" xr3:uid="{1E1ED54C-9193-4B66-B98F-A51455DE641C}" name="Ders Kodu" dataDxfId="127">
      <calculatedColumnFormula>Tablo1[[#This Row],[Ders Kodu]]</calculatedColumnFormula>
    </tableColumn>
    <tableColumn id="5" xr3:uid="{CCE66989-DBD5-415D-A667-EC22F846B53C}" name="Dersin Adı" dataDxfId="126">
      <calculatedColumnFormula>Tablo1[[#This Row],[Dersin Adı]]</calculatedColumnFormula>
    </tableColumn>
    <tableColumn id="6" xr3:uid="{D24B4AD2-12F0-4095-947E-7341BBAEA2D4}" name="Dersi Veren Öğretim Üyesi" dataDxfId="125">
      <calculatedColumnFormula>Tablo1[[#This Row],[Dersi Veren Öğretim Elemanı]]</calculatedColumnFormula>
    </tableColumn>
    <tableColumn id="27" xr3:uid="{8E9ECBB6-EE37-444B-B200-A9B62B6B7F48}" name="Sütun3" dataDxfId="124">
      <calculatedColumnFormula>Tablo1[[#This Row],[Dersi Veren Öğretim Elemanı (Son 7 Hafta)]]</calculatedColumnFormula>
    </tableColumn>
    <tableColumn id="24" xr3:uid="{060B6308-838B-4F17-9CAF-CDC22F2804A4}" name="Dersi Vrn. Öğr. Üyesi Blm." dataDxfId="123">
      <calculatedColumnFormula>Tablo1[[#This Row],[Dersi Vrn. Öğr. Üyesi Bölümü]]</calculatedColumnFormula>
    </tableColumn>
    <tableColumn id="7" xr3:uid="{E5F55187-A14F-4C65-90CD-853F7B8029A8}" name="Mevcut" dataDxfId="122">
      <calculatedColumnFormula>Tablo1[[#This Row],[Mevcut]]</calculatedColumnFormula>
    </tableColumn>
    <tableColumn id="8" xr3:uid="{B2278009-CC82-4D4C-A359-A98FB379E08D}" name="GÜN" dataDxfId="121">
      <calculatedColumnFormula>Tablo1[[#This Row],[GÜN]]</calculatedColumnFormula>
    </tableColumn>
    <tableColumn id="9" xr3:uid="{C3228BF8-6FF9-4F5F-BFF8-F4580D6C70D2}" name="SINIF2" dataDxfId="120">
      <calculatedColumnFormula>Tablo1[[#This Row],[SINIF2]]</calculatedColumnFormula>
    </tableColumn>
    <tableColumn id="10" xr3:uid="{018A7F2C-2167-4572-A193-295E85AB9113}" name="08:10" dataDxfId="119">
      <calculatedColumnFormula>Tablo1[[#This Row],[08:10]]</calculatedColumnFormula>
    </tableColumn>
    <tableColumn id="11" xr3:uid="{83DF6B96-7C63-4645-AF2A-57C1908370E1}" name="09:00" dataDxfId="118">
      <calculatedColumnFormula>Tablo1[[#This Row],[09:00]]</calculatedColumnFormula>
    </tableColumn>
    <tableColumn id="12" xr3:uid="{F64549D7-5328-4B83-B999-E609EF714870}" name="09:50" dataDxfId="117">
      <calculatedColumnFormula>Tablo1[[#This Row],[09:50]]</calculatedColumnFormula>
    </tableColumn>
    <tableColumn id="13" xr3:uid="{1E8CA5CF-1BC2-48F8-B4A4-8062F6A06290}" name="10:40" dataDxfId="116">
      <calculatedColumnFormula>Tablo1[[#This Row],[10:40]]</calculatedColumnFormula>
    </tableColumn>
    <tableColumn id="14" xr3:uid="{22AC81FA-6255-4DFE-A8BA-CD045F57C71A}" name="11:30" dataDxfId="115">
      <calculatedColumnFormula>Tablo1[[#This Row],[11:30]]</calculatedColumnFormula>
    </tableColumn>
    <tableColumn id="15" xr3:uid="{16C67D0E-CD1E-41D5-90F8-34B104734AC3}" name="12:20" dataDxfId="114">
      <calculatedColumnFormula>Tablo1[[#This Row],[12:20]]</calculatedColumnFormula>
    </tableColumn>
    <tableColumn id="16" xr3:uid="{64AA67AC-FC83-4348-833A-F3F3C0E17714}" name="13:10" dataDxfId="113">
      <calculatedColumnFormula>Tablo1[[#This Row],[13:10]]</calculatedColumnFormula>
    </tableColumn>
    <tableColumn id="17" xr3:uid="{DA15D5BD-E1FE-46FF-9992-6902B1B85310}" name="14:00" dataDxfId="112">
      <calculatedColumnFormula>Tablo1[[#This Row],[14:00]]</calculatedColumnFormula>
    </tableColumn>
    <tableColumn id="18" xr3:uid="{9E54EC03-73AF-4405-AF63-9F2428C8F746}" name="14:50" dataDxfId="111">
      <calculatedColumnFormula>Tablo1[[#This Row],[14:50]]</calculatedColumnFormula>
    </tableColumn>
    <tableColumn id="19" xr3:uid="{E7EA5724-1DB8-4596-BEB7-D41C06AFBCE6}" name="15:40" dataDxfId="110">
      <calculatedColumnFormula>Tablo1[[#This Row],[15:40]]</calculatedColumnFormula>
    </tableColumn>
    <tableColumn id="20" xr3:uid="{3A1E0132-355F-4638-8956-A0C78A036750}" name="16:30" dataDxfId="109">
      <calculatedColumnFormula>Tablo1[[#This Row],[16:30]]</calculatedColumnFormula>
    </tableColumn>
    <tableColumn id="25" xr3:uid="{0B15E5A3-16FC-4DFA-86E3-F81389D2E428}" name="Sütun1" dataDxfId="108">
      <calculatedColumnFormula>Tablo1[[#This Row],[Ders Adedi]]</calculatedColumnFormula>
    </tableColumn>
    <tableColumn id="21" xr3:uid="{F297A679-6179-4D0D-847B-D8DFBF534366}" name="Sütun2" dataDxfId="107">
      <calculatedColumnFormula>Tablo1[[#This Row],[Ders saati]]</calculatedColumnFormula>
    </tableColumn>
    <tableColumn id="22" xr3:uid="{9F08BA97-C34A-4A00-95E6-CFE0FD65D40F}" name="ders saati" dataDxfId="106">
      <calculatedColumnFormula>Tablo1[[#This Row],[Ders saati kontrol]]</calculatedColumnFormula>
    </tableColumn>
    <tableColumn id="23" xr3:uid="{BA166D07-0A66-4FD4-B7D8-62E3C7F72336}" name="Sütun4" dataDxfId="105">
      <calculatedColumnFormula>Tablo1[[#This Row],[Birleştir formül]]</calculatedColumnFormula>
    </tableColumn>
    <tableColumn id="26" xr3:uid="{B3DCC480-A516-428C-B94F-7404BAE5AFB0}" name="Sütun5" dataDxfId="104">
      <calculatedColumnFormula>Tablo1[[#This Row],[Birleşik ders]]</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78C635-B785-4127-B1AD-5109DE26A268}" name="Tablo135" displayName="Tablo135" ref="A3:AA400" totalsRowShown="0" headerRowDxfId="103" dataDxfId="102">
  <autoFilter ref="A3:AA400" xr:uid="{91BA2C9B-17F2-441D-B3D9-498EC65B983E}">
    <filterColumn colId="9">
      <filters>
        <filter val="SALI"/>
      </filters>
    </filterColumn>
    <filterColumn colId="10">
      <filters>
        <filter val="101"/>
        <filter val="102"/>
        <filter val="201"/>
        <filter val="202"/>
        <filter val="Prof.Dr H. TURHAN"/>
      </filters>
    </filterColumn>
    <filterColumn colId="24">
      <filters>
        <filter val="3"/>
        <filter val="4"/>
      </filters>
    </filterColumn>
  </autoFilter>
  <tableColumns count="27">
    <tableColumn id="1" xr3:uid="{171A2770-D821-4094-B599-4B725BAD825C}" name="Sıra" dataDxfId="101">
      <calculatedColumnFormula>Tablo1[[#This Row],[Sıra]]</calculatedColumnFormula>
    </tableColumn>
    <tableColumn id="2" xr3:uid="{84F2D72F-79E0-4138-8A3E-497AE909E5B4}" name="Bölüm" dataDxfId="100">
      <calculatedColumnFormula>Tablo1[[#This Row],[Bölüm]]</calculatedColumnFormula>
    </tableColumn>
    <tableColumn id="3" xr3:uid="{E63F6445-A148-41BA-8DF7-450D8A6EDC3C}" name="Sınıf" dataDxfId="99">
      <calculatedColumnFormula>Tablo1[[#This Row],[Sınıf]]</calculatedColumnFormula>
    </tableColumn>
    <tableColumn id="4" xr3:uid="{63F935CD-CF6E-4F33-95CE-32D6AB18C7DF}" name="Ders Kodu" dataDxfId="98">
      <calculatedColumnFormula>Tablo1[[#This Row],[Ders Kodu]]</calculatedColumnFormula>
    </tableColumn>
    <tableColumn id="5" xr3:uid="{7F17812F-EABD-48D4-8AD1-582C2BB91849}" name="Dersin Adı" dataDxfId="97">
      <calculatedColumnFormula>Tablo1[[#This Row],[Dersin Adı]]</calculatedColumnFormula>
    </tableColumn>
    <tableColumn id="6" xr3:uid="{99C82BCB-43D8-4CC8-AFD8-D61ED51B825A}" name="Dersi Veren Öğretim Üyesi" dataDxfId="96">
      <calculatedColumnFormula>Tablo1[[#This Row],[Dersi Veren Öğretim Elemanı]]</calculatedColumnFormula>
    </tableColumn>
    <tableColumn id="27" xr3:uid="{1CF0A822-59A2-4BF7-B4B6-7925681F0F00}" name="Sütun6" dataDxfId="95">
      <calculatedColumnFormula>Tablo1[[#This Row],[Dersi Veren Öğretim Elemanı (Son 7 Hafta)]]</calculatedColumnFormula>
    </tableColumn>
    <tableColumn id="24" xr3:uid="{CEF5B584-A3C6-4D3E-A562-026583D7510D}" name="Dersi Vrn. Öğr. Üyesi Blm." dataDxfId="94">
      <calculatedColumnFormula>Tablo1[[#This Row],[Dersi Vrn. Öğr. Üyesi Bölümü]]</calculatedColumnFormula>
    </tableColumn>
    <tableColumn id="7" xr3:uid="{CB5C6CFF-36A6-4E54-A1AC-480A74CE0A8F}" name="Mevcut" dataDxfId="93">
      <calculatedColumnFormula>Tablo1[[#This Row],[Mevcut]]</calculatedColumnFormula>
    </tableColumn>
    <tableColumn id="8" xr3:uid="{3830E01D-91E9-4DB5-A507-089C677A1881}" name="GÜN" dataDxfId="92">
      <calculatedColumnFormula>Tablo1[[#This Row],[GÜN]]</calculatedColumnFormula>
    </tableColumn>
    <tableColumn id="9" xr3:uid="{C2728FE3-7391-42CA-BD66-6FBD9B3C175B}" name="SINIF2" dataDxfId="91">
      <calculatedColumnFormula>Tablo1[[#This Row],[SINIF2]]</calculatedColumnFormula>
    </tableColumn>
    <tableColumn id="10" xr3:uid="{CB2B25CE-EBAD-4049-9DF1-C90FC141B7E3}" name="08:10" dataDxfId="90">
      <calculatedColumnFormula>Tablo1[[#This Row],[08:10]]</calculatedColumnFormula>
    </tableColumn>
    <tableColumn id="11" xr3:uid="{7EE85D08-C51F-4718-BCDE-5B882D8F145F}" name="09:00" dataDxfId="89">
      <calculatedColumnFormula>Tablo1[[#This Row],[09:00]]</calculatedColumnFormula>
    </tableColumn>
    <tableColumn id="12" xr3:uid="{50775055-2C44-4ADA-81FB-4D516518C132}" name="09:50" dataDxfId="88">
      <calculatedColumnFormula>Tablo1[[#This Row],[09:50]]</calculatedColumnFormula>
    </tableColumn>
    <tableColumn id="13" xr3:uid="{B1AB94F1-5A04-43DC-85B8-20E65B6554FB}" name="10:40" dataDxfId="87">
      <calculatedColumnFormula>Tablo1[[#This Row],[10:40]]</calculatedColumnFormula>
    </tableColumn>
    <tableColumn id="14" xr3:uid="{164F7BE7-4E7C-469D-A3A3-6D4FF60F2B32}" name="11:30" dataDxfId="86">
      <calculatedColumnFormula>Tablo1[[#This Row],[11:30]]</calculatedColumnFormula>
    </tableColumn>
    <tableColumn id="15" xr3:uid="{760101E2-84AF-4257-80E4-CE757540B016}" name="12:20" dataDxfId="85">
      <calculatedColumnFormula>Tablo1[[#This Row],[12:20]]</calculatedColumnFormula>
    </tableColumn>
    <tableColumn id="16" xr3:uid="{D177B81C-5101-4C6A-9840-F999C5DEFD76}" name="13:10" dataDxfId="84">
      <calculatedColumnFormula>Tablo1[[#This Row],[13:10]]</calculatedColumnFormula>
    </tableColumn>
    <tableColumn id="17" xr3:uid="{87B2FA61-B355-48A2-BF65-521D689A04A7}" name="14:00" dataDxfId="83">
      <calculatedColumnFormula>Tablo1[[#This Row],[14:00]]</calculatedColumnFormula>
    </tableColumn>
    <tableColumn id="18" xr3:uid="{599CC563-6883-481A-B381-7617A3C560A4}" name="14:50" dataDxfId="82">
      <calculatedColumnFormula>Tablo1[[#This Row],[14:50]]</calculatedColumnFormula>
    </tableColumn>
    <tableColumn id="19" xr3:uid="{0308F584-158A-4B17-AE3C-FE0EAA887F1B}" name="15:40" dataDxfId="81">
      <calculatedColumnFormula>Tablo1[[#This Row],[15:40]]</calculatedColumnFormula>
    </tableColumn>
    <tableColumn id="20" xr3:uid="{FD270A04-7ADF-4B3A-8D7B-979B984B49B2}" name="16:30" dataDxfId="80">
      <calculatedColumnFormula>Tablo1[[#This Row],[16:30]]</calculatedColumnFormula>
    </tableColumn>
    <tableColumn id="25" xr3:uid="{0A14AFBE-99F7-40A5-91E9-0B1CEBB05A65}" name="Sütun1" dataDxfId="79">
      <calculatedColumnFormula>Tablo1[[#This Row],[Ders Adedi]]</calculatedColumnFormula>
    </tableColumn>
    <tableColumn id="21" xr3:uid="{3633A12F-E377-4027-9D8A-44F1CEBF6474}" name="Sütun2" dataDxfId="78">
      <calculatedColumnFormula>Tablo1[[#This Row],[Ders saati]]</calculatedColumnFormula>
    </tableColumn>
    <tableColumn id="22" xr3:uid="{9AD76557-55FD-413E-95CB-98E3ADF52B22}" name="Sütun3" dataDxfId="77">
      <calculatedColumnFormula>Tablo1[[#This Row],[Ders saati kontrol]]</calculatedColumnFormula>
    </tableColumn>
    <tableColumn id="23" xr3:uid="{BD15F8EC-B3DF-477E-A70A-D2A126ECAAAA}" name="Sütun4" dataDxfId="76">
      <calculatedColumnFormula>Tablo1[[#This Row],[Birleştir formül]]</calculatedColumnFormula>
    </tableColumn>
    <tableColumn id="26" xr3:uid="{9FAFD479-6B96-4189-8ACD-DCDBD5BF62DF}" name="Sütun5" dataDxfId="75">
      <calculatedColumnFormula>Tablo1[[#This Row],[Birleşik ders]]</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407AB3-775C-44CA-BAFE-370EF87DEF15}" name="Tablo1356" displayName="Tablo1356" ref="A3:AA400" totalsRowShown="0" headerRowDxfId="74" dataDxfId="73">
  <autoFilter ref="A3:AA400" xr:uid="{91BA2C9B-17F2-441D-B3D9-498EC65B983E}">
    <filterColumn colId="5">
      <filters>
        <filter val="Ramazan ÇAKMAKÇI"/>
      </filters>
    </filterColumn>
  </autoFilter>
  <tableColumns count="27">
    <tableColumn id="1" xr3:uid="{2AEFFF49-D2F5-42B5-AC2A-2C80F4E35776}" name="Sıra" dataDxfId="72">
      <calculatedColumnFormula>Tablo1[[#This Row],[Sıra]]</calculatedColumnFormula>
    </tableColumn>
    <tableColumn id="2" xr3:uid="{062C6A72-58F3-42DB-8059-612985A6891E}" name="Bölüm" dataDxfId="71">
      <calculatedColumnFormula>Tablo1[[#This Row],[Bölüm]]</calculatedColumnFormula>
    </tableColumn>
    <tableColumn id="3" xr3:uid="{E0818990-38BF-4BA9-9846-E62F40528111}" name="Sınıf" dataDxfId="70">
      <calculatedColumnFormula>Tablo1[[#This Row],[Sınıf]]</calculatedColumnFormula>
    </tableColumn>
    <tableColumn id="4" xr3:uid="{0F2217E9-3C67-4660-83E9-95FE693D15A5}" name="Ders Kodu" dataDxfId="69">
      <calculatedColumnFormula>Tablo1[[#This Row],[Ders Kodu]]</calculatedColumnFormula>
    </tableColumn>
    <tableColumn id="5" xr3:uid="{1818DE80-7B83-416E-96F2-909BF61623A1}" name="Dersin Adı" dataDxfId="68">
      <calculatedColumnFormula>Tablo1[[#This Row],[Dersin Adı]]</calculatedColumnFormula>
    </tableColumn>
    <tableColumn id="6" xr3:uid="{5BFA21CB-4359-4170-B011-B755F49DAC53}" name="Dersi Veren Öğretim Üyesi" dataDxfId="67">
      <calculatedColumnFormula>Tablo1[[#This Row],[Dersi Veren Öğretim Elemanı]]</calculatedColumnFormula>
    </tableColumn>
    <tableColumn id="27" xr3:uid="{13E9DFA6-7C6C-481C-AFE9-241849579805}" name="Sütun6" dataDxfId="66">
      <calculatedColumnFormula>Tablo1[[#This Row],[Dersi Veren Öğretim Elemanı (Son 7 Hafta)]]</calculatedColumnFormula>
    </tableColumn>
    <tableColumn id="24" xr3:uid="{8434FE68-41CB-441F-823B-7ECA966A7592}" name="Dersi Vrn. Öğr. Üyesi Blm." dataDxfId="65">
      <calculatedColumnFormula>Tablo1[[#This Row],[Dersi Vrn. Öğr. Üyesi Bölümü]]</calculatedColumnFormula>
    </tableColumn>
    <tableColumn id="7" xr3:uid="{3D5542EE-1CC0-480D-8135-8C3B5C899E02}" name="Mevcut" dataDxfId="64">
      <calculatedColumnFormula>Tablo1[[#This Row],[Mevcut]]</calculatedColumnFormula>
    </tableColumn>
    <tableColumn id="8" xr3:uid="{9797C728-3620-40E9-929F-61CF1727908C}" name="GÜN" dataDxfId="63">
      <calculatedColumnFormula>Tablo1[[#This Row],[GÜN]]</calculatedColumnFormula>
    </tableColumn>
    <tableColumn id="9" xr3:uid="{1A6C1B56-27BA-45FF-AFCB-239C821BD608}" name="SINIF2" dataDxfId="62">
      <calculatedColumnFormula>Tablo1[[#This Row],[SINIF2]]</calculatedColumnFormula>
    </tableColumn>
    <tableColumn id="10" xr3:uid="{AD0E6EA9-4AB2-453E-9B46-92861AAB77F1}" name="08:10" dataDxfId="61">
      <calculatedColumnFormula>Tablo1[[#This Row],[08:10]]</calculatedColumnFormula>
    </tableColumn>
    <tableColumn id="11" xr3:uid="{BC31F06C-CE9E-4FBC-8831-F228E7BAF298}" name="09:00" dataDxfId="60">
      <calculatedColumnFormula>Tablo1[[#This Row],[09:00]]</calculatedColumnFormula>
    </tableColumn>
    <tableColumn id="12" xr3:uid="{C58AC64B-DC4A-4ED7-9C77-FF9FABDE5A15}" name="09:50" dataDxfId="59">
      <calculatedColumnFormula>Tablo1[[#This Row],[09:50]]</calculatedColumnFormula>
    </tableColumn>
    <tableColumn id="13" xr3:uid="{8DB619A6-1649-4237-9551-B8DA9980EBBF}" name="10:40" dataDxfId="58">
      <calculatedColumnFormula>Tablo1[[#This Row],[10:40]]</calculatedColumnFormula>
    </tableColumn>
    <tableColumn id="14" xr3:uid="{33A38966-2F2B-4A37-B79D-4C0CF2695653}" name="11:30" dataDxfId="57">
      <calculatedColumnFormula>Tablo1[[#This Row],[11:30]]</calculatedColumnFormula>
    </tableColumn>
    <tableColumn id="15" xr3:uid="{E607D52A-3927-4A0C-97C4-A8FACC1D268E}" name="12:20" dataDxfId="56">
      <calculatedColumnFormula>Tablo1[[#This Row],[12:20]]</calculatedColumnFormula>
    </tableColumn>
    <tableColumn id="16" xr3:uid="{4659ABA5-69E2-43E7-9613-CC8037348823}" name="13:10" dataDxfId="55">
      <calculatedColumnFormula>Tablo1[[#This Row],[13:10]]</calculatedColumnFormula>
    </tableColumn>
    <tableColumn id="17" xr3:uid="{FC1E10B7-C321-4B1F-B346-5CAB1A5963B9}" name="14:00" dataDxfId="54">
      <calculatedColumnFormula>Tablo1[[#This Row],[14:00]]</calculatedColumnFormula>
    </tableColumn>
    <tableColumn id="18" xr3:uid="{5711F014-04F8-47DA-B6C6-3F83F41116AB}" name="14:50" dataDxfId="53">
      <calculatedColumnFormula>Tablo1[[#This Row],[14:50]]</calculatedColumnFormula>
    </tableColumn>
    <tableColumn id="19" xr3:uid="{A0B8BA4F-F1A5-4F19-8A35-79B18F90A7A4}" name="15:40" dataDxfId="52">
      <calculatedColumnFormula>Tablo1[[#This Row],[15:40]]</calculatedColumnFormula>
    </tableColumn>
    <tableColumn id="20" xr3:uid="{3DD1B9B3-B974-427D-885E-B19AAEAE4208}" name="16:30" dataDxfId="51">
      <calculatedColumnFormula>Tablo1[[#This Row],[16:30]]</calculatedColumnFormula>
    </tableColumn>
    <tableColumn id="25" xr3:uid="{D81D718F-9876-4D07-82CC-19E8B995B6EC}" name="Sütun1" dataDxfId="50">
      <calculatedColumnFormula>Tablo1[[#This Row],[Ders Adedi]]</calculatedColumnFormula>
    </tableColumn>
    <tableColumn id="21" xr3:uid="{2EF44069-F931-4D22-9166-A750847D2283}" name="Sütun2" dataDxfId="49">
      <calculatedColumnFormula>Tablo1[[#This Row],[Ders saati]]</calculatedColumnFormula>
    </tableColumn>
    <tableColumn id="22" xr3:uid="{C7D89726-9270-4408-84C6-6E498872D387}" name="Sütun3" dataDxfId="48">
      <calculatedColumnFormula>Tablo1[[#This Row],[Ders saati kontrol]]</calculatedColumnFormula>
    </tableColumn>
    <tableColumn id="23" xr3:uid="{7BEDAF4E-A481-48E5-83C5-1AA120363E15}" name="Sütun4" dataDxfId="47">
      <calculatedColumnFormula>Tablo1[[#This Row],[Birleştir formül]]</calculatedColumnFormula>
    </tableColumn>
    <tableColumn id="26" xr3:uid="{22590F96-ED6E-485B-93FB-C9CFF254907C}" name="Sütun5" dataDxfId="46">
      <calculatedColumnFormula>Tablo1[[#This Row],[Birleşik ders]]</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A278CB-667E-4F15-B925-4DC4E867A4BD}" name="Tablo13567" displayName="Tablo13567" ref="A3:Z400" totalsRowShown="0" headerRowDxfId="45" dataDxfId="44">
  <autoFilter ref="A3:Z400" xr:uid="{91BA2C9B-17F2-441D-B3D9-498EC65B983E}">
    <filterColumn colId="5">
      <filters>
        <filter val="Tülay Tütenocaklı"/>
      </filters>
    </filterColumn>
  </autoFilter>
  <tableColumns count="26">
    <tableColumn id="1" xr3:uid="{ACEBF3DF-5536-496C-A985-09D5C79C2CAB}" name="Sıra" dataDxfId="43">
      <calculatedColumnFormula>Tablo1[[#This Row],[Sıra]]</calculatedColumnFormula>
    </tableColumn>
    <tableColumn id="2" xr3:uid="{17646949-6FB6-4E94-B0D8-C950A3B922C9}" name="Bölüm" dataDxfId="42">
      <calculatedColumnFormula>Tablo1[[#This Row],[Bölüm]]</calculatedColumnFormula>
    </tableColumn>
    <tableColumn id="3" xr3:uid="{A7994BED-5A8B-4656-BEEB-44939E38F4C4}" name="Sınıf" dataDxfId="41">
      <calculatedColumnFormula>Tablo1[[#This Row],[Sınıf]]</calculatedColumnFormula>
    </tableColumn>
    <tableColumn id="4" xr3:uid="{1B9B8867-A302-4423-BFC6-DB25348D0EDE}" name="Ders Kodu" dataDxfId="40">
      <calculatedColumnFormula>Tablo1[[#This Row],[Ders Kodu]]</calculatedColumnFormula>
    </tableColumn>
    <tableColumn id="5" xr3:uid="{6DDD3CDC-A397-47BB-A86A-13E558F948E2}" name="Dersin Adı" dataDxfId="39">
      <calculatedColumnFormula>Tablo1[[#This Row],[Dersin Adı]]</calculatedColumnFormula>
    </tableColumn>
    <tableColumn id="6" xr3:uid="{79B6D8E7-D439-4B72-8DFC-54D70BE93275}" name="Dersi Veren Öğretim Üyesi" dataDxfId="38">
      <calculatedColumnFormula>Tablo1[[#This Row],[Dersi Veren Öğretim Elemanı]]</calculatedColumnFormula>
    </tableColumn>
    <tableColumn id="24" xr3:uid="{55EBFAE8-0AF0-4079-974F-0D3B35DFEAE5}" name="Dersi Vrn. Öğr. Üyesi Blm." dataDxfId="37">
      <calculatedColumnFormula>Tablo1[[#This Row],[Dersi Vrn. Öğr. Üyesi Bölümü]]</calculatedColumnFormula>
    </tableColumn>
    <tableColumn id="7" xr3:uid="{6EEE320C-5CBE-4907-A111-87921B77CCED}" name="Mevcut" dataDxfId="36">
      <calculatedColumnFormula>Tablo1[[#This Row],[Mevcut]]</calculatedColumnFormula>
    </tableColumn>
    <tableColumn id="8" xr3:uid="{98F843D0-1B95-41E4-84BC-8FE2955FF992}" name="GÜN" dataDxfId="35">
      <calculatedColumnFormula>Tablo1[[#This Row],[GÜN]]</calculatedColumnFormula>
    </tableColumn>
    <tableColumn id="9" xr3:uid="{BDC3E091-C145-47E4-88DC-BB76F09163E3}" name="SINIF2" dataDxfId="34">
      <calculatedColumnFormula>Tablo1[[#This Row],[SINIF2]]</calculatedColumnFormula>
    </tableColumn>
    <tableColumn id="10" xr3:uid="{35DEC4F3-DC50-46E8-8E0F-C340D305864B}" name="08:10" dataDxfId="33">
      <calculatedColumnFormula>Tablo1[[#This Row],[08:10]]</calculatedColumnFormula>
    </tableColumn>
    <tableColumn id="11" xr3:uid="{E89EFDDC-88A9-4CDE-BD4A-180A4D99179E}" name="09:00" dataDxfId="32">
      <calculatedColumnFormula>Tablo1[[#This Row],[09:00]]</calculatedColumnFormula>
    </tableColumn>
    <tableColumn id="12" xr3:uid="{3B0BC8E3-B433-4668-9D60-8697BF71F614}" name="09:50" dataDxfId="31">
      <calculatedColumnFormula>Tablo1[[#This Row],[09:50]]</calculatedColumnFormula>
    </tableColumn>
    <tableColumn id="13" xr3:uid="{09E60AB2-5BC4-413B-AEEC-79BA5D9DDD48}" name="10:40" dataDxfId="30">
      <calculatedColumnFormula>Tablo1[[#This Row],[10:40]]</calculatedColumnFormula>
    </tableColumn>
    <tableColumn id="14" xr3:uid="{8C9514AA-7F76-4575-AE4E-C5EAA34E7A14}" name="11:30" dataDxfId="29">
      <calculatedColumnFormula>Tablo1[[#This Row],[11:30]]</calculatedColumnFormula>
    </tableColumn>
    <tableColumn id="15" xr3:uid="{B1A3939C-A14A-4CB9-8B5C-FAC3CA17F210}" name="12:20" dataDxfId="28">
      <calculatedColumnFormula>Tablo1[[#This Row],[12:20]]</calculatedColumnFormula>
    </tableColumn>
    <tableColumn id="16" xr3:uid="{B47FA77E-961C-421A-858B-7B4762B534B5}" name="13:10" dataDxfId="27">
      <calculatedColumnFormula>Tablo1[[#This Row],[13:10]]</calculatedColumnFormula>
    </tableColumn>
    <tableColumn id="17" xr3:uid="{4E2B7EE5-D4E2-41F3-B5EB-B15F41AD1D82}" name="14:00" dataDxfId="26">
      <calculatedColumnFormula>Tablo1[[#This Row],[14:00]]</calculatedColumnFormula>
    </tableColumn>
    <tableColumn id="18" xr3:uid="{9FF6F4D9-32E2-4E0F-95AF-193011D29298}" name="14:50" dataDxfId="25">
      <calculatedColumnFormula>Tablo1[[#This Row],[14:50]]</calculatedColumnFormula>
    </tableColumn>
    <tableColumn id="19" xr3:uid="{D0EB28B5-0722-4E29-BA2A-A8F33BA914E6}" name="15:40" dataDxfId="24">
      <calculatedColumnFormula>Tablo1[[#This Row],[15:40]]</calculatedColumnFormula>
    </tableColumn>
    <tableColumn id="20" xr3:uid="{B94E6DD7-B498-40D0-ACDA-618D02D4BD33}" name="16:30" dataDxfId="23">
      <calculatedColumnFormula>Tablo1[[#This Row],[16:30]]</calculatedColumnFormula>
    </tableColumn>
    <tableColumn id="25" xr3:uid="{76AD6033-B5BA-4E52-AE03-372CC6FAD49B}" name="Sütun1" dataDxfId="22">
      <calculatedColumnFormula>Tablo1[[#This Row],[Ders Adedi]]</calculatedColumnFormula>
    </tableColumn>
    <tableColumn id="21" xr3:uid="{DE6A5A13-1B94-4EE3-AB33-3B0F83A9486C}" name="Sütun2" dataDxfId="21">
      <calculatedColumnFormula>Tablo1[[#This Row],[Ders saati]]</calculatedColumnFormula>
    </tableColumn>
    <tableColumn id="22" xr3:uid="{FF286B5C-A968-4B63-AD0C-29DB1D730601}" name="Sütun3" dataDxfId="20">
      <calculatedColumnFormula>Tablo1[[#This Row],[Ders saati kontrol]]</calculatedColumnFormula>
    </tableColumn>
    <tableColumn id="23" xr3:uid="{C96D1C19-ACAF-453B-860C-8A572BB8BF2F}" name="Sütun4" dataDxfId="19">
      <calculatedColumnFormula>Tablo1[[#This Row],[Birleştir formül]]</calculatedColumnFormula>
    </tableColumn>
    <tableColumn id="26" xr3:uid="{C579F2E7-EB5D-4DA7-BBBD-8218492C56C7}" name="Sütun5" dataDxfId="18"/>
  </tableColumns>
  <tableStyleInfo name="TableStyleMedium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DD8FD58-0DBE-414F-B1C6-4AA4BC93F69E}">
  <we:reference id="wa200005271" version="2.3.0.0" store="tr-TR" storeType="OMEX"/>
  <we:alternateReferences>
    <we:reference id="wa200005271" version="2.3.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microsoft.com/office/2007/relationships/slicer" Target="../slicers/slicer1.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31A2-F4E1-4FF3-8C52-B20B05FEBCCA}">
  <sheetPr codeName="Sayfa11"/>
  <dimension ref="B1:XFC17"/>
  <sheetViews>
    <sheetView zoomScaleNormal="100" workbookViewId="0">
      <selection activeCell="D9" sqref="D9:E9"/>
    </sheetView>
  </sheetViews>
  <sheetFormatPr defaultColWidth="0" defaultRowHeight="35.25" customHeight="1" zeroHeight="1" x14ac:dyDescent="0.25"/>
  <cols>
    <col min="1" max="1" width="9" style="49" customWidth="1"/>
    <col min="2" max="2" width="6.7109375" style="49" customWidth="1"/>
    <col min="3" max="4" width="36.140625" style="49" customWidth="1"/>
    <col min="5" max="5" width="39.140625" style="49" customWidth="1"/>
    <col min="6" max="6" width="36.140625" style="49" customWidth="1"/>
    <col min="7" max="7" width="13.28515625" style="49" customWidth="1"/>
    <col min="8" max="8" width="32.42578125" style="49" customWidth="1"/>
    <col min="9" max="16382" width="9.140625" style="49" hidden="1"/>
    <col min="16383" max="16383" width="4.42578125" style="49" hidden="1" customWidth="1"/>
    <col min="16384" max="16384" width="17.28515625" style="49" customWidth="1"/>
  </cols>
  <sheetData>
    <row r="1" spans="2:8" ht="51.75" customHeight="1" x14ac:dyDescent="0.25">
      <c r="B1" s="370"/>
      <c r="C1" s="370"/>
      <c r="D1" s="370"/>
      <c r="E1" s="370"/>
      <c r="F1" s="370"/>
      <c r="G1" s="370"/>
    </row>
    <row r="2" spans="2:8" ht="36.75" customHeight="1" x14ac:dyDescent="0.3">
      <c r="C2" s="74" t="s">
        <v>125</v>
      </c>
      <c r="F2" s="53"/>
    </row>
    <row r="3" spans="2:8" ht="28.5" customHeight="1" x14ac:dyDescent="0.25">
      <c r="G3" s="371"/>
      <c r="H3" s="371"/>
    </row>
    <row r="4" spans="2:8" ht="45" customHeight="1" x14ac:dyDescent="0.25">
      <c r="D4" s="40" t="s">
        <v>122</v>
      </c>
      <c r="E4" s="48" t="s">
        <v>133</v>
      </c>
      <c r="G4" s="371"/>
      <c r="H4" s="371"/>
    </row>
    <row r="5" spans="2:8" ht="36" customHeight="1" x14ac:dyDescent="0.25">
      <c r="D5" s="50"/>
      <c r="E5" s="50"/>
      <c r="G5" s="371"/>
      <c r="H5" s="371"/>
    </row>
    <row r="6" spans="2:8" ht="18" customHeight="1" x14ac:dyDescent="0.25">
      <c r="G6" s="371"/>
      <c r="H6" s="371"/>
    </row>
    <row r="7" spans="2:8" ht="6.75" customHeight="1" x14ac:dyDescent="0.25"/>
    <row r="8" spans="2:8" ht="35.25" customHeight="1" x14ac:dyDescent="0.25">
      <c r="D8" s="367" t="s">
        <v>123</v>
      </c>
      <c r="E8" s="367"/>
      <c r="F8" s="52"/>
    </row>
    <row r="9" spans="2:8" ht="35.25" customHeight="1" x14ac:dyDescent="0.25">
      <c r="D9" s="368"/>
      <c r="E9" s="368"/>
    </row>
    <row r="10" spans="2:8" ht="17.25" customHeight="1" x14ac:dyDescent="0.25"/>
    <row r="11" spans="2:8" ht="35.25" customHeight="1" x14ac:dyDescent="0.25">
      <c r="D11" s="369"/>
      <c r="E11" s="369"/>
    </row>
    <row r="12" spans="2:8" ht="35.25" customHeight="1" x14ac:dyDescent="0.25"/>
    <row r="13" spans="2:8" ht="35.25" customHeight="1" x14ac:dyDescent="0.25"/>
    <row r="14" spans="2:8" ht="35.25" customHeight="1" x14ac:dyDescent="0.25"/>
    <row r="15" spans="2:8" ht="39" customHeight="1" x14ac:dyDescent="0.25"/>
    <row r="16" spans="2:8" ht="26.25" customHeight="1" x14ac:dyDescent="0.25">
      <c r="E16" s="51" t="s">
        <v>124</v>
      </c>
      <c r="H16" s="54"/>
    </row>
    <row r="17" spans="8:8" ht="35.25" customHeight="1" x14ac:dyDescent="0.25">
      <c r="H17" s="54" t="s">
        <v>143</v>
      </c>
    </row>
  </sheetData>
  <sheetProtection sheet="1" formatCells="0" selectLockedCells="1"/>
  <mergeCells count="5">
    <mergeCell ref="D8:E8"/>
    <mergeCell ref="D9:E9"/>
    <mergeCell ref="D11:E11"/>
    <mergeCell ref="B1:G1"/>
    <mergeCell ref="G3:H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errorTitle="Yanlış Bölüm Adı" error="Lütfen Yandaki Listeden Bölümün Kısaltmasını Giriniz." xr:uid="{8B26FF1E-AD08-46EF-B628-E5CE3BBE245B}">
          <x14:formula1>
            <xm:f>Sayfa2!$B$2:$B$10</xm:f>
          </x14:formula1>
          <xm:sqref>E5</xm:sqref>
        </x14:dataValidation>
        <x14:dataValidation type="list" allowBlank="1" showInputMessage="1" showErrorMessage="1" errorTitle="Yanlış Girdi" error="Lütfen 1 ile 4 arasında bir sınıf seçiniz._x000a_" xr:uid="{47BE967F-9DE1-4D39-B833-4CBBA39BC8A4}">
          <x14:formula1>
            <xm:f>Sayfa2!$A$2:$A$5</xm:f>
          </x14:formula1>
          <xm:sqref>D5</xm:sqref>
        </x14:dataValidation>
        <x14:dataValidation type="list" allowBlank="1" showInputMessage="1" showErrorMessage="1" xr:uid="{5806FF19-BA70-444C-A9CF-84F7DA8E114F}">
          <x14:formula1>
            <xm:f>Sayfa2!$G$2:$G$150</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0163-FC3A-4900-A765-74BF129F98A0}">
  <sheetPr codeName="Sayfa2"/>
  <dimension ref="A1:BF1048575"/>
  <sheetViews>
    <sheetView zoomScale="95" zoomScaleNormal="95" workbookViewId="0">
      <selection activeCell="A24" sqref="A24:XFD24"/>
    </sheetView>
  </sheetViews>
  <sheetFormatPr defaultColWidth="5.5703125" defaultRowHeight="15" zeroHeight="1" x14ac:dyDescent="0.25"/>
  <cols>
    <col min="1" max="1" width="10.85546875" style="63" customWidth="1"/>
    <col min="2" max="2" width="4.5703125" style="64" customWidth="1"/>
    <col min="3" max="45" width="4.5703125" style="16" customWidth="1"/>
    <col min="46" max="46" width="4.140625" style="269" bestFit="1" customWidth="1"/>
    <col min="47" max="55" width="4.5703125" style="16" customWidth="1"/>
    <col min="56" max="56" width="4.5703125" style="270" customWidth="1"/>
    <col min="57" max="57" width="3.5703125" style="58" customWidth="1"/>
    <col min="58" max="58" width="4.7109375" style="16" customWidth="1"/>
    <col min="59" max="16384" width="5.5703125" style="16"/>
  </cols>
  <sheetData>
    <row r="1" spans="1:58" ht="21" customHeight="1" thickBot="1" x14ac:dyDescent="0.35">
      <c r="A1" s="55" t="s">
        <v>0</v>
      </c>
      <c r="B1" s="56" t="s">
        <v>1</v>
      </c>
      <c r="C1" s="55" t="s">
        <v>2</v>
      </c>
      <c r="D1" s="372" t="s">
        <v>4</v>
      </c>
      <c r="E1" s="372"/>
      <c r="F1" s="372"/>
      <c r="G1" s="372"/>
      <c r="H1" s="372"/>
      <c r="I1" s="372"/>
      <c r="J1" s="372"/>
      <c r="K1" s="372" t="s">
        <v>5</v>
      </c>
      <c r="L1" s="372"/>
      <c r="M1" s="372"/>
      <c r="N1" s="372"/>
      <c r="O1" s="372"/>
      <c r="P1" s="372"/>
      <c r="Q1" s="372"/>
      <c r="R1" s="372"/>
      <c r="S1" s="57" t="s">
        <v>72</v>
      </c>
      <c r="T1" s="57" t="s">
        <v>6</v>
      </c>
      <c r="U1" s="372" t="s">
        <v>7</v>
      </c>
      <c r="V1" s="372"/>
      <c r="W1" s="372"/>
      <c r="X1" s="372"/>
      <c r="Y1" s="372" t="s">
        <v>59</v>
      </c>
      <c r="Z1" s="372"/>
      <c r="AA1" s="372"/>
      <c r="AB1" s="372"/>
      <c r="AC1" s="55" t="s">
        <v>60</v>
      </c>
      <c r="AD1" s="55" t="s">
        <v>61</v>
      </c>
      <c r="AE1" s="55" t="s">
        <v>62</v>
      </c>
      <c r="AF1" s="55" t="s">
        <v>63</v>
      </c>
      <c r="AG1" s="55" t="s">
        <v>64</v>
      </c>
      <c r="AH1" s="55" t="s">
        <v>65</v>
      </c>
      <c r="AI1" s="55" t="s">
        <v>66</v>
      </c>
      <c r="AJ1" s="55" t="s">
        <v>67</v>
      </c>
      <c r="AK1" s="55" t="s">
        <v>68</v>
      </c>
      <c r="AL1" s="55" t="s">
        <v>69</v>
      </c>
      <c r="AM1" s="55" t="s">
        <v>70</v>
      </c>
      <c r="AN1" s="55" t="s">
        <v>71</v>
      </c>
      <c r="AO1" s="55" t="s">
        <v>73</v>
      </c>
      <c r="AP1" s="55" t="s">
        <v>74</v>
      </c>
      <c r="AQ1" s="55" t="s">
        <v>75</v>
      </c>
      <c r="AR1" s="157"/>
      <c r="AS1" s="160">
        <v>1</v>
      </c>
      <c r="AT1" s="157"/>
      <c r="AU1" s="157"/>
      <c r="AV1" s="157"/>
      <c r="AW1" s="157"/>
      <c r="AX1" s="157"/>
      <c r="AY1" s="157"/>
      <c r="AZ1" s="157"/>
      <c r="BA1" s="157"/>
      <c r="BB1" s="157"/>
      <c r="BC1" s="157" t="s">
        <v>141</v>
      </c>
      <c r="BD1" s="157"/>
    </row>
    <row r="2" spans="1:58" s="59" customFormat="1" ht="24.75" thickTop="1" thickBot="1" x14ac:dyDescent="0.3">
      <c r="A2" s="189">
        <v>400</v>
      </c>
      <c r="B2" s="387" t="e">
        <f>_xlfn.XLOOKUP($A2,PROGRAM!$A$4:$A$527,PROGRAM!B$4:B$527)</f>
        <v>#N/A</v>
      </c>
      <c r="C2" s="388"/>
      <c r="D2" s="177" t="e">
        <f>_xlfn.XLOOKUP($A2,PROGRAM!$A$4:$A$527,PROGRAM!C$4:C$527)</f>
        <v>#N/A</v>
      </c>
      <c r="E2" s="384" t="e">
        <f>_xlfn.XLOOKUP($A2,PROGRAM!$A$4:$A$527,PROGRAM!E$4:E$527)</f>
        <v>#N/A</v>
      </c>
      <c r="F2" s="385"/>
      <c r="G2" s="385"/>
      <c r="H2" s="385"/>
      <c r="I2" s="385"/>
      <c r="J2" s="385"/>
      <c r="K2" s="386"/>
      <c r="L2" s="381" t="e">
        <f>_xlfn.XLOOKUP($A2,PROGRAM!$A$4:$A$527,PROGRAM!F$4:F$527)</f>
        <v>#N/A</v>
      </c>
      <c r="M2" s="382"/>
      <c r="N2" s="382"/>
      <c r="O2" s="382"/>
      <c r="P2" s="382"/>
      <c r="Q2" s="382"/>
      <c r="R2" s="383"/>
      <c r="S2" s="178" t="e">
        <f>_xlfn.XLOOKUP($A2,PROGRAM!$A$4:$A$527,PROGRAM!H$4:H$527)</f>
        <v>#N/A</v>
      </c>
      <c r="T2" s="179" t="e">
        <f>_xlfn.XLOOKUP($A2,PROGRAM!$A$4:$A$527,PROGRAM!I$4:I$527)</f>
        <v>#N/A</v>
      </c>
      <c r="U2" s="406" t="e">
        <f>_xlfn.XLOOKUP($A2,PROGRAM!$A$4:$A$527,PROGRAM!L$4:L$527)</f>
        <v>#N/A</v>
      </c>
      <c r="V2" s="406"/>
      <c r="W2" s="406"/>
      <c r="X2" s="406"/>
      <c r="Y2" s="407" t="e">
        <f>_xlfn.XLOOKUP($A2,PROGRAM!$A$4:$A$527,PROGRAM!M$4:M$527)</f>
        <v>#N/A</v>
      </c>
      <c r="Z2" s="407"/>
      <c r="AA2" s="407"/>
      <c r="AB2" s="407"/>
      <c r="AC2" s="180" t="e">
        <f>_xlfn.XLOOKUP($A2,PROGRAM!$A$4:$A$527,PROGRAM!N$4:N$527)</f>
        <v>#N/A</v>
      </c>
      <c r="AD2" s="180" t="e">
        <f>_xlfn.XLOOKUP($A2,PROGRAM!$A$4:$A$527,PROGRAM!O$4:O$527)</f>
        <v>#N/A</v>
      </c>
      <c r="AE2" s="180" t="e">
        <f>_xlfn.XLOOKUP($A2,PROGRAM!$A$4:$A$527,PROGRAM!P$4:P$527)</f>
        <v>#N/A</v>
      </c>
      <c r="AF2" s="180" t="e">
        <f>_xlfn.XLOOKUP($A2,PROGRAM!$A$4:$A$527,PROGRAM!Q$4:Q$527)</f>
        <v>#N/A</v>
      </c>
      <c r="AG2" s="180" t="e">
        <f>_xlfn.XLOOKUP($A2,PROGRAM!$A$4:$A$527,PROGRAM!R$4:R$527)</f>
        <v>#N/A</v>
      </c>
      <c r="AH2" s="180" t="e">
        <f>_xlfn.XLOOKUP($A2,PROGRAM!$A$4:$A$527,PROGRAM!S$4:S$527)</f>
        <v>#N/A</v>
      </c>
      <c r="AI2" s="180" t="e">
        <f>_xlfn.XLOOKUP($A2,PROGRAM!$A$4:$A$527,PROGRAM!T$4:T$527)</f>
        <v>#N/A</v>
      </c>
      <c r="AJ2" s="180" t="e">
        <f>_xlfn.XLOOKUP($A2,PROGRAM!$A$4:$A$527,PROGRAM!U$4:U$527)</f>
        <v>#N/A</v>
      </c>
      <c r="AK2" s="180" t="e">
        <f>_xlfn.XLOOKUP($A2,PROGRAM!$A$4:$A$527,PROGRAM!V$4:V$527)</f>
        <v>#N/A</v>
      </c>
      <c r="AL2" s="180" t="e">
        <f>_xlfn.XLOOKUP($A2,PROGRAM!$A$4:$A$527,PROGRAM!W$4:W$527)</f>
        <v>#N/A</v>
      </c>
      <c r="AM2" s="180" t="e">
        <f>_xlfn.XLOOKUP($A2,PROGRAM!$A$4:$A$527,PROGRAM!X$4:X$527)</f>
        <v>#N/A</v>
      </c>
      <c r="AN2" s="181" t="e">
        <f>_xlfn.XLOOKUP($A2,PROGRAM!$A$4:$A$527,PROGRAM!Y$4:Y$527)</f>
        <v>#N/A</v>
      </c>
      <c r="AO2" s="181" t="e">
        <f>_xlfn.XLOOKUP($A2,PROGRAM!$A$4:$A$527,PROGRAM!Z$4:Z$527)</f>
        <v>#N/A</v>
      </c>
      <c r="AP2" s="181" t="e">
        <f>_xlfn.XLOOKUP($A2,PROGRAM!$A$4:$A$527,PROGRAM!AA$4:AA$527)</f>
        <v>#N/A</v>
      </c>
      <c r="AQ2" s="182" t="e">
        <f>_xlfn.XLOOKUP($A2,PROGRAM!$A$4:$A$527,PROGRAM!AB$4:AB$527)</f>
        <v>#N/A</v>
      </c>
      <c r="AR2" s="158"/>
      <c r="AS2" s="158"/>
      <c r="AT2" s="158"/>
      <c r="AU2" s="412"/>
      <c r="AV2" s="412"/>
      <c r="AW2" s="412"/>
      <c r="AX2" s="158"/>
      <c r="AY2" s="158"/>
      <c r="AZ2" s="158"/>
      <c r="BA2" s="158"/>
      <c r="BB2" s="158"/>
      <c r="BC2" s="158"/>
      <c r="BD2" s="158"/>
      <c r="BE2" s="25">
        <v>1</v>
      </c>
      <c r="BF2" s="78"/>
    </row>
    <row r="3" spans="1:58" s="18" customFormat="1" ht="22.5" customHeight="1" thickTop="1" thickBot="1" x14ac:dyDescent="0.3">
      <c r="A3" s="190">
        <v>400</v>
      </c>
      <c r="B3" s="401" t="e">
        <f>_xlfn.XLOOKUP($A3,PROGRAM!$A$4:$A$527,PROGRAM!B$4:B$527)</f>
        <v>#N/A</v>
      </c>
      <c r="C3" s="402"/>
      <c r="D3" s="60" t="e">
        <f>_xlfn.XLOOKUP($A3,PROGRAM!$A$4:$A$527,PROGRAM!C$4:C$527)</f>
        <v>#N/A</v>
      </c>
      <c r="E3" s="395" t="e">
        <f>_xlfn.XLOOKUP($A3,PROGRAM!$A$4:$A$527,PROGRAM!E$4:E$527)</f>
        <v>#N/A</v>
      </c>
      <c r="F3" s="396"/>
      <c r="G3" s="396"/>
      <c r="H3" s="396"/>
      <c r="I3" s="396"/>
      <c r="J3" s="396"/>
      <c r="K3" s="397"/>
      <c r="L3" s="389" t="e">
        <f>_xlfn.XLOOKUP($A3,PROGRAM!$A$4:$A$527,PROGRAM!F$4:F$527)</f>
        <v>#N/A</v>
      </c>
      <c r="M3" s="390"/>
      <c r="N3" s="390"/>
      <c r="O3" s="390"/>
      <c r="P3" s="390"/>
      <c r="Q3" s="390"/>
      <c r="R3" s="391"/>
      <c r="S3" s="81" t="e">
        <f>_xlfn.XLOOKUP($A3,PROGRAM!$A$4:$A$527,PROGRAM!H$4:H$527)</f>
        <v>#N/A</v>
      </c>
      <c r="T3" s="61" t="e">
        <f>_xlfn.XLOOKUP($A3,PROGRAM!$A$4:$A$527,PROGRAM!I$4:I$527)</f>
        <v>#N/A</v>
      </c>
      <c r="U3" s="408" t="e">
        <f>_xlfn.XLOOKUP($A3,PROGRAM!$A$4:$A$527,PROGRAM!L$4:L$527)</f>
        <v>#N/A</v>
      </c>
      <c r="V3" s="408"/>
      <c r="W3" s="408"/>
      <c r="X3" s="408"/>
      <c r="Y3" s="409" t="e">
        <f>_xlfn.XLOOKUP($A3,PROGRAM!$A$4:$A$527,PROGRAM!M$4:M$527)</f>
        <v>#N/A</v>
      </c>
      <c r="Z3" s="409"/>
      <c r="AA3" s="409"/>
      <c r="AB3" s="409"/>
      <c r="AC3" s="62" t="e">
        <f>_xlfn.XLOOKUP($A3,PROGRAM!$A$4:$A$527,PROGRAM!N$4:N$527)</f>
        <v>#N/A</v>
      </c>
      <c r="AD3" s="62" t="e">
        <f>_xlfn.XLOOKUP($A3,PROGRAM!$A$4:$A$527,PROGRAM!O$4:O$527)</f>
        <v>#N/A</v>
      </c>
      <c r="AE3" s="62" t="e">
        <f>_xlfn.XLOOKUP($A3,PROGRAM!$A$4:$A$527,PROGRAM!P$4:P$527)</f>
        <v>#N/A</v>
      </c>
      <c r="AF3" s="62" t="e">
        <f>_xlfn.XLOOKUP($A3,PROGRAM!$A$4:$A$527,PROGRAM!Q$4:Q$527)</f>
        <v>#N/A</v>
      </c>
      <c r="AG3" s="62" t="e">
        <f>_xlfn.XLOOKUP($A3,PROGRAM!$A$4:$A$527,PROGRAM!R$4:R$527)</f>
        <v>#N/A</v>
      </c>
      <c r="AH3" s="62" t="e">
        <f>_xlfn.XLOOKUP($A3,PROGRAM!$A$4:$A$527,PROGRAM!S$4:S$527)</f>
        <v>#N/A</v>
      </c>
      <c r="AI3" s="62" t="e">
        <f>_xlfn.XLOOKUP($A3,PROGRAM!$A$4:$A$527,PROGRAM!T$4:T$527)</f>
        <v>#N/A</v>
      </c>
      <c r="AJ3" s="62" t="e">
        <f>_xlfn.XLOOKUP($A3,PROGRAM!$A$4:$A$527,PROGRAM!U$4:U$527)</f>
        <v>#N/A</v>
      </c>
      <c r="AK3" s="62" t="e">
        <f>_xlfn.XLOOKUP($A3,PROGRAM!$A$4:$A$527,PROGRAM!V$4:V$527)</f>
        <v>#N/A</v>
      </c>
      <c r="AL3" s="62" t="e">
        <f>_xlfn.XLOOKUP($A3,PROGRAM!$A$4:$A$527,PROGRAM!W$4:W$527)</f>
        <v>#N/A</v>
      </c>
      <c r="AM3" s="62" t="e">
        <f>_xlfn.XLOOKUP($A3,PROGRAM!$A$4:$A$527,PROGRAM!X$4:X$527)</f>
        <v>#N/A</v>
      </c>
      <c r="AN3" s="61" t="e">
        <f>_xlfn.XLOOKUP($A3,PROGRAM!$A$4:$A$527,PROGRAM!Y$4:Y$527)</f>
        <v>#N/A</v>
      </c>
      <c r="AO3" s="61" t="e">
        <f>_xlfn.XLOOKUP($A3,PROGRAM!$A$4:$A$527,PROGRAM!Z$4:Z$527)</f>
        <v>#N/A</v>
      </c>
      <c r="AP3" s="61" t="e">
        <f>_xlfn.XLOOKUP($A3,PROGRAM!$A$4:$A$527,PROGRAM!AA$4:AA$527)</f>
        <v>#N/A</v>
      </c>
      <c r="AQ3" s="183" t="e">
        <f>_xlfn.XLOOKUP($A3,PROGRAM!$A$4:$A$527,PROGRAM!AB$4:AB$527)</f>
        <v>#N/A</v>
      </c>
      <c r="AR3" s="159"/>
      <c r="AS3" s="159"/>
      <c r="AT3" s="159"/>
      <c r="AU3" s="158"/>
      <c r="AV3" s="159"/>
      <c r="AW3" s="159"/>
      <c r="AX3" s="159"/>
      <c r="AY3" s="159"/>
      <c r="AZ3" s="159"/>
      <c r="BA3" s="159"/>
      <c r="BB3" s="159"/>
      <c r="BC3" s="159"/>
      <c r="BD3" s="159"/>
      <c r="BE3" s="25" t="s">
        <v>77</v>
      </c>
      <c r="BF3" s="79"/>
    </row>
    <row r="4" spans="1:58" s="18" customFormat="1" ht="22.5" customHeight="1" thickTop="1" thickBot="1" x14ac:dyDescent="0.3">
      <c r="A4" s="191">
        <v>400</v>
      </c>
      <c r="B4" s="403" t="e">
        <f>_xlfn.XLOOKUP($A4,PROGRAM!$A$4:$A$527,PROGRAM!B$4:B$527)</f>
        <v>#N/A</v>
      </c>
      <c r="C4" s="404"/>
      <c r="D4" s="184" t="e">
        <f>_xlfn.XLOOKUP($A4,PROGRAM!$A$4:$A$527,PROGRAM!C$4:C$527)</f>
        <v>#N/A</v>
      </c>
      <c r="E4" s="398" t="e">
        <f>_xlfn.XLOOKUP($A4,PROGRAM!$A$4:$A$527,PROGRAM!E$4:E$527)</f>
        <v>#N/A</v>
      </c>
      <c r="F4" s="399"/>
      <c r="G4" s="399"/>
      <c r="H4" s="399"/>
      <c r="I4" s="399"/>
      <c r="J4" s="399"/>
      <c r="K4" s="400"/>
      <c r="L4" s="392" t="e">
        <f>_xlfn.XLOOKUP($A4,PROGRAM!$A$4:$A$527,PROGRAM!F$4:F$527)</f>
        <v>#N/A</v>
      </c>
      <c r="M4" s="393"/>
      <c r="N4" s="393"/>
      <c r="O4" s="393"/>
      <c r="P4" s="393"/>
      <c r="Q4" s="393"/>
      <c r="R4" s="394"/>
      <c r="S4" s="185" t="e">
        <f>_xlfn.XLOOKUP($A4,PROGRAM!$A$4:$A$527,PROGRAM!H$4:H$527)</f>
        <v>#N/A</v>
      </c>
      <c r="T4" s="186" t="e">
        <f>_xlfn.XLOOKUP($A4,PROGRAM!$A$4:$A$527,PROGRAM!I$4:I$527)</f>
        <v>#N/A</v>
      </c>
      <c r="U4" s="410" t="e">
        <f>_xlfn.XLOOKUP($A4,PROGRAM!$A$4:$A$527,PROGRAM!L$4:L$527)</f>
        <v>#N/A</v>
      </c>
      <c r="V4" s="410"/>
      <c r="W4" s="410"/>
      <c r="X4" s="410"/>
      <c r="Y4" s="411" t="e">
        <f>_xlfn.XLOOKUP($A4,PROGRAM!$A$4:$A$527,PROGRAM!M$4:M$527)</f>
        <v>#N/A</v>
      </c>
      <c r="Z4" s="411"/>
      <c r="AA4" s="411"/>
      <c r="AB4" s="411"/>
      <c r="AC4" s="187" t="e">
        <f>_xlfn.XLOOKUP($A4,PROGRAM!$A$4:$A$527,PROGRAM!N$4:N$527)</f>
        <v>#N/A</v>
      </c>
      <c r="AD4" s="187" t="e">
        <f>_xlfn.XLOOKUP($A4,PROGRAM!$A$4:$A$527,PROGRAM!O$4:O$527)</f>
        <v>#N/A</v>
      </c>
      <c r="AE4" s="187" t="e">
        <f>_xlfn.XLOOKUP($A4,PROGRAM!$A$4:$A$527,PROGRAM!P$4:P$527)</f>
        <v>#N/A</v>
      </c>
      <c r="AF4" s="187" t="e">
        <f>_xlfn.XLOOKUP($A4,PROGRAM!$A$4:$A$527,PROGRAM!Q$4:Q$527)</f>
        <v>#N/A</v>
      </c>
      <c r="AG4" s="187" t="e">
        <f>_xlfn.XLOOKUP($A4,PROGRAM!$A$4:$A$527,PROGRAM!R$4:R$527)</f>
        <v>#N/A</v>
      </c>
      <c r="AH4" s="187" t="e">
        <f>_xlfn.XLOOKUP($A4,PROGRAM!$A$4:$A$527,PROGRAM!S$4:S$527)</f>
        <v>#N/A</v>
      </c>
      <c r="AI4" s="187" t="e">
        <f>_xlfn.XLOOKUP($A4,PROGRAM!$A$4:$A$527,PROGRAM!T$4:T$527)</f>
        <v>#N/A</v>
      </c>
      <c r="AJ4" s="187" t="e">
        <f>_xlfn.XLOOKUP($A4,PROGRAM!$A$4:$A$527,PROGRAM!U$4:U$527)</f>
        <v>#N/A</v>
      </c>
      <c r="AK4" s="187" t="e">
        <f>_xlfn.XLOOKUP($A4,PROGRAM!$A$4:$A$527,PROGRAM!V$4:V$527)</f>
        <v>#N/A</v>
      </c>
      <c r="AL4" s="187" t="e">
        <f>_xlfn.XLOOKUP($A4,PROGRAM!$A$4:$A$527,PROGRAM!W$4:W$527)</f>
        <v>#N/A</v>
      </c>
      <c r="AM4" s="187" t="e">
        <f>_xlfn.XLOOKUP($A4,PROGRAM!$A$4:$A$527,PROGRAM!X$4:X$527)</f>
        <v>#N/A</v>
      </c>
      <c r="AN4" s="186" t="e">
        <f>_xlfn.XLOOKUP($A4,PROGRAM!$A$4:$A$527,PROGRAM!Y$4:Y$527)</f>
        <v>#N/A</v>
      </c>
      <c r="AO4" s="186" t="e">
        <f>_xlfn.XLOOKUP($A4,PROGRAM!$A$4:$A$527,PROGRAM!Z$4:Z$527)</f>
        <v>#N/A</v>
      </c>
      <c r="AP4" s="186" t="e">
        <f>_xlfn.XLOOKUP($A4,PROGRAM!$A$4:$A$527,PROGRAM!AA$4:AA$527)</f>
        <v>#N/A</v>
      </c>
      <c r="AQ4" s="188" t="e">
        <f>_xlfn.XLOOKUP($A4,PROGRAM!$A$4:$A$527,PROGRAM!AB$4:AB$527)</f>
        <v>#N/A</v>
      </c>
      <c r="AR4" s="159"/>
      <c r="AS4" s="159"/>
      <c r="AT4" s="159"/>
      <c r="AU4" s="158"/>
      <c r="AV4" s="159"/>
      <c r="AW4" s="159"/>
      <c r="AX4" s="159"/>
      <c r="AY4" s="159"/>
      <c r="AZ4" s="159"/>
      <c r="BA4" s="159"/>
      <c r="BB4" s="159"/>
      <c r="BC4" s="159"/>
      <c r="BD4" s="159"/>
      <c r="BE4" s="25" t="s">
        <v>78</v>
      </c>
      <c r="BF4" s="78"/>
    </row>
    <row r="5" spans="1:58" ht="9.75" customHeight="1" thickTop="1" thickBot="1" x14ac:dyDescent="0.3">
      <c r="A5" s="175" cm="1">
        <f t="array" ref="A5">INDEX(BE2:BF34,AS1,2)</f>
        <v>0</v>
      </c>
      <c r="B5" s="161"/>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25" t="s">
        <v>79</v>
      </c>
      <c r="BF5" s="79"/>
    </row>
    <row r="6" spans="1:58" ht="18" customHeight="1" thickBot="1" x14ac:dyDescent="0.35">
      <c r="A6" s="176" t="s">
        <v>11</v>
      </c>
      <c r="B6" s="373" t="s">
        <v>9</v>
      </c>
      <c r="C6" s="374"/>
      <c r="D6" s="374"/>
      <c r="E6" s="374"/>
      <c r="F6" s="374"/>
      <c r="G6" s="374"/>
      <c r="H6" s="374"/>
      <c r="I6" s="374"/>
      <c r="J6" s="374"/>
      <c r="K6" s="374"/>
      <c r="L6" s="375"/>
      <c r="M6" s="376" t="s">
        <v>13</v>
      </c>
      <c r="N6" s="377"/>
      <c r="O6" s="377"/>
      <c r="P6" s="377"/>
      <c r="Q6" s="377"/>
      <c r="R6" s="377"/>
      <c r="S6" s="377"/>
      <c r="T6" s="377"/>
      <c r="U6" s="377"/>
      <c r="V6" s="377"/>
      <c r="W6" s="378"/>
      <c r="X6" s="379" t="s">
        <v>17</v>
      </c>
      <c r="Y6" s="377"/>
      <c r="Z6" s="377"/>
      <c r="AA6" s="377"/>
      <c r="AB6" s="377"/>
      <c r="AC6" s="377"/>
      <c r="AD6" s="377"/>
      <c r="AE6" s="377"/>
      <c r="AF6" s="377"/>
      <c r="AG6" s="377"/>
      <c r="AH6" s="380"/>
      <c r="AI6" s="376" t="s">
        <v>19</v>
      </c>
      <c r="AJ6" s="377"/>
      <c r="AK6" s="377"/>
      <c r="AL6" s="377"/>
      <c r="AM6" s="377"/>
      <c r="AN6" s="377"/>
      <c r="AO6" s="377"/>
      <c r="AP6" s="377"/>
      <c r="AQ6" s="377"/>
      <c r="AR6" s="377"/>
      <c r="AS6" s="378"/>
      <c r="AT6" s="379" t="s">
        <v>22</v>
      </c>
      <c r="AU6" s="377"/>
      <c r="AV6" s="377"/>
      <c r="AW6" s="377"/>
      <c r="AX6" s="377"/>
      <c r="AY6" s="377"/>
      <c r="AZ6" s="377"/>
      <c r="BA6" s="377"/>
      <c r="BB6" s="377"/>
      <c r="BC6" s="377"/>
      <c r="BD6" s="405"/>
      <c r="BE6" s="25" t="s">
        <v>80</v>
      </c>
      <c r="BF6" s="78"/>
    </row>
    <row r="7" spans="1:58" ht="30.75" customHeight="1" x14ac:dyDescent="0.25">
      <c r="A7" s="171" t="s">
        <v>2</v>
      </c>
      <c r="B7" s="162">
        <v>0.34027777777777773</v>
      </c>
      <c r="C7" s="163">
        <v>0.375</v>
      </c>
      <c r="D7" s="163">
        <v>0.40972222222222199</v>
      </c>
      <c r="E7" s="163">
        <v>0.44444444444444497</v>
      </c>
      <c r="F7" s="163">
        <v>0.47916666666666702</v>
      </c>
      <c r="G7" s="163">
        <v>0.51388888888888895</v>
      </c>
      <c r="H7" s="163">
        <v>0.54861111111111205</v>
      </c>
      <c r="I7" s="163">
        <v>0.58333333333333404</v>
      </c>
      <c r="J7" s="163">
        <v>0.61805555555555602</v>
      </c>
      <c r="K7" s="163">
        <v>0.65277777777777801</v>
      </c>
      <c r="L7" s="164">
        <v>0.687500000000001</v>
      </c>
      <c r="M7" s="165">
        <v>0.34027777777777773</v>
      </c>
      <c r="N7" s="166">
        <v>0.375</v>
      </c>
      <c r="O7" s="166">
        <v>0.40972222222222199</v>
      </c>
      <c r="P7" s="166">
        <v>0.44444444444444497</v>
      </c>
      <c r="Q7" s="166">
        <v>0.47916666666666702</v>
      </c>
      <c r="R7" s="166">
        <v>0.51388888888888895</v>
      </c>
      <c r="S7" s="166">
        <v>0.54861111111111205</v>
      </c>
      <c r="T7" s="166">
        <v>0.58333333333333404</v>
      </c>
      <c r="U7" s="166">
        <v>0.61805555555555602</v>
      </c>
      <c r="V7" s="166">
        <v>0.65277777777777801</v>
      </c>
      <c r="W7" s="167">
        <v>0.687500000000001</v>
      </c>
      <c r="X7" s="168">
        <v>0.34027777777777773</v>
      </c>
      <c r="Y7" s="166">
        <v>0.375</v>
      </c>
      <c r="Z7" s="166">
        <v>0.40972222222222199</v>
      </c>
      <c r="AA7" s="166">
        <v>0.44444444444444497</v>
      </c>
      <c r="AB7" s="166">
        <v>0.47916666666666702</v>
      </c>
      <c r="AC7" s="166">
        <v>0.51388888888888895</v>
      </c>
      <c r="AD7" s="166">
        <v>0.54861111111111205</v>
      </c>
      <c r="AE7" s="166">
        <v>0.58333333333333404</v>
      </c>
      <c r="AF7" s="166">
        <v>0.61805555555555602</v>
      </c>
      <c r="AG7" s="166">
        <v>0.65277777777777801</v>
      </c>
      <c r="AH7" s="169">
        <v>0.687500000000001</v>
      </c>
      <c r="AI7" s="165">
        <v>0.34027777777777773</v>
      </c>
      <c r="AJ7" s="166">
        <v>0.375</v>
      </c>
      <c r="AK7" s="166">
        <v>0.40972222222222199</v>
      </c>
      <c r="AL7" s="166">
        <v>0.44444444444444497</v>
      </c>
      <c r="AM7" s="166">
        <v>0.47916666666666702</v>
      </c>
      <c r="AN7" s="166">
        <v>0.51388888888888895</v>
      </c>
      <c r="AO7" s="166">
        <v>0.54861111111111205</v>
      </c>
      <c r="AP7" s="166">
        <v>0.58333333333333404</v>
      </c>
      <c r="AQ7" s="166">
        <v>0.61805555555555602</v>
      </c>
      <c r="AR7" s="166">
        <v>0.65277777777777801</v>
      </c>
      <c r="AS7" s="167">
        <v>0.687500000000001</v>
      </c>
      <c r="AT7" s="168">
        <v>0.34027777777777773</v>
      </c>
      <c r="AU7" s="166">
        <v>0.375</v>
      </c>
      <c r="AV7" s="166">
        <v>0.40972222222222199</v>
      </c>
      <c r="AW7" s="166">
        <v>0.44444444444444497</v>
      </c>
      <c r="AX7" s="166">
        <v>0.47916666666666702</v>
      </c>
      <c r="AY7" s="166">
        <v>0.51388888888888895</v>
      </c>
      <c r="AZ7" s="166">
        <v>0.54861111111111205</v>
      </c>
      <c r="BA7" s="166">
        <v>0.58333333333333404</v>
      </c>
      <c r="BB7" s="166">
        <v>0.61805555555555602</v>
      </c>
      <c r="BC7" s="166">
        <v>0.65277777777777801</v>
      </c>
      <c r="BD7" s="170">
        <v>0.687500000000001</v>
      </c>
      <c r="BE7" s="25" t="s">
        <v>81</v>
      </c>
      <c r="BF7" s="79"/>
    </row>
    <row r="8" spans="1:58" x14ac:dyDescent="0.25">
      <c r="A8" s="300" t="s">
        <v>15</v>
      </c>
      <c r="B8" s="227">
        <f>SUMIFS(PROGRAM!$A$4:$A$527,PROGRAM!$L$4:$L$527,B$6,PROGRAM!$M$4:$M$527,$A8,PROGRAM!$N$4:$N$527,$A$6)</f>
        <v>0</v>
      </c>
      <c r="C8" s="228">
        <f>SUMIFS(PROGRAM!$A$4:$A$527,PROGRAM!$L$4:$L$527,B$6,PROGRAM!$M$4:$M$527,$A8,PROGRAM!$O$4:$O$527,$A$6)</f>
        <v>96</v>
      </c>
      <c r="D8" s="228">
        <f>SUMIFS(PROGRAM!$A$4:$A$527,PROGRAM!$L$4:$L$527,B$6,PROGRAM!$M$4:$M$527,$A8,PROGRAM!$P$4:$P$527,$A$6)</f>
        <v>96</v>
      </c>
      <c r="E8" s="228">
        <f>SUMIFS(PROGRAM!$A$4:$A$527,PROGRAM!$L$4:$L$527,B$6,PROGRAM!$M$4:$M$527,$A8,PROGRAM!$Q$4:$Q$527,$A$6)</f>
        <v>96</v>
      </c>
      <c r="F8" s="228">
        <f>SUMIFS(PROGRAM!$A$4:$A$527,PROGRAM!$L$4:$L$527,B$6,PROGRAM!$M$4:$M$527,$A8,PROGRAM!$R$4:$R$527,$A$6)</f>
        <v>96</v>
      </c>
      <c r="G8" s="228">
        <f>SUMIFS(PROGRAM!$A$4:$A$527,PROGRAM!$L$4:$L$527,B$6,PROGRAM!$M$4:$M$527,$A8,PROGRAM!$S$4:$S$527,$A$6)</f>
        <v>96</v>
      </c>
      <c r="H8" s="228">
        <f>SUMIFS(PROGRAM!$A$4:$A$527,PROGRAM!$L$4:$L$527,B$6,PROGRAM!$M$4:$M$527,$A8,PROGRAM!$T$4:$T$527,$A$6)</f>
        <v>96</v>
      </c>
      <c r="I8" s="228">
        <f>SUMIFS(PROGRAM!$A$4:$A$527,PROGRAM!$L$4:$L$527,B$6,PROGRAM!$M$4:$M$527,$A8,PROGRAM!$U$4:$U$527,$A$6)</f>
        <v>96</v>
      </c>
      <c r="J8" s="228">
        <f>SUMIFS(PROGRAM!$A$4:$A$527,PROGRAM!$L$4:$L$527,B$6,PROGRAM!$M$4:$M$527,$A8,PROGRAM!$V$4:$V$527,$A$6)</f>
        <v>96</v>
      </c>
      <c r="K8" s="228">
        <f>SUMIFS(PROGRAM!$A$4:$A$527,PROGRAM!$L$4:$L$527,B$6,PROGRAM!$M$4:$M$527,$A8,PROGRAM!$W$4:$W$527,$A$6)</f>
        <v>211</v>
      </c>
      <c r="L8" s="229">
        <f>SUMIFS(PROGRAM!$A$4:$A$527,PROGRAM!$L$4:$L$527,B$6,PROGRAM!$M$4:$M$527,$A8,PROGRAM!$X$4:$X$527,$A$6)</f>
        <v>211</v>
      </c>
      <c r="M8" s="242">
        <f>SUMIFS(PROGRAM!$A$4:$A$527,PROGRAM!$L$4:$L$527,M$6,PROGRAM!$M$4:$M$527,$A8,PROGRAM!$N$4:$N$527,$A$6)</f>
        <v>0</v>
      </c>
      <c r="N8" s="242">
        <f>SUMIFS(PROGRAM!$A$4:$A$527,PROGRAM!$L$4:$L$527,M$6,PROGRAM!$M$4:$M$527,$A8,PROGRAM!$O$4:$O$527,$A$6)</f>
        <v>41</v>
      </c>
      <c r="O8" s="242">
        <f>SUMIFS(PROGRAM!$A$4:$A$527,PROGRAM!$L$4:$L$527,M$6,PROGRAM!$M$4:$M$527,$A8,PROGRAM!$P$4:$P$527,$A$6)</f>
        <v>41</v>
      </c>
      <c r="P8" s="242">
        <f>SUMIFS(PROGRAM!$A$4:$A$527,PROGRAM!$L$4:$L$527,M$6,PROGRAM!$M$4:$M$527,$A8,PROGRAM!$Q$4:$Q$527,$A$6)</f>
        <v>41</v>
      </c>
      <c r="Q8" s="242">
        <f>SUMIFS(PROGRAM!$A$4:$A$527,PROGRAM!$L$4:$L$527,M$6,PROGRAM!$M$4:$M$527,$A8,PROGRAM!$R$4:$R$527,$A$6)</f>
        <v>41</v>
      </c>
      <c r="R8" s="242">
        <f>SUMIFS(PROGRAM!$A$4:$A$527,PROGRAM!$L$4:$L$527,M$6,PROGRAM!$M$4:$M$527,$A8,PROGRAM!$S$4:$S$527,$A$6)</f>
        <v>0</v>
      </c>
      <c r="S8" s="242">
        <f>SUMIFS(PROGRAM!$A$4:$A$527,PROGRAM!$L$4:$L$527,M$6,PROGRAM!$M$4:$M$527,$A8,PROGRAM!$T$4:$T$527,$A$6)</f>
        <v>289</v>
      </c>
      <c r="T8" s="242">
        <f>SUMIFS(PROGRAM!$A$4:$A$527,PROGRAM!$L$4:$L$527,M$6,PROGRAM!$M$4:$M$527,$A8,PROGRAM!$U$4:$U$527,$A$6)</f>
        <v>289</v>
      </c>
      <c r="U8" s="242">
        <f>SUMIFS(PROGRAM!$A$4:$A$527,PROGRAM!$L$4:$L$527,M$6,PROGRAM!$M$4:$M$527,$A8,PROGRAM!$V$4:$V$527,$A$6)</f>
        <v>289</v>
      </c>
      <c r="V8" s="242">
        <f>SUMIFS(PROGRAM!$A$4:$A$527,PROGRAM!$L$4:$L$527,M$6,PROGRAM!$M$4:$M$527,$A8,PROGRAM!$W$4:$W$527,$A$6)</f>
        <v>289</v>
      </c>
      <c r="W8" s="243">
        <f>SUMIFS(PROGRAM!$A$4:$A$527,PROGRAM!$L$4:$L$527,M$6,PROGRAM!$M$4:$M$527,$A8,PROGRAM!$X$4:$X$527,$A$6)</f>
        <v>0</v>
      </c>
      <c r="X8" s="227">
        <f>SUMIFS(PROGRAM!$A$4:$A$527,PROGRAM!$L$4:$L$527,X$6,PROGRAM!$M$4:$M$527,$A8,PROGRAM!$N$4:$N$527,$A$6)</f>
        <v>0</v>
      </c>
      <c r="Y8" s="228">
        <f>SUMIFS(PROGRAM!$A$4:$A$527,PROGRAM!$L$4:$L$527,X$6,PROGRAM!$M$4:$M$527,$A8,PROGRAM!$O$4:$O$527,$A$6)</f>
        <v>341</v>
      </c>
      <c r="Z8" s="228">
        <f>SUMIFS(PROGRAM!$A$4:$A$527,PROGRAM!$L$4:$L$527,X$6,PROGRAM!$M$4:$M$527,$A8,PROGRAM!$P$4:$P$527,$A$6)</f>
        <v>341</v>
      </c>
      <c r="AA8" s="228">
        <f>SUMIFS(PROGRAM!$A$4:$A$527,PROGRAM!$L$4:$L$527,X$6,PROGRAM!$M$4:$M$527,$A8,PROGRAM!$Q$4:$Q$527,$A$6)</f>
        <v>341</v>
      </c>
      <c r="AB8" s="228">
        <f>SUMIFS(PROGRAM!$A$4:$A$527,PROGRAM!$L$4:$L$527,X$6,PROGRAM!$M$4:$M$527,$A8,PROGRAM!$R$4:$R$527,$A$6)</f>
        <v>341</v>
      </c>
      <c r="AC8" s="228">
        <f>SUMIFS(PROGRAM!$A$4:$A$527,PROGRAM!$L$4:$L$527,X$6,PROGRAM!$M$4:$M$527,$A8,PROGRAM!$S$4:$S$527,$A$6)</f>
        <v>0</v>
      </c>
      <c r="AD8" s="228">
        <f>SUMIFS(PROGRAM!$A$4:$A$527,PROGRAM!$L$4:$L$527,X$6,PROGRAM!$M$4:$M$527,$A8,PROGRAM!$T$4:$T$527,$A$6)</f>
        <v>283</v>
      </c>
      <c r="AE8" s="228">
        <f>SUMIFS(PROGRAM!$A$4:$A$527,PROGRAM!$L$4:$L$527,X$6,PROGRAM!$M$4:$M$527,$A8,PROGRAM!$U$4:$U$527,$A$6)</f>
        <v>283</v>
      </c>
      <c r="AF8" s="228">
        <f>SUMIFS(PROGRAM!$A$4:$A$527,PROGRAM!$L$4:$L$527,X$6,PROGRAM!$M$4:$M$527,$A8,PROGRAM!$V$4:$V$527,$A$6)</f>
        <v>0</v>
      </c>
      <c r="AG8" s="228">
        <f>SUMIFS(PROGRAM!$A$4:$A$527,PROGRAM!$L$4:$L$527,X$6,PROGRAM!$M$4:$M$527,$A8,PROGRAM!$W$4:$W$527,$A$6)</f>
        <v>0</v>
      </c>
      <c r="AH8" s="229">
        <f>SUMIFS(PROGRAM!$A$4:$A$527,PROGRAM!$L$4:$L$527,X$6,PROGRAM!$M$4:$M$527,$A8,PROGRAM!$X$4:$X$527,$A$6)</f>
        <v>0</v>
      </c>
      <c r="AI8" s="242">
        <f>SUMIFS(PROGRAM!$A$4:$A$527,PROGRAM!$L$4:$L$527,AI$6,PROGRAM!$M$4:$M$527,$A8,PROGRAM!$N$4:$N$527,$A$6)</f>
        <v>0</v>
      </c>
      <c r="AJ8" s="237">
        <f>SUMIFS(PROGRAM!$A$4:$A$527,PROGRAM!$L$4:$L$527,AI$6,PROGRAM!$M$4:$M$527,$A8,PROGRAM!$O$4:$O$527,$A$6)</f>
        <v>0</v>
      </c>
      <c r="AK8" s="237">
        <f>SUMIFS(PROGRAM!$A$4:$A$527,PROGRAM!$L$4:$L$527,AI$6,PROGRAM!$M$4:$M$527,$A8,PROGRAM!$P$4:$P$527,$A$6)</f>
        <v>369</v>
      </c>
      <c r="AL8" s="237">
        <f>SUMIFS(PROGRAM!$A$4:$A$527,PROGRAM!$L$4:$L$527,AI$6,PROGRAM!$M$4:$M$527,$A8,PROGRAM!$Q$4:$Q$527,$A$6)</f>
        <v>369</v>
      </c>
      <c r="AM8" s="237">
        <f>SUMIFS(PROGRAM!$A$4:$A$527,PROGRAM!$L$4:$L$527,AI$6,PROGRAM!$M$4:$M$527,$A8,PROGRAM!$R$4:$R$527,$A$6)</f>
        <v>369</v>
      </c>
      <c r="AN8" s="237">
        <f>SUMIFS(PROGRAM!$A$4:$A$527,PROGRAM!$L$4:$L$527,AI$6,PROGRAM!$M$4:$M$527,$A8,PROGRAM!$S$4:$S$527,$A$6)</f>
        <v>0</v>
      </c>
      <c r="AO8" s="237">
        <f>SUMIFS(PROGRAM!$A$4:$A$527,PROGRAM!$L$4:$L$527,AI$6,PROGRAM!$M$4:$M$527,$A8,PROGRAM!$T$4:$T$527,$A$6)</f>
        <v>0</v>
      </c>
      <c r="AP8" s="237">
        <f>SUMIFS(PROGRAM!$A$4:$A$527,PROGRAM!$L$4:$L$527,AI$6,PROGRAM!$M$4:$M$527,$A8,PROGRAM!$U$4:$U$527,$A$6)</f>
        <v>233</v>
      </c>
      <c r="AQ8" s="237">
        <f>SUMIFS(PROGRAM!$A$4:$A$527,PROGRAM!$L$4:$L$527,AI$6,PROGRAM!$M$4:$M$527,$A8,PROGRAM!$V$4:$V$527,$A$6)</f>
        <v>233</v>
      </c>
      <c r="AR8" s="237">
        <f>SUMIFS(PROGRAM!$A$4:$A$527,PROGRAM!$L$4:$L$527,AI$6,PROGRAM!$M$4:$M$527,$A8,PROGRAM!$W$4:$W$527,$A$6)</f>
        <v>0</v>
      </c>
      <c r="AS8" s="264">
        <f>SUMIFS(PROGRAM!$A$4:$A$527,PROGRAM!$L$4:$L$527,AI$6,PROGRAM!$M$4:$M$527,$A8,PROGRAM!$X$4:$X$527,$A$6)</f>
        <v>0</v>
      </c>
      <c r="AT8" s="227">
        <f>SUMIFS(PROGRAM!$A$4:$A$527,PROGRAM!$L$4:$L$527,AT$6,PROGRAM!$M$4:$M$527,$A8,PROGRAM!$N$4:$N$527,$A$6)</f>
        <v>0</v>
      </c>
      <c r="AU8" s="228">
        <f>SUMIFS(PROGRAM!$A$4:$A$527,PROGRAM!$L$4:$L$527,AT$6,PROGRAM!$M$4:$M$527,$A8,PROGRAM!$O$4:$O$527,$A$6)</f>
        <v>0</v>
      </c>
      <c r="AV8" s="228">
        <f>SUMIFS(PROGRAM!$A$4:$A$527,PROGRAM!$L$4:$L$527,AT$6,PROGRAM!$M$4:$M$527,$A8,PROGRAM!$P$4:$P$527,$A$6)</f>
        <v>0</v>
      </c>
      <c r="AW8" s="228">
        <f>SUMIFS(PROGRAM!$A$4:$A$527,PROGRAM!$L$4:$L$527,AT$6,PROGRAM!$M$4:$M$527,$A8,PROGRAM!$Q$4:$Q$527,$A$6)</f>
        <v>0</v>
      </c>
      <c r="AX8" s="228">
        <f>SUMIFS(PROGRAM!$A$4:$A$527,PROGRAM!$L$4:$L$527,AT$6,PROGRAM!$M$4:$M$527,$A8,PROGRAM!$R$4:$R$527,$A$6)</f>
        <v>0</v>
      </c>
      <c r="AY8" s="228">
        <f>SUMIFS(PROGRAM!$A$4:$A$527,PROGRAM!$L$4:$L$527,AT$6,PROGRAM!$M$4:$M$527,$A8,PROGRAM!$S$4:$S$527,$A$6)</f>
        <v>0</v>
      </c>
      <c r="AZ8" s="228">
        <f>SUMIFS(PROGRAM!$A$4:$A$527,PROGRAM!$L$4:$L$527,AT$6,PROGRAM!$M$4:$M$527,$A8,PROGRAM!$T$4:$T$527,$A$6)</f>
        <v>0</v>
      </c>
      <c r="BA8" s="228">
        <f>SUMIFS(PROGRAM!$A$4:$A$527,PROGRAM!$L$4:$L$527,AT$6,PROGRAM!$M$4:$M$527,$A8,PROGRAM!$U$4:$U$527,$A$6)</f>
        <v>0</v>
      </c>
      <c r="BB8" s="228">
        <f>SUMIFS(PROGRAM!$A$4:$A$527,PROGRAM!$L$4:$L$527,AT$6,PROGRAM!$M$4:$M$527,$A8,PROGRAM!$V$4:$V$527,$A$6)</f>
        <v>0</v>
      </c>
      <c r="BC8" s="228">
        <f>SUMIFS(PROGRAM!$A$4:$A$527,PROGRAM!$L$4:$L$527,AT$6,PROGRAM!$M$4:$M$527,$A8,PROGRAM!$W$4:$W$527,$A$6)</f>
        <v>0</v>
      </c>
      <c r="BD8" s="229">
        <f>SUMIFS(PROGRAM!$A$4:$A$527,PROGRAM!$L$4:$L$527,AT$6,PROGRAM!$M$4:$M$527,$A8,PROGRAM!$X$4:$X$527,$A$6)</f>
        <v>0</v>
      </c>
      <c r="BE8" s="25" t="s">
        <v>82</v>
      </c>
      <c r="BF8" s="78"/>
    </row>
    <row r="9" spans="1:58" x14ac:dyDescent="0.25">
      <c r="A9" s="301" t="s">
        <v>12</v>
      </c>
      <c r="B9" s="230">
        <f>SUMIFS(PROGRAM!$A$4:$A$527,PROGRAM!$L$4:$L$527,B$6,PROGRAM!$M$4:$M$527,$A9,PROGRAM!$N$4:$N$527,$A$6)</f>
        <v>0</v>
      </c>
      <c r="C9" s="231">
        <f>SUMIFS(PROGRAM!$A$4:$A$527,PROGRAM!$L$4:$L$527,B$6,PROGRAM!$M$4:$M$527,$A9,PROGRAM!$O$4:$O$527,$A$6)</f>
        <v>570</v>
      </c>
      <c r="D9" s="231">
        <f>SUMIFS(PROGRAM!$A$4:$A$527,PROGRAM!$L$4:$L$527,B$6,PROGRAM!$M$4:$M$527,$A9,PROGRAM!$P$4:$P$527,$A$6)</f>
        <v>570</v>
      </c>
      <c r="E9" s="231">
        <f>SUMIFS(PROGRAM!$A$4:$A$527,PROGRAM!$L$4:$L$527,B$6,PROGRAM!$M$4:$M$527,$A9,PROGRAM!$Q$4:$Q$527,$A$6)</f>
        <v>570</v>
      </c>
      <c r="F9" s="231">
        <f>SUMIFS(PROGRAM!$A$4:$A$527,PROGRAM!$L$4:$L$527,B$6,PROGRAM!$M$4:$M$527,$A9,PROGRAM!$R$4:$R$527,$A$6)</f>
        <v>570</v>
      </c>
      <c r="G9" s="231">
        <f>SUMIFS(PROGRAM!$A$4:$A$527,PROGRAM!$L$4:$L$527,B$6,PROGRAM!$M$4:$M$527,$A9,PROGRAM!$S$4:$S$527,$A$6)</f>
        <v>0</v>
      </c>
      <c r="H9" s="231">
        <f>SUMIFS(PROGRAM!$A$4:$A$527,PROGRAM!$L$4:$L$527,B$6,PROGRAM!$M$4:$M$527,$A9,PROGRAM!$T$4:$T$527,$A$6)</f>
        <v>0</v>
      </c>
      <c r="I9" s="231">
        <f>SUMIFS(PROGRAM!$A$4:$A$527,PROGRAM!$L$4:$L$527,B$6,PROGRAM!$M$4:$M$527,$A9,PROGRAM!$U$4:$U$527,$A$6)</f>
        <v>0</v>
      </c>
      <c r="J9" s="231">
        <f>SUMIFS(PROGRAM!$A$4:$A$527,PROGRAM!$L$4:$L$527,B$6,PROGRAM!$M$4:$M$527,$A9,PROGRAM!$V$4:$V$527,$A$6)</f>
        <v>56</v>
      </c>
      <c r="K9" s="231">
        <f>SUMIFS(PROGRAM!$A$4:$A$527,PROGRAM!$L$4:$L$527,B$6,PROGRAM!$M$4:$M$527,$A9,PROGRAM!$W$4:$W$527,$A$6)</f>
        <v>56</v>
      </c>
      <c r="L9" s="232">
        <f>SUMIFS(PROGRAM!$A$4:$A$527,PROGRAM!$L$4:$L$527,B$6,PROGRAM!$M$4:$M$527,$A9,PROGRAM!$X$4:$X$527,$A$6)</f>
        <v>56</v>
      </c>
      <c r="M9" s="244">
        <f>SUMIFS(PROGRAM!$A$4:$A$527,PROGRAM!$L$4:$L$527,M$6,PROGRAM!$M$4:$M$527,$A9,PROGRAM!$N$4:$N$527,$A$6)</f>
        <v>0</v>
      </c>
      <c r="N9" s="244">
        <f>SUMIFS(PROGRAM!$A$4:$A$527,PROGRAM!$L$4:$L$527,M$6,PROGRAM!$M$4:$M$527,$A9,PROGRAM!$O$4:$O$527,$A$6)</f>
        <v>97</v>
      </c>
      <c r="O9" s="244">
        <f>SUMIFS(PROGRAM!$A$4:$A$527,PROGRAM!$L$4:$L$527,M$6,PROGRAM!$M$4:$M$527,$A9,PROGRAM!$P$4:$P$527,$A$6)</f>
        <v>97</v>
      </c>
      <c r="P9" s="244">
        <f>SUMIFS(PROGRAM!$A$4:$A$527,PROGRAM!$L$4:$L$527,M$6,PROGRAM!$M$4:$M$527,$A9,PROGRAM!$Q$4:$Q$527,$A$6)</f>
        <v>97</v>
      </c>
      <c r="Q9" s="244">
        <f>SUMIFS(PROGRAM!$A$4:$A$527,PROGRAM!$L$4:$L$527,M$6,PROGRAM!$M$4:$M$527,$A9,PROGRAM!$R$4:$R$527,$A$6)</f>
        <v>97</v>
      </c>
      <c r="R9" s="244">
        <f>SUMIFS(PROGRAM!$A$4:$A$527,PROGRAM!$L$4:$L$527,M$6,PROGRAM!$M$4:$M$527,$A9,PROGRAM!$S$4:$S$527,$A$6)</f>
        <v>0</v>
      </c>
      <c r="S9" s="244">
        <f>SUMIFS(PROGRAM!$A$4:$A$527,PROGRAM!$L$4:$L$527,M$6,PROGRAM!$M$4:$M$527,$A9,PROGRAM!$T$4:$T$527,$A$6)</f>
        <v>93</v>
      </c>
      <c r="T9" s="244">
        <f>SUMIFS(PROGRAM!$A$4:$A$527,PROGRAM!$L$4:$L$527,M$6,PROGRAM!$M$4:$M$527,$A9,PROGRAM!$U$4:$U$527,$A$6)</f>
        <v>93</v>
      </c>
      <c r="U9" s="244">
        <f>SUMIFS(PROGRAM!$A$4:$A$527,PROGRAM!$L$4:$L$527,M$6,PROGRAM!$M$4:$M$527,$A9,PROGRAM!$V$4:$V$527,$A$6)</f>
        <v>93</v>
      </c>
      <c r="V9" s="244">
        <f>SUMIFS(PROGRAM!$A$4:$A$527,PROGRAM!$L$4:$L$527,M$6,PROGRAM!$M$4:$M$527,$A9,PROGRAM!$W$4:$W$527,$A$6)</f>
        <v>112</v>
      </c>
      <c r="W9" s="245">
        <f>SUMIFS(PROGRAM!$A$4:$A$527,PROGRAM!$L$4:$L$527,M$6,PROGRAM!$M$4:$M$527,$A9,PROGRAM!$X$4:$X$527,$A$6)</f>
        <v>112</v>
      </c>
      <c r="X9" s="230">
        <f>SUMIFS(PROGRAM!$A$4:$A$527,PROGRAM!$L$4:$L$527,X$6,PROGRAM!$M$4:$M$527,$A9,PROGRAM!$N$4:$N$527,$A$6)</f>
        <v>0</v>
      </c>
      <c r="Y9" s="231">
        <f>SUMIFS(PROGRAM!$A$4:$A$527,PROGRAM!$L$4:$L$527,X$6,PROGRAM!$M$4:$M$527,$A9,PROGRAM!$O$4:$O$527,$A$6)</f>
        <v>0</v>
      </c>
      <c r="Z9" s="231">
        <f>SUMIFS(PROGRAM!$A$4:$A$527,PROGRAM!$L$4:$L$527,X$6,PROGRAM!$M$4:$M$527,$A9,PROGRAM!$P$4:$P$527,$A$6)</f>
        <v>0</v>
      </c>
      <c r="AA9" s="231">
        <f>SUMIFS(PROGRAM!$A$4:$A$527,PROGRAM!$L$4:$L$527,X$6,PROGRAM!$M$4:$M$527,$A9,PROGRAM!$Q$4:$Q$527,$A$6)</f>
        <v>0</v>
      </c>
      <c r="AB9" s="231">
        <f>SUMIFS(PROGRAM!$A$4:$A$527,PROGRAM!$L$4:$L$527,X$6,PROGRAM!$M$4:$M$527,$A9,PROGRAM!$R$4:$R$527,$A$6)</f>
        <v>0</v>
      </c>
      <c r="AC9" s="231">
        <f>SUMIFS(PROGRAM!$A$4:$A$527,PROGRAM!$L$4:$L$527,X$6,PROGRAM!$M$4:$M$527,$A9,PROGRAM!$S$4:$S$527,$A$6)</f>
        <v>0</v>
      </c>
      <c r="AD9" s="231">
        <f>SUMIFS(PROGRAM!$A$4:$A$527,PROGRAM!$L$4:$L$527,X$6,PROGRAM!$M$4:$M$527,$A9,PROGRAM!$T$4:$T$527,$A$6)</f>
        <v>65</v>
      </c>
      <c r="AE9" s="231">
        <f>SUMIFS(PROGRAM!$A$4:$A$527,PROGRAM!$L$4:$L$527,X$6,PROGRAM!$M$4:$M$527,$A9,PROGRAM!$U$4:$U$527,$A$6)</f>
        <v>65</v>
      </c>
      <c r="AF9" s="231">
        <f>SUMIFS(PROGRAM!$A$4:$A$527,PROGRAM!$L$4:$L$527,X$6,PROGRAM!$M$4:$M$527,$A9,PROGRAM!$V$4:$V$527,$A$6)</f>
        <v>0</v>
      </c>
      <c r="AG9" s="231">
        <f>SUMIFS(PROGRAM!$A$4:$A$527,PROGRAM!$L$4:$L$527,X$6,PROGRAM!$M$4:$M$527,$A9,PROGRAM!$W$4:$W$527,$A$6)</f>
        <v>0</v>
      </c>
      <c r="AH9" s="232">
        <f>SUMIFS(PROGRAM!$A$4:$A$527,PROGRAM!$L$4:$L$527,X$6,PROGRAM!$M$4:$M$527,$A9,PROGRAM!$X$4:$X$527,$A$6)</f>
        <v>0</v>
      </c>
      <c r="AI9" s="244">
        <f>SUMIFS(PROGRAM!$A$4:$A$527,PROGRAM!$L$4:$L$527,AI$6,PROGRAM!$M$4:$M$527,$A9,PROGRAM!$N$4:$N$527,$A$6)</f>
        <v>0</v>
      </c>
      <c r="AJ9" s="231">
        <f>SUMIFS(PROGRAM!$A$4:$A$527,PROGRAM!$L$4:$L$527,AI$6,PROGRAM!$M$4:$M$527,$A9,PROGRAM!$O$4:$O$527,$A$6)</f>
        <v>297</v>
      </c>
      <c r="AK9" s="231">
        <f>SUMIFS(PROGRAM!$A$4:$A$527,PROGRAM!$L$4:$L$527,AI$6,PROGRAM!$M$4:$M$527,$A9,PROGRAM!$P$4:$P$527,$A$6)</f>
        <v>297</v>
      </c>
      <c r="AL9" s="231">
        <f>SUMIFS(PROGRAM!$A$4:$A$527,PROGRAM!$L$4:$L$527,AI$6,PROGRAM!$M$4:$M$527,$A9,PROGRAM!$Q$4:$Q$527,$A$6)</f>
        <v>297</v>
      </c>
      <c r="AM9" s="231">
        <f>SUMIFS(PROGRAM!$A$4:$A$527,PROGRAM!$L$4:$L$527,AI$6,PROGRAM!$M$4:$M$527,$A9,PROGRAM!$R$4:$R$527,$A$6)</f>
        <v>297</v>
      </c>
      <c r="AN9" s="231">
        <f>SUMIFS(PROGRAM!$A$4:$A$527,PROGRAM!$L$4:$L$527,AI$6,PROGRAM!$M$4:$M$527,$A9,PROGRAM!$S$4:$S$527,$A$6)</f>
        <v>0</v>
      </c>
      <c r="AO9" s="231">
        <f>SUMIFS(PROGRAM!$A$4:$A$527,PROGRAM!$L$4:$L$527,AI$6,PROGRAM!$M$4:$M$527,$A9,PROGRAM!$T$4:$T$527,$A$6)</f>
        <v>104</v>
      </c>
      <c r="AP9" s="231">
        <f>SUMIFS(PROGRAM!$A$4:$A$527,PROGRAM!$L$4:$L$527,AI$6,PROGRAM!$M$4:$M$527,$A9,PROGRAM!$U$4:$U$527,$A$6)</f>
        <v>104</v>
      </c>
      <c r="AQ9" s="231">
        <f>SUMIFS(PROGRAM!$A$4:$A$527,PROGRAM!$L$4:$L$527,AI$6,PROGRAM!$M$4:$M$527,$A9,PROGRAM!$V$4:$V$527,$A$6)</f>
        <v>104</v>
      </c>
      <c r="AR9" s="231">
        <f>SUMIFS(PROGRAM!$A$4:$A$527,PROGRAM!$L$4:$L$527,AI$6,PROGRAM!$M$4:$M$527,$A9,PROGRAM!$W$4:$W$527,$A$6)</f>
        <v>104</v>
      </c>
      <c r="AS9" s="263">
        <f>SUMIFS(PROGRAM!$A$4:$A$527,PROGRAM!$L$4:$L$527,AI$6,PROGRAM!$M$4:$M$527,$A9,PROGRAM!$X$4:$X$527,$A$6)</f>
        <v>0</v>
      </c>
      <c r="AT9" s="230">
        <f>SUMIFS(PROGRAM!$A$4:$A$527,PROGRAM!$L$4:$L$527,AT$6,PROGRAM!$M$4:$M$527,$A9,PROGRAM!$N$4:$N$527,$A$6)</f>
        <v>0</v>
      </c>
      <c r="AU9" s="231">
        <f>SUMIFS(PROGRAM!$A$4:$A$527,PROGRAM!$L$4:$L$527,AT$6,PROGRAM!$M$4:$M$527,$A9,PROGRAM!$O$4:$O$527,$A$6)</f>
        <v>0</v>
      </c>
      <c r="AV9" s="231">
        <f>SUMIFS(PROGRAM!$A$4:$A$527,PROGRAM!$L$4:$L$527,AT$6,PROGRAM!$M$4:$M$527,$A9,PROGRAM!$P$4:$P$527,$A$6)</f>
        <v>0</v>
      </c>
      <c r="AW9" s="231">
        <f>SUMIFS(PROGRAM!$A$4:$A$527,PROGRAM!$L$4:$L$527,AT$6,PROGRAM!$M$4:$M$527,$A9,PROGRAM!$Q$4:$Q$527,$A$6)</f>
        <v>0</v>
      </c>
      <c r="AX9" s="231">
        <f>SUMIFS(PROGRAM!$A$4:$A$527,PROGRAM!$L$4:$L$527,AT$6,PROGRAM!$M$4:$M$527,$A9,PROGRAM!$R$4:$R$527,$A$6)</f>
        <v>0</v>
      </c>
      <c r="AY9" s="231">
        <f>SUMIFS(PROGRAM!$A$4:$A$527,PROGRAM!$L$4:$L$527,AT$6,PROGRAM!$M$4:$M$527,$A9,PROGRAM!$S$4:$S$527,$A$6)</f>
        <v>0</v>
      </c>
      <c r="AZ9" s="231">
        <f>SUMIFS(PROGRAM!$A$4:$A$527,PROGRAM!$L$4:$L$527,AT$6,PROGRAM!$M$4:$M$527,$A9,PROGRAM!$T$4:$T$527,$A$6)</f>
        <v>0</v>
      </c>
      <c r="BA9" s="231">
        <f>SUMIFS(PROGRAM!$A$4:$A$527,PROGRAM!$L$4:$L$527,AT$6,PROGRAM!$M$4:$M$527,$A9,PROGRAM!$U$4:$U$527,$A$6)</f>
        <v>0</v>
      </c>
      <c r="BB9" s="231">
        <f>SUMIFS(PROGRAM!$A$4:$A$527,PROGRAM!$L$4:$L$527,AT$6,PROGRAM!$M$4:$M$527,$A9,PROGRAM!$V$4:$V$527,$A$6)</f>
        <v>0</v>
      </c>
      <c r="BC9" s="231">
        <f>SUMIFS(PROGRAM!$A$4:$A$527,PROGRAM!$L$4:$L$527,AT$6,PROGRAM!$M$4:$M$527,$A9,PROGRAM!$W$4:$W$527,$A$6)</f>
        <v>0</v>
      </c>
      <c r="BD9" s="232">
        <f>SUMIFS(PROGRAM!$A$4:$A$527,PROGRAM!$L$4:$L$527,AT$6,PROGRAM!$M$4:$M$527,$A9,PROGRAM!$X$4:$X$527,$A$6)</f>
        <v>0</v>
      </c>
      <c r="BE9" s="25" t="s">
        <v>83</v>
      </c>
      <c r="BF9" s="79"/>
    </row>
    <row r="10" spans="1:58" x14ac:dyDescent="0.25">
      <c r="A10" s="172" t="s">
        <v>25</v>
      </c>
      <c r="B10" s="219">
        <f>SUMIFS(PROGRAM!$A$4:$A$527,PROGRAM!$L$4:$L$527,B$6,PROGRAM!$M$4:$M$527,$A10,PROGRAM!$N$4:$N$527,$A$6)</f>
        <v>0</v>
      </c>
      <c r="C10" s="220">
        <f>SUMIFS(PROGRAM!$A$4:$A$527,PROGRAM!$L$4:$L$527,B$6,PROGRAM!$M$4:$M$527,$A10,PROGRAM!$O$4:$O$527,$A$6)</f>
        <v>0</v>
      </c>
      <c r="D10" s="220">
        <f>SUMIFS(PROGRAM!$A$4:$A$527,PROGRAM!$L$4:$L$527,B$6,PROGRAM!$M$4:$M$527,$A10,PROGRAM!$P$4:$P$527,$A$6)</f>
        <v>0</v>
      </c>
      <c r="E10" s="220">
        <f>SUMIFS(PROGRAM!$A$4:$A$527,PROGRAM!$L$4:$L$527,B$6,PROGRAM!$M$4:$M$527,$A10,PROGRAM!$Q$4:$Q$527,$A$6)</f>
        <v>0</v>
      </c>
      <c r="F10" s="220">
        <f>SUMIFS(PROGRAM!$A$4:$A$527,PROGRAM!$L$4:$L$527,B$6,PROGRAM!$M$4:$M$527,$A10,PROGRAM!$R$4:$R$527,$A$6)</f>
        <v>103</v>
      </c>
      <c r="G10" s="220">
        <f>SUMIFS(PROGRAM!$A$4:$A$527,PROGRAM!$L$4:$L$527,B$6,PROGRAM!$M$4:$M$527,$A10,PROGRAM!$S$4:$S$527,$A$6)</f>
        <v>103</v>
      </c>
      <c r="H10" s="220">
        <f>SUMIFS(PROGRAM!$A$4:$A$527,PROGRAM!$L$4:$L$527,B$6,PROGRAM!$M$4:$M$527,$A10,PROGRAM!$T$4:$T$527,$A$6)</f>
        <v>103</v>
      </c>
      <c r="I10" s="220">
        <f>SUMIFS(PROGRAM!$A$4:$A$527,PROGRAM!$L$4:$L$527,B$6,PROGRAM!$M$4:$M$527,$A10,PROGRAM!$U$4:$U$527,$A$6)</f>
        <v>309</v>
      </c>
      <c r="J10" s="220">
        <f>SUMIFS(PROGRAM!$A$4:$A$527,PROGRAM!$L$4:$L$527,B$6,PROGRAM!$M$4:$M$527,$A10,PROGRAM!$V$4:$V$527,$A$6)</f>
        <v>309</v>
      </c>
      <c r="K10" s="220">
        <f>SUMIFS(PROGRAM!$A$4:$A$527,PROGRAM!$L$4:$L$527,B$6,PROGRAM!$M$4:$M$527,$A10,PROGRAM!$W$4:$W$527,$A$6)</f>
        <v>210</v>
      </c>
      <c r="L10" s="221">
        <f>SUMIFS(PROGRAM!$A$4:$A$527,PROGRAM!$L$4:$L$527,B$6,PROGRAM!$M$4:$M$527,$A10,PROGRAM!$X$4:$X$527,$A$6)</f>
        <v>210</v>
      </c>
      <c r="M10" s="246">
        <f>SUMIFS(PROGRAM!$A$4:$A$527,PROGRAM!$L$4:$L$527,M$6,PROGRAM!$M$4:$M$527,$A10,PROGRAM!$N$4:$N$527,$A$6)</f>
        <v>0</v>
      </c>
      <c r="N10" s="246">
        <f>SUMIFS(PROGRAM!$A$4:$A$527,PROGRAM!$L$4:$L$527,M$6,PROGRAM!$M$4:$M$527,$A10,PROGRAM!$O$4:$O$527,$A$6)</f>
        <v>0</v>
      </c>
      <c r="O10" s="246">
        <f>SUMIFS(PROGRAM!$A$4:$A$527,PROGRAM!$L$4:$L$527,M$6,PROGRAM!$M$4:$M$527,$A10,PROGRAM!$P$4:$P$527,$A$6)</f>
        <v>55</v>
      </c>
      <c r="P10" s="246">
        <f>SUMIFS(PROGRAM!$A$4:$A$527,PROGRAM!$L$4:$L$527,M$6,PROGRAM!$M$4:$M$527,$A10,PROGRAM!$Q$4:$Q$527,$A$6)</f>
        <v>55</v>
      </c>
      <c r="Q10" s="246">
        <f>SUMIFS(PROGRAM!$A$4:$A$527,PROGRAM!$L$4:$L$527,M$6,PROGRAM!$M$4:$M$527,$A10,PROGRAM!$R$4:$R$527,$A$6)</f>
        <v>55</v>
      </c>
      <c r="R10" s="246">
        <f>SUMIFS(PROGRAM!$A$4:$A$527,PROGRAM!$L$4:$L$527,M$6,PROGRAM!$M$4:$M$527,$A10,PROGRAM!$S$4:$S$527,$A$6)</f>
        <v>0</v>
      </c>
      <c r="S10" s="246">
        <f>SUMIFS(PROGRAM!$A$4:$A$527,PROGRAM!$L$4:$L$527,M$6,PROGRAM!$M$4:$M$527,$A10,PROGRAM!$T$4:$T$527,$A$6)</f>
        <v>6</v>
      </c>
      <c r="T10" s="246">
        <f>SUMIFS(PROGRAM!$A$4:$A$527,PROGRAM!$L$4:$L$527,M$6,PROGRAM!$M$4:$M$527,$A10,PROGRAM!$U$4:$U$527,$A$6)</f>
        <v>6</v>
      </c>
      <c r="U10" s="246">
        <f>SUMIFS(PROGRAM!$A$4:$A$527,PROGRAM!$L$4:$L$527,M$6,PROGRAM!$M$4:$M$527,$A10,PROGRAM!$V$4:$V$527,$A$6)</f>
        <v>6</v>
      </c>
      <c r="V10" s="246">
        <f>SUMIFS(PROGRAM!$A$4:$A$527,PROGRAM!$L$4:$L$527,M$6,PROGRAM!$M$4:$M$527,$A10,PROGRAM!$W$4:$W$527,$A$6)</f>
        <v>6</v>
      </c>
      <c r="W10" s="247">
        <f>SUMIFS(PROGRAM!$A$4:$A$527,PROGRAM!$L$4:$L$527,M$6,PROGRAM!$M$4:$M$527,$A10,PROGRAM!$X$4:$X$527,$A$6)</f>
        <v>0</v>
      </c>
      <c r="X10" s="219">
        <f>SUMIFS(PROGRAM!$A$4:$A$527,PROGRAM!$L$4:$L$527,X$6,PROGRAM!$M$4:$M$527,$A10,PROGRAM!$N$4:$N$527,$A$6)</f>
        <v>0</v>
      </c>
      <c r="Y10" s="220">
        <f>SUMIFS(PROGRAM!$A$4:$A$527,PROGRAM!$L$4:$L$527,X$6,PROGRAM!$M$4:$M$527,$A10,PROGRAM!$O$4:$O$527,$A$6)</f>
        <v>0</v>
      </c>
      <c r="Z10" s="220">
        <f>SUMIFS(PROGRAM!$A$4:$A$527,PROGRAM!$L$4:$L$527,X$6,PROGRAM!$M$4:$M$527,$A10,PROGRAM!$P$4:$P$527,$A$6)</f>
        <v>0</v>
      </c>
      <c r="AA10" s="220">
        <f>SUMIFS(PROGRAM!$A$4:$A$527,PROGRAM!$L$4:$L$527,X$6,PROGRAM!$M$4:$M$527,$A10,PROGRAM!$Q$4:$Q$527,$A$6)</f>
        <v>0</v>
      </c>
      <c r="AB10" s="220">
        <f>SUMIFS(PROGRAM!$A$4:$A$527,PROGRAM!$L$4:$L$527,X$6,PROGRAM!$M$4:$M$527,$A10,PROGRAM!$R$4:$R$527,$A$6)</f>
        <v>0</v>
      </c>
      <c r="AC10" s="220">
        <f>SUMIFS(PROGRAM!$A$4:$A$527,PROGRAM!$L$4:$L$527,X$6,PROGRAM!$M$4:$M$527,$A10,PROGRAM!$S$4:$S$527,$A$6)</f>
        <v>0</v>
      </c>
      <c r="AD10" s="220">
        <f>SUMIFS(PROGRAM!$A$4:$A$527,PROGRAM!$L$4:$L$527,X$6,PROGRAM!$M$4:$M$527,$A10,PROGRAM!$T$4:$T$527,$A$6)</f>
        <v>4</v>
      </c>
      <c r="AE10" s="220">
        <f>SUMIFS(PROGRAM!$A$4:$A$527,PROGRAM!$L$4:$L$527,X$6,PROGRAM!$M$4:$M$527,$A10,PROGRAM!$U$4:$U$527,$A$6)</f>
        <v>4</v>
      </c>
      <c r="AF10" s="220">
        <f>SUMIFS(PROGRAM!$A$4:$A$527,PROGRAM!$L$4:$L$527,X$6,PROGRAM!$M$4:$M$527,$A10,PROGRAM!$V$4:$V$527,$A$6)</f>
        <v>4</v>
      </c>
      <c r="AG10" s="220">
        <f>SUMIFS(PROGRAM!$A$4:$A$527,PROGRAM!$L$4:$L$527,X$6,PROGRAM!$M$4:$M$527,$A10,PROGRAM!$W$4:$W$527,$A$6)</f>
        <v>0</v>
      </c>
      <c r="AH10" s="221">
        <f>SUMIFS(PROGRAM!$A$4:$A$527,PROGRAM!$L$4:$L$527,X$6,PROGRAM!$M$4:$M$527,$A10,PROGRAM!$X$4:$X$527,$A$6)</f>
        <v>0</v>
      </c>
      <c r="AI10" s="246">
        <f>SUMIFS(PROGRAM!$A$4:$A$527,PROGRAM!$L$4:$L$527,AI$6,PROGRAM!$M$4:$M$527,$A10,PROGRAM!$N$4:$N$527,$A$6)</f>
        <v>0</v>
      </c>
      <c r="AJ10" s="220">
        <f>SUMIFS(PROGRAM!$A$4:$A$527,PROGRAM!$L$4:$L$527,AI$6,PROGRAM!$M$4:$M$527,$A10,PROGRAM!$O$4:$O$527,$A$6)</f>
        <v>119</v>
      </c>
      <c r="AK10" s="220">
        <f>SUMIFS(PROGRAM!$A$4:$A$527,PROGRAM!$L$4:$L$527,AI$6,PROGRAM!$M$4:$M$527,$A10,PROGRAM!$P$4:$P$527,$A$6)</f>
        <v>119</v>
      </c>
      <c r="AL10" s="220">
        <f>SUMIFS(PROGRAM!$A$4:$A$527,PROGRAM!$L$4:$L$527,AI$6,PROGRAM!$M$4:$M$527,$A10,PROGRAM!$Q$4:$Q$527,$A$6)</f>
        <v>119</v>
      </c>
      <c r="AM10" s="220">
        <f>SUMIFS(PROGRAM!$A$4:$A$527,PROGRAM!$L$4:$L$527,AI$6,PROGRAM!$M$4:$M$527,$A10,PROGRAM!$R$4:$R$527,$A$6)</f>
        <v>119</v>
      </c>
      <c r="AN10" s="220">
        <f>SUMIFS(PROGRAM!$A$4:$A$527,PROGRAM!$L$4:$L$527,AI$6,PROGRAM!$M$4:$M$527,$A10,PROGRAM!$S$4:$S$527,$A$6)</f>
        <v>0</v>
      </c>
      <c r="AO10" s="220">
        <f>SUMIFS(PROGRAM!$A$4:$A$527,PROGRAM!$L$4:$L$527,AI$6,PROGRAM!$M$4:$M$527,$A10,PROGRAM!$T$4:$T$527,$A$6)</f>
        <v>85</v>
      </c>
      <c r="AP10" s="220">
        <f>SUMIFS(PROGRAM!$A$4:$A$527,PROGRAM!$L$4:$L$527,AI$6,PROGRAM!$M$4:$M$527,$A10,PROGRAM!$U$4:$U$527,$A$6)</f>
        <v>85</v>
      </c>
      <c r="AQ10" s="220">
        <f>SUMIFS(PROGRAM!$A$4:$A$527,PROGRAM!$L$4:$L$527,AI$6,PROGRAM!$M$4:$M$527,$A10,PROGRAM!$V$4:$V$527,$A$6)</f>
        <v>0</v>
      </c>
      <c r="AR10" s="220">
        <f>SUMIFS(PROGRAM!$A$4:$A$527,PROGRAM!$L$4:$L$527,AI$6,PROGRAM!$M$4:$M$527,$A10,PROGRAM!$W$4:$W$527,$A$6)</f>
        <v>0</v>
      </c>
      <c r="AS10" s="252">
        <f>SUMIFS(PROGRAM!$A$4:$A$527,PROGRAM!$L$4:$L$527,AI$6,PROGRAM!$M$4:$M$527,$A10,PROGRAM!$X$4:$X$527,$A$6)</f>
        <v>0</v>
      </c>
      <c r="AT10" s="219">
        <f>SUMIFS(PROGRAM!$A$4:$A$527,PROGRAM!$L$4:$L$527,AT$6,PROGRAM!$M$4:$M$527,$A10,PROGRAM!$N$4:$N$527,$A$6)</f>
        <v>0</v>
      </c>
      <c r="AU10" s="220">
        <f>SUMIFS(PROGRAM!$A$4:$A$527,PROGRAM!$L$4:$L$527,AT$6,PROGRAM!$M$4:$M$527,$A10,PROGRAM!$O$4:$O$527,$A$6)</f>
        <v>304</v>
      </c>
      <c r="AV10" s="220">
        <f>SUMIFS(PROGRAM!$A$4:$A$527,PROGRAM!$L$4:$L$527,AT$6,PROGRAM!$M$4:$M$527,$A10,PROGRAM!$P$4:$P$527,$A$6)</f>
        <v>304</v>
      </c>
      <c r="AW10" s="220">
        <f>SUMIFS(PROGRAM!$A$4:$A$527,PROGRAM!$L$4:$L$527,AT$6,PROGRAM!$M$4:$M$527,$A10,PROGRAM!$Q$4:$Q$527,$A$6)</f>
        <v>304</v>
      </c>
      <c r="AX10" s="220">
        <f>SUMIFS(PROGRAM!$A$4:$A$527,PROGRAM!$L$4:$L$527,AT$6,PROGRAM!$M$4:$M$527,$A10,PROGRAM!$R$4:$R$527,$A$6)</f>
        <v>0</v>
      </c>
      <c r="AY10" s="220">
        <f>SUMIFS(PROGRAM!$A$4:$A$527,PROGRAM!$L$4:$L$527,AT$6,PROGRAM!$M$4:$M$527,$A10,PROGRAM!$S$4:$S$527,$A$6)</f>
        <v>0</v>
      </c>
      <c r="AZ10" s="220">
        <f>SUMIFS(PROGRAM!$A$4:$A$527,PROGRAM!$L$4:$L$527,AT$6,PROGRAM!$M$4:$M$527,$A10,PROGRAM!$T$4:$T$527,$A$6)</f>
        <v>0</v>
      </c>
      <c r="BA10" s="220">
        <f>SUMIFS(PROGRAM!$A$4:$A$527,PROGRAM!$L$4:$L$527,AT$6,PROGRAM!$M$4:$M$527,$A10,PROGRAM!$U$4:$U$527,$A$6)</f>
        <v>0</v>
      </c>
      <c r="BB10" s="220">
        <f>SUMIFS(PROGRAM!$A$4:$A$527,PROGRAM!$L$4:$L$527,AT$6,PROGRAM!$M$4:$M$527,$A10,PROGRAM!$V$4:$V$527,$A$6)</f>
        <v>0</v>
      </c>
      <c r="BC10" s="220">
        <f>SUMIFS(PROGRAM!$A$4:$A$527,PROGRAM!$L$4:$L$527,AT$6,PROGRAM!$M$4:$M$527,$A10,PROGRAM!$W$4:$W$527,$A$6)</f>
        <v>0</v>
      </c>
      <c r="BD10" s="221">
        <f>SUMIFS(PROGRAM!$A$4:$A$527,PROGRAM!$L$4:$L$527,AT$6,PROGRAM!$M$4:$M$527,$A10,PROGRAM!$X$4:$X$527,$A$6)</f>
        <v>0</v>
      </c>
      <c r="BE10" s="25" t="s">
        <v>84</v>
      </c>
      <c r="BF10" s="65"/>
    </row>
    <row r="11" spans="1:58" x14ac:dyDescent="0.25">
      <c r="A11" s="172" t="s">
        <v>42</v>
      </c>
      <c r="B11" s="222">
        <f>SUMIFS(PROGRAM!$A$4:$A$527,PROGRAM!$L$4:$L$527,B$6,PROGRAM!$M$4:$M$527,$A11,PROGRAM!$N$4:$N$527,$A$6)</f>
        <v>0</v>
      </c>
      <c r="C11" s="13">
        <f>SUMIFS(PROGRAM!$A$4:$A$527,PROGRAM!$L$4:$L$527,B$6,PROGRAM!$M$4:$M$527,$A11,PROGRAM!$O$4:$O$527,$A$6)</f>
        <v>157</v>
      </c>
      <c r="D11" s="13">
        <f>SUMIFS(PROGRAM!$A$4:$A$527,PROGRAM!$L$4:$L$527,B$6,PROGRAM!$M$4:$M$527,$A11,PROGRAM!$P$4:$P$527,$A$6)</f>
        <v>157</v>
      </c>
      <c r="E11" s="13">
        <f>SUMIFS(PROGRAM!$A$4:$A$527,PROGRAM!$L$4:$L$527,B$6,PROGRAM!$M$4:$M$527,$A11,PROGRAM!$Q$4:$Q$527,$A$6)</f>
        <v>157</v>
      </c>
      <c r="F11" s="13">
        <f>SUMIFS(PROGRAM!$A$4:$A$527,PROGRAM!$L$4:$L$527,B$6,PROGRAM!$M$4:$M$527,$A11,PROGRAM!$R$4:$R$527,$A$6)</f>
        <v>157</v>
      </c>
      <c r="G11" s="13">
        <f>SUMIFS(PROGRAM!$A$4:$A$527,PROGRAM!$L$4:$L$527,B$6,PROGRAM!$M$4:$M$527,$A11,PROGRAM!$S$4:$S$527,$A$6)</f>
        <v>0</v>
      </c>
      <c r="H11" s="13">
        <f>SUMIFS(PROGRAM!$A$4:$A$527,PROGRAM!$L$4:$L$527,B$6,PROGRAM!$M$4:$M$527,$A11,PROGRAM!$T$4:$T$527,$A$6)</f>
        <v>328</v>
      </c>
      <c r="I11" s="13">
        <f>SUMIFS(PROGRAM!$A$4:$A$527,PROGRAM!$L$4:$L$527,B$6,PROGRAM!$M$4:$M$527,$A11,PROGRAM!$U$4:$U$527,$A$6)</f>
        <v>328</v>
      </c>
      <c r="J11" s="13">
        <f>SUMIFS(PROGRAM!$A$4:$A$527,PROGRAM!$L$4:$L$527,B$6,PROGRAM!$M$4:$M$527,$A11,PROGRAM!$V$4:$V$527,$A$6)</f>
        <v>328</v>
      </c>
      <c r="K11" s="13">
        <f>SUMIFS(PROGRAM!$A$4:$A$527,PROGRAM!$L$4:$L$527,B$6,PROGRAM!$M$4:$M$527,$A11,PROGRAM!$W$4:$W$527,$A$6)</f>
        <v>328</v>
      </c>
      <c r="L11" s="223">
        <f>SUMIFS(PROGRAM!$A$4:$A$527,PROGRAM!$L$4:$L$527,B$6,PROGRAM!$M$4:$M$527,$A11,PROGRAM!$X$4:$X$527,$A$6)</f>
        <v>0</v>
      </c>
      <c r="M11" s="248">
        <f>SUMIFS(PROGRAM!$A$4:$A$527,PROGRAM!$L$4:$L$527,M$6,PROGRAM!$M$4:$M$527,$A11,PROGRAM!$N$4:$N$527,$A$6)</f>
        <v>0</v>
      </c>
      <c r="N11" s="248">
        <f>SUMIFS(PROGRAM!$A$4:$A$527,PROGRAM!$L$4:$L$527,M$6,PROGRAM!$M$4:$M$527,$A11,PROGRAM!$O$4:$O$527,$A$6)</f>
        <v>208</v>
      </c>
      <c r="O11" s="248">
        <f>SUMIFS(PROGRAM!$A$4:$A$527,PROGRAM!$L$4:$L$527,M$6,PROGRAM!$M$4:$M$527,$A11,PROGRAM!$P$4:$P$527,$A$6)</f>
        <v>208</v>
      </c>
      <c r="P11" s="248">
        <f>SUMIFS(PROGRAM!$A$4:$A$527,PROGRAM!$L$4:$L$527,M$6,PROGRAM!$M$4:$M$527,$A11,PROGRAM!$Q$4:$Q$527,$A$6)</f>
        <v>117</v>
      </c>
      <c r="Q11" s="303">
        <f>SUMIFS(PROGRAM!$A$4:$A$527,PROGRAM!$L$4:$L$527,M$6,PROGRAM!$M$4:$M$527,$A11,PROGRAM!$R$4:$R$527,$A$6)</f>
        <v>117</v>
      </c>
      <c r="R11" s="303">
        <f>SUMIFS(PROGRAM!$A$4:$A$527,PROGRAM!$L$4:$L$527,M$6,PROGRAM!$M$4:$M$527,$A11,PROGRAM!$S$4:$S$527,$A$6)</f>
        <v>0</v>
      </c>
      <c r="S11" s="248">
        <f>SUMIFS(PROGRAM!$A$4:$A$527,PROGRAM!$L$4:$L$527,M$6,PROGRAM!$M$4:$M$527,$A11,PROGRAM!$T$4:$T$527,$A$6)</f>
        <v>329</v>
      </c>
      <c r="T11" s="248">
        <f>SUMIFS(PROGRAM!$A$4:$A$527,PROGRAM!$L$4:$L$527,M$6,PROGRAM!$M$4:$M$527,$A11,PROGRAM!$U$4:$U$527,$A$6)</f>
        <v>329</v>
      </c>
      <c r="U11" s="248">
        <f>SUMIFS(PROGRAM!$A$4:$A$527,PROGRAM!$L$4:$L$527,M$6,PROGRAM!$M$4:$M$527,$A11,PROGRAM!$V$4:$V$527,$A$6)</f>
        <v>89</v>
      </c>
      <c r="V11" s="248">
        <f>SUMIFS(PROGRAM!$A$4:$A$527,PROGRAM!$L$4:$L$527,M$6,PROGRAM!$M$4:$M$527,$A11,PROGRAM!$W$4:$W$527,$A$6)</f>
        <v>89</v>
      </c>
      <c r="W11" s="249">
        <f>SUMIFS(PROGRAM!$A$4:$A$527,PROGRAM!$L$4:$L$527,M$6,PROGRAM!$M$4:$M$527,$A11,PROGRAM!$X$4:$X$527,$A$6)</f>
        <v>0</v>
      </c>
      <c r="X11" s="222">
        <f>SUMIFS(PROGRAM!$A$4:$A$527,PROGRAM!$L$4:$L$527,X$6,PROGRAM!$M$4:$M$527,$A11,PROGRAM!$N$4:$N$527,$A$6)</f>
        <v>0</v>
      </c>
      <c r="Y11" s="13">
        <f>SUMIFS(PROGRAM!$A$4:$A$527,PROGRAM!$L$4:$L$527,X$6,PROGRAM!$M$4:$M$527,$A11,PROGRAM!$O$4:$O$527,$A$6)</f>
        <v>0</v>
      </c>
      <c r="Z11" s="13">
        <f>SUMIFS(PROGRAM!$A$4:$A$527,PROGRAM!$L$4:$L$527,X$6,PROGRAM!$M$4:$M$527,$A11,PROGRAM!$P$4:$P$527,$A$6)</f>
        <v>0</v>
      </c>
      <c r="AA11" s="13">
        <f>SUMIFS(PROGRAM!$A$4:$A$527,PROGRAM!$L$4:$L$527,X$6,PROGRAM!$M$4:$M$527,$A11,PROGRAM!$Q$4:$Q$527,$A$6)</f>
        <v>0</v>
      </c>
      <c r="AB11" s="13">
        <f>SUMIFS(PROGRAM!$A$4:$A$527,PROGRAM!$L$4:$L$527,X$6,PROGRAM!$M$4:$M$527,$A11,PROGRAM!$R$4:$R$527,$A$6)</f>
        <v>0</v>
      </c>
      <c r="AC11" s="13">
        <f>SUMIFS(PROGRAM!$A$4:$A$527,PROGRAM!$L$4:$L$527,X$6,PROGRAM!$M$4:$M$527,$A11,PROGRAM!$S$4:$S$527,$A$6)</f>
        <v>0</v>
      </c>
      <c r="AD11" s="13">
        <f>SUMIFS(PROGRAM!$A$4:$A$527,PROGRAM!$L$4:$L$527,X$6,PROGRAM!$M$4:$M$527,$A11,PROGRAM!$T$4:$T$527,$A$6)</f>
        <v>52</v>
      </c>
      <c r="AE11" s="13">
        <f>SUMIFS(PROGRAM!$A$4:$A$527,PROGRAM!$L$4:$L$527,X$6,PROGRAM!$M$4:$M$527,$A11,PROGRAM!$U$4:$U$527,$A$6)</f>
        <v>52</v>
      </c>
      <c r="AF11" s="13">
        <f>SUMIFS(PROGRAM!$A$4:$A$527,PROGRAM!$L$4:$L$527,X$6,PROGRAM!$M$4:$M$527,$A11,PROGRAM!$V$4:$V$527,$A$6)</f>
        <v>0</v>
      </c>
      <c r="AG11" s="13">
        <f>SUMIFS(PROGRAM!$A$4:$A$527,PROGRAM!$L$4:$L$527,X$6,PROGRAM!$M$4:$M$527,$A11,PROGRAM!$W$4:$W$527,$A$6)</f>
        <v>0</v>
      </c>
      <c r="AH11" s="223">
        <f>SUMIFS(PROGRAM!$A$4:$A$527,PROGRAM!$L$4:$L$527,X$6,PROGRAM!$M$4:$M$527,$A11,PROGRAM!$X$4:$X$527,$A$6)</f>
        <v>0</v>
      </c>
      <c r="AI11" s="248">
        <f>SUMIFS(PROGRAM!$A$4:$A$527,PROGRAM!$L$4:$L$527,AI$6,PROGRAM!$M$4:$M$527,$A11,PROGRAM!$N$4:$N$527,$A$6)</f>
        <v>0</v>
      </c>
      <c r="AJ11" s="13">
        <f>SUMIFS(PROGRAM!$A$4:$A$527,PROGRAM!$L$4:$L$527,AI$6,PROGRAM!$M$4:$M$527,$A11,PROGRAM!$O$4:$O$527,$A$6)</f>
        <v>0</v>
      </c>
      <c r="AK11" s="13">
        <f>SUMIFS(PROGRAM!$A$4:$A$527,PROGRAM!$L$4:$L$527,AI$6,PROGRAM!$M$4:$M$527,$A11,PROGRAM!$P$4:$P$527,$A$6)</f>
        <v>0</v>
      </c>
      <c r="AL11" s="13">
        <f>SUMIFS(PROGRAM!$A$4:$A$527,PROGRAM!$L$4:$L$527,AI$6,PROGRAM!$M$4:$M$527,$A11,PROGRAM!$Q$4:$Q$527,$A$6)</f>
        <v>161</v>
      </c>
      <c r="AM11" s="13">
        <f>SUMIFS(PROGRAM!$A$4:$A$527,PROGRAM!$L$4:$L$527,AI$6,PROGRAM!$M$4:$M$527,$A11,PROGRAM!$R$4:$R$527,$A$6)</f>
        <v>161</v>
      </c>
      <c r="AN11" s="13">
        <f>SUMIFS(PROGRAM!$A$4:$A$527,PROGRAM!$L$4:$L$527,AI$6,PROGRAM!$M$4:$M$527,$A11,PROGRAM!$S$4:$S$527,$A$6)</f>
        <v>665</v>
      </c>
      <c r="AO11" s="13">
        <f>SUMIFS(PROGRAM!$A$4:$A$527,PROGRAM!$L$4:$L$527,AI$6,PROGRAM!$M$4:$M$527,$A11,PROGRAM!$T$4:$T$527,$A$6)</f>
        <v>665</v>
      </c>
      <c r="AP11" s="13">
        <f>SUMIFS(PROGRAM!$A$4:$A$527,PROGRAM!$L$4:$L$527,AI$6,PROGRAM!$M$4:$M$527,$A11,PROGRAM!$U$4:$U$527,$A$6)</f>
        <v>665</v>
      </c>
      <c r="AQ11" s="13">
        <f>SUMIFS(PROGRAM!$A$4:$A$527,PROGRAM!$L$4:$L$527,AI$6,PROGRAM!$M$4:$M$527,$A11,PROGRAM!$V$4:$V$527,$A$6)</f>
        <v>665</v>
      </c>
      <c r="AR11" s="13">
        <f>SUMIFS(PROGRAM!$A$4:$A$527,PROGRAM!$L$4:$L$527,AI$6,PROGRAM!$M$4:$M$527,$A11,PROGRAM!$W$4:$W$527,$A$6)</f>
        <v>0</v>
      </c>
      <c r="AS11" s="253">
        <f>SUMIFS(PROGRAM!$A$4:$A$527,PROGRAM!$L$4:$L$527,AI$6,PROGRAM!$M$4:$M$527,$A11,PROGRAM!$X$4:$X$527,$A$6)</f>
        <v>0</v>
      </c>
      <c r="AT11" s="222">
        <f>SUMIFS(PROGRAM!$A$4:$A$527,PROGRAM!$L$4:$L$527,AT$6,PROGRAM!$M$4:$M$527,$A11,PROGRAM!$N$4:$N$527,$A$6)</f>
        <v>0</v>
      </c>
      <c r="AU11" s="13">
        <f>SUMIFS(PROGRAM!$A$4:$A$527,PROGRAM!$L$4:$L$527,AT$6,PROGRAM!$M$4:$M$527,$A11,PROGRAM!$O$4:$O$527,$A$6)</f>
        <v>0</v>
      </c>
      <c r="AV11" s="13">
        <f>SUMIFS(PROGRAM!$A$4:$A$527,PROGRAM!$L$4:$L$527,AT$6,PROGRAM!$M$4:$M$527,$A11,PROGRAM!$P$4:$P$527,$A$6)</f>
        <v>384</v>
      </c>
      <c r="AW11" s="13">
        <f>SUMIFS(PROGRAM!$A$4:$A$527,PROGRAM!$L$4:$L$527,AT$6,PROGRAM!$M$4:$M$527,$A11,PROGRAM!$Q$4:$Q$527,$A$6)</f>
        <v>384</v>
      </c>
      <c r="AX11" s="13">
        <f>SUMIFS(PROGRAM!$A$4:$A$527,PROGRAM!$L$4:$L$527,AT$6,PROGRAM!$M$4:$M$527,$A11,PROGRAM!$R$4:$R$527,$A$6)</f>
        <v>384</v>
      </c>
      <c r="AY11" s="13">
        <f>SUMIFS(PROGRAM!$A$4:$A$527,PROGRAM!$L$4:$L$527,AT$6,PROGRAM!$M$4:$M$527,$A11,PROGRAM!$S$4:$S$527,$A$6)</f>
        <v>0</v>
      </c>
      <c r="AZ11" s="13">
        <f>SUMIFS(PROGRAM!$A$4:$A$527,PROGRAM!$L$4:$L$527,AT$6,PROGRAM!$M$4:$M$527,$A11,PROGRAM!$T$4:$T$527,$A$6)</f>
        <v>0</v>
      </c>
      <c r="BA11" s="13">
        <f>SUMIFS(PROGRAM!$A$4:$A$527,PROGRAM!$L$4:$L$527,AT$6,PROGRAM!$M$4:$M$527,$A11,PROGRAM!$U$4:$U$527,$A$6)</f>
        <v>0</v>
      </c>
      <c r="BB11" s="13">
        <f>SUMIFS(PROGRAM!$A$4:$A$527,PROGRAM!$L$4:$L$527,AT$6,PROGRAM!$M$4:$M$527,$A11,PROGRAM!$V$4:$V$527,$A$6)</f>
        <v>0</v>
      </c>
      <c r="BC11" s="13">
        <f>SUMIFS(PROGRAM!$A$4:$A$527,PROGRAM!$L$4:$L$527,AT$6,PROGRAM!$M$4:$M$527,$A11,PROGRAM!$W$4:$W$527,$A$6)</f>
        <v>0</v>
      </c>
      <c r="BD11" s="223">
        <f>SUMIFS(PROGRAM!$A$4:$A$527,PROGRAM!$L$4:$L$527,AT$6,PROGRAM!$M$4:$M$527,$A11,PROGRAM!$X$4:$X$527,$A$6)</f>
        <v>0</v>
      </c>
      <c r="BE11" s="25" t="s">
        <v>58</v>
      </c>
      <c r="BF11" s="66"/>
    </row>
    <row r="12" spans="1:58" ht="15.75" x14ac:dyDescent="0.25">
      <c r="A12" s="296" t="s">
        <v>31</v>
      </c>
      <c r="B12" s="271">
        <f>SUMIFS(PROGRAM!$A$4:$A$527,PROGRAM!$L$4:$L$527,B$6,PROGRAM!$M$4:$M$527,$A12,PROGRAM!$N$4:$N$527,$A$6)</f>
        <v>0</v>
      </c>
      <c r="C12" s="272">
        <f>SUMIFS(PROGRAM!$A$4:$A$527,PROGRAM!$L$4:$L$527,B$6,PROGRAM!$M$4:$M$527,$A12,PROGRAM!$O$4:$O$527,$A$6)</f>
        <v>0</v>
      </c>
      <c r="D12" s="272">
        <f>SUMIFS(PROGRAM!$A$4:$A$527,PROGRAM!$L$4:$L$527,B$6,PROGRAM!$M$4:$M$527,$A12,PROGRAM!$P$4:$P$527,$A$6)</f>
        <v>0</v>
      </c>
      <c r="E12" s="272">
        <f>SUMIFS(PROGRAM!$A$4:$A$527,PROGRAM!$L$4:$L$527,B$6,PROGRAM!$M$4:$M$527,$A12,PROGRAM!$Q$4:$Q$527,$A$6)</f>
        <v>0</v>
      </c>
      <c r="F12" s="272">
        <f>SUMIFS(PROGRAM!$A$4:$A$527,PROGRAM!$L$4:$L$527,B$6,PROGRAM!$M$4:$M$527,$A12,PROGRAM!$R$4:$R$527,$A$6)</f>
        <v>0</v>
      </c>
      <c r="G12" s="272">
        <f>SUMIFS(PROGRAM!$A$4:$A$527,PROGRAM!$L$4:$L$527,B$6,PROGRAM!$M$4:$M$527,$A12,PROGRAM!$S$4:$S$527,$A$6)</f>
        <v>0</v>
      </c>
      <c r="H12" s="272">
        <f>SUMIFS(PROGRAM!$A$4:$A$527,PROGRAM!$L$4:$L$527,B$6,PROGRAM!$M$4:$M$527,$A12,PROGRAM!$T$4:$T$527,$A$6)</f>
        <v>0</v>
      </c>
      <c r="I12" s="272">
        <f>SUMIFS(PROGRAM!$A$4:$A$527,PROGRAM!$L$4:$L$527,B$6,PROGRAM!$M$4:$M$527,$A12,PROGRAM!$U$4:$U$527,$A$6)</f>
        <v>0</v>
      </c>
      <c r="J12" s="272">
        <f>SUMIFS(PROGRAM!$A$4:$A$527,PROGRAM!$L$4:$L$527,B$6,PROGRAM!$M$4:$M$527,$A12,PROGRAM!$V$4:$V$527,$A$6)</f>
        <v>0</v>
      </c>
      <c r="K12" s="272">
        <f>SUMIFS(PROGRAM!$A$4:$A$527,PROGRAM!$L$4:$L$527,B$6,PROGRAM!$M$4:$M$527,$A12,PROGRAM!$W$4:$W$527,$A$6)</f>
        <v>0</v>
      </c>
      <c r="L12" s="273">
        <f>SUMIFS(PROGRAM!$A$4:$A$527,PROGRAM!$L$4:$L$527,B$6,PROGRAM!$M$4:$M$527,$A12,PROGRAM!$X$4:$X$527,$A$6)</f>
        <v>0</v>
      </c>
      <c r="M12" s="274">
        <f>SUMIFS(PROGRAM!$A$4:$A$527,PROGRAM!$L$4:$L$527,M$6,PROGRAM!$M$4:$M$527,$A12,PROGRAM!$N$4:$N$527,$A$6)</f>
        <v>0</v>
      </c>
      <c r="N12" s="274">
        <f>SUMIFS(PROGRAM!$A$4:$A$527,PROGRAM!$L$4:$L$527,M$6,PROGRAM!$M$4:$M$527,$A12,PROGRAM!$O$4:$O$527,$A$6)</f>
        <v>0</v>
      </c>
      <c r="O12" s="274">
        <f>SUMIFS(PROGRAM!$A$4:$A$527,PROGRAM!$L$4:$L$527,M$6,PROGRAM!$M$4:$M$527,$A12,PROGRAM!$P$4:$P$527,$A$6)</f>
        <v>0</v>
      </c>
      <c r="P12" s="274">
        <f>SUMIFS(PROGRAM!$A$4:$A$527,PROGRAM!$L$4:$L$527,M$6,PROGRAM!$M$4:$M$527,$A12,PROGRAM!$Q$4:$Q$527,$A$6)</f>
        <v>0</v>
      </c>
      <c r="Q12" s="274">
        <f>SUMIFS(PROGRAM!$A$4:$A$527,PROGRAM!$L$4:$L$527,M$6,PROGRAM!$M$4:$M$527,$A12,PROGRAM!$R$4:$R$527,$A$6)</f>
        <v>0</v>
      </c>
      <c r="R12" s="274">
        <f>SUMIFS(PROGRAM!$A$4:$A$527,PROGRAM!$L$4:$L$527,M$6,PROGRAM!$M$4:$M$527,$A12,PROGRAM!$S$4:$S$527,$A$6)</f>
        <v>0</v>
      </c>
      <c r="S12" s="274">
        <f>SUMIFS(PROGRAM!$A$4:$A$527,PROGRAM!$L$4:$L$527,M$6,PROGRAM!$M$4:$M$527,$A12,PROGRAM!$T$4:$T$527,$A$6)</f>
        <v>0</v>
      </c>
      <c r="T12" s="274">
        <f>SUMIFS(PROGRAM!$A$4:$A$527,PROGRAM!$L$4:$L$527,M$6,PROGRAM!$M$4:$M$527,$A12,PROGRAM!$U$4:$U$527,$A$6)</f>
        <v>0</v>
      </c>
      <c r="U12" s="274">
        <f>SUMIFS(PROGRAM!$A$4:$A$527,PROGRAM!$L$4:$L$527,M$6,PROGRAM!$M$4:$M$527,$A12,PROGRAM!$V$4:$V$527,$A$6)</f>
        <v>0</v>
      </c>
      <c r="V12" s="274">
        <f>SUMIFS(PROGRAM!$A$4:$A$527,PROGRAM!$L$4:$L$527,M$6,PROGRAM!$M$4:$M$527,$A12,PROGRAM!$W$4:$W$527,$A$6)</f>
        <v>0</v>
      </c>
      <c r="W12" s="275">
        <f>SUMIFS(PROGRAM!$A$4:$A$527,PROGRAM!$L$4:$L$527,M$6,PROGRAM!$M$4:$M$527,$A12,PROGRAM!$X$4:$X$527,$A$6)</f>
        <v>0</v>
      </c>
      <c r="X12" s="271">
        <f>SUMIFS(PROGRAM!$A$4:$A$527,PROGRAM!$L$4:$L$527,X$6,PROGRAM!$M$4:$M$527,$A12,PROGRAM!$N$4:$N$527,$A$6)</f>
        <v>0</v>
      </c>
      <c r="Y12" s="272">
        <f>SUMIFS(PROGRAM!$A$4:$A$527,PROGRAM!$L$4:$L$527,X$6,PROGRAM!$M$4:$M$527,$A12,PROGRAM!$O$4:$O$527,$A$6)</f>
        <v>0</v>
      </c>
      <c r="Z12" s="272">
        <f>SUMIFS(PROGRAM!$A$4:$A$527,PROGRAM!$L$4:$L$527,X$6,PROGRAM!$M$4:$M$527,$A12,PROGRAM!$P$4:$P$527,$A$6)</f>
        <v>0</v>
      </c>
      <c r="AA12" s="272">
        <f>SUMIFS(PROGRAM!$A$4:$A$527,PROGRAM!$L$4:$L$527,X$6,PROGRAM!$M$4:$M$527,$A12,PROGRAM!$Q$4:$Q$527,$A$6)</f>
        <v>0</v>
      </c>
      <c r="AB12" s="272">
        <f>SUMIFS(PROGRAM!$A$4:$A$527,PROGRAM!$L$4:$L$527,X$6,PROGRAM!$M$4:$M$527,$A12,PROGRAM!$R$4:$R$527,$A$6)</f>
        <v>0</v>
      </c>
      <c r="AC12" s="272">
        <f>SUMIFS(PROGRAM!$A$4:$A$527,PROGRAM!$L$4:$L$527,X$6,PROGRAM!$M$4:$M$527,$A12,PROGRAM!$S$4:$S$527,$A$6)</f>
        <v>0</v>
      </c>
      <c r="AD12" s="272">
        <f>SUMIFS(PROGRAM!$A$4:$A$527,PROGRAM!$L$4:$L$527,X$6,PROGRAM!$M$4:$M$527,$A12,PROGRAM!$T$4:$T$527,$A$6)</f>
        <v>0</v>
      </c>
      <c r="AE12" s="272">
        <f>SUMIFS(PROGRAM!$A$4:$A$527,PROGRAM!$L$4:$L$527,X$6,PROGRAM!$M$4:$M$527,$A12,PROGRAM!$U$4:$U$527,$A$6)</f>
        <v>0</v>
      </c>
      <c r="AF12" s="272">
        <f>SUMIFS(PROGRAM!$A$4:$A$527,PROGRAM!$L$4:$L$527,X$6,PROGRAM!$M$4:$M$527,$A12,PROGRAM!$V$4:$V$527,$A$6)</f>
        <v>0</v>
      </c>
      <c r="AG12" s="272">
        <f>SUMIFS(PROGRAM!$A$4:$A$527,PROGRAM!$L$4:$L$527,X$6,PROGRAM!$M$4:$M$527,$A12,PROGRAM!$W$4:$W$527,$A$6)</f>
        <v>0</v>
      </c>
      <c r="AH12" s="273">
        <f>SUMIFS(PROGRAM!$A$4:$A$527,PROGRAM!$L$4:$L$527,X$6,PROGRAM!$M$4:$M$527,$A12,PROGRAM!$X$4:$X$527,$A$6)</f>
        <v>0</v>
      </c>
      <c r="AI12" s="274">
        <f>SUMIFS(PROGRAM!$A$4:$A$527,PROGRAM!$L$4:$L$527,AI$6,PROGRAM!$M$4:$M$527,$A12,PROGRAM!$N$4:$N$527,$A$6)</f>
        <v>0</v>
      </c>
      <c r="AJ12" s="272">
        <f>SUMIFS(PROGRAM!$A$4:$A$527,PROGRAM!$L$4:$L$527,AI$6,PROGRAM!$M$4:$M$527,$A12,PROGRAM!$O$4:$O$527,$A$6)</f>
        <v>0</v>
      </c>
      <c r="AK12" s="272">
        <f>SUMIFS(PROGRAM!$A$4:$A$527,PROGRAM!$L$4:$L$527,AI$6,PROGRAM!$M$4:$M$527,$A12,PROGRAM!$P$4:$P$527,$A$6)</f>
        <v>0</v>
      </c>
      <c r="AL12" s="272">
        <f>SUMIFS(PROGRAM!$A$4:$A$527,PROGRAM!$L$4:$L$527,AI$6,PROGRAM!$M$4:$M$527,$A12,PROGRAM!$Q$4:$Q$527,$A$6)</f>
        <v>0</v>
      </c>
      <c r="AM12" s="272">
        <f>SUMIFS(PROGRAM!$A$4:$A$527,PROGRAM!$L$4:$L$527,AI$6,PROGRAM!$M$4:$M$527,$A12,PROGRAM!$R$4:$R$527,$A$6)</f>
        <v>0</v>
      </c>
      <c r="AN12" s="272">
        <f>SUMIFS(PROGRAM!$A$4:$A$527,PROGRAM!$L$4:$L$527,AI$6,PROGRAM!$M$4:$M$527,$A12,PROGRAM!$S$4:$S$527,$A$6)</f>
        <v>0</v>
      </c>
      <c r="AO12" s="272">
        <f>SUMIFS(PROGRAM!$A$4:$A$527,PROGRAM!$L$4:$L$527,AI$6,PROGRAM!$M$4:$M$527,$A12,PROGRAM!$T$4:$T$527,$A$6)</f>
        <v>0</v>
      </c>
      <c r="AP12" s="272">
        <f>SUMIFS(PROGRAM!$A$4:$A$527,PROGRAM!$L$4:$L$527,AI$6,PROGRAM!$M$4:$M$527,$A12,PROGRAM!$U$4:$U$527,$A$6)</f>
        <v>0</v>
      </c>
      <c r="AQ12" s="272">
        <f>SUMIFS(PROGRAM!$A$4:$A$527,PROGRAM!$L$4:$L$527,AI$6,PROGRAM!$M$4:$M$527,$A12,PROGRAM!$V$4:$V$527,$A$6)</f>
        <v>0</v>
      </c>
      <c r="AR12" s="272">
        <f>SUMIFS(PROGRAM!$A$4:$A$527,PROGRAM!$L$4:$L$527,AI$6,PROGRAM!$M$4:$M$527,$A12,PROGRAM!$W$4:$W$527,$A$6)</f>
        <v>0</v>
      </c>
      <c r="AS12" s="276">
        <f>SUMIFS(PROGRAM!$A$4:$A$527,PROGRAM!$L$4:$L$527,AI$6,PROGRAM!$M$4:$M$527,$A12,PROGRAM!$X$4:$X$527,$A$6)</f>
        <v>0</v>
      </c>
      <c r="AT12" s="271">
        <f>SUMIFS(PROGRAM!$A$4:$A$527,PROGRAM!$L$4:$L$527,AT$6,PROGRAM!$M$4:$M$527,$A12,PROGRAM!$N$4:$N$527,$A$6)</f>
        <v>0</v>
      </c>
      <c r="AU12" s="272">
        <f>SUMIFS(PROGRAM!$A$4:$A$527,PROGRAM!$L$4:$L$527,AT$6,PROGRAM!$M$4:$M$527,$A12,PROGRAM!$O$4:$O$527,$A$6)</f>
        <v>0</v>
      </c>
      <c r="AV12" s="272">
        <f>SUMIFS(PROGRAM!$A$4:$A$527,PROGRAM!$L$4:$L$527,AT$6,PROGRAM!$M$4:$M$527,$A12,PROGRAM!$P$4:$P$527,$A$6)</f>
        <v>0</v>
      </c>
      <c r="AW12" s="272">
        <f>SUMIFS(PROGRAM!$A$4:$A$527,PROGRAM!$L$4:$L$527,AT$6,PROGRAM!$M$4:$M$527,$A12,PROGRAM!$Q$4:$Q$527,$A$6)</f>
        <v>0</v>
      </c>
      <c r="AX12" s="272">
        <f>SUMIFS(PROGRAM!$A$4:$A$527,PROGRAM!$L$4:$L$527,AT$6,PROGRAM!$M$4:$M$527,$A12,PROGRAM!$R$4:$R$527,$A$6)</f>
        <v>0</v>
      </c>
      <c r="AY12" s="272">
        <f>SUMIFS(PROGRAM!$A$4:$A$527,PROGRAM!$L$4:$L$527,AT$6,PROGRAM!$M$4:$M$527,$A12,PROGRAM!$S$4:$S$527,$A$6)</f>
        <v>0</v>
      </c>
      <c r="AZ12" s="272">
        <f>SUMIFS(PROGRAM!$A$4:$A$527,PROGRAM!$L$4:$L$527,AT$6,PROGRAM!$M$4:$M$527,$A12,PROGRAM!$T$4:$T$527,$A$6)</f>
        <v>0</v>
      </c>
      <c r="BA12" s="272">
        <f>SUMIFS(PROGRAM!$A$4:$A$527,PROGRAM!$L$4:$L$527,AT$6,PROGRAM!$M$4:$M$527,$A12,PROGRAM!$U$4:$U$527,$A$6)</f>
        <v>0</v>
      </c>
      <c r="BB12" s="272">
        <f>SUMIFS(PROGRAM!$A$4:$A$527,PROGRAM!$L$4:$L$527,AT$6,PROGRAM!$M$4:$M$527,$A12,PROGRAM!$V$4:$V$527,$A$6)</f>
        <v>0</v>
      </c>
      <c r="BC12" s="272">
        <f>SUMIFS(PROGRAM!$A$4:$A$527,PROGRAM!$L$4:$L$527,AT$6,PROGRAM!$M$4:$M$527,$A12,PROGRAM!$W$4:$W$527,$A$6)</f>
        <v>0</v>
      </c>
      <c r="BD12" s="273">
        <f>SUMIFS(PROGRAM!$A$4:$A$527,PROGRAM!$L$4:$L$527,AT$6,PROGRAM!$M$4:$M$527,$A12,PROGRAM!$X$4:$X$527,$A$6)</f>
        <v>0</v>
      </c>
      <c r="BE12" s="25" t="s">
        <v>85</v>
      </c>
      <c r="BF12" s="65"/>
    </row>
    <row r="13" spans="1:58" ht="15.75" x14ac:dyDescent="0.25">
      <c r="A13" s="297" t="s">
        <v>10</v>
      </c>
      <c r="B13" s="277">
        <f>SUMIFS(PROGRAM!$A$4:$A$527,PROGRAM!$L$4:$L$527,B$6,PROGRAM!$M$4:$M$527,$A13,PROGRAM!$N$4:$N$527,$A$6)</f>
        <v>0</v>
      </c>
      <c r="C13" s="278">
        <f>SUMIFS(PROGRAM!$A$4:$A$527,PROGRAM!$L$4:$L$527,B$6,PROGRAM!$M$4:$M$527,$A13,PROGRAM!$O$4:$O$527,$A$6)</f>
        <v>0</v>
      </c>
      <c r="D13" s="278">
        <f>SUMIFS(PROGRAM!$A$4:$A$527,PROGRAM!$L$4:$L$527,B$6,PROGRAM!$M$4:$M$527,$A13,PROGRAM!$P$4:$P$527,$A$6)</f>
        <v>0</v>
      </c>
      <c r="E13" s="278">
        <f>SUMIFS(PROGRAM!$A$4:$A$527,PROGRAM!$L$4:$L$527,B$6,PROGRAM!$M$4:$M$527,$A13,PROGRAM!$Q$4:$Q$527,$A$6)</f>
        <v>0</v>
      </c>
      <c r="F13" s="278">
        <f>SUMIFS(PROGRAM!$A$4:$A$527,PROGRAM!$L$4:$L$527,B$6,PROGRAM!$M$4:$M$527,$A13,PROGRAM!$R$4:$R$527,$A$6)</f>
        <v>0</v>
      </c>
      <c r="G13" s="278">
        <f>SUMIFS(PROGRAM!$A$4:$A$527,PROGRAM!$L$4:$L$527,B$6,PROGRAM!$M$4:$M$527,$A13,PROGRAM!$S$4:$S$527,$A$6)</f>
        <v>0</v>
      </c>
      <c r="H13" s="278">
        <f>SUMIFS(PROGRAM!$A$4:$A$527,PROGRAM!$L$4:$L$527,B$6,PROGRAM!$M$4:$M$527,$A13,PROGRAM!$T$4:$T$527,$A$6)</f>
        <v>0</v>
      </c>
      <c r="I13" s="278">
        <f>SUMIFS(PROGRAM!$A$4:$A$527,PROGRAM!$L$4:$L$527,B$6,PROGRAM!$M$4:$M$527,$A13,PROGRAM!$U$4:$U$527,$A$6)</f>
        <v>0</v>
      </c>
      <c r="J13" s="278">
        <f>SUMIFS(PROGRAM!$A$4:$A$527,PROGRAM!$L$4:$L$527,B$6,PROGRAM!$M$4:$M$527,$A13,PROGRAM!$V$4:$V$527,$A$6)</f>
        <v>0</v>
      </c>
      <c r="K13" s="278">
        <f>SUMIFS(PROGRAM!$A$4:$A$527,PROGRAM!$L$4:$L$527,B$6,PROGRAM!$M$4:$M$527,$A13,PROGRAM!$W$4:$W$527,$A$6)</f>
        <v>0</v>
      </c>
      <c r="L13" s="279">
        <f>SUMIFS(PROGRAM!$A$4:$A$527,PROGRAM!$L$4:$L$527,B$6,PROGRAM!$M$4:$M$527,$A13,PROGRAM!$X$4:$X$527,$A$6)</f>
        <v>0</v>
      </c>
      <c r="M13" s="280">
        <f>SUMIFS(PROGRAM!$A$4:$A$527,PROGRAM!$L$4:$L$527,M$6,PROGRAM!$M$4:$M$527,$A13,PROGRAM!$N$4:$N$527,$A$6)</f>
        <v>0</v>
      </c>
      <c r="N13" s="280">
        <f>SUMIFS(PROGRAM!$A$4:$A$527,PROGRAM!$L$4:$L$527,M$6,PROGRAM!$M$4:$M$527,$A13,PROGRAM!$O$4:$O$527,$A$6)</f>
        <v>0</v>
      </c>
      <c r="O13" s="280">
        <f>SUMIFS(PROGRAM!$A$4:$A$527,PROGRAM!$L$4:$L$527,M$6,PROGRAM!$M$4:$M$527,$A13,PROGRAM!$P$4:$P$527,$A$6)</f>
        <v>0</v>
      </c>
      <c r="P13" s="280">
        <f>SUMIFS(PROGRAM!$A$4:$A$527,PROGRAM!$L$4:$L$527,M$6,PROGRAM!$M$4:$M$527,$A13,PROGRAM!$Q$4:$Q$527,$A$6)</f>
        <v>0</v>
      </c>
      <c r="Q13" s="280">
        <f>SUMIFS(PROGRAM!$A$4:$A$527,PROGRAM!$L$4:$L$527,M$6,PROGRAM!$M$4:$M$527,$A13,PROGRAM!$R$4:$R$527,$A$6)</f>
        <v>0</v>
      </c>
      <c r="R13" s="280">
        <f>SUMIFS(PROGRAM!$A$4:$A$527,PROGRAM!$L$4:$L$527,M$6,PROGRAM!$M$4:$M$527,$A13,PROGRAM!$S$4:$S$527,$A$6)</f>
        <v>0</v>
      </c>
      <c r="S13" s="280">
        <f>SUMIFS(PROGRAM!$A$4:$A$527,PROGRAM!$L$4:$L$527,M$6,PROGRAM!$M$4:$M$527,$A13,PROGRAM!$T$4:$T$527,$A$6)</f>
        <v>0</v>
      </c>
      <c r="T13" s="280">
        <f>SUMIFS(PROGRAM!$A$4:$A$527,PROGRAM!$L$4:$L$527,M$6,PROGRAM!$M$4:$M$527,$A13,PROGRAM!$U$4:$U$527,$A$6)</f>
        <v>0</v>
      </c>
      <c r="U13" s="280">
        <f>SUMIFS(PROGRAM!$A$4:$A$527,PROGRAM!$L$4:$L$527,M$6,PROGRAM!$M$4:$M$527,$A13,PROGRAM!$V$4:$V$527,$A$6)</f>
        <v>0</v>
      </c>
      <c r="V13" s="280">
        <f>SUMIFS(PROGRAM!$A$4:$A$527,PROGRAM!$L$4:$L$527,M$6,PROGRAM!$M$4:$M$527,$A13,PROGRAM!$W$4:$W$527,$A$6)</f>
        <v>0</v>
      </c>
      <c r="W13" s="281">
        <f>SUMIFS(PROGRAM!$A$4:$A$527,PROGRAM!$L$4:$L$527,M$6,PROGRAM!$M$4:$M$527,$A13,PROGRAM!$X$4:$X$527,$A$6)</f>
        <v>0</v>
      </c>
      <c r="X13" s="277">
        <f>SUMIFS(PROGRAM!$A$4:$A$527,PROGRAM!$L$4:$L$527,X$6,PROGRAM!$M$4:$M$527,$A13,PROGRAM!$N$4:$N$527,$A$6)</f>
        <v>0</v>
      </c>
      <c r="Y13" s="278">
        <f>SUMIFS(PROGRAM!$A$4:$A$527,PROGRAM!$L$4:$L$527,X$6,PROGRAM!$M$4:$M$527,$A13,PROGRAM!$O$4:$O$527,$A$6)</f>
        <v>0</v>
      </c>
      <c r="Z13" s="278">
        <f>SUMIFS(PROGRAM!$A$4:$A$527,PROGRAM!$L$4:$L$527,X$6,PROGRAM!$M$4:$M$527,$A13,PROGRAM!$P$4:$P$527,$A$6)</f>
        <v>0</v>
      </c>
      <c r="AA13" s="278">
        <f>SUMIFS(PROGRAM!$A$4:$A$527,PROGRAM!$L$4:$L$527,X$6,PROGRAM!$M$4:$M$527,$A13,PROGRAM!$Q$4:$Q$527,$A$6)</f>
        <v>0</v>
      </c>
      <c r="AB13" s="278">
        <f>SUMIFS(PROGRAM!$A$4:$A$527,PROGRAM!$L$4:$L$527,X$6,PROGRAM!$M$4:$M$527,$A13,PROGRAM!$R$4:$R$527,$A$6)</f>
        <v>0</v>
      </c>
      <c r="AC13" s="278">
        <f>SUMIFS(PROGRAM!$A$4:$A$527,PROGRAM!$L$4:$L$527,X$6,PROGRAM!$M$4:$M$527,$A13,PROGRAM!$S$4:$S$527,$A$6)</f>
        <v>0</v>
      </c>
      <c r="AD13" s="278">
        <f>SUMIFS(PROGRAM!$A$4:$A$527,PROGRAM!$L$4:$L$527,X$6,PROGRAM!$M$4:$M$527,$A13,PROGRAM!$T$4:$T$527,$A$6)</f>
        <v>0</v>
      </c>
      <c r="AE13" s="278">
        <f>SUMIFS(PROGRAM!$A$4:$A$527,PROGRAM!$L$4:$L$527,X$6,PROGRAM!$M$4:$M$527,$A13,PROGRAM!$U$4:$U$527,$A$6)</f>
        <v>0</v>
      </c>
      <c r="AF13" s="278">
        <f>SUMIFS(PROGRAM!$A$4:$A$527,PROGRAM!$L$4:$L$527,X$6,PROGRAM!$M$4:$M$527,$A13,PROGRAM!$V$4:$V$527,$A$6)</f>
        <v>0</v>
      </c>
      <c r="AG13" s="278">
        <f>SUMIFS(PROGRAM!$A$4:$A$527,PROGRAM!$L$4:$L$527,X$6,PROGRAM!$M$4:$M$527,$A13,PROGRAM!$W$4:$W$527,$A$6)</f>
        <v>0</v>
      </c>
      <c r="AH13" s="279">
        <f>SUMIFS(PROGRAM!$A$4:$A$527,PROGRAM!$L$4:$L$527,X$6,PROGRAM!$M$4:$M$527,$A13,PROGRAM!$X$4:$X$527,$A$6)</f>
        <v>0</v>
      </c>
      <c r="AI13" s="280">
        <f>SUMIFS(PROGRAM!$A$4:$A$527,PROGRAM!$L$4:$L$527,AI$6,PROGRAM!$M$4:$M$527,$A13,PROGRAM!$N$4:$N$527,$A$6)</f>
        <v>0</v>
      </c>
      <c r="AJ13" s="278">
        <f>SUMIFS(PROGRAM!$A$4:$A$527,PROGRAM!$L$4:$L$527,AI$6,PROGRAM!$M$4:$M$527,$A13,PROGRAM!$O$4:$O$527,$A$6)</f>
        <v>0</v>
      </c>
      <c r="AK13" s="278">
        <f>SUMIFS(PROGRAM!$A$4:$A$527,PROGRAM!$L$4:$L$527,AI$6,PROGRAM!$M$4:$M$527,$A13,PROGRAM!$P$4:$P$527,$A$6)</f>
        <v>0</v>
      </c>
      <c r="AL13" s="278">
        <f>SUMIFS(PROGRAM!$A$4:$A$527,PROGRAM!$L$4:$L$527,AI$6,PROGRAM!$M$4:$M$527,$A13,PROGRAM!$Q$4:$Q$527,$A$6)</f>
        <v>0</v>
      </c>
      <c r="AM13" s="278">
        <f>SUMIFS(PROGRAM!$A$4:$A$527,PROGRAM!$L$4:$L$527,AI$6,PROGRAM!$M$4:$M$527,$A13,PROGRAM!$R$4:$R$527,$A$6)</f>
        <v>0</v>
      </c>
      <c r="AN13" s="278">
        <f>SUMIFS(PROGRAM!$A$4:$A$527,PROGRAM!$L$4:$L$527,AI$6,PROGRAM!$M$4:$M$527,$A13,PROGRAM!$S$4:$S$527,$A$6)</f>
        <v>0</v>
      </c>
      <c r="AO13" s="278">
        <f>SUMIFS(PROGRAM!$A$4:$A$527,PROGRAM!$L$4:$L$527,AI$6,PROGRAM!$M$4:$M$527,$A13,PROGRAM!$T$4:$T$527,$A$6)</f>
        <v>0</v>
      </c>
      <c r="AP13" s="278">
        <f>SUMIFS(PROGRAM!$A$4:$A$527,PROGRAM!$L$4:$L$527,AI$6,PROGRAM!$M$4:$M$527,$A13,PROGRAM!$U$4:$U$527,$A$6)</f>
        <v>0</v>
      </c>
      <c r="AQ13" s="278">
        <f>SUMIFS(PROGRAM!$A$4:$A$527,PROGRAM!$L$4:$L$527,AI$6,PROGRAM!$M$4:$M$527,$A13,PROGRAM!$V$4:$V$527,$A$6)</f>
        <v>0</v>
      </c>
      <c r="AR13" s="278">
        <f>SUMIFS(PROGRAM!$A$4:$A$527,PROGRAM!$L$4:$L$527,AI$6,PROGRAM!$M$4:$M$527,$A13,PROGRAM!$W$4:$W$527,$A$6)</f>
        <v>0</v>
      </c>
      <c r="AS13" s="282">
        <f>SUMIFS(PROGRAM!$A$4:$A$527,PROGRAM!$L$4:$L$527,AI$6,PROGRAM!$M$4:$M$527,$A13,PROGRAM!$X$4:$X$527,$A$6)</f>
        <v>0</v>
      </c>
      <c r="AT13" s="277">
        <f>SUMIFS(PROGRAM!$A$4:$A$527,PROGRAM!$L$4:$L$527,AT$6,PROGRAM!$M$4:$M$527,$A13,PROGRAM!$N$4:$N$527,$A$6)</f>
        <v>0</v>
      </c>
      <c r="AU13" s="278">
        <f>SUMIFS(PROGRAM!$A$4:$A$527,PROGRAM!$L$4:$L$527,AT$6,PROGRAM!$M$4:$M$527,$A13,PROGRAM!$O$4:$O$527,$A$6)</f>
        <v>0</v>
      </c>
      <c r="AV13" s="278">
        <f>SUMIFS(PROGRAM!$A$4:$A$527,PROGRAM!$L$4:$L$527,AT$6,PROGRAM!$M$4:$M$527,$A13,PROGRAM!$P$4:$P$527,$A$6)</f>
        <v>0</v>
      </c>
      <c r="AW13" s="278">
        <f>SUMIFS(PROGRAM!$A$4:$A$527,PROGRAM!$L$4:$L$527,AT$6,PROGRAM!$M$4:$M$527,$A13,PROGRAM!$Q$4:$Q$527,$A$6)</f>
        <v>0</v>
      </c>
      <c r="AX13" s="278">
        <f>SUMIFS(PROGRAM!$A$4:$A$527,PROGRAM!$L$4:$L$527,AT$6,PROGRAM!$M$4:$M$527,$A13,PROGRAM!$R$4:$R$527,$A$6)</f>
        <v>0</v>
      </c>
      <c r="AY13" s="278">
        <f>SUMIFS(PROGRAM!$A$4:$A$527,PROGRAM!$L$4:$L$527,AT$6,PROGRAM!$M$4:$M$527,$A13,PROGRAM!$S$4:$S$527,$A$6)</f>
        <v>0</v>
      </c>
      <c r="AZ13" s="278">
        <f>SUMIFS(PROGRAM!$A$4:$A$527,PROGRAM!$L$4:$L$527,AT$6,PROGRAM!$M$4:$M$527,$A13,PROGRAM!$T$4:$T$527,$A$6)</f>
        <v>0</v>
      </c>
      <c r="BA13" s="278">
        <f>SUMIFS(PROGRAM!$A$4:$A$527,PROGRAM!$L$4:$L$527,AT$6,PROGRAM!$M$4:$M$527,$A13,PROGRAM!$U$4:$U$527,$A$6)</f>
        <v>0</v>
      </c>
      <c r="BB13" s="278">
        <f>SUMIFS(PROGRAM!$A$4:$A$527,PROGRAM!$L$4:$L$527,AT$6,PROGRAM!$M$4:$M$527,$A13,PROGRAM!$V$4:$V$527,$A$6)</f>
        <v>0</v>
      </c>
      <c r="BC13" s="278">
        <f>SUMIFS(PROGRAM!$A$4:$A$527,PROGRAM!$L$4:$L$527,AT$6,PROGRAM!$M$4:$M$527,$A13,PROGRAM!$W$4:$W$527,$A$6)</f>
        <v>0</v>
      </c>
      <c r="BD13" s="279">
        <f>SUMIFS(PROGRAM!$A$4:$A$527,PROGRAM!$L$4:$L$527,AT$6,PROGRAM!$M$4:$M$527,$A13,PROGRAM!$X$4:$X$527,$A$6)</f>
        <v>0</v>
      </c>
      <c r="BE13" s="25" t="s">
        <v>86</v>
      </c>
      <c r="BF13" s="66"/>
    </row>
    <row r="14" spans="1:58" x14ac:dyDescent="0.25">
      <c r="A14" s="300" t="s">
        <v>28</v>
      </c>
      <c r="B14" s="236">
        <f>SUMIFS(PROGRAM!$A$4:$A$527,PROGRAM!$L$4:$L$527,B$6,PROGRAM!$M$4:$M$527,$A14,PROGRAM!$N$4:$N$527,$A$6)</f>
        <v>0</v>
      </c>
      <c r="C14" s="237">
        <f>SUMIFS(PROGRAM!$A$4:$A$527,PROGRAM!$L$4:$L$527,B$6,PROGRAM!$M$4:$M$527,$A14,PROGRAM!$O$4:$O$527,$A$6)</f>
        <v>19</v>
      </c>
      <c r="D14" s="237">
        <f>SUMIFS(PROGRAM!$A$4:$A$527,PROGRAM!$L$4:$L$527,B$6,PROGRAM!$M$4:$M$527,$A14,PROGRAM!$P$4:$P$527,$A$6)</f>
        <v>19</v>
      </c>
      <c r="E14" s="237">
        <f>SUMIFS(PROGRAM!$A$4:$A$527,PROGRAM!$L$4:$L$527,B$6,PROGRAM!$M$4:$M$527,$A14,PROGRAM!$Q$4:$Q$527,$A$6)</f>
        <v>19</v>
      </c>
      <c r="F14" s="237">
        <f>SUMIFS(PROGRAM!$A$4:$A$527,PROGRAM!$L$4:$L$527,B$6,PROGRAM!$M$4:$M$527,$A14,PROGRAM!$R$4:$R$527,$A$6)</f>
        <v>19</v>
      </c>
      <c r="G14" s="237">
        <f>SUMIFS(PROGRAM!$A$4:$A$527,PROGRAM!$L$4:$L$527,B$6,PROGRAM!$M$4:$M$527,$A14,PROGRAM!$S$4:$S$527,$A$6)</f>
        <v>0</v>
      </c>
      <c r="H14" s="237">
        <f>SUMIFS(PROGRAM!$A$4:$A$527,PROGRAM!$L$4:$L$527,B$6,PROGRAM!$M$4:$M$527,$A14,PROGRAM!$T$4:$T$527,$A$6)</f>
        <v>855</v>
      </c>
      <c r="I14" s="237">
        <f>SUMIFS(PROGRAM!$A$4:$A$527,PROGRAM!$L$4:$L$527,B$6,PROGRAM!$M$4:$M$527,$A14,PROGRAM!$U$4:$U$527,$A$6)</f>
        <v>855</v>
      </c>
      <c r="J14" s="237">
        <f>SUMIFS(PROGRAM!$A$4:$A$527,PROGRAM!$L$4:$L$527,B$6,PROGRAM!$M$4:$M$527,$A14,PROGRAM!$V$4:$V$527,$A$6)</f>
        <v>286</v>
      </c>
      <c r="K14" s="237">
        <f>SUMIFS(PROGRAM!$A$4:$A$527,PROGRAM!$L$4:$L$527,B$6,PROGRAM!$M$4:$M$527,$A14,PROGRAM!$W$4:$W$527,$A$6)</f>
        <v>286</v>
      </c>
      <c r="L14" s="238">
        <f>SUMIFS(PROGRAM!$A$4:$A$527,PROGRAM!$L$4:$L$527,B$6,PROGRAM!$M$4:$M$527,$A14,PROGRAM!$X$4:$X$527,$A$6)</f>
        <v>286</v>
      </c>
      <c r="M14" s="242">
        <f>SUMIFS(PROGRAM!$A$4:$A$527,PROGRAM!$L$4:$L$527,M$6,PROGRAM!$M$4:$M$527,$A14,PROGRAM!$N$4:$N$527,$A$6)</f>
        <v>0</v>
      </c>
      <c r="N14" s="242">
        <f>SUMIFS(PROGRAM!$A$4:$A$527,PROGRAM!$L$4:$L$527,M$6,PROGRAM!$M$4:$M$527,$A14,PROGRAM!$O$4:$O$527,$A$6)</f>
        <v>102</v>
      </c>
      <c r="O14" s="242">
        <f>SUMIFS(PROGRAM!$A$4:$A$527,PROGRAM!$L$4:$L$527,M$6,PROGRAM!$M$4:$M$527,$A14,PROGRAM!$P$4:$P$527,$A$6)</f>
        <v>102</v>
      </c>
      <c r="P14" s="242">
        <f>SUMIFS(PROGRAM!$A$4:$A$527,PROGRAM!$L$4:$L$527,M$6,PROGRAM!$M$4:$M$527,$A14,PROGRAM!$Q$4:$Q$527,$A$6)</f>
        <v>102</v>
      </c>
      <c r="Q14" s="242">
        <f>SUMIFS(PROGRAM!$A$4:$A$527,PROGRAM!$L$4:$L$527,M$6,PROGRAM!$M$4:$M$527,$A14,PROGRAM!$R$4:$R$527,$A$6)</f>
        <v>102</v>
      </c>
      <c r="R14" s="242">
        <f>SUMIFS(PROGRAM!$A$4:$A$527,PROGRAM!$L$4:$L$527,M$6,PROGRAM!$M$4:$M$527,$A14,PROGRAM!$S$4:$S$527,$A$6)</f>
        <v>111</v>
      </c>
      <c r="S14" s="242">
        <f>SUMIFS(PROGRAM!$A$4:$A$527,PROGRAM!$L$4:$L$527,M$6,PROGRAM!$M$4:$M$527,$A14,PROGRAM!$T$4:$T$527,$A$6)</f>
        <v>111</v>
      </c>
      <c r="T14" s="242">
        <f>SUMIFS(PROGRAM!$A$4:$A$527,PROGRAM!$L$4:$L$527,M$6,PROGRAM!$M$4:$M$527,$A14,PROGRAM!$U$4:$U$527,$A$6)</f>
        <v>111</v>
      </c>
      <c r="U14" s="242">
        <f>SUMIFS(PROGRAM!$A$4:$A$527,PROGRAM!$L$4:$L$527,M$6,PROGRAM!$M$4:$M$527,$A14,PROGRAM!$V$4:$V$527,$A$6)</f>
        <v>111</v>
      </c>
      <c r="V14" s="242">
        <f>SUMIFS(PROGRAM!$A$4:$A$527,PROGRAM!$L$4:$L$527,M$6,PROGRAM!$M$4:$M$527,$A14,PROGRAM!$W$4:$W$527,$A$6)</f>
        <v>0</v>
      </c>
      <c r="W14" s="243">
        <f>SUMIFS(PROGRAM!$A$4:$A$527,PROGRAM!$L$4:$L$527,M$6,PROGRAM!$M$4:$M$527,$A14,PROGRAM!$X$4:$X$527,$A$6)</f>
        <v>0</v>
      </c>
      <c r="X14" s="236">
        <f>SUMIFS(PROGRAM!$A$4:$A$527,PROGRAM!$L$4:$L$527,X$6,PROGRAM!$M$4:$M$527,$A14,PROGRAM!$N$4:$N$527,$A$6)</f>
        <v>0</v>
      </c>
      <c r="Y14" s="237">
        <f>SUMIFS(PROGRAM!$A$4:$A$527,PROGRAM!$L$4:$L$527,X$6,PROGRAM!$M$4:$M$527,$A14,PROGRAM!$O$4:$O$527,$A$6)</f>
        <v>0</v>
      </c>
      <c r="Z14" s="237">
        <f>SUMIFS(PROGRAM!$A$4:$A$527,PROGRAM!$L$4:$L$527,X$6,PROGRAM!$M$4:$M$527,$A14,PROGRAM!$P$4:$P$527,$A$6)</f>
        <v>0</v>
      </c>
      <c r="AA14" s="237">
        <f>SUMIFS(PROGRAM!$A$4:$A$527,PROGRAM!$L$4:$L$527,X$6,PROGRAM!$M$4:$M$527,$A14,PROGRAM!$Q$4:$Q$527,$A$6)</f>
        <v>0</v>
      </c>
      <c r="AB14" s="237">
        <f>SUMIFS(PROGRAM!$A$4:$A$527,PROGRAM!$L$4:$L$527,X$6,PROGRAM!$M$4:$M$527,$A14,PROGRAM!$R$4:$R$527,$A$6)</f>
        <v>0</v>
      </c>
      <c r="AC14" s="237">
        <f>SUMIFS(PROGRAM!$A$4:$A$527,PROGRAM!$L$4:$L$527,X$6,PROGRAM!$M$4:$M$527,$A14,PROGRAM!$S$4:$S$527,$A$6)</f>
        <v>0</v>
      </c>
      <c r="AD14" s="237">
        <f>SUMIFS(PROGRAM!$A$4:$A$527,PROGRAM!$L$4:$L$527,X$6,PROGRAM!$M$4:$M$527,$A14,PROGRAM!$T$4:$T$527,$A$6)</f>
        <v>170</v>
      </c>
      <c r="AE14" s="237">
        <f>SUMIFS(PROGRAM!$A$4:$A$527,PROGRAM!$L$4:$L$527,X$6,PROGRAM!$M$4:$M$527,$A14,PROGRAM!$U$4:$U$527,$A$6)</f>
        <v>170</v>
      </c>
      <c r="AF14" s="237">
        <f>SUMIFS(PROGRAM!$A$4:$A$527,PROGRAM!$L$4:$L$527,X$6,PROGRAM!$M$4:$M$527,$A14,PROGRAM!$V$4:$V$527,$A$6)</f>
        <v>0</v>
      </c>
      <c r="AG14" s="237">
        <f>SUMIFS(PROGRAM!$A$4:$A$527,PROGRAM!$L$4:$L$527,X$6,PROGRAM!$M$4:$M$527,$A14,PROGRAM!$W$4:$W$527,$A$6)</f>
        <v>0</v>
      </c>
      <c r="AH14" s="238">
        <f>SUMIFS(PROGRAM!$A$4:$A$527,PROGRAM!$L$4:$L$527,X$6,PROGRAM!$M$4:$M$527,$A14,PROGRAM!$X$4:$X$527,$A$6)</f>
        <v>0</v>
      </c>
      <c r="AI14" s="242">
        <f>SUMIFS(PROGRAM!$A$4:$A$527,PROGRAM!$L$4:$L$527,AI$6,PROGRAM!$M$4:$M$527,$A14,PROGRAM!$N$4:$N$527,$A$6)</f>
        <v>0</v>
      </c>
      <c r="AJ14" s="237">
        <f>SUMIFS(PROGRAM!$A$4:$A$527,PROGRAM!$L$4:$L$527,AI$6,PROGRAM!$M$4:$M$527,$A14,PROGRAM!$O$4:$O$527,$A$6)</f>
        <v>231</v>
      </c>
      <c r="AK14" s="237">
        <f>SUMIFS(PROGRAM!$A$4:$A$527,PROGRAM!$L$4:$L$527,AI$6,PROGRAM!$M$4:$M$527,$A14,PROGRAM!$P$4:$P$527,$A$6)</f>
        <v>231</v>
      </c>
      <c r="AL14" s="237">
        <f>SUMIFS(PROGRAM!$A$4:$A$527,PROGRAM!$L$4:$L$527,AI$6,PROGRAM!$M$4:$M$527,$A14,PROGRAM!$Q$4:$Q$527,$A$6)</f>
        <v>252</v>
      </c>
      <c r="AM14" s="237">
        <f>SUMIFS(PROGRAM!$A$4:$A$527,PROGRAM!$L$4:$L$527,AI$6,PROGRAM!$M$4:$M$527,$A14,PROGRAM!$R$4:$R$527,$A$6)</f>
        <v>252</v>
      </c>
      <c r="AN14" s="237">
        <f>SUMIFS(PROGRAM!$A$4:$A$527,PROGRAM!$L$4:$L$527,AI$6,PROGRAM!$M$4:$M$527,$A14,PROGRAM!$S$4:$S$527,$A$6)</f>
        <v>0</v>
      </c>
      <c r="AO14" s="237">
        <f>SUMIFS(PROGRAM!$A$4:$A$527,PROGRAM!$L$4:$L$527,AI$6,PROGRAM!$M$4:$M$527,$A14,PROGRAM!$T$4:$T$527,$A$6)</f>
        <v>146</v>
      </c>
      <c r="AP14" s="237">
        <f>SUMIFS(PROGRAM!$A$4:$A$527,PROGRAM!$L$4:$L$527,AI$6,PROGRAM!$M$4:$M$527,$A14,PROGRAM!$U$4:$U$527,$A$6)</f>
        <v>146</v>
      </c>
      <c r="AQ14" s="237">
        <f>SUMIFS(PROGRAM!$A$4:$A$527,PROGRAM!$L$4:$L$527,AI$6,PROGRAM!$M$4:$M$527,$A14,PROGRAM!$V$4:$V$527,$A$6)</f>
        <v>146</v>
      </c>
      <c r="AR14" s="237">
        <f>SUMIFS(PROGRAM!$A$4:$A$527,PROGRAM!$L$4:$L$527,AI$6,PROGRAM!$M$4:$M$527,$A14,PROGRAM!$W$4:$W$527,$A$6)</f>
        <v>146</v>
      </c>
      <c r="AS14" s="264">
        <f>SUMIFS(PROGRAM!$A$4:$A$527,PROGRAM!$L$4:$L$527,AI$6,PROGRAM!$M$4:$M$527,$A14,PROGRAM!$X$4:$X$527,$A$6)</f>
        <v>0</v>
      </c>
      <c r="AT14" s="236">
        <f>SUMIFS(PROGRAM!$A$4:$A$527,PROGRAM!$L$4:$L$527,AT$6,PROGRAM!$M$4:$M$527,$A14,PROGRAM!$N$4:$N$527,$A$6)</f>
        <v>0</v>
      </c>
      <c r="AU14" s="237">
        <f>SUMIFS(PROGRAM!$A$4:$A$527,PROGRAM!$L$4:$L$527,AT$6,PROGRAM!$M$4:$M$527,$A14,PROGRAM!$O$4:$O$527,$A$6)</f>
        <v>68</v>
      </c>
      <c r="AV14" s="237">
        <f>SUMIFS(PROGRAM!$A$4:$A$527,PROGRAM!$L$4:$L$527,AT$6,PROGRAM!$M$4:$M$527,$A14,PROGRAM!$P$4:$P$527,$A$6)</f>
        <v>68</v>
      </c>
      <c r="AW14" s="237">
        <f>SUMIFS(PROGRAM!$A$4:$A$527,PROGRAM!$L$4:$L$527,AT$6,PROGRAM!$M$4:$M$527,$A14,PROGRAM!$Q$4:$Q$527,$A$6)</f>
        <v>68</v>
      </c>
      <c r="AX14" s="237">
        <f>SUMIFS(PROGRAM!$A$4:$A$527,PROGRAM!$L$4:$L$527,AT$6,PROGRAM!$M$4:$M$527,$A14,PROGRAM!$R$4:$R$527,$A$6)</f>
        <v>0</v>
      </c>
      <c r="AY14" s="237">
        <f>SUMIFS(PROGRAM!$A$4:$A$527,PROGRAM!$L$4:$L$527,AT$6,PROGRAM!$M$4:$M$527,$A14,PROGRAM!$S$4:$S$527,$A$6)</f>
        <v>0</v>
      </c>
      <c r="AZ14" s="237">
        <f>SUMIFS(PROGRAM!$A$4:$A$527,PROGRAM!$L$4:$L$527,AT$6,PROGRAM!$M$4:$M$527,$A14,PROGRAM!$T$4:$T$527,$A$6)</f>
        <v>0</v>
      </c>
      <c r="BA14" s="237">
        <f>SUMIFS(PROGRAM!$A$4:$A$527,PROGRAM!$L$4:$L$527,AT$6,PROGRAM!$M$4:$M$527,$A14,PROGRAM!$U$4:$U$527,$A$6)</f>
        <v>0</v>
      </c>
      <c r="BB14" s="237">
        <f>SUMIFS(PROGRAM!$A$4:$A$527,PROGRAM!$L$4:$L$527,AT$6,PROGRAM!$M$4:$M$527,$A14,PROGRAM!$V$4:$V$527,$A$6)</f>
        <v>0</v>
      </c>
      <c r="BC14" s="237">
        <f>SUMIFS(PROGRAM!$A$4:$A$527,PROGRAM!$L$4:$L$527,AT$6,PROGRAM!$M$4:$M$527,$A14,PROGRAM!$W$4:$W$527,$A$6)</f>
        <v>0</v>
      </c>
      <c r="BD14" s="238">
        <f>SUMIFS(PROGRAM!$A$4:$A$527,PROGRAM!$L$4:$L$527,AT$6,PROGRAM!$M$4:$M$527,$A14,PROGRAM!$X$4:$X$527,$A$6)</f>
        <v>0</v>
      </c>
      <c r="BE14" s="25" t="s">
        <v>87</v>
      </c>
      <c r="BF14" s="65"/>
    </row>
    <row r="15" spans="1:58" x14ac:dyDescent="0.25">
      <c r="A15" s="301" t="s">
        <v>32</v>
      </c>
      <c r="B15" s="230">
        <f>SUMIFS(PROGRAM!$A$4:$A$527,PROGRAM!$L$4:$L$527,B$6,PROGRAM!$M$4:$M$527,$A15,PROGRAM!$N$4:$N$527,$A$6)</f>
        <v>0</v>
      </c>
      <c r="C15" s="231">
        <f>SUMIFS(PROGRAM!$A$4:$A$527,PROGRAM!$L$4:$L$527,B$6,PROGRAM!$M$4:$M$527,$A15,PROGRAM!$O$4:$O$527,$A$6)</f>
        <v>245</v>
      </c>
      <c r="D15" s="231">
        <f>SUMIFS(PROGRAM!$A$4:$A$527,PROGRAM!$L$4:$L$527,B$6,PROGRAM!$M$4:$M$527,$A15,PROGRAM!$P$4:$P$527,$A$6)</f>
        <v>245</v>
      </c>
      <c r="E15" s="231">
        <f>SUMIFS(PROGRAM!$A$4:$A$527,PROGRAM!$L$4:$L$527,B$6,PROGRAM!$M$4:$M$527,$A15,PROGRAM!$Q$4:$Q$527,$A$6)</f>
        <v>245</v>
      </c>
      <c r="F15" s="231">
        <f>SUMIFS(PROGRAM!$A$4:$A$527,PROGRAM!$L$4:$L$527,B$6,PROGRAM!$M$4:$M$527,$A15,PROGRAM!$R$4:$R$527,$A$6)</f>
        <v>245</v>
      </c>
      <c r="G15" s="231">
        <f>SUMIFS(PROGRAM!$A$4:$A$527,PROGRAM!$L$4:$L$527,B$6,PROGRAM!$M$4:$M$527,$A15,PROGRAM!$S$4:$S$527,$A$6)</f>
        <v>0</v>
      </c>
      <c r="H15" s="231">
        <f>SUMIFS(PROGRAM!$A$4:$A$527,PROGRAM!$L$4:$L$527,B$6,PROGRAM!$M$4:$M$527,$A15,PROGRAM!$T$4:$T$527,$A$6)</f>
        <v>114</v>
      </c>
      <c r="I15" s="231">
        <f>SUMIFS(PROGRAM!$A$4:$A$527,PROGRAM!$L$4:$L$527,B$6,PROGRAM!$M$4:$M$527,$A15,PROGRAM!$U$4:$U$527,$A$6)</f>
        <v>114</v>
      </c>
      <c r="J15" s="231">
        <f>SUMIFS(PROGRAM!$A$4:$A$527,PROGRAM!$L$4:$L$527,B$6,PROGRAM!$M$4:$M$527,$A15,PROGRAM!$V$4:$V$527,$A$6)</f>
        <v>221</v>
      </c>
      <c r="K15" s="231">
        <f>SUMIFS(PROGRAM!$A$4:$A$527,PROGRAM!$L$4:$L$527,B$6,PROGRAM!$M$4:$M$527,$A15,PROGRAM!$W$4:$W$527,$A$6)</f>
        <v>221</v>
      </c>
      <c r="L15" s="232">
        <f>SUMIFS(PROGRAM!$A$4:$A$527,PROGRAM!$L$4:$L$527,B$6,PROGRAM!$M$4:$M$527,$A15,PROGRAM!$X$4:$X$527,$A$6)</f>
        <v>0</v>
      </c>
      <c r="M15" s="244">
        <f>SUMIFS(PROGRAM!$A$4:$A$527,PROGRAM!$L$4:$L$527,M$6,PROGRAM!$M$4:$M$527,$A15,PROGRAM!$N$4:$N$527,$A$6)</f>
        <v>0</v>
      </c>
      <c r="N15" s="244">
        <f>SUMIFS(PROGRAM!$A$4:$A$527,PROGRAM!$L$4:$L$527,M$6,PROGRAM!$M$4:$M$527,$A15,PROGRAM!$O$4:$O$527,$A$6)</f>
        <v>46</v>
      </c>
      <c r="O15" s="244">
        <f>SUMIFS(PROGRAM!$A$4:$A$527,PROGRAM!$L$4:$L$527,M$6,PROGRAM!$M$4:$M$527,$A15,PROGRAM!$P$4:$P$527,$A$6)</f>
        <v>46</v>
      </c>
      <c r="P15" s="244">
        <f>SUMIFS(PROGRAM!$A$4:$A$527,PROGRAM!$L$4:$L$527,M$6,PROGRAM!$M$4:$M$527,$A15,PROGRAM!$Q$4:$Q$527,$A$6)</f>
        <v>46</v>
      </c>
      <c r="Q15" s="244">
        <f>SUMIFS(PROGRAM!$A$4:$A$527,PROGRAM!$L$4:$L$527,M$6,PROGRAM!$M$4:$M$527,$A15,PROGRAM!$R$4:$R$527,$A$6)</f>
        <v>46</v>
      </c>
      <c r="R15" s="244">
        <f>SUMIFS(PROGRAM!$A$4:$A$527,PROGRAM!$L$4:$L$527,M$6,PROGRAM!$M$4:$M$527,$A15,PROGRAM!$S$4:$S$527,$A$6)</f>
        <v>0</v>
      </c>
      <c r="S15" s="244">
        <f>SUMIFS(PROGRAM!$A$4:$A$527,PROGRAM!$L$4:$L$527,M$6,PROGRAM!$M$4:$M$527,$A15,PROGRAM!$T$4:$T$527,$A$6)</f>
        <v>245</v>
      </c>
      <c r="T15" s="244">
        <f>SUMIFS(PROGRAM!$A$4:$A$527,PROGRAM!$L$4:$L$527,M$6,PROGRAM!$M$4:$M$527,$A15,PROGRAM!$U$4:$U$527,$A$6)</f>
        <v>245</v>
      </c>
      <c r="U15" s="244">
        <f>SUMIFS(PROGRAM!$A$4:$A$527,PROGRAM!$L$4:$L$527,M$6,PROGRAM!$M$4:$M$527,$A15,PROGRAM!$V$4:$V$527,$A$6)</f>
        <v>123</v>
      </c>
      <c r="V15" s="244">
        <f>SUMIFS(PROGRAM!$A$4:$A$527,PROGRAM!$L$4:$L$527,M$6,PROGRAM!$M$4:$M$527,$A15,PROGRAM!$W$4:$W$527,$A$6)</f>
        <v>123</v>
      </c>
      <c r="W15" s="245">
        <f>SUMIFS(PROGRAM!$A$4:$A$527,PROGRAM!$L$4:$L$527,M$6,PROGRAM!$M$4:$M$527,$A15,PROGRAM!$X$4:$X$527,$A$6)</f>
        <v>0</v>
      </c>
      <c r="X15" s="230">
        <f>SUMIFS(PROGRAM!$A$4:$A$527,PROGRAM!$L$4:$L$527,X$6,PROGRAM!$M$4:$M$527,$A15,PROGRAM!$N$4:$N$527,$A$6)</f>
        <v>0</v>
      </c>
      <c r="Y15" s="231">
        <f>SUMIFS(PROGRAM!$A$4:$A$527,PROGRAM!$L$4:$L$527,X$6,PROGRAM!$M$4:$M$527,$A15,PROGRAM!$O$4:$O$527,$A$6)</f>
        <v>0</v>
      </c>
      <c r="Z15" s="231">
        <f>SUMIFS(PROGRAM!$A$4:$A$527,PROGRAM!$L$4:$L$527,X$6,PROGRAM!$M$4:$M$527,$A15,PROGRAM!$P$4:$P$527,$A$6)</f>
        <v>0</v>
      </c>
      <c r="AA15" s="231">
        <f>SUMIFS(PROGRAM!$A$4:$A$527,PROGRAM!$L$4:$L$527,X$6,PROGRAM!$M$4:$M$527,$A15,PROGRAM!$Q$4:$Q$527,$A$6)</f>
        <v>222</v>
      </c>
      <c r="AB15" s="231">
        <f>SUMIFS(PROGRAM!$A$4:$A$527,PROGRAM!$L$4:$L$527,X$6,PROGRAM!$M$4:$M$527,$A15,PROGRAM!$R$4:$R$527,$A$6)</f>
        <v>222</v>
      </c>
      <c r="AC15" s="231">
        <f>SUMIFS(PROGRAM!$A$4:$A$527,PROGRAM!$L$4:$L$527,X$6,PROGRAM!$M$4:$M$527,$A15,PROGRAM!$S$4:$S$527,$A$6)</f>
        <v>0</v>
      </c>
      <c r="AD15" s="231">
        <f>SUMIFS(PROGRAM!$A$4:$A$527,PROGRAM!$L$4:$L$527,X$6,PROGRAM!$M$4:$M$527,$A15,PROGRAM!$T$4:$T$527,$A$6)</f>
        <v>260</v>
      </c>
      <c r="AE15" s="231">
        <f>SUMIFS(PROGRAM!$A$4:$A$527,PROGRAM!$L$4:$L$527,X$6,PROGRAM!$M$4:$M$527,$A15,PROGRAM!$U$4:$U$527,$A$6)</f>
        <v>260</v>
      </c>
      <c r="AF15" s="231">
        <f>SUMIFS(PROGRAM!$A$4:$A$527,PROGRAM!$L$4:$L$527,X$6,PROGRAM!$M$4:$M$527,$A15,PROGRAM!$V$4:$V$527,$A$6)</f>
        <v>268</v>
      </c>
      <c r="AG15" s="231">
        <f>SUMIFS(PROGRAM!$A$4:$A$527,PROGRAM!$L$4:$L$527,X$6,PROGRAM!$M$4:$M$527,$A15,PROGRAM!$W$4:$W$527,$A$6)</f>
        <v>268</v>
      </c>
      <c r="AH15" s="232">
        <f>SUMIFS(PROGRAM!$A$4:$A$527,PROGRAM!$L$4:$L$527,X$6,PROGRAM!$M$4:$M$527,$A15,PROGRAM!$X$4:$X$527,$A$6)</f>
        <v>0</v>
      </c>
      <c r="AI15" s="244">
        <f>SUMIFS(PROGRAM!$A$4:$A$527,PROGRAM!$L$4:$L$527,AI$6,PROGRAM!$M$4:$M$527,$A15,PROGRAM!$N$4:$N$527,$A$6)</f>
        <v>0</v>
      </c>
      <c r="AJ15" s="231">
        <f>SUMIFS(PROGRAM!$A$4:$A$527,PROGRAM!$L$4:$L$527,AI$6,PROGRAM!$M$4:$M$527,$A15,PROGRAM!$O$4:$O$527,$A$6)</f>
        <v>145</v>
      </c>
      <c r="AK15" s="231">
        <f>SUMIFS(PROGRAM!$A$4:$A$527,PROGRAM!$L$4:$L$527,AI$6,PROGRAM!$M$4:$M$527,$A15,PROGRAM!$P$4:$P$527,$A$6)</f>
        <v>145</v>
      </c>
      <c r="AL15" s="231">
        <f>SUMIFS(PROGRAM!$A$4:$A$527,PROGRAM!$L$4:$L$527,AI$6,PROGRAM!$M$4:$M$527,$A15,PROGRAM!$Q$4:$Q$527,$A$6)</f>
        <v>145</v>
      </c>
      <c r="AM15" s="231">
        <f>SUMIFS(PROGRAM!$A$4:$A$527,PROGRAM!$L$4:$L$527,AI$6,PROGRAM!$M$4:$M$527,$A15,PROGRAM!$R$4:$R$527,$A$6)</f>
        <v>145</v>
      </c>
      <c r="AN15" s="231">
        <f>SUMIFS(PROGRAM!$A$4:$A$527,PROGRAM!$L$4:$L$527,AI$6,PROGRAM!$M$4:$M$527,$A15,PROGRAM!$S$4:$S$527,$A$6)</f>
        <v>0</v>
      </c>
      <c r="AO15" s="231">
        <f>SUMIFS(PROGRAM!$A$4:$A$527,PROGRAM!$L$4:$L$527,AI$6,PROGRAM!$M$4:$M$527,$A15,PROGRAM!$T$4:$T$527,$A$6)</f>
        <v>135</v>
      </c>
      <c r="AP15" s="231">
        <f>SUMIFS(PROGRAM!$A$4:$A$527,PROGRAM!$L$4:$L$527,AI$6,PROGRAM!$M$4:$M$527,$A15,PROGRAM!$U$4:$U$527,$A$6)</f>
        <v>135</v>
      </c>
      <c r="AQ15" s="231">
        <f>SUMIFS(PROGRAM!$A$4:$A$527,PROGRAM!$L$4:$L$527,AI$6,PROGRAM!$M$4:$M$527,$A15,PROGRAM!$V$4:$V$527,$A$6)</f>
        <v>135</v>
      </c>
      <c r="AR15" s="231">
        <f>SUMIFS(PROGRAM!$A$4:$A$527,PROGRAM!$L$4:$L$527,AI$6,PROGRAM!$M$4:$M$527,$A15,PROGRAM!$W$4:$W$527,$A$6)</f>
        <v>743</v>
      </c>
      <c r="AS15" s="263">
        <f>SUMIFS(PROGRAM!$A$4:$A$527,PROGRAM!$L$4:$L$527,AI$6,PROGRAM!$M$4:$M$527,$A15,PROGRAM!$X$4:$X$527,$A$6)</f>
        <v>743</v>
      </c>
      <c r="AT15" s="230">
        <f>SUMIFS(PROGRAM!$A$4:$A$527,PROGRAM!$L$4:$L$527,AT$6,PROGRAM!$M$4:$M$527,$A15,PROGRAM!$N$4:$N$527,$A$6)</f>
        <v>0</v>
      </c>
      <c r="AU15" s="231">
        <f>SUMIFS(PROGRAM!$A$4:$A$527,PROGRAM!$L$4:$L$527,AT$6,PROGRAM!$M$4:$M$527,$A15,PROGRAM!$O$4:$O$527,$A$6)</f>
        <v>0</v>
      </c>
      <c r="AV15" s="231">
        <f>SUMIFS(PROGRAM!$A$4:$A$527,PROGRAM!$L$4:$L$527,AT$6,PROGRAM!$M$4:$M$527,$A15,PROGRAM!$P$4:$P$527,$A$6)</f>
        <v>0</v>
      </c>
      <c r="AW15" s="231">
        <f>SUMIFS(PROGRAM!$A$4:$A$527,PROGRAM!$L$4:$L$527,AT$6,PROGRAM!$M$4:$M$527,$A15,PROGRAM!$Q$4:$Q$527,$A$6)</f>
        <v>0</v>
      </c>
      <c r="AX15" s="231">
        <f>SUMIFS(PROGRAM!$A$4:$A$527,PROGRAM!$L$4:$L$527,AT$6,PROGRAM!$M$4:$M$527,$A15,PROGRAM!$R$4:$R$527,$A$6)</f>
        <v>0</v>
      </c>
      <c r="AY15" s="231">
        <f>SUMIFS(PROGRAM!$A$4:$A$527,PROGRAM!$L$4:$L$527,AT$6,PROGRAM!$M$4:$M$527,$A15,PROGRAM!$S$4:$S$527,$A$6)</f>
        <v>0</v>
      </c>
      <c r="AZ15" s="231">
        <f>SUMIFS(PROGRAM!$A$4:$A$527,PROGRAM!$L$4:$L$527,AT$6,PROGRAM!$M$4:$M$527,$A15,PROGRAM!$T$4:$T$527,$A$6)</f>
        <v>0</v>
      </c>
      <c r="BA15" s="231">
        <f>SUMIFS(PROGRAM!$A$4:$A$527,PROGRAM!$L$4:$L$527,AT$6,PROGRAM!$M$4:$M$527,$A15,PROGRAM!$U$4:$U$527,$A$6)</f>
        <v>0</v>
      </c>
      <c r="BB15" s="231">
        <f>SUMIFS(PROGRAM!$A$4:$A$527,PROGRAM!$L$4:$L$527,AT$6,PROGRAM!$M$4:$M$527,$A15,PROGRAM!$V$4:$V$527,$A$6)</f>
        <v>0</v>
      </c>
      <c r="BC15" s="231">
        <f>SUMIFS(PROGRAM!$A$4:$A$527,PROGRAM!$L$4:$L$527,AT$6,PROGRAM!$M$4:$M$527,$A15,PROGRAM!$W$4:$W$527,$A$6)</f>
        <v>0</v>
      </c>
      <c r="BD15" s="232">
        <f>SUMIFS(PROGRAM!$A$4:$A$527,PROGRAM!$L$4:$L$527,AT$6,PROGRAM!$M$4:$M$527,$A15,PROGRAM!$X$4:$X$527,$A$6)</f>
        <v>0</v>
      </c>
      <c r="BE15" s="25" t="s">
        <v>88</v>
      </c>
      <c r="BF15" s="66"/>
    </row>
    <row r="16" spans="1:58" x14ac:dyDescent="0.25">
      <c r="A16" s="172" t="s">
        <v>27</v>
      </c>
      <c r="B16" s="219">
        <f>SUMIFS(PROGRAM!$A$4:$A$527,PROGRAM!$L$4:$L$527,B$6,PROGRAM!$M$4:$M$527,$A16,PROGRAM!$N$4:$N$527,$A$6)</f>
        <v>0</v>
      </c>
      <c r="C16" s="220">
        <f>SUMIFS(PROGRAM!$A$4:$A$527,PROGRAM!$L$4:$L$527,B$6,PROGRAM!$M$4:$M$527,$A16,PROGRAM!$O$4:$O$527,$A$6)</f>
        <v>569</v>
      </c>
      <c r="D16" s="220">
        <f>SUMIFS(PROGRAM!$A$4:$A$527,PROGRAM!$L$4:$L$527,B$6,PROGRAM!$M$4:$M$527,$A16,PROGRAM!$P$4:$P$527,$A$6)</f>
        <v>569</v>
      </c>
      <c r="E16" s="220">
        <f>SUMIFS(PROGRAM!$A$4:$A$527,PROGRAM!$L$4:$L$527,B$6,PROGRAM!$M$4:$M$527,$A16,PROGRAM!$Q$4:$Q$527,$A$6)</f>
        <v>569</v>
      </c>
      <c r="F16" s="220">
        <f>SUMIFS(PROGRAM!$A$4:$A$527,PROGRAM!$L$4:$L$527,B$6,PROGRAM!$M$4:$M$527,$A16,PROGRAM!$R$4:$R$527,$A$6)</f>
        <v>215</v>
      </c>
      <c r="G16" s="220">
        <f>SUMIFS(PROGRAM!$A$4:$A$527,PROGRAM!$L$4:$L$527,B$6,PROGRAM!$M$4:$M$527,$A16,PROGRAM!$S$4:$S$527,$A$6)</f>
        <v>137</v>
      </c>
      <c r="H16" s="220">
        <f>SUMIFS(PROGRAM!$A$4:$A$527,PROGRAM!$L$4:$L$527,B$6,PROGRAM!$M$4:$M$527,$A16,PROGRAM!$T$4:$T$527,$A$6)</f>
        <v>137</v>
      </c>
      <c r="I16" s="220">
        <f>SUMIFS(PROGRAM!$A$4:$A$527,PROGRAM!$L$4:$L$527,B$6,PROGRAM!$M$4:$M$527,$A16,PROGRAM!$U$4:$U$527,$A$6)</f>
        <v>351</v>
      </c>
      <c r="J16" s="220">
        <f>SUMIFS(PROGRAM!$A$4:$A$527,PROGRAM!$L$4:$L$527,B$6,PROGRAM!$M$4:$M$527,$A16,PROGRAM!$V$4:$V$527,$A$6)</f>
        <v>351</v>
      </c>
      <c r="K16" s="220">
        <f>SUMIFS(PROGRAM!$A$4:$A$527,PROGRAM!$L$4:$L$527,B$6,PROGRAM!$M$4:$M$527,$A16,PROGRAM!$W$4:$W$527,$A$6)</f>
        <v>351</v>
      </c>
      <c r="L16" s="221">
        <f>SUMIFS(PROGRAM!$A$4:$A$527,PROGRAM!$L$4:$L$527,B$6,PROGRAM!$M$4:$M$527,$A16,PROGRAM!$X$4:$X$527,$A$6)</f>
        <v>351</v>
      </c>
      <c r="M16" s="246">
        <f>SUMIFS(PROGRAM!$A$4:$A$527,PROGRAM!$L$4:$L$527,M$6,PROGRAM!$M$4:$M$527,$A16,PROGRAM!$N$4:$N$527,$A$6)</f>
        <v>0</v>
      </c>
      <c r="N16" s="246">
        <f>SUMIFS(PROGRAM!$A$4:$A$527,PROGRAM!$L$4:$L$527,M$6,PROGRAM!$M$4:$M$527,$A16,PROGRAM!$O$4:$O$527,$A$6)</f>
        <v>299</v>
      </c>
      <c r="O16" s="246">
        <f>SUMIFS(PROGRAM!$A$4:$A$527,PROGRAM!$L$4:$L$527,M$6,PROGRAM!$M$4:$M$527,$A16,PROGRAM!$P$4:$P$527,$A$6)</f>
        <v>299</v>
      </c>
      <c r="P16" s="246">
        <f>SUMIFS(PROGRAM!$A$4:$A$527,PROGRAM!$L$4:$L$527,M$6,PROGRAM!$M$4:$M$527,$A16,PROGRAM!$Q$4:$Q$527,$A$6)</f>
        <v>299</v>
      </c>
      <c r="Q16" s="246">
        <f>SUMIFS(PROGRAM!$A$4:$A$527,PROGRAM!$L$4:$L$527,M$6,PROGRAM!$M$4:$M$527,$A16,PROGRAM!$R$4:$R$527,$A$6)</f>
        <v>299</v>
      </c>
      <c r="R16" s="246">
        <f>SUMIFS(PROGRAM!$A$4:$A$527,PROGRAM!$L$4:$L$527,M$6,PROGRAM!$M$4:$M$527,$A16,PROGRAM!$S$4:$S$527,$A$6)</f>
        <v>594</v>
      </c>
      <c r="S16" s="246">
        <f>SUMIFS(PROGRAM!$A$4:$A$527,PROGRAM!$L$4:$L$527,M$6,PROGRAM!$M$4:$M$527,$A16,PROGRAM!$T$4:$T$527,$A$6)</f>
        <v>594</v>
      </c>
      <c r="T16" s="246">
        <f>SUMIFS(PROGRAM!$A$4:$A$527,PROGRAM!$L$4:$L$527,M$6,PROGRAM!$M$4:$M$527,$A16,PROGRAM!$U$4:$U$527,$A$6)</f>
        <v>594</v>
      </c>
      <c r="U16" s="246">
        <f>SUMIFS(PROGRAM!$A$4:$A$527,PROGRAM!$L$4:$L$527,M$6,PROGRAM!$M$4:$M$527,$A16,PROGRAM!$V$4:$V$527,$A$6)</f>
        <v>216</v>
      </c>
      <c r="V16" s="246">
        <f>SUMIFS(PROGRAM!$A$4:$A$527,PROGRAM!$L$4:$L$527,M$6,PROGRAM!$M$4:$M$527,$A16,PROGRAM!$W$4:$W$527,$A$6)</f>
        <v>0</v>
      </c>
      <c r="W16" s="247">
        <f>SUMIFS(PROGRAM!$A$4:$A$527,PROGRAM!$L$4:$L$527,M$6,PROGRAM!$M$4:$M$527,$A16,PROGRAM!$X$4:$X$527,$A$6)</f>
        <v>0</v>
      </c>
      <c r="X16" s="219">
        <f>SUMIFS(PROGRAM!$A$4:$A$527,PROGRAM!$L$4:$L$527,X$6,PROGRAM!$M$4:$M$527,$A16,PROGRAM!$N$4:$N$527,$A$6)</f>
        <v>0</v>
      </c>
      <c r="Y16" s="220">
        <f>SUMIFS(PROGRAM!$A$4:$A$527,PROGRAM!$L$4:$L$527,X$6,PROGRAM!$M$4:$M$527,$A16,PROGRAM!$O$4:$O$527,$A$6)</f>
        <v>67</v>
      </c>
      <c r="Z16" s="220">
        <f>SUMIFS(PROGRAM!$A$4:$A$527,PROGRAM!$L$4:$L$527,X$6,PROGRAM!$M$4:$M$527,$A16,PROGRAM!$P$4:$P$527,$A$6)</f>
        <v>67</v>
      </c>
      <c r="AA16" s="220">
        <f>SUMIFS(PROGRAM!$A$4:$A$527,PROGRAM!$L$4:$L$527,X$6,PROGRAM!$M$4:$M$527,$A16,PROGRAM!$Q$4:$Q$527,$A$6)</f>
        <v>67</v>
      </c>
      <c r="AB16" s="220">
        <f>SUMIFS(PROGRAM!$A$4:$A$527,PROGRAM!$L$4:$L$527,X$6,PROGRAM!$M$4:$M$527,$A16,PROGRAM!$R$4:$R$527,$A$6)</f>
        <v>67</v>
      </c>
      <c r="AC16" s="220">
        <f>SUMIFS(PROGRAM!$A$4:$A$527,PROGRAM!$L$4:$L$527,X$6,PROGRAM!$M$4:$M$527,$A16,PROGRAM!$S$4:$S$527,$A$6)</f>
        <v>0</v>
      </c>
      <c r="AD16" s="220">
        <f>SUMIFS(PROGRAM!$A$4:$A$527,PROGRAM!$L$4:$L$527,X$6,PROGRAM!$M$4:$M$527,$A16,PROGRAM!$T$4:$T$527,$A$6)</f>
        <v>126</v>
      </c>
      <c r="AE16" s="220">
        <f>SUMIFS(PROGRAM!$A$4:$A$527,PROGRAM!$L$4:$L$527,X$6,PROGRAM!$M$4:$M$527,$A16,PROGRAM!$U$4:$U$527,$A$6)</f>
        <v>126</v>
      </c>
      <c r="AF16" s="220">
        <f>SUMIFS(PROGRAM!$A$4:$A$527,PROGRAM!$L$4:$L$527,X$6,PROGRAM!$M$4:$M$527,$A16,PROGRAM!$V$4:$V$527,$A$6)</f>
        <v>126</v>
      </c>
      <c r="AG16" s="220">
        <f>SUMIFS(PROGRAM!$A$4:$A$527,PROGRAM!$L$4:$L$527,X$6,PROGRAM!$M$4:$M$527,$A16,PROGRAM!$W$4:$W$527,$A$6)</f>
        <v>126</v>
      </c>
      <c r="AH16" s="221">
        <f>SUMIFS(PROGRAM!$A$4:$A$527,PROGRAM!$L$4:$L$527,X$6,PROGRAM!$M$4:$M$527,$A16,PROGRAM!$X$4:$X$527,$A$6)</f>
        <v>0</v>
      </c>
      <c r="AI16" s="246">
        <f>SUMIFS(PROGRAM!$A$4:$A$527,PROGRAM!$L$4:$L$527,AI$6,PROGRAM!$M$4:$M$527,$A16,PROGRAM!$N$4:$N$527,$A$6)</f>
        <v>0</v>
      </c>
      <c r="AJ16" s="220">
        <f>SUMIFS(PROGRAM!$A$4:$A$527,PROGRAM!$L$4:$L$527,AI$6,PROGRAM!$M$4:$M$527,$A16,PROGRAM!$O$4:$O$527,$A$6)</f>
        <v>196</v>
      </c>
      <c r="AK16" s="220">
        <f>SUMIFS(PROGRAM!$A$4:$A$527,PROGRAM!$L$4:$L$527,AI$6,PROGRAM!$M$4:$M$527,$A16,PROGRAM!$P$4:$P$527,$A$6)</f>
        <v>196</v>
      </c>
      <c r="AL16" s="220">
        <f>SUMIFS(PROGRAM!$A$4:$A$527,PROGRAM!$L$4:$L$527,AI$6,PROGRAM!$M$4:$M$527,$A16,PROGRAM!$Q$4:$Q$527,$A$6)</f>
        <v>196</v>
      </c>
      <c r="AM16" s="220">
        <f>SUMIFS(PROGRAM!$A$4:$A$527,PROGRAM!$L$4:$L$527,AI$6,PROGRAM!$M$4:$M$527,$A16,PROGRAM!$R$4:$R$527,$A$6)</f>
        <v>196</v>
      </c>
      <c r="AN16" s="220">
        <f>SUMIFS(PROGRAM!$A$4:$A$527,PROGRAM!$L$4:$L$527,AI$6,PROGRAM!$M$4:$M$527,$A16,PROGRAM!$S$4:$S$527,$A$6)</f>
        <v>0</v>
      </c>
      <c r="AO16" s="220">
        <f>SUMIFS(PROGRAM!$A$4:$A$527,PROGRAM!$L$4:$L$527,AI$6,PROGRAM!$M$4:$M$527,$A16,PROGRAM!$T$4:$T$527,$A$6)</f>
        <v>107</v>
      </c>
      <c r="AP16" s="220">
        <f>SUMIFS(PROGRAM!$A$4:$A$527,PROGRAM!$L$4:$L$527,AI$6,PROGRAM!$M$4:$M$527,$A16,PROGRAM!$U$4:$U$527,$A$6)</f>
        <v>107</v>
      </c>
      <c r="AQ16" s="220">
        <f>SUMIFS(PROGRAM!$A$4:$A$527,PROGRAM!$L$4:$L$527,AI$6,PROGRAM!$M$4:$M$527,$A16,PROGRAM!$V$4:$V$527,$A$6)</f>
        <v>209</v>
      </c>
      <c r="AR16" s="220">
        <f>SUMIFS(PROGRAM!$A$4:$A$527,PROGRAM!$L$4:$L$527,AI$6,PROGRAM!$M$4:$M$527,$A16,PROGRAM!$W$4:$W$527,$A$6)</f>
        <v>209</v>
      </c>
      <c r="AS16" s="252">
        <f>SUMIFS(PROGRAM!$A$4:$A$527,PROGRAM!$L$4:$L$527,AI$6,PROGRAM!$M$4:$M$527,$A16,PROGRAM!$X$4:$X$527,$A$6)</f>
        <v>0</v>
      </c>
      <c r="AT16" s="219">
        <f>SUMIFS(PROGRAM!$A$4:$A$527,PROGRAM!$L$4:$L$527,AT$6,PROGRAM!$M$4:$M$527,$A16,PROGRAM!$N$4:$N$527,$A$6)</f>
        <v>0</v>
      </c>
      <c r="AU16" s="220">
        <f>SUMIFS(PROGRAM!$A$4:$A$527,PROGRAM!$L$4:$L$527,AT$6,PROGRAM!$M$4:$M$527,$A16,PROGRAM!$O$4:$O$527,$A$6)</f>
        <v>50</v>
      </c>
      <c r="AV16" s="220">
        <f>SUMIFS(PROGRAM!$A$4:$A$527,PROGRAM!$L$4:$L$527,AT$6,PROGRAM!$M$4:$M$527,$A16,PROGRAM!$P$4:$P$527,$A$6)</f>
        <v>50</v>
      </c>
      <c r="AW16" s="220">
        <f>SUMIFS(PROGRAM!$A$4:$A$527,PROGRAM!$L$4:$L$527,AT$6,PROGRAM!$M$4:$M$527,$A16,PROGRAM!$Q$4:$Q$527,$A$6)</f>
        <v>50</v>
      </c>
      <c r="AX16" s="220">
        <f>SUMIFS(PROGRAM!$A$4:$A$527,PROGRAM!$L$4:$L$527,AT$6,PROGRAM!$M$4:$M$527,$A16,PROGRAM!$R$4:$R$527,$A$6)</f>
        <v>0</v>
      </c>
      <c r="AY16" s="220">
        <f>SUMIFS(PROGRAM!$A$4:$A$527,PROGRAM!$L$4:$L$527,AT$6,PROGRAM!$M$4:$M$527,$A16,PROGRAM!$S$4:$S$527,$A$6)</f>
        <v>375</v>
      </c>
      <c r="AZ16" s="220">
        <f>SUMIFS(PROGRAM!$A$4:$A$527,PROGRAM!$L$4:$L$527,AT$6,PROGRAM!$M$4:$M$527,$A16,PROGRAM!$T$4:$T$527,$A$6)</f>
        <v>375</v>
      </c>
      <c r="BA16" s="220">
        <f>SUMIFS(PROGRAM!$A$4:$A$527,PROGRAM!$L$4:$L$527,AT$6,PROGRAM!$M$4:$M$527,$A16,PROGRAM!$U$4:$U$527,$A$6)</f>
        <v>0</v>
      </c>
      <c r="BB16" s="220">
        <f>SUMIFS(PROGRAM!$A$4:$A$527,PROGRAM!$L$4:$L$527,AT$6,PROGRAM!$M$4:$M$527,$A16,PROGRAM!$V$4:$V$527,$A$6)</f>
        <v>0</v>
      </c>
      <c r="BC16" s="220">
        <f>SUMIFS(PROGRAM!$A$4:$A$527,PROGRAM!$L$4:$L$527,AT$6,PROGRAM!$M$4:$M$527,$A16,PROGRAM!$W$4:$W$527,$A$6)</f>
        <v>0</v>
      </c>
      <c r="BD16" s="221">
        <f>SUMIFS(PROGRAM!$A$4:$A$527,PROGRAM!$L$4:$L$527,AT$6,PROGRAM!$M$4:$M$527,$A16,PROGRAM!$X$4:$X$527,$A$6)</f>
        <v>0</v>
      </c>
      <c r="BE16" s="25" t="s">
        <v>40</v>
      </c>
      <c r="BF16" s="65"/>
    </row>
    <row r="17" spans="1:58" x14ac:dyDescent="0.25">
      <c r="A17" s="172" t="s">
        <v>39</v>
      </c>
      <c r="B17" s="222">
        <f>SUMIFS(PROGRAM!$A$4:$A$527,PROGRAM!$L$4:$L$527,B$6,PROGRAM!$M$4:$M$527,$A17,PROGRAM!$N$4:$N$527,$A$6)</f>
        <v>0</v>
      </c>
      <c r="C17" s="13">
        <f>SUMIFS(PROGRAM!$A$4:$A$527,PROGRAM!$L$4:$L$527,B$6,PROGRAM!$M$4:$M$527,$A17,PROGRAM!$O$4:$O$527,$A$6)</f>
        <v>0</v>
      </c>
      <c r="D17" s="13">
        <f>SUMIFS(PROGRAM!$A$4:$A$527,PROGRAM!$L$4:$L$527,B$6,PROGRAM!$M$4:$M$527,$A17,PROGRAM!$P$4:$P$527,$A$6)</f>
        <v>0</v>
      </c>
      <c r="E17" s="13">
        <f>SUMIFS(PROGRAM!$A$4:$A$527,PROGRAM!$L$4:$L$527,B$6,PROGRAM!$M$4:$M$527,$A17,PROGRAM!$Q$4:$Q$527,$A$6)</f>
        <v>306</v>
      </c>
      <c r="F17" s="13">
        <f>SUMIFS(PROGRAM!$A$4:$A$527,PROGRAM!$L$4:$L$527,B$6,PROGRAM!$M$4:$M$527,$A17,PROGRAM!$R$4:$R$527,$A$6)</f>
        <v>306</v>
      </c>
      <c r="G17" s="13">
        <f>SUMIFS(PROGRAM!$A$4:$A$527,PROGRAM!$L$4:$L$527,B$6,PROGRAM!$M$4:$M$527,$A17,PROGRAM!$S$4:$S$527,$A$6)</f>
        <v>0</v>
      </c>
      <c r="H17" s="13">
        <f>SUMIFS(PROGRAM!$A$4:$A$527,PROGRAM!$L$4:$L$527,B$6,PROGRAM!$M$4:$M$527,$A17,PROGRAM!$T$4:$T$527,$A$6)</f>
        <v>263</v>
      </c>
      <c r="I17" s="13">
        <f>SUMIFS(PROGRAM!$A$4:$A$527,PROGRAM!$L$4:$L$527,B$6,PROGRAM!$M$4:$M$527,$A17,PROGRAM!$U$4:$U$527,$A$6)</f>
        <v>263</v>
      </c>
      <c r="J17" s="13">
        <f>SUMIFS(PROGRAM!$A$4:$A$527,PROGRAM!$L$4:$L$527,B$6,PROGRAM!$M$4:$M$527,$A17,PROGRAM!$V$4:$V$527,$A$6)</f>
        <v>0</v>
      </c>
      <c r="K17" s="13">
        <f>SUMIFS(PROGRAM!$A$4:$A$527,PROGRAM!$L$4:$L$527,B$6,PROGRAM!$M$4:$M$527,$A17,PROGRAM!$W$4:$W$527,$A$6)</f>
        <v>0</v>
      </c>
      <c r="L17" s="223">
        <f>SUMIFS(PROGRAM!$A$4:$A$527,PROGRAM!$L$4:$L$527,B$6,PROGRAM!$M$4:$M$527,$A17,PROGRAM!$X$4:$X$527,$A$6)</f>
        <v>0</v>
      </c>
      <c r="M17" s="248">
        <f>SUMIFS(PROGRAM!$A$4:$A$527,PROGRAM!$L$4:$L$527,M$6,PROGRAM!$M$4:$M$527,$A17,PROGRAM!$N$4:$N$527,$A$6)</f>
        <v>0</v>
      </c>
      <c r="N17" s="248">
        <f>SUMIFS(PROGRAM!$A$4:$A$527,PROGRAM!$L$4:$L$527,M$6,PROGRAM!$M$4:$M$527,$A17,PROGRAM!$O$4:$O$527,$A$6)</f>
        <v>214</v>
      </c>
      <c r="O17" s="248">
        <f>SUMIFS(PROGRAM!$A$4:$A$527,PROGRAM!$L$4:$L$527,M$6,PROGRAM!$M$4:$M$527,$A17,PROGRAM!$P$4:$P$527,$A$6)</f>
        <v>214</v>
      </c>
      <c r="P17" s="248">
        <f>SUMIFS(PROGRAM!$A$4:$A$527,PROGRAM!$L$4:$L$527,M$6,PROGRAM!$M$4:$M$527,$A17,PROGRAM!$Q$4:$Q$527,$A$6)</f>
        <v>214</v>
      </c>
      <c r="Q17" s="248">
        <f>SUMIFS(PROGRAM!$A$4:$A$527,PROGRAM!$L$4:$L$527,M$6,PROGRAM!$M$4:$M$527,$A17,PROGRAM!$R$4:$R$527,$A$6)</f>
        <v>230</v>
      </c>
      <c r="R17" s="248">
        <f>SUMIFS(PROGRAM!$A$4:$A$527,PROGRAM!$L$4:$L$527,M$6,PROGRAM!$M$4:$M$527,$A17,PROGRAM!$S$4:$S$527,$A$6)</f>
        <v>230</v>
      </c>
      <c r="S17" s="248">
        <f>SUMIFS(PROGRAM!$A$4:$A$527,PROGRAM!$L$4:$L$527,M$6,PROGRAM!$M$4:$M$527,$A17,PROGRAM!$T$4:$T$527,$A$6)</f>
        <v>262</v>
      </c>
      <c r="T17" s="248">
        <f>SUMIFS(PROGRAM!$A$4:$A$527,PROGRAM!$L$4:$L$527,M$6,PROGRAM!$M$4:$M$527,$A17,PROGRAM!$U$4:$U$527,$A$6)</f>
        <v>262</v>
      </c>
      <c r="U17" s="248">
        <f>SUMIFS(PROGRAM!$A$4:$A$527,PROGRAM!$L$4:$L$527,M$6,PROGRAM!$M$4:$M$527,$A17,PROGRAM!$V$4:$V$527,$A$6)</f>
        <v>80</v>
      </c>
      <c r="V17" s="248">
        <f>SUMIFS(PROGRAM!$A$4:$A$527,PROGRAM!$L$4:$L$527,M$6,PROGRAM!$M$4:$M$527,$A17,PROGRAM!$W$4:$W$527,$A$6)</f>
        <v>80</v>
      </c>
      <c r="W17" s="249">
        <f>SUMIFS(PROGRAM!$A$4:$A$527,PROGRAM!$L$4:$L$527,M$6,PROGRAM!$M$4:$M$527,$A17,PROGRAM!$X$4:$X$527,$A$6)</f>
        <v>0</v>
      </c>
      <c r="X17" s="222">
        <f>SUMIFS(PROGRAM!$A$4:$A$527,PROGRAM!$L$4:$L$527,X$6,PROGRAM!$M$4:$M$527,$A17,PROGRAM!$N$4:$N$527,$A$6)</f>
        <v>0</v>
      </c>
      <c r="Y17" s="13">
        <f>SUMIFS(PROGRAM!$A$4:$A$527,PROGRAM!$L$4:$L$527,X$6,PROGRAM!$M$4:$M$527,$A17,PROGRAM!$O$4:$O$527,$A$6)</f>
        <v>300</v>
      </c>
      <c r="Z17" s="13">
        <f>SUMIFS(PROGRAM!$A$4:$A$527,PROGRAM!$L$4:$L$527,X$6,PROGRAM!$M$4:$M$527,$A17,PROGRAM!$P$4:$P$527,$A$6)</f>
        <v>300</v>
      </c>
      <c r="AA17" s="13">
        <f>SUMIFS(PROGRAM!$A$4:$A$527,PROGRAM!$L$4:$L$527,X$6,PROGRAM!$M$4:$M$527,$A17,PROGRAM!$Q$4:$Q$527,$A$6)</f>
        <v>300</v>
      </c>
      <c r="AB17" s="13">
        <f>SUMIFS(PROGRAM!$A$4:$A$527,PROGRAM!$L$4:$L$527,X$6,PROGRAM!$M$4:$M$527,$A17,PROGRAM!$R$4:$R$527,$A$6)</f>
        <v>300</v>
      </c>
      <c r="AC17" s="13">
        <f>SUMIFS(PROGRAM!$A$4:$A$527,PROGRAM!$L$4:$L$527,X$6,PROGRAM!$M$4:$M$527,$A17,PROGRAM!$S$4:$S$527,$A$6)</f>
        <v>0</v>
      </c>
      <c r="AD17" s="13">
        <f>SUMIFS(PROGRAM!$A$4:$A$527,PROGRAM!$L$4:$L$527,X$6,PROGRAM!$M$4:$M$527,$A17,PROGRAM!$T$4:$T$527,$A$6)</f>
        <v>76</v>
      </c>
      <c r="AE17" s="13">
        <f>SUMIFS(PROGRAM!$A$4:$A$527,PROGRAM!$L$4:$L$527,X$6,PROGRAM!$M$4:$M$527,$A17,PROGRAM!$U$4:$U$527,$A$6)</f>
        <v>76</v>
      </c>
      <c r="AF17" s="13">
        <f>SUMIFS(PROGRAM!$A$4:$A$527,PROGRAM!$L$4:$L$527,X$6,PROGRAM!$M$4:$M$527,$A17,PROGRAM!$V$4:$V$527,$A$6)</f>
        <v>350</v>
      </c>
      <c r="AG17" s="13">
        <f>SUMIFS(PROGRAM!$A$4:$A$527,PROGRAM!$L$4:$L$527,X$6,PROGRAM!$M$4:$M$527,$A17,PROGRAM!$W$4:$W$527,$A$6)</f>
        <v>350</v>
      </c>
      <c r="AH17" s="223">
        <f>SUMIFS(PROGRAM!$A$4:$A$527,PROGRAM!$L$4:$L$527,X$6,PROGRAM!$M$4:$M$527,$A17,PROGRAM!$X$4:$X$527,$A$6)</f>
        <v>350</v>
      </c>
      <c r="AI17" s="248">
        <f>SUMIFS(PROGRAM!$A$4:$A$527,PROGRAM!$L$4:$L$527,AI$6,PROGRAM!$M$4:$M$527,$A17,PROGRAM!$N$4:$N$527,$A$6)</f>
        <v>0</v>
      </c>
      <c r="AJ17" s="13">
        <f>SUMIFS(PROGRAM!$A$4:$A$527,PROGRAM!$L$4:$L$527,AI$6,PROGRAM!$M$4:$M$527,$A17,PROGRAM!$O$4:$O$527,$A$6)</f>
        <v>3</v>
      </c>
      <c r="AK17" s="13">
        <f>SUMIFS(PROGRAM!$A$4:$A$527,PROGRAM!$L$4:$L$527,AI$6,PROGRAM!$M$4:$M$527,$A17,PROGRAM!$P$4:$P$527,$A$6)</f>
        <v>3</v>
      </c>
      <c r="AL17" s="13">
        <f>SUMIFS(PROGRAM!$A$4:$A$527,PROGRAM!$L$4:$L$527,AI$6,PROGRAM!$M$4:$M$527,$A17,PROGRAM!$Q$4:$Q$527,$A$6)</f>
        <v>61</v>
      </c>
      <c r="AM17" s="13">
        <f>SUMIFS(PROGRAM!$A$4:$A$527,PROGRAM!$L$4:$L$527,AI$6,PROGRAM!$M$4:$M$527,$A17,PROGRAM!$R$4:$R$527,$A$6)</f>
        <v>61</v>
      </c>
      <c r="AN17" s="13">
        <f>SUMIFS(PROGRAM!$A$4:$A$527,PROGRAM!$L$4:$L$527,AI$6,PROGRAM!$M$4:$M$527,$A17,PROGRAM!$S$4:$S$527,$A$6)</f>
        <v>61</v>
      </c>
      <c r="AO17" s="13">
        <f>SUMIFS(PROGRAM!$A$4:$A$527,PROGRAM!$L$4:$L$527,AI$6,PROGRAM!$M$4:$M$527,$A17,PROGRAM!$T$4:$T$527,$A$6)</f>
        <v>212</v>
      </c>
      <c r="AP17" s="13">
        <f>SUMIFS(PROGRAM!$A$4:$A$527,PROGRAM!$L$4:$L$527,AI$6,PROGRAM!$M$4:$M$527,$A17,PROGRAM!$U$4:$U$527,$A$6)</f>
        <v>212</v>
      </c>
      <c r="AQ17" s="13">
        <f>SUMIFS(PROGRAM!$A$4:$A$527,PROGRAM!$L$4:$L$527,AI$6,PROGRAM!$M$4:$M$527,$A17,PROGRAM!$V$4:$V$527,$A$6)</f>
        <v>212</v>
      </c>
      <c r="AR17" s="13">
        <f>SUMIFS(PROGRAM!$A$4:$A$527,PROGRAM!$L$4:$L$527,AI$6,PROGRAM!$M$4:$M$527,$A17,PROGRAM!$W$4:$W$527,$A$6)</f>
        <v>212</v>
      </c>
      <c r="AS17" s="253">
        <f>SUMIFS(PROGRAM!$A$4:$A$527,PROGRAM!$L$4:$L$527,AI$6,PROGRAM!$M$4:$M$527,$A17,PROGRAM!$X$4:$X$527,$A$6)</f>
        <v>0</v>
      </c>
      <c r="AT17" s="222">
        <f>SUMIFS(PROGRAM!$A$4:$A$527,PROGRAM!$L$4:$L$527,AT$6,PROGRAM!$M$4:$M$527,$A17,PROGRAM!$N$4:$N$527,$A$6)</f>
        <v>0</v>
      </c>
      <c r="AU17" s="13">
        <f>SUMIFS(PROGRAM!$A$4:$A$527,PROGRAM!$L$4:$L$527,AT$6,PROGRAM!$M$4:$M$527,$A17,PROGRAM!$O$4:$O$527,$A$6)</f>
        <v>95</v>
      </c>
      <c r="AV17" s="13">
        <f>SUMIFS(PROGRAM!$A$4:$A$527,PROGRAM!$L$4:$L$527,AT$6,PROGRAM!$M$4:$M$527,$A17,PROGRAM!$P$4:$P$527,$A$6)</f>
        <v>95</v>
      </c>
      <c r="AW17" s="13">
        <f>SUMIFS(PROGRAM!$A$4:$A$527,PROGRAM!$L$4:$L$527,AT$6,PROGRAM!$M$4:$M$527,$A17,PROGRAM!$Q$4:$Q$527,$A$6)</f>
        <v>95</v>
      </c>
      <c r="AX17" s="13">
        <f>SUMIFS(PROGRAM!$A$4:$A$527,PROGRAM!$L$4:$L$527,AT$6,PROGRAM!$M$4:$M$527,$A17,PROGRAM!$R$4:$R$527,$A$6)</f>
        <v>0</v>
      </c>
      <c r="AY17" s="13">
        <f>SUMIFS(PROGRAM!$A$4:$A$527,PROGRAM!$L$4:$L$527,AT$6,PROGRAM!$M$4:$M$527,$A17,PROGRAM!$S$4:$S$527,$A$6)</f>
        <v>0</v>
      </c>
      <c r="AZ17" s="13">
        <f>SUMIFS(PROGRAM!$A$4:$A$527,PROGRAM!$L$4:$L$527,AT$6,PROGRAM!$M$4:$M$527,$A17,PROGRAM!$T$4:$T$527,$A$6)</f>
        <v>0</v>
      </c>
      <c r="BA17" s="13">
        <f>SUMIFS(PROGRAM!$A$4:$A$527,PROGRAM!$L$4:$L$527,AT$6,PROGRAM!$M$4:$M$527,$A17,PROGRAM!$U$4:$U$527,$A$6)</f>
        <v>0</v>
      </c>
      <c r="BB17" s="13">
        <f>SUMIFS(PROGRAM!$A$4:$A$527,PROGRAM!$L$4:$L$527,AT$6,PROGRAM!$M$4:$M$527,$A17,PROGRAM!$V$4:$V$527,$A$6)</f>
        <v>0</v>
      </c>
      <c r="BC17" s="13">
        <f>SUMIFS(PROGRAM!$A$4:$A$527,PROGRAM!$L$4:$L$527,AT$6,PROGRAM!$M$4:$M$527,$A17,PROGRAM!$W$4:$W$527,$A$6)</f>
        <v>0</v>
      </c>
      <c r="BD17" s="223">
        <f>SUMIFS(PROGRAM!$A$4:$A$527,PROGRAM!$L$4:$L$527,AT$6,PROGRAM!$M$4:$M$527,$A17,PROGRAM!$X$4:$X$527,$A$6)</f>
        <v>0</v>
      </c>
      <c r="BE17" s="25" t="s">
        <v>89</v>
      </c>
      <c r="BF17" s="66"/>
    </row>
    <row r="18" spans="1:58" x14ac:dyDescent="0.25">
      <c r="A18" s="172" t="s">
        <v>21</v>
      </c>
      <c r="B18" s="222">
        <f>SUMIFS(PROGRAM!$A$4:$A$527,PROGRAM!$L$4:$L$527,B$6,PROGRAM!$M$4:$M$527,$A18,PROGRAM!$N$4:$N$527,$A$6)</f>
        <v>0</v>
      </c>
      <c r="C18" s="13">
        <f>SUMIFS(PROGRAM!$A$4:$A$527,PROGRAM!$L$4:$L$527,B$6,PROGRAM!$M$4:$M$527,$A18,PROGRAM!$O$4:$O$527,$A$6)</f>
        <v>0</v>
      </c>
      <c r="D18" s="13">
        <f>SUMIFS(PROGRAM!$A$4:$A$527,PROGRAM!$L$4:$L$527,B$6,PROGRAM!$M$4:$M$527,$A18,PROGRAM!$P$4:$P$527,$A$6)</f>
        <v>69</v>
      </c>
      <c r="E18" s="13">
        <f>SUMIFS(PROGRAM!$A$4:$A$527,PROGRAM!$L$4:$L$527,B$6,PROGRAM!$M$4:$M$527,$A18,PROGRAM!$Q$4:$Q$527,$A$6)</f>
        <v>69</v>
      </c>
      <c r="F18" s="13">
        <f>SUMIFS(PROGRAM!$A$4:$A$527,PROGRAM!$L$4:$L$527,B$6,PROGRAM!$M$4:$M$527,$A18,PROGRAM!$R$4:$R$527,$A$6)</f>
        <v>69</v>
      </c>
      <c r="G18" s="13">
        <f>SUMIFS(PROGRAM!$A$4:$A$527,PROGRAM!$L$4:$L$527,B$6,PROGRAM!$M$4:$M$527,$A18,PROGRAM!$S$4:$S$527,$A$6)</f>
        <v>0</v>
      </c>
      <c r="H18" s="13">
        <f>SUMIFS(PROGRAM!$A$4:$A$527,PROGRAM!$L$4:$L$527,B$6,PROGRAM!$M$4:$M$527,$A18,PROGRAM!$T$4:$T$527,$A$6)</f>
        <v>87</v>
      </c>
      <c r="I18" s="13">
        <f>SUMIFS(PROGRAM!$A$4:$A$527,PROGRAM!$L$4:$L$527,B$6,PROGRAM!$M$4:$M$527,$A18,PROGRAM!$U$4:$U$527,$A$6)</f>
        <v>87</v>
      </c>
      <c r="J18" s="13">
        <f>SUMIFS(PROGRAM!$A$4:$A$527,PROGRAM!$L$4:$L$527,B$6,PROGRAM!$M$4:$M$527,$A18,PROGRAM!$V$4:$V$527,$A$6)</f>
        <v>162</v>
      </c>
      <c r="K18" s="13">
        <f>SUMIFS(PROGRAM!$A$4:$A$527,PROGRAM!$L$4:$L$527,B$6,PROGRAM!$M$4:$M$527,$A18,PROGRAM!$W$4:$W$527,$A$6)</f>
        <v>162</v>
      </c>
      <c r="L18" s="223">
        <f>SUMIFS(PROGRAM!$A$4:$A$527,PROGRAM!$L$4:$L$527,B$6,PROGRAM!$M$4:$M$527,$A18,PROGRAM!$X$4:$X$527,$A$6)</f>
        <v>162</v>
      </c>
      <c r="M18" s="248">
        <f>SUMIFS(PROGRAM!$A$4:$A$527,PROGRAM!$L$4:$L$527,M$6,PROGRAM!$M$4:$M$527,$A18,PROGRAM!$N$4:$N$527,$A$6)</f>
        <v>0</v>
      </c>
      <c r="N18" s="248">
        <f>SUMIFS(PROGRAM!$A$4:$A$527,PROGRAM!$L$4:$L$527,M$6,PROGRAM!$M$4:$M$527,$A18,PROGRAM!$O$4:$O$527,$A$6)</f>
        <v>282</v>
      </c>
      <c r="O18" s="248">
        <f>SUMIFS(PROGRAM!$A$4:$A$527,PROGRAM!$L$4:$L$527,M$6,PROGRAM!$M$4:$M$527,$A18,PROGRAM!$P$4:$P$527,$A$6)</f>
        <v>282</v>
      </c>
      <c r="P18" s="248">
        <f>SUMIFS(PROGRAM!$A$4:$A$527,PROGRAM!$L$4:$L$527,M$6,PROGRAM!$M$4:$M$527,$A18,PROGRAM!$Q$4:$Q$527,$A$6)</f>
        <v>282</v>
      </c>
      <c r="Q18" s="248">
        <f>SUMIFS(PROGRAM!$A$4:$A$527,PROGRAM!$L$4:$L$527,M$6,PROGRAM!$M$4:$M$527,$A18,PROGRAM!$R$4:$R$527,$A$6)</f>
        <v>321</v>
      </c>
      <c r="R18" s="248">
        <f>SUMIFS(PROGRAM!$A$4:$A$527,PROGRAM!$L$4:$L$527,M$6,PROGRAM!$M$4:$M$527,$A18,PROGRAM!$S$4:$S$527,$A$6)</f>
        <v>321</v>
      </c>
      <c r="S18" s="248">
        <f>SUMIFS(PROGRAM!$A$4:$A$527,PROGRAM!$L$4:$L$527,M$6,PROGRAM!$M$4:$M$527,$A18,PROGRAM!$T$4:$T$527,$A$6)</f>
        <v>33</v>
      </c>
      <c r="T18" s="248">
        <f>SUMIFS(PROGRAM!$A$4:$A$527,PROGRAM!$L$4:$L$527,M$6,PROGRAM!$M$4:$M$527,$A18,PROGRAM!$U$4:$U$527,$A$6)</f>
        <v>33</v>
      </c>
      <c r="U18" s="248">
        <f>SUMIFS(PROGRAM!$A$4:$A$527,PROGRAM!$L$4:$L$527,M$6,PROGRAM!$M$4:$M$527,$A18,PROGRAM!$V$4:$V$527,$A$6)</f>
        <v>267</v>
      </c>
      <c r="V18" s="248">
        <f>SUMIFS(PROGRAM!$A$4:$A$527,PROGRAM!$L$4:$L$527,M$6,PROGRAM!$M$4:$M$527,$A18,PROGRAM!$W$4:$W$527,$A$6)</f>
        <v>267</v>
      </c>
      <c r="W18" s="249">
        <f>SUMIFS(PROGRAM!$A$4:$A$527,PROGRAM!$L$4:$L$527,M$6,PROGRAM!$M$4:$M$527,$A18,PROGRAM!$X$4:$X$527,$A$6)</f>
        <v>267</v>
      </c>
      <c r="X18" s="222">
        <f>SUMIFS(PROGRAM!$A$4:$A$527,PROGRAM!$L$4:$L$527,X$6,PROGRAM!$M$4:$M$527,$A18,PROGRAM!$N$4:$N$527,$A$6)</f>
        <v>0</v>
      </c>
      <c r="Y18" s="13">
        <f>SUMIFS(PROGRAM!$A$4:$A$527,PROGRAM!$L$4:$L$527,X$6,PROGRAM!$M$4:$M$527,$A18,PROGRAM!$O$4:$O$527,$A$6)</f>
        <v>281</v>
      </c>
      <c r="Z18" s="13">
        <f>SUMIFS(PROGRAM!$A$4:$A$527,PROGRAM!$L$4:$L$527,X$6,PROGRAM!$M$4:$M$527,$A18,PROGRAM!$P$4:$P$527,$A$6)</f>
        <v>281</v>
      </c>
      <c r="AA18" s="13">
        <f>SUMIFS(PROGRAM!$A$4:$A$527,PROGRAM!$L$4:$L$527,X$6,PROGRAM!$M$4:$M$527,$A18,PROGRAM!$Q$4:$Q$527,$A$6)</f>
        <v>281</v>
      </c>
      <c r="AB18" s="13">
        <f>SUMIFS(PROGRAM!$A$4:$A$527,PROGRAM!$L$4:$L$527,X$6,PROGRAM!$M$4:$M$527,$A18,PROGRAM!$R$4:$R$527,$A$6)</f>
        <v>281</v>
      </c>
      <c r="AC18" s="13">
        <f>SUMIFS(PROGRAM!$A$4:$A$527,PROGRAM!$L$4:$L$527,X$6,PROGRAM!$M$4:$M$527,$A18,PROGRAM!$S$4:$S$527,$A$6)</f>
        <v>0</v>
      </c>
      <c r="AD18" s="13">
        <f>SUMIFS(PROGRAM!$A$4:$A$527,PROGRAM!$L$4:$L$527,X$6,PROGRAM!$M$4:$M$527,$A18,PROGRAM!$T$4:$T$527,$A$6)</f>
        <v>177</v>
      </c>
      <c r="AE18" s="13">
        <f>SUMIFS(PROGRAM!$A$4:$A$527,PROGRAM!$L$4:$L$527,X$6,PROGRAM!$M$4:$M$527,$A18,PROGRAM!$U$4:$U$527,$A$6)</f>
        <v>177</v>
      </c>
      <c r="AF18" s="13">
        <f>SUMIFS(PROGRAM!$A$4:$A$527,PROGRAM!$L$4:$L$527,X$6,PROGRAM!$M$4:$M$527,$A18,PROGRAM!$V$4:$V$527,$A$6)</f>
        <v>116</v>
      </c>
      <c r="AG18" s="13">
        <f>SUMIFS(PROGRAM!$A$4:$A$527,PROGRAM!$L$4:$L$527,X$6,PROGRAM!$M$4:$M$527,$A18,PROGRAM!$W$4:$W$527,$A$6)</f>
        <v>116</v>
      </c>
      <c r="AH18" s="223">
        <f>SUMIFS(PROGRAM!$A$4:$A$527,PROGRAM!$L$4:$L$527,X$6,PROGRAM!$M$4:$M$527,$A18,PROGRAM!$X$4:$X$527,$A$6)</f>
        <v>0</v>
      </c>
      <c r="AI18" s="248">
        <f>SUMIFS(PROGRAM!$A$4:$A$527,PROGRAM!$L$4:$L$527,AI$6,PROGRAM!$M$4:$M$527,$A18,PROGRAM!$N$4:$N$527,$A$6)</f>
        <v>0</v>
      </c>
      <c r="AJ18" s="13">
        <f>SUMIFS(PROGRAM!$A$4:$A$527,PROGRAM!$L$4:$L$527,AI$6,PROGRAM!$M$4:$M$527,$A18,PROGRAM!$O$4:$O$527,$A$6)</f>
        <v>0</v>
      </c>
      <c r="AK18" s="13">
        <f>SUMIFS(PROGRAM!$A$4:$A$527,PROGRAM!$L$4:$L$527,AI$6,PROGRAM!$M$4:$M$527,$A18,PROGRAM!$P$4:$P$527,$A$6)</f>
        <v>0</v>
      </c>
      <c r="AL18" s="13">
        <f>SUMIFS(PROGRAM!$A$4:$A$527,PROGRAM!$L$4:$L$527,AI$6,PROGRAM!$M$4:$M$527,$A18,PROGRAM!$Q$4:$Q$527,$A$6)</f>
        <v>261</v>
      </c>
      <c r="AM18" s="13">
        <f>SUMIFS(PROGRAM!$A$4:$A$527,PROGRAM!$L$4:$L$527,AI$6,PROGRAM!$M$4:$M$527,$A18,PROGRAM!$R$4:$R$527,$A$6)</f>
        <v>261</v>
      </c>
      <c r="AN18" s="13">
        <f>SUMIFS(PROGRAM!$A$4:$A$527,PROGRAM!$L$4:$L$527,AI$6,PROGRAM!$M$4:$M$527,$A18,PROGRAM!$S$4:$S$527,$A$6)</f>
        <v>0</v>
      </c>
      <c r="AO18" s="13">
        <f>SUMIFS(PROGRAM!$A$4:$A$527,PROGRAM!$L$4:$L$527,AI$6,PROGRAM!$M$4:$M$527,$A18,PROGRAM!$T$4:$T$527,$A$6)</f>
        <v>148</v>
      </c>
      <c r="AP18" s="13">
        <f>SUMIFS(PROGRAM!$A$4:$A$527,PROGRAM!$L$4:$L$527,AI$6,PROGRAM!$M$4:$M$527,$A18,PROGRAM!$U$4:$U$527,$A$6)</f>
        <v>148</v>
      </c>
      <c r="AQ18" s="13">
        <f>SUMIFS(PROGRAM!$A$4:$A$527,PROGRAM!$L$4:$L$527,AI$6,PROGRAM!$M$4:$M$527,$A18,PROGRAM!$V$4:$V$527,$A$6)</f>
        <v>86</v>
      </c>
      <c r="AR18" s="13">
        <f>SUMIFS(PROGRAM!$A$4:$A$527,PROGRAM!$L$4:$L$527,AI$6,PROGRAM!$M$4:$M$527,$A18,PROGRAM!$W$4:$W$527,$A$6)</f>
        <v>86</v>
      </c>
      <c r="AS18" s="253">
        <f>SUMIFS(PROGRAM!$A$4:$A$527,PROGRAM!$L$4:$L$527,AI$6,PROGRAM!$M$4:$M$527,$A18,PROGRAM!$X$4:$X$527,$A$6)</f>
        <v>86</v>
      </c>
      <c r="AT18" s="222">
        <f>SUMIFS(PROGRAM!$A$4:$A$527,PROGRAM!$L$4:$L$527,AT$6,PROGRAM!$M$4:$M$527,$A18,PROGRAM!$N$4:$N$527,$A$6)</f>
        <v>0</v>
      </c>
      <c r="AU18" s="13">
        <f>SUMIFS(PROGRAM!$A$4:$A$527,PROGRAM!$L$4:$L$527,AT$6,PROGRAM!$M$4:$M$527,$A18,PROGRAM!$O$4:$O$527,$A$6)</f>
        <v>192</v>
      </c>
      <c r="AV18" s="13">
        <f>SUMIFS(PROGRAM!$A$4:$A$527,PROGRAM!$L$4:$L$527,AT$6,PROGRAM!$M$4:$M$527,$A18,PROGRAM!$P$4:$P$527,$A$6)</f>
        <v>192</v>
      </c>
      <c r="AW18" s="13">
        <f>SUMIFS(PROGRAM!$A$4:$A$527,PROGRAM!$L$4:$L$527,AT$6,PROGRAM!$M$4:$M$527,$A18,PROGRAM!$Q$4:$Q$527,$A$6)</f>
        <v>192</v>
      </c>
      <c r="AX18" s="13">
        <f>SUMIFS(PROGRAM!$A$4:$A$527,PROGRAM!$L$4:$L$527,AT$6,PROGRAM!$M$4:$M$527,$A18,PROGRAM!$R$4:$R$527,$A$6)</f>
        <v>0</v>
      </c>
      <c r="AY18" s="13">
        <f>SUMIFS(PROGRAM!$A$4:$A$527,PROGRAM!$L$4:$L$527,AT$6,PROGRAM!$M$4:$M$527,$A18,PROGRAM!$S$4:$S$527,$A$6)</f>
        <v>0</v>
      </c>
      <c r="AZ18" s="13">
        <f>SUMIFS(PROGRAM!$A$4:$A$527,PROGRAM!$L$4:$L$527,AT$6,PROGRAM!$M$4:$M$527,$A18,PROGRAM!$T$4:$T$527,$A$6)</f>
        <v>0</v>
      </c>
      <c r="BA18" s="13">
        <f>SUMIFS(PROGRAM!$A$4:$A$527,PROGRAM!$L$4:$L$527,AT$6,PROGRAM!$M$4:$M$527,$A18,PROGRAM!$U$4:$U$527,$A$6)</f>
        <v>0</v>
      </c>
      <c r="BB18" s="13">
        <f>SUMIFS(PROGRAM!$A$4:$A$527,PROGRAM!$L$4:$L$527,AT$6,PROGRAM!$M$4:$M$527,$A18,PROGRAM!$V$4:$V$527,$A$6)</f>
        <v>0</v>
      </c>
      <c r="BC18" s="13">
        <f>SUMIFS(PROGRAM!$A$4:$A$527,PROGRAM!$L$4:$L$527,AT$6,PROGRAM!$M$4:$M$527,$A18,PROGRAM!$W$4:$W$527,$A$6)</f>
        <v>0</v>
      </c>
      <c r="BD18" s="223">
        <f>SUMIFS(PROGRAM!$A$4:$A$527,PROGRAM!$L$4:$L$527,AT$6,PROGRAM!$M$4:$M$527,$A18,PROGRAM!$X$4:$X$527,$A$6)</f>
        <v>0</v>
      </c>
      <c r="BE18" s="25" t="s">
        <v>76</v>
      </c>
      <c r="BF18" s="65"/>
    </row>
    <row r="19" spans="1:58" x14ac:dyDescent="0.25">
      <c r="A19" s="172" t="s">
        <v>37</v>
      </c>
      <c r="B19" s="233">
        <f>SUMIFS(PROGRAM!$A$4:$A$527,PROGRAM!$L$4:$L$527,B$6,PROGRAM!$M$4:$M$527,$A19,PROGRAM!$N$4:$N$527,$A$6)</f>
        <v>0</v>
      </c>
      <c r="C19" s="234">
        <f>SUMIFS(PROGRAM!$A$4:$A$527,PROGRAM!$L$4:$L$527,B$6,PROGRAM!$M$4:$M$527,$A19,PROGRAM!$O$4:$O$527,$A$6)</f>
        <v>0</v>
      </c>
      <c r="D19" s="234">
        <f>SUMIFS(PROGRAM!$A$4:$A$527,PROGRAM!$L$4:$L$527,B$6,PROGRAM!$M$4:$M$527,$A19,PROGRAM!$P$4:$P$527,$A$6)</f>
        <v>0</v>
      </c>
      <c r="E19" s="234">
        <f>SUMIFS(PROGRAM!$A$4:$A$527,PROGRAM!$L$4:$L$527,B$6,PROGRAM!$M$4:$M$527,$A19,PROGRAM!$Q$4:$Q$527,$A$6)</f>
        <v>22</v>
      </c>
      <c r="F19" s="234">
        <f>SUMIFS(PROGRAM!$A$4:$A$527,PROGRAM!$L$4:$L$527,B$6,PROGRAM!$M$4:$M$527,$A19,PROGRAM!$R$4:$R$527,$A$6)</f>
        <v>22</v>
      </c>
      <c r="G19" s="234">
        <f>SUMIFS(PROGRAM!$A$4:$A$527,PROGRAM!$L$4:$L$527,B$6,PROGRAM!$M$4:$M$527,$A19,PROGRAM!$S$4:$S$527,$A$6)</f>
        <v>0</v>
      </c>
      <c r="H19" s="234">
        <f>SUMIFS(PROGRAM!$A$4:$A$527,PROGRAM!$L$4:$L$527,B$6,PROGRAM!$M$4:$M$527,$A19,PROGRAM!$T$4:$T$527,$A$6)</f>
        <v>302</v>
      </c>
      <c r="I19" s="234">
        <f>SUMIFS(PROGRAM!$A$4:$A$527,PROGRAM!$L$4:$L$527,B$6,PROGRAM!$M$4:$M$527,$A19,PROGRAM!$U$4:$U$527,$A$6)</f>
        <v>302</v>
      </c>
      <c r="J19" s="234">
        <f>SUMIFS(PROGRAM!$A$4:$A$527,PROGRAM!$L$4:$L$527,B$6,PROGRAM!$M$4:$M$527,$A19,PROGRAM!$V$4:$V$527,$A$6)</f>
        <v>302</v>
      </c>
      <c r="K19" s="234">
        <f>SUMIFS(PROGRAM!$A$4:$A$527,PROGRAM!$L$4:$L$527,B$6,PROGRAM!$M$4:$M$527,$A19,PROGRAM!$W$4:$W$527,$A$6)</f>
        <v>225</v>
      </c>
      <c r="L19" s="235">
        <f>SUMIFS(PROGRAM!$A$4:$A$527,PROGRAM!$L$4:$L$527,B$6,PROGRAM!$M$4:$M$527,$A19,PROGRAM!$X$4:$X$527,$A$6)</f>
        <v>225</v>
      </c>
      <c r="M19" s="250">
        <f>SUMIFS(PROGRAM!$A$4:$A$527,PROGRAM!$L$4:$L$527,M$6,PROGRAM!$M$4:$M$527,$A19,PROGRAM!$N$4:$N$527,$A$6)</f>
        <v>0</v>
      </c>
      <c r="N19" s="250">
        <f>SUMIFS(PROGRAM!$A$4:$A$527,PROGRAM!$L$4:$L$527,M$6,PROGRAM!$M$4:$M$527,$A19,PROGRAM!$O$4:$O$527,$A$6)</f>
        <v>1</v>
      </c>
      <c r="O19" s="250">
        <f>SUMIFS(PROGRAM!$A$4:$A$527,PROGRAM!$L$4:$L$527,M$6,PROGRAM!$M$4:$M$527,$A19,PROGRAM!$P$4:$P$527,$A$6)</f>
        <v>1</v>
      </c>
      <c r="P19" s="250">
        <f>SUMIFS(PROGRAM!$A$4:$A$527,PROGRAM!$L$4:$L$527,M$6,PROGRAM!$M$4:$M$527,$A19,PROGRAM!$Q$4:$Q$527,$A$6)</f>
        <v>1</v>
      </c>
      <c r="Q19" s="250">
        <f>SUMIFS(PROGRAM!$A$4:$A$527,PROGRAM!$L$4:$L$527,M$6,PROGRAM!$M$4:$M$527,$A19,PROGRAM!$R$4:$R$527,$A$6)</f>
        <v>0</v>
      </c>
      <c r="R19" s="250">
        <f>SUMIFS(PROGRAM!$A$4:$A$527,PROGRAM!$L$4:$L$527,M$6,PROGRAM!$M$4:$M$527,$A19,PROGRAM!$S$4:$S$527,$A$6)</f>
        <v>176</v>
      </c>
      <c r="S19" s="250">
        <f>SUMIFS(PROGRAM!$A$4:$A$527,PROGRAM!$L$4:$L$527,M$6,PROGRAM!$M$4:$M$527,$A19,PROGRAM!$T$4:$T$527,$A$6)</f>
        <v>176</v>
      </c>
      <c r="T19" s="250">
        <f>SUMIFS(PROGRAM!$A$4:$A$527,PROGRAM!$L$4:$L$527,M$6,PROGRAM!$M$4:$M$527,$A19,PROGRAM!$U$4:$U$527,$A$6)</f>
        <v>176</v>
      </c>
      <c r="U19" s="250">
        <f>SUMIFS(PROGRAM!$A$4:$A$527,PROGRAM!$L$4:$L$527,M$6,PROGRAM!$M$4:$M$527,$A19,PROGRAM!$V$4:$V$527,$A$6)</f>
        <v>250</v>
      </c>
      <c r="V19" s="250">
        <f>SUMIFS(PROGRAM!$A$4:$A$527,PROGRAM!$L$4:$L$527,M$6,PROGRAM!$M$4:$M$527,$A19,PROGRAM!$W$4:$W$527,$A$6)</f>
        <v>250</v>
      </c>
      <c r="W19" s="251">
        <f>SUMIFS(PROGRAM!$A$4:$A$527,PROGRAM!$L$4:$L$527,M$6,PROGRAM!$M$4:$M$527,$A19,PROGRAM!$X$4:$X$527,$A$6)</f>
        <v>250</v>
      </c>
      <c r="X19" s="233">
        <f>SUMIFS(PROGRAM!$A$4:$A$527,PROGRAM!$L$4:$L$527,X$6,PROGRAM!$M$4:$M$527,$A19,PROGRAM!$N$4:$N$527,$A$6)</f>
        <v>0</v>
      </c>
      <c r="Y19" s="234">
        <f>SUMIFS(PROGRAM!$A$4:$A$527,PROGRAM!$L$4:$L$527,X$6,PROGRAM!$M$4:$M$527,$A19,PROGRAM!$O$4:$O$527,$A$6)</f>
        <v>248</v>
      </c>
      <c r="Z19" s="234">
        <f>SUMIFS(PROGRAM!$A$4:$A$527,PROGRAM!$L$4:$L$527,X$6,PROGRAM!$M$4:$M$527,$A19,PROGRAM!$P$4:$P$527,$A$6)</f>
        <v>248</v>
      </c>
      <c r="AA19" s="234">
        <f>SUMIFS(PROGRAM!$A$4:$A$527,PROGRAM!$L$4:$L$527,X$6,PROGRAM!$M$4:$M$527,$A19,PROGRAM!$Q$4:$Q$527,$A$6)</f>
        <v>248</v>
      </c>
      <c r="AB19" s="234">
        <f>SUMIFS(PROGRAM!$A$4:$A$527,PROGRAM!$L$4:$L$527,X$6,PROGRAM!$M$4:$M$527,$A19,PROGRAM!$R$4:$R$527,$A$6)</f>
        <v>171</v>
      </c>
      <c r="AC19" s="234">
        <f>SUMIFS(PROGRAM!$A$4:$A$527,PROGRAM!$L$4:$L$527,X$6,PROGRAM!$M$4:$M$527,$A19,PROGRAM!$S$4:$S$527,$A$6)</f>
        <v>171</v>
      </c>
      <c r="AD19" s="234">
        <f>SUMIFS(PROGRAM!$A$4:$A$527,PROGRAM!$L$4:$L$527,X$6,PROGRAM!$M$4:$M$527,$A19,PROGRAM!$T$4:$T$527,$A$6)</f>
        <v>171</v>
      </c>
      <c r="AE19" s="234">
        <f>SUMIFS(PROGRAM!$A$4:$A$527,PROGRAM!$L$4:$L$527,X$6,PROGRAM!$M$4:$M$527,$A19,PROGRAM!$U$4:$U$527,$A$6)</f>
        <v>94</v>
      </c>
      <c r="AF19" s="234">
        <f>SUMIFS(PROGRAM!$A$4:$A$527,PROGRAM!$L$4:$L$527,X$6,PROGRAM!$M$4:$M$527,$A19,PROGRAM!$V$4:$V$527,$A$6)</f>
        <v>94</v>
      </c>
      <c r="AG19" s="234">
        <f>SUMIFS(PROGRAM!$A$4:$A$527,PROGRAM!$L$4:$L$527,X$6,PROGRAM!$M$4:$M$527,$A19,PROGRAM!$W$4:$W$527,$A$6)</f>
        <v>308</v>
      </c>
      <c r="AH19" s="235">
        <f>SUMIFS(PROGRAM!$A$4:$A$527,PROGRAM!$L$4:$L$527,X$6,PROGRAM!$M$4:$M$527,$A19,PROGRAM!$X$4:$X$527,$A$6)</f>
        <v>308</v>
      </c>
      <c r="AI19" s="250">
        <f>SUMIFS(PROGRAM!$A$4:$A$527,PROGRAM!$L$4:$L$527,AI$6,PROGRAM!$M$4:$M$527,$A19,PROGRAM!$N$4:$N$527,$A$6)</f>
        <v>0</v>
      </c>
      <c r="AJ19" s="234">
        <f>SUMIFS(PROGRAM!$A$4:$A$527,PROGRAM!$L$4:$L$527,AI$6,PROGRAM!$M$4:$M$527,$A19,PROGRAM!$O$4:$O$527,$A$6)</f>
        <v>82</v>
      </c>
      <c r="AK19" s="234">
        <f>SUMIFS(PROGRAM!$A$4:$A$527,PROGRAM!$L$4:$L$527,AI$6,PROGRAM!$M$4:$M$527,$A19,PROGRAM!$P$4:$P$527,$A$6)</f>
        <v>82</v>
      </c>
      <c r="AL19" s="234">
        <f>SUMIFS(PROGRAM!$A$4:$A$527,PROGRAM!$L$4:$L$527,AI$6,PROGRAM!$M$4:$M$527,$A19,PROGRAM!$Q$4:$Q$527,$A$6)</f>
        <v>82</v>
      </c>
      <c r="AM19" s="234">
        <f>SUMIFS(PROGRAM!$A$4:$A$527,PROGRAM!$L$4:$L$527,AI$6,PROGRAM!$M$4:$M$527,$A19,PROGRAM!$R$4:$R$527,$A$6)</f>
        <v>82</v>
      </c>
      <c r="AN19" s="234">
        <f>SUMIFS(PROGRAM!$A$4:$A$527,PROGRAM!$L$4:$L$527,AI$6,PROGRAM!$M$4:$M$527,$A19,PROGRAM!$S$4:$S$527,$A$6)</f>
        <v>0</v>
      </c>
      <c r="AO19" s="234">
        <f>SUMIFS(PROGRAM!$A$4:$A$527,PROGRAM!$L$4:$L$527,AI$6,PROGRAM!$M$4:$M$527,$A19,PROGRAM!$T$4:$T$527,$A$6)</f>
        <v>251</v>
      </c>
      <c r="AP19" s="234">
        <f>SUMIFS(PROGRAM!$A$4:$A$527,PROGRAM!$L$4:$L$527,AI$6,PROGRAM!$M$4:$M$527,$A19,PROGRAM!$U$4:$U$527,$A$6)</f>
        <v>251</v>
      </c>
      <c r="AQ19" s="234">
        <f>SUMIFS(PROGRAM!$A$4:$A$527,PROGRAM!$L$4:$L$527,AI$6,PROGRAM!$M$4:$M$527,$A19,PROGRAM!$V$4:$V$527,$A$6)</f>
        <v>259</v>
      </c>
      <c r="AR19" s="234">
        <f>SUMIFS(PROGRAM!$A$4:$A$527,PROGRAM!$L$4:$L$527,AI$6,PROGRAM!$M$4:$M$527,$A19,PROGRAM!$W$4:$W$527,$A$6)</f>
        <v>259</v>
      </c>
      <c r="AS19" s="265">
        <f>SUMIFS(PROGRAM!$A$4:$A$527,PROGRAM!$L$4:$L$527,AI$6,PROGRAM!$M$4:$M$527,$A19,PROGRAM!$X$4:$X$527,$A$6)</f>
        <v>259</v>
      </c>
      <c r="AT19" s="233">
        <f>SUMIFS(PROGRAM!$A$4:$A$527,PROGRAM!$L$4:$L$527,AT$6,PROGRAM!$M$4:$M$527,$A19,PROGRAM!$N$4:$N$527,$A$6)</f>
        <v>0</v>
      </c>
      <c r="AU19" s="234">
        <f>SUMIFS(PROGRAM!$A$4:$A$527,PROGRAM!$L$4:$L$527,AT$6,PROGRAM!$M$4:$M$527,$A19,PROGRAM!$O$4:$O$527,$A$6)</f>
        <v>0</v>
      </c>
      <c r="AV19" s="234">
        <f>SUMIFS(PROGRAM!$A$4:$A$527,PROGRAM!$L$4:$L$527,AT$6,PROGRAM!$M$4:$M$527,$A19,PROGRAM!$P$4:$P$527,$A$6)</f>
        <v>0</v>
      </c>
      <c r="AW19" s="234">
        <f>SUMIFS(PROGRAM!$A$4:$A$527,PROGRAM!$L$4:$L$527,AT$6,PROGRAM!$M$4:$M$527,$A19,PROGRAM!$Q$4:$Q$527,$A$6)</f>
        <v>0</v>
      </c>
      <c r="AX19" s="234">
        <f>SUMIFS(PROGRAM!$A$4:$A$527,PROGRAM!$L$4:$L$527,AT$6,PROGRAM!$M$4:$M$527,$A19,PROGRAM!$R$4:$R$527,$A$6)</f>
        <v>0</v>
      </c>
      <c r="AY19" s="234">
        <f>SUMIFS(PROGRAM!$A$4:$A$527,PROGRAM!$L$4:$L$527,AT$6,PROGRAM!$M$4:$M$527,$A19,PROGRAM!$S$4:$S$527,$A$6)</f>
        <v>0</v>
      </c>
      <c r="AZ19" s="234">
        <f>SUMIFS(PROGRAM!$A$4:$A$527,PROGRAM!$L$4:$L$527,AT$6,PROGRAM!$M$4:$M$527,$A19,PROGRAM!$T$4:$T$527,$A$6)</f>
        <v>0</v>
      </c>
      <c r="BA19" s="234">
        <f>SUMIFS(PROGRAM!$A$4:$A$527,PROGRAM!$L$4:$L$527,AT$6,PROGRAM!$M$4:$M$527,$A19,PROGRAM!$U$4:$U$527,$A$6)</f>
        <v>0</v>
      </c>
      <c r="BB19" s="234">
        <f>SUMIFS(PROGRAM!$A$4:$A$527,PROGRAM!$L$4:$L$527,AT$6,PROGRAM!$M$4:$M$527,$A19,PROGRAM!$V$4:$V$527,$A$6)</f>
        <v>0</v>
      </c>
      <c r="BC19" s="234">
        <f>SUMIFS(PROGRAM!$A$4:$A$527,PROGRAM!$L$4:$L$527,AT$6,PROGRAM!$M$4:$M$527,$A19,PROGRAM!$W$4:$W$527,$A$6)</f>
        <v>0</v>
      </c>
      <c r="BD19" s="235">
        <f>SUMIFS(PROGRAM!$A$4:$A$527,PROGRAM!$L$4:$L$527,AT$6,PROGRAM!$M$4:$M$527,$A19,PROGRAM!$X$4:$X$527,$A$6)</f>
        <v>0</v>
      </c>
      <c r="BE19" s="25" t="s">
        <v>90</v>
      </c>
      <c r="BF19" s="66"/>
    </row>
    <row r="20" spans="1:58" x14ac:dyDescent="0.25">
      <c r="A20" s="300" t="s">
        <v>26</v>
      </c>
      <c r="B20" s="236">
        <f>SUMIFS(PROGRAM!$A$4:$A$527,PROGRAM!$L$4:$L$527,B$6,PROGRAM!$M$4:$M$527,$A20,PROGRAM!$N$4:$N$527,$A$6)</f>
        <v>0</v>
      </c>
      <c r="C20" s="237">
        <f>SUMIFS(PROGRAM!$A$4:$A$527,PROGRAM!$L$4:$L$527,B$6,PROGRAM!$M$4:$M$527,$A20,PROGRAM!$O$4:$O$527,$A$6)</f>
        <v>287</v>
      </c>
      <c r="D20" s="237">
        <f>SUMIFS(PROGRAM!$A$4:$A$527,PROGRAM!$L$4:$L$527,B$6,PROGRAM!$M$4:$M$527,$A20,PROGRAM!$P$4:$P$527,$A$6)</f>
        <v>287</v>
      </c>
      <c r="E20" s="237">
        <f>SUMIFS(PROGRAM!$A$4:$A$527,PROGRAM!$L$4:$L$527,B$6,PROGRAM!$M$4:$M$527,$A20,PROGRAM!$Q$4:$Q$527,$A$6)</f>
        <v>287</v>
      </c>
      <c r="F20" s="237">
        <f>SUMIFS(PROGRAM!$A$4:$A$527,PROGRAM!$L$4:$L$527,B$6,PROGRAM!$M$4:$M$527,$A20,PROGRAM!$R$4:$R$527,$A$6)</f>
        <v>287</v>
      </c>
      <c r="G20" s="237">
        <f>SUMIFS(PROGRAM!$A$4:$A$527,PROGRAM!$L$4:$L$527,B$6,PROGRAM!$M$4:$M$527,$A20,PROGRAM!$S$4:$S$527,$A$6)</f>
        <v>0</v>
      </c>
      <c r="H20" s="237">
        <f>SUMIFS(PROGRAM!$A$4:$A$527,PROGRAM!$L$4:$L$527,B$6,PROGRAM!$M$4:$M$527,$A20,PROGRAM!$T$4:$T$527,$A$6)</f>
        <v>439</v>
      </c>
      <c r="I20" s="237">
        <f>SUMIFS(PROGRAM!$A$4:$A$527,PROGRAM!$L$4:$L$527,B$6,PROGRAM!$M$4:$M$527,$A20,PROGRAM!$U$4:$U$527,$A$6)</f>
        <v>439</v>
      </c>
      <c r="J20" s="237">
        <f>SUMIFS(PROGRAM!$A$4:$A$527,PROGRAM!$L$4:$L$527,B$6,PROGRAM!$M$4:$M$527,$A20,PROGRAM!$V$4:$V$527,$A$6)</f>
        <v>0</v>
      </c>
      <c r="K20" s="237">
        <f>SUMIFS(PROGRAM!$A$4:$A$527,PROGRAM!$L$4:$L$527,B$6,PROGRAM!$M$4:$M$527,$A20,PROGRAM!$W$4:$W$527,$A$6)</f>
        <v>5</v>
      </c>
      <c r="L20" s="238">
        <f>SUMIFS(PROGRAM!$A$4:$A$527,PROGRAM!$L$4:$L$527,B$6,PROGRAM!$M$4:$M$527,$A20,PROGRAM!$X$4:$X$527,$A$6)</f>
        <v>5</v>
      </c>
      <c r="M20" s="242">
        <f>SUMIFS(PROGRAM!$A$4:$A$527,PROGRAM!$L$4:$L$527,M$6,PROGRAM!$M$4:$M$527,$A20,PROGRAM!$N$4:$N$527,$A$6)</f>
        <v>0</v>
      </c>
      <c r="N20" s="242">
        <f>SUMIFS(PROGRAM!$A$4:$A$527,PROGRAM!$L$4:$L$527,M$6,PROGRAM!$M$4:$M$527,$A20,PROGRAM!$O$4:$O$527,$A$6)</f>
        <v>100</v>
      </c>
      <c r="O20" s="242">
        <f>SUMIFS(PROGRAM!$A$4:$A$527,PROGRAM!$L$4:$L$527,M$6,PROGRAM!$M$4:$M$527,$A20,PROGRAM!$P$4:$P$527,$A$6)</f>
        <v>100</v>
      </c>
      <c r="P20" s="242">
        <f>SUMIFS(PROGRAM!$A$4:$A$527,PROGRAM!$L$4:$L$527,M$6,PROGRAM!$M$4:$M$527,$A20,PROGRAM!$Q$4:$Q$527,$A$6)</f>
        <v>100</v>
      </c>
      <c r="Q20" s="242">
        <f>SUMIFS(PROGRAM!$A$4:$A$527,PROGRAM!$L$4:$L$527,M$6,PROGRAM!$M$4:$M$527,$A20,PROGRAM!$R$4:$R$527,$A$6)</f>
        <v>100</v>
      </c>
      <c r="R20" s="242">
        <f>SUMIFS(PROGRAM!$A$4:$A$527,PROGRAM!$L$4:$L$527,M$6,PROGRAM!$M$4:$M$527,$A20,PROGRAM!$S$4:$S$527,$A$6)</f>
        <v>301</v>
      </c>
      <c r="S20" s="242">
        <f>SUMIFS(PROGRAM!$A$4:$A$527,PROGRAM!$L$4:$L$527,M$6,PROGRAM!$M$4:$M$527,$A20,PROGRAM!$T$4:$T$527,$A$6)</f>
        <v>301</v>
      </c>
      <c r="T20" s="242">
        <f>SUMIFS(PROGRAM!$A$4:$A$527,PROGRAM!$L$4:$L$527,M$6,PROGRAM!$M$4:$M$527,$A20,PROGRAM!$U$4:$U$527,$A$6)</f>
        <v>274</v>
      </c>
      <c r="U20" s="242">
        <f>SUMIFS(PROGRAM!$A$4:$A$527,PROGRAM!$L$4:$L$527,M$6,PROGRAM!$M$4:$M$527,$A20,PROGRAM!$V$4:$V$527,$A$6)</f>
        <v>274</v>
      </c>
      <c r="V20" s="242">
        <f>SUMIFS(PROGRAM!$A$4:$A$527,PROGRAM!$L$4:$L$527,M$6,PROGRAM!$M$4:$M$527,$A20,PROGRAM!$W$4:$W$527,$A$6)</f>
        <v>274</v>
      </c>
      <c r="W20" s="243">
        <f>SUMIFS(PROGRAM!$A$4:$A$527,PROGRAM!$L$4:$L$527,M$6,PROGRAM!$M$4:$M$527,$A20,PROGRAM!$X$4:$X$527,$A$6)</f>
        <v>274</v>
      </c>
      <c r="X20" s="236">
        <f>SUMIFS(PROGRAM!$A$4:$A$527,PROGRAM!$L$4:$L$527,X$6,PROGRAM!$M$4:$M$527,$A20,PROGRAM!$N$4:$N$527,$A$6)</f>
        <v>0</v>
      </c>
      <c r="Y20" s="237">
        <f>SUMIFS(PROGRAM!$A$4:$A$527,PROGRAM!$L$4:$L$527,X$6,PROGRAM!$M$4:$M$527,$A20,PROGRAM!$O$4:$O$527,$A$6)</f>
        <v>288</v>
      </c>
      <c r="Z20" s="237">
        <f>SUMIFS(PROGRAM!$A$4:$A$527,PROGRAM!$L$4:$L$527,X$6,PROGRAM!$M$4:$M$527,$A20,PROGRAM!$P$4:$P$527,$A$6)</f>
        <v>288</v>
      </c>
      <c r="AA20" s="237">
        <f>SUMIFS(PROGRAM!$A$4:$A$527,PROGRAM!$L$4:$L$527,X$6,PROGRAM!$M$4:$M$527,$A20,PROGRAM!$Q$4:$Q$527,$A$6)</f>
        <v>288</v>
      </c>
      <c r="AB20" s="237">
        <f>SUMIFS(PROGRAM!$A$4:$A$527,PROGRAM!$L$4:$L$527,X$6,PROGRAM!$M$4:$M$527,$A20,PROGRAM!$R$4:$R$527,$A$6)</f>
        <v>288</v>
      </c>
      <c r="AC20" s="237">
        <f>SUMIFS(PROGRAM!$A$4:$A$527,PROGRAM!$L$4:$L$527,X$6,PROGRAM!$M$4:$M$527,$A20,PROGRAM!$S$4:$S$527,$A$6)</f>
        <v>0</v>
      </c>
      <c r="AD20" s="237">
        <f>SUMIFS(PROGRAM!$A$4:$A$527,PROGRAM!$L$4:$L$527,X$6,PROGRAM!$M$4:$M$527,$A20,PROGRAM!$T$4:$T$527,$A$6)</f>
        <v>109</v>
      </c>
      <c r="AE20" s="237">
        <f>SUMIFS(PROGRAM!$A$4:$A$527,PROGRAM!$L$4:$L$527,X$6,PROGRAM!$M$4:$M$527,$A20,PROGRAM!$U$4:$U$527,$A$6)</f>
        <v>109</v>
      </c>
      <c r="AF20" s="237">
        <f>SUMIFS(PROGRAM!$A$4:$A$527,PROGRAM!$L$4:$L$527,X$6,PROGRAM!$M$4:$M$527,$A20,PROGRAM!$V$4:$V$527,$A$6)</f>
        <v>109</v>
      </c>
      <c r="AG20" s="237">
        <f>SUMIFS(PROGRAM!$A$4:$A$527,PROGRAM!$L$4:$L$527,X$6,PROGRAM!$M$4:$M$527,$A20,PROGRAM!$W$4:$W$527,$A$6)</f>
        <v>190</v>
      </c>
      <c r="AH20" s="238">
        <f>SUMIFS(PROGRAM!$A$4:$A$527,PROGRAM!$L$4:$L$527,X$6,PROGRAM!$M$4:$M$527,$A20,PROGRAM!$X$4:$X$527,$A$6)</f>
        <v>190</v>
      </c>
      <c r="AI20" s="242">
        <f>SUMIFS(PROGRAM!$A$4:$A$527,PROGRAM!$L$4:$L$527,AI$6,PROGRAM!$M$4:$M$527,$A20,PROGRAM!$N$4:$N$527,$A$6)</f>
        <v>0</v>
      </c>
      <c r="AJ20" s="237">
        <f>SUMIFS(PROGRAM!$A$4:$A$527,PROGRAM!$L$4:$L$527,AI$6,PROGRAM!$M$4:$M$527,$A20,PROGRAM!$O$4:$O$527,$A$6)</f>
        <v>60</v>
      </c>
      <c r="AK20" s="237">
        <f>SUMIFS(PROGRAM!$A$4:$A$527,PROGRAM!$L$4:$L$527,AI$6,PROGRAM!$M$4:$M$527,$A20,PROGRAM!$P$4:$P$527,$A$6)</f>
        <v>60</v>
      </c>
      <c r="AL20" s="237">
        <f>SUMIFS(PROGRAM!$A$4:$A$527,PROGRAM!$L$4:$L$527,AI$6,PROGRAM!$M$4:$M$527,$A20,PROGRAM!$Q$4:$Q$527,$A$6)</f>
        <v>60</v>
      </c>
      <c r="AM20" s="237">
        <f>SUMIFS(PROGRAM!$A$4:$A$527,PROGRAM!$L$4:$L$527,AI$6,PROGRAM!$M$4:$M$527,$A20,PROGRAM!$R$4:$R$527,$A$6)</f>
        <v>60</v>
      </c>
      <c r="AN20" s="237">
        <f>SUMIFS(PROGRAM!$A$4:$A$527,PROGRAM!$L$4:$L$527,AI$6,PROGRAM!$M$4:$M$527,$A20,PROGRAM!$S$4:$S$527,$A$6)</f>
        <v>0</v>
      </c>
      <c r="AO20" s="237">
        <f>SUMIFS(PROGRAM!$A$4:$A$527,PROGRAM!$L$4:$L$527,AI$6,PROGRAM!$M$4:$M$527,$A20,PROGRAM!$T$4:$T$527,$A$6)</f>
        <v>255</v>
      </c>
      <c r="AP20" s="237">
        <f>SUMIFS(PROGRAM!$A$4:$A$527,PROGRAM!$L$4:$L$527,AI$6,PROGRAM!$M$4:$M$527,$A20,PROGRAM!$U$4:$U$527,$A$6)</f>
        <v>255</v>
      </c>
      <c r="AQ20" s="237">
        <f>SUMIFS(PROGRAM!$A$4:$A$527,PROGRAM!$L$4:$L$527,AI$6,PROGRAM!$M$4:$M$527,$A20,PROGRAM!$V$4:$V$527,$A$6)</f>
        <v>273</v>
      </c>
      <c r="AR20" s="237">
        <f>SUMIFS(PROGRAM!$A$4:$A$527,PROGRAM!$L$4:$L$527,AI$6,PROGRAM!$M$4:$M$527,$A20,PROGRAM!$W$4:$W$527,$A$6)</f>
        <v>273</v>
      </c>
      <c r="AS20" s="264">
        <f>SUMIFS(PROGRAM!$A$4:$A$527,PROGRAM!$L$4:$L$527,AI$6,PROGRAM!$M$4:$M$527,$A20,PROGRAM!$X$4:$X$527,$A$6)</f>
        <v>273</v>
      </c>
      <c r="AT20" s="236">
        <f>SUMIFS(PROGRAM!$A$4:$A$527,PROGRAM!$L$4:$L$527,AT$6,PROGRAM!$M$4:$M$527,$A20,PROGRAM!$N$4:$N$527,$A$6)</f>
        <v>0</v>
      </c>
      <c r="AU20" s="237">
        <f>SUMIFS(PROGRAM!$A$4:$A$527,PROGRAM!$L$4:$L$527,AT$6,PROGRAM!$M$4:$M$527,$A20,PROGRAM!$O$4:$O$527,$A$6)</f>
        <v>28</v>
      </c>
      <c r="AV20" s="237">
        <f>SUMIFS(PROGRAM!$A$4:$A$527,PROGRAM!$L$4:$L$527,AT$6,PROGRAM!$M$4:$M$527,$A20,PROGRAM!$P$4:$P$527,$A$6)</f>
        <v>28</v>
      </c>
      <c r="AW20" s="237">
        <f>SUMIFS(PROGRAM!$A$4:$A$527,PROGRAM!$L$4:$L$527,AT$6,PROGRAM!$M$4:$M$527,$A20,PROGRAM!$Q$4:$Q$527,$A$6)</f>
        <v>28</v>
      </c>
      <c r="AX20" s="237">
        <f>SUMIFS(PROGRAM!$A$4:$A$527,PROGRAM!$L$4:$L$527,AT$6,PROGRAM!$M$4:$M$527,$A20,PROGRAM!$R$4:$R$527,$A$6)</f>
        <v>0</v>
      </c>
      <c r="AY20" s="237">
        <f>SUMIFS(PROGRAM!$A$4:$A$527,PROGRAM!$L$4:$L$527,AT$6,PROGRAM!$M$4:$M$527,$A20,PROGRAM!$S$4:$S$527,$A$6)</f>
        <v>0</v>
      </c>
      <c r="AZ20" s="237">
        <f>SUMIFS(PROGRAM!$A$4:$A$527,PROGRAM!$L$4:$L$527,AT$6,PROGRAM!$M$4:$M$527,$A20,PROGRAM!$T$4:$T$527,$A$6)</f>
        <v>0</v>
      </c>
      <c r="BA20" s="237">
        <f>SUMIFS(PROGRAM!$A$4:$A$527,PROGRAM!$L$4:$L$527,AT$6,PROGRAM!$M$4:$M$527,$A20,PROGRAM!$U$4:$U$527,$A$6)</f>
        <v>0</v>
      </c>
      <c r="BB20" s="237">
        <f>SUMIFS(PROGRAM!$A$4:$A$527,PROGRAM!$L$4:$L$527,AT$6,PROGRAM!$M$4:$M$527,$A20,PROGRAM!$V$4:$V$527,$A$6)</f>
        <v>220</v>
      </c>
      <c r="BC20" s="237">
        <f>SUMIFS(PROGRAM!$A$4:$A$527,PROGRAM!$L$4:$L$527,AT$6,PROGRAM!$M$4:$M$527,$A20,PROGRAM!$W$4:$W$527,$A$6)</f>
        <v>220</v>
      </c>
      <c r="BD20" s="238">
        <f>SUMIFS(PROGRAM!$A$4:$A$527,PROGRAM!$L$4:$L$527,AT$6,PROGRAM!$M$4:$M$527,$A20,PROGRAM!$X$4:$X$527,$A$6)</f>
        <v>220</v>
      </c>
      <c r="BE20" s="25" t="s">
        <v>91</v>
      </c>
      <c r="BF20" s="65"/>
    </row>
    <row r="21" spans="1:58" x14ac:dyDescent="0.25">
      <c r="A21" s="301" t="s">
        <v>30</v>
      </c>
      <c r="B21" s="230">
        <f>SUMIFS(PROGRAM!$A$4:$A$527,PROGRAM!$L$4:$L$527,B$6,PROGRAM!$M$4:$M$527,$A21,PROGRAM!$N$4:$N$527,$A$6)</f>
        <v>0</v>
      </c>
      <c r="C21" s="231">
        <f>SUMIFS(PROGRAM!$A$4:$A$527,PROGRAM!$L$4:$L$527,B$6,PROGRAM!$M$4:$M$527,$A21,PROGRAM!$O$4:$O$527,$A$6)</f>
        <v>83</v>
      </c>
      <c r="D21" s="231">
        <f>SUMIFS(PROGRAM!$A$4:$A$527,PROGRAM!$L$4:$L$527,B$6,PROGRAM!$M$4:$M$527,$A21,PROGRAM!$P$4:$P$527,$A$6)</f>
        <v>83</v>
      </c>
      <c r="E21" s="231">
        <f>SUMIFS(PROGRAM!$A$4:$A$527,PROGRAM!$L$4:$L$527,B$6,PROGRAM!$M$4:$M$527,$A21,PROGRAM!$Q$4:$Q$527,$A$6)</f>
        <v>83</v>
      </c>
      <c r="F21" s="231">
        <f>SUMIFS(PROGRAM!$A$4:$A$527,PROGRAM!$L$4:$L$527,B$6,PROGRAM!$M$4:$M$527,$A21,PROGRAM!$R$4:$R$527,$A$6)</f>
        <v>83</v>
      </c>
      <c r="G21" s="231">
        <f>SUMIFS(PROGRAM!$A$4:$A$527,PROGRAM!$L$4:$L$527,B$6,PROGRAM!$M$4:$M$527,$A21,PROGRAM!$S$4:$S$527,$A$6)</f>
        <v>0</v>
      </c>
      <c r="H21" s="192">
        <f>SUMIFS(PROGRAM!$A$4:$A$527,PROGRAM!$L$4:$L$527,B$6,PROGRAM!$M$4:$M$527,$A21,PROGRAM!$T$4:$T$527,$A$6)</f>
        <v>347</v>
      </c>
      <c r="I21" s="192">
        <f>SUMIFS(PROGRAM!$A$4:$A$527,PROGRAM!$L$4:$L$527,B$6,PROGRAM!$M$4:$M$527,$A21,PROGRAM!$U$4:$U$527,$A$6)</f>
        <v>347</v>
      </c>
      <c r="J21" s="192">
        <f>SUMIFS(PROGRAM!$A$4:$A$527,PROGRAM!$L$4:$L$527,B$6,PROGRAM!$M$4:$M$527,$A21,PROGRAM!$V$4:$V$527,$A$6)</f>
        <v>347</v>
      </c>
      <c r="K21" s="231">
        <f>SUMIFS(PROGRAM!$A$4:$A$527,PROGRAM!$L$4:$L$527,B$6,PROGRAM!$M$4:$M$527,$A21,PROGRAM!$W$4:$W$527,$A$6)</f>
        <v>323</v>
      </c>
      <c r="L21" s="232">
        <f>SUMIFS(PROGRAM!$A$4:$A$527,PROGRAM!$L$4:$L$527,B$6,PROGRAM!$M$4:$M$527,$A21,PROGRAM!$X$4:$X$527,$A$6)</f>
        <v>323</v>
      </c>
      <c r="M21" s="244">
        <f>SUMIFS(PROGRAM!$A$4:$A$527,PROGRAM!$L$4:$L$527,M$6,PROGRAM!$M$4:$M$527,$A21,PROGRAM!$N$4:$N$527,$A$6)</f>
        <v>376</v>
      </c>
      <c r="N21" s="194">
        <f>SUMIFS(PROGRAM!$A$4:$A$527,PROGRAM!$L$4:$L$527,M$6,PROGRAM!$M$4:$M$527,$A21,PROGRAM!$O$4:$O$527,$A$6)</f>
        <v>883</v>
      </c>
      <c r="O21" s="194">
        <f>SUMIFS(PROGRAM!$A$4:$A$527,PROGRAM!$L$4:$L$527,M$6,PROGRAM!$M$4:$M$527,$A21,PROGRAM!$P$4:$P$527,$A$6)</f>
        <v>883</v>
      </c>
      <c r="P21" s="194">
        <f>SUMIFS(PROGRAM!$A$4:$A$527,PROGRAM!$L$4:$L$527,M$6,PROGRAM!$M$4:$M$527,$A21,PROGRAM!$Q$4:$Q$527,$A$6)</f>
        <v>142</v>
      </c>
      <c r="Q21" s="194">
        <f>SUMIFS(PROGRAM!$A$4:$A$527,PROGRAM!$L$4:$L$527,M$6,PROGRAM!$M$4:$M$527,$A21,PROGRAM!$R$4:$R$527,$A$6)</f>
        <v>142</v>
      </c>
      <c r="R21" s="244">
        <f>SUMIFS(PROGRAM!$A$4:$A$527,PROGRAM!$L$4:$L$527,M$6,PROGRAM!$M$4:$M$527,$A21,PROGRAM!$S$4:$S$527,$A$6)</f>
        <v>0</v>
      </c>
      <c r="S21" s="244">
        <f>SUMIFS(PROGRAM!$A$4:$A$527,PROGRAM!$L$4:$L$527,M$6,PROGRAM!$M$4:$M$527,$A21,PROGRAM!$T$4:$T$527,$A$6)</f>
        <v>298</v>
      </c>
      <c r="T21" s="244">
        <f>SUMIFS(PROGRAM!$A$4:$A$527,PROGRAM!$L$4:$L$527,M$6,PROGRAM!$M$4:$M$527,$A21,PROGRAM!$U$4:$U$527,$A$6)</f>
        <v>298</v>
      </c>
      <c r="U21" s="244">
        <f>SUMIFS(PROGRAM!$A$4:$A$527,PROGRAM!$L$4:$L$527,M$6,PROGRAM!$M$4:$M$527,$A21,PROGRAM!$V$4:$V$527,$A$6)</f>
        <v>108</v>
      </c>
      <c r="V21" s="244">
        <f>SUMIFS(PROGRAM!$A$4:$A$527,PROGRAM!$L$4:$L$527,M$6,PROGRAM!$M$4:$M$527,$A21,PROGRAM!$W$4:$W$527,$A$6)</f>
        <v>108</v>
      </c>
      <c r="W21" s="245">
        <f>SUMIFS(PROGRAM!$A$4:$A$527,PROGRAM!$L$4:$L$527,M$6,PROGRAM!$M$4:$M$527,$A21,PROGRAM!$X$4:$X$527,$A$6)</f>
        <v>0</v>
      </c>
      <c r="X21" s="230">
        <f>SUMIFS(PROGRAM!$A$4:$A$527,PROGRAM!$L$4:$L$527,X$6,PROGRAM!$M$4:$M$527,$A21,PROGRAM!$N$4:$N$527,$A$6)</f>
        <v>0</v>
      </c>
      <c r="Y21" s="231">
        <f>SUMIFS(PROGRAM!$A$4:$A$527,PROGRAM!$L$4:$L$527,X$6,PROGRAM!$M$4:$M$527,$A21,PROGRAM!$O$4:$O$527,$A$6)</f>
        <v>284</v>
      </c>
      <c r="Z21" s="231">
        <f>SUMIFS(PROGRAM!$A$4:$A$527,PROGRAM!$L$4:$L$527,X$6,PROGRAM!$M$4:$M$527,$A21,PROGRAM!$P$4:$P$527,$A$6)</f>
        <v>284</v>
      </c>
      <c r="AA21" s="231">
        <f>SUMIFS(PROGRAM!$A$4:$A$527,PROGRAM!$L$4:$L$527,X$6,PROGRAM!$M$4:$M$527,$A21,PROGRAM!$Q$4:$Q$527,$A$6)</f>
        <v>284</v>
      </c>
      <c r="AB21" s="231">
        <f>SUMIFS(PROGRAM!$A$4:$A$527,PROGRAM!$L$4:$L$527,X$6,PROGRAM!$M$4:$M$527,$A21,PROGRAM!$R$4:$R$527,$A$6)</f>
        <v>284</v>
      </c>
      <c r="AC21" s="231">
        <f>SUMIFS(PROGRAM!$A$4:$A$527,PROGRAM!$L$4:$L$527,X$6,PROGRAM!$M$4:$M$527,$A21,PROGRAM!$S$4:$S$527,$A$6)</f>
        <v>0</v>
      </c>
      <c r="AD21" s="231">
        <f>SUMIFS(PROGRAM!$A$4:$A$527,PROGRAM!$L$4:$L$527,X$6,PROGRAM!$M$4:$M$527,$A21,PROGRAM!$T$4:$T$527,$A$6)</f>
        <v>202</v>
      </c>
      <c r="AE21" s="231">
        <f>SUMIFS(PROGRAM!$A$4:$A$527,PROGRAM!$L$4:$L$527,X$6,PROGRAM!$M$4:$M$527,$A21,PROGRAM!$U$4:$U$527,$A$6)</f>
        <v>202</v>
      </c>
      <c r="AF21" s="231">
        <f>SUMIFS(PROGRAM!$A$4:$A$527,PROGRAM!$L$4:$L$527,X$6,PROGRAM!$M$4:$M$527,$A21,PROGRAM!$V$4:$V$527,$A$6)</f>
        <v>53</v>
      </c>
      <c r="AG21" s="231">
        <f>SUMIFS(PROGRAM!$A$4:$A$527,PROGRAM!$L$4:$L$527,X$6,PROGRAM!$M$4:$M$527,$A21,PROGRAM!$W$4:$W$527,$A$6)</f>
        <v>53</v>
      </c>
      <c r="AH21" s="232">
        <f>SUMIFS(PROGRAM!$A$4:$A$527,PROGRAM!$L$4:$L$527,X$6,PROGRAM!$M$4:$M$527,$A21,PROGRAM!$X$4:$X$527,$A$6)</f>
        <v>53</v>
      </c>
      <c r="AI21" s="244">
        <f>SUMIFS(PROGRAM!$A$4:$A$527,PROGRAM!$L$4:$L$527,AI$6,PROGRAM!$M$4:$M$527,$A21,PROGRAM!$N$4:$N$527,$A$6)</f>
        <v>0</v>
      </c>
      <c r="AJ21" s="231">
        <f>SUMIFS(PROGRAM!$A$4:$A$527,PROGRAM!$L$4:$L$527,AI$6,PROGRAM!$M$4:$M$527,$A21,PROGRAM!$O$4:$O$527,$A$6)</f>
        <v>27</v>
      </c>
      <c r="AK21" s="231">
        <f>SUMIFS(PROGRAM!$A$4:$A$527,PROGRAM!$L$4:$L$527,AI$6,PROGRAM!$M$4:$M$527,$A21,PROGRAM!$P$4:$P$527,$A$6)</f>
        <v>27</v>
      </c>
      <c r="AL21" s="231">
        <f>SUMIFS(PROGRAM!$A$4:$A$527,PROGRAM!$L$4:$L$527,AI$6,PROGRAM!$M$4:$M$527,$A21,PROGRAM!$Q$4:$Q$527,$A$6)</f>
        <v>615</v>
      </c>
      <c r="AM21" s="231">
        <f>SUMIFS(PROGRAM!$A$4:$A$527,PROGRAM!$L$4:$L$527,AI$6,PROGRAM!$M$4:$M$527,$A21,PROGRAM!$R$4:$R$527,$A$6)</f>
        <v>615</v>
      </c>
      <c r="AN21" s="231">
        <f>SUMIFS(PROGRAM!$A$4:$A$527,PROGRAM!$L$4:$L$527,AI$6,PROGRAM!$M$4:$M$527,$A21,PROGRAM!$S$4:$S$527,$A$6)</f>
        <v>615</v>
      </c>
      <c r="AO21" s="231">
        <f>SUMIFS(PROGRAM!$A$4:$A$527,PROGRAM!$L$4:$L$527,AI$6,PROGRAM!$M$4:$M$527,$A21,PROGRAM!$T$4:$T$527,$A$6)</f>
        <v>0</v>
      </c>
      <c r="AP21" s="231">
        <f>SUMIFS(PROGRAM!$A$4:$A$527,PROGRAM!$L$4:$L$527,AI$6,PROGRAM!$M$4:$M$527,$A21,PROGRAM!$U$4:$U$527,$A$6)</f>
        <v>0</v>
      </c>
      <c r="AQ21" s="231">
        <f>SUMIFS(PROGRAM!$A$4:$A$527,PROGRAM!$L$4:$L$527,AI$6,PROGRAM!$M$4:$M$527,$A21,PROGRAM!$V$4:$V$527,$A$6)</f>
        <v>0</v>
      </c>
      <c r="AR21" s="231">
        <f>SUMIFS(PROGRAM!$A$4:$A$527,PROGRAM!$L$4:$L$527,AI$6,PROGRAM!$M$4:$M$527,$A21,PROGRAM!$W$4:$W$527,$A$6)</f>
        <v>0</v>
      </c>
      <c r="AS21" s="263">
        <f>SUMIFS(PROGRAM!$A$4:$A$527,PROGRAM!$L$4:$L$527,AI$6,PROGRAM!$M$4:$M$527,$A21,PROGRAM!$X$4:$X$527,$A$6)</f>
        <v>0</v>
      </c>
      <c r="AT21" s="230">
        <f>SUMIFS(PROGRAM!$A$4:$A$527,PROGRAM!$L$4:$L$527,AT$6,PROGRAM!$M$4:$M$527,$A21,PROGRAM!$N$4:$N$527,$A$6)</f>
        <v>0</v>
      </c>
      <c r="AU21" s="231">
        <f>SUMIFS(PROGRAM!$A$4:$A$527,PROGRAM!$L$4:$L$527,AT$6,PROGRAM!$M$4:$M$527,$A21,PROGRAM!$O$4:$O$527,$A$6)</f>
        <v>0</v>
      </c>
      <c r="AV21" s="231">
        <f>SUMIFS(PROGRAM!$A$4:$A$527,PROGRAM!$L$4:$L$527,AT$6,PROGRAM!$M$4:$M$527,$A21,PROGRAM!$P$4:$P$527,$A$6)</f>
        <v>0</v>
      </c>
      <c r="AW21" s="231">
        <f>SUMIFS(PROGRAM!$A$4:$A$527,PROGRAM!$L$4:$L$527,AT$6,PROGRAM!$M$4:$M$527,$A21,PROGRAM!$Q$4:$Q$527,$A$6)</f>
        <v>0</v>
      </c>
      <c r="AX21" s="231">
        <f>SUMIFS(PROGRAM!$A$4:$A$527,PROGRAM!$L$4:$L$527,AT$6,PROGRAM!$M$4:$M$527,$A21,PROGRAM!$R$4:$R$527,$A$6)</f>
        <v>0</v>
      </c>
      <c r="AY21" s="231">
        <f>SUMIFS(PROGRAM!$A$4:$A$527,PROGRAM!$L$4:$L$527,AT$6,PROGRAM!$M$4:$M$527,$A21,PROGRAM!$S$4:$S$527,$A$6)</f>
        <v>0</v>
      </c>
      <c r="AZ21" s="231">
        <f>SUMIFS(PROGRAM!$A$4:$A$527,PROGRAM!$L$4:$L$527,AT$6,PROGRAM!$M$4:$M$527,$A21,PROGRAM!$T$4:$T$527,$A$6)</f>
        <v>0</v>
      </c>
      <c r="BA21" s="231">
        <f>SUMIFS(PROGRAM!$A$4:$A$527,PROGRAM!$L$4:$L$527,AT$6,PROGRAM!$M$4:$M$527,$A21,PROGRAM!$U$4:$U$527,$A$6)</f>
        <v>0</v>
      </c>
      <c r="BB21" s="231">
        <f>SUMIFS(PROGRAM!$A$4:$A$527,PROGRAM!$L$4:$L$527,AT$6,PROGRAM!$M$4:$M$527,$A21,PROGRAM!$V$4:$V$527,$A$6)</f>
        <v>77</v>
      </c>
      <c r="BC21" s="231">
        <f>SUMIFS(PROGRAM!$A$4:$A$527,PROGRAM!$L$4:$L$527,AT$6,PROGRAM!$M$4:$M$527,$A21,PROGRAM!$W$4:$W$527,$A$6)</f>
        <v>77</v>
      </c>
      <c r="BD21" s="232">
        <f>SUMIFS(PROGRAM!$A$4:$A$527,PROGRAM!$L$4:$L$527,AT$6,PROGRAM!$M$4:$M$527,$A21,PROGRAM!$X$4:$X$527,$A$6)</f>
        <v>77</v>
      </c>
      <c r="BE21" s="25" t="s">
        <v>49</v>
      </c>
      <c r="BF21" s="66"/>
    </row>
    <row r="22" spans="1:58" x14ac:dyDescent="0.25">
      <c r="A22" s="172" t="s">
        <v>29</v>
      </c>
      <c r="B22" s="219">
        <f>SUMIFS(PROGRAM!$A$4:$A$527,PROGRAM!$L$4:$L$527,B$6,PROGRAM!$M$4:$M$527,$A22,PROGRAM!$N$4:$N$527,$A$6)</f>
        <v>0</v>
      </c>
      <c r="C22" s="220">
        <f>SUMIFS(PROGRAM!$A$4:$A$527,PROGRAM!$L$4:$L$527,B$6,PROGRAM!$M$4:$M$527,$A22,PROGRAM!$O$4:$O$527,$A$6)</f>
        <v>141</v>
      </c>
      <c r="D22" s="220">
        <f>SUMIFS(PROGRAM!$A$4:$A$527,PROGRAM!$L$4:$L$527,B$6,PROGRAM!$M$4:$M$527,$A22,PROGRAM!$P$4:$P$527,$A$6)</f>
        <v>141</v>
      </c>
      <c r="E22" s="220">
        <f>SUMIFS(PROGRAM!$A$4:$A$527,PROGRAM!$L$4:$L$527,B$6,PROGRAM!$M$4:$M$527,$A22,PROGRAM!$Q$4:$Q$527,$A$6)</f>
        <v>141</v>
      </c>
      <c r="F22" s="220">
        <f>SUMIFS(PROGRAM!$A$4:$A$527,PROGRAM!$L$4:$L$527,B$6,PROGRAM!$M$4:$M$527,$A22,PROGRAM!$R$4:$R$527,$A$6)</f>
        <v>141</v>
      </c>
      <c r="G22" s="220">
        <f>SUMIFS(PROGRAM!$A$4:$A$527,PROGRAM!$L$4:$L$527,B$6,PROGRAM!$M$4:$M$527,$A22,PROGRAM!$S$4:$S$527,$A$6)</f>
        <v>0</v>
      </c>
      <c r="H22" s="220">
        <f>SUMIFS(PROGRAM!$A$4:$A$527,PROGRAM!$L$4:$L$527,B$6,PROGRAM!$M$4:$M$527,$A22,PROGRAM!$T$4:$T$527,$A$6)</f>
        <v>198</v>
      </c>
      <c r="I22" s="220">
        <f>SUMIFS(PROGRAM!$A$4:$A$527,PROGRAM!$L$4:$L$527,B$6,PROGRAM!$M$4:$M$527,$A22,PROGRAM!$U$4:$U$527,$A$6)</f>
        <v>198</v>
      </c>
      <c r="J22" s="220">
        <f>SUMIFS(PROGRAM!$A$4:$A$527,PROGRAM!$L$4:$L$527,B$6,PROGRAM!$M$4:$M$527,$A22,PROGRAM!$V$4:$V$527,$A$6)</f>
        <v>198</v>
      </c>
      <c r="K22" s="220">
        <f>SUMIFS(PROGRAM!$A$4:$A$527,PROGRAM!$L$4:$L$527,B$6,PROGRAM!$M$4:$M$527,$A22,PROGRAM!$W$4:$W$527,$A$6)</f>
        <v>198</v>
      </c>
      <c r="L22" s="221">
        <f>SUMIFS(PROGRAM!$A$4:$A$527,PROGRAM!$L$4:$L$527,B$6,PROGRAM!$M$4:$M$527,$A22,PROGRAM!$X$4:$X$527,$A$6)</f>
        <v>0</v>
      </c>
      <c r="M22" s="246">
        <f>SUMIFS(PROGRAM!$A$4:$A$527,PROGRAM!$L$4:$L$527,M$6,PROGRAM!$M$4:$M$527,$A22,PROGRAM!$N$4:$N$527,$A$6)</f>
        <v>0</v>
      </c>
      <c r="N22" s="246">
        <f>SUMIFS(PROGRAM!$A$4:$A$527,PROGRAM!$L$4:$L$527,M$6,PROGRAM!$M$4:$M$527,$A22,PROGRAM!$O$4:$O$527,$A$6)</f>
        <v>271</v>
      </c>
      <c r="O22" s="246">
        <f>SUMIFS(PROGRAM!$A$4:$A$527,PROGRAM!$L$4:$L$527,M$6,PROGRAM!$M$4:$M$527,$A22,PROGRAM!$P$4:$P$527,$A$6)</f>
        <v>271</v>
      </c>
      <c r="P22" s="246">
        <f>SUMIFS(PROGRAM!$A$4:$A$527,PROGRAM!$L$4:$L$527,M$6,PROGRAM!$M$4:$M$527,$A22,PROGRAM!$Q$4:$Q$527,$A$6)</f>
        <v>271</v>
      </c>
      <c r="Q22" s="246">
        <f>SUMIFS(PROGRAM!$A$4:$A$527,PROGRAM!$L$4:$L$527,M$6,PROGRAM!$M$4:$M$527,$A22,PROGRAM!$R$4:$R$527,$A$6)</f>
        <v>271</v>
      </c>
      <c r="R22" s="246">
        <f>SUMIFS(PROGRAM!$A$4:$A$527,PROGRAM!$L$4:$L$527,M$6,PROGRAM!$M$4:$M$527,$A22,PROGRAM!$S$4:$S$527,$A$6)</f>
        <v>0</v>
      </c>
      <c r="S22" s="246">
        <f>SUMIFS(PROGRAM!$A$4:$A$527,PROGRAM!$L$4:$L$527,M$6,PROGRAM!$M$4:$M$527,$A22,PROGRAM!$T$4:$T$527,$A$6)</f>
        <v>23</v>
      </c>
      <c r="T22" s="246">
        <f>SUMIFS(PROGRAM!$A$4:$A$527,PROGRAM!$L$4:$L$527,M$6,PROGRAM!$M$4:$M$527,$A22,PROGRAM!$U$4:$U$527,$A$6)</f>
        <v>23</v>
      </c>
      <c r="U22" s="246">
        <f>SUMIFS(PROGRAM!$A$4:$A$527,PROGRAM!$L$4:$L$527,M$6,PROGRAM!$M$4:$M$527,$A22,PROGRAM!$V$4:$V$527,$A$6)</f>
        <v>79</v>
      </c>
      <c r="V22" s="246">
        <f>SUMIFS(PROGRAM!$A$4:$A$527,PROGRAM!$L$4:$L$527,M$6,PROGRAM!$M$4:$M$527,$A22,PROGRAM!$W$4:$W$527,$A$6)</f>
        <v>79</v>
      </c>
      <c r="W22" s="247">
        <f>SUMIFS(PROGRAM!$A$4:$A$527,PROGRAM!$L$4:$L$527,M$6,PROGRAM!$M$4:$M$527,$A22,PROGRAM!$X$4:$X$527,$A$6)</f>
        <v>79</v>
      </c>
      <c r="X22" s="219">
        <f>SUMIFS(PROGRAM!$A$4:$A$527,PROGRAM!$L$4:$L$527,X$6,PROGRAM!$M$4:$M$527,$A22,PROGRAM!$N$4:$N$527,$A$6)</f>
        <v>0</v>
      </c>
      <c r="Y22" s="220">
        <f>SUMIFS(PROGRAM!$A$4:$A$527,PROGRAM!$L$4:$L$527,X$6,PROGRAM!$M$4:$M$527,$A22,PROGRAM!$O$4:$O$527,$A$6)</f>
        <v>71</v>
      </c>
      <c r="Z22" s="220">
        <f>SUMIFS(PROGRAM!$A$4:$A$527,PROGRAM!$L$4:$L$527,X$6,PROGRAM!$M$4:$M$527,$A22,PROGRAM!$P$4:$P$527,$A$6)</f>
        <v>71</v>
      </c>
      <c r="AA22" s="220">
        <f>SUMIFS(PROGRAM!$A$4:$A$527,PROGRAM!$L$4:$L$527,X$6,PROGRAM!$M$4:$M$527,$A22,PROGRAM!$Q$4:$Q$527,$A$6)</f>
        <v>201</v>
      </c>
      <c r="AB22" s="220">
        <f>SUMIFS(PROGRAM!$A$4:$A$527,PROGRAM!$L$4:$L$527,X$6,PROGRAM!$M$4:$M$527,$A22,PROGRAM!$R$4:$R$527,$A$6)</f>
        <v>201</v>
      </c>
      <c r="AC22" s="220">
        <f>SUMIFS(PROGRAM!$A$4:$A$527,PROGRAM!$L$4:$L$527,X$6,PROGRAM!$M$4:$M$527,$A22,PROGRAM!$S$4:$S$527,$A$6)</f>
        <v>110</v>
      </c>
      <c r="AD22" s="220">
        <f>SUMIFS(PROGRAM!$A$4:$A$527,PROGRAM!$L$4:$L$527,X$6,PROGRAM!$M$4:$M$527,$A22,PROGRAM!$T$4:$T$527,$A$6)</f>
        <v>110</v>
      </c>
      <c r="AE22" s="220">
        <f>SUMIFS(PROGRAM!$A$4:$A$527,PROGRAM!$L$4:$L$527,X$6,PROGRAM!$M$4:$M$527,$A22,PROGRAM!$U$4:$U$527,$A$6)</f>
        <v>110</v>
      </c>
      <c r="AF22" s="220">
        <f>SUMIFS(PROGRAM!$A$4:$A$527,PROGRAM!$L$4:$L$527,X$6,PROGRAM!$M$4:$M$527,$A22,PROGRAM!$V$4:$V$527,$A$6)</f>
        <v>99</v>
      </c>
      <c r="AG22" s="220">
        <f>SUMIFS(PROGRAM!$A$4:$A$527,PROGRAM!$L$4:$L$527,X$6,PROGRAM!$M$4:$M$527,$A22,PROGRAM!$W$4:$W$527,$A$6)</f>
        <v>99</v>
      </c>
      <c r="AH22" s="221">
        <f>SUMIFS(PROGRAM!$A$4:$A$527,PROGRAM!$L$4:$L$527,X$6,PROGRAM!$M$4:$M$527,$A22,PROGRAM!$X$4:$X$527,$A$6)</f>
        <v>99</v>
      </c>
      <c r="AI22" s="246">
        <f>SUMIFS(PROGRAM!$A$4:$A$527,PROGRAM!$L$4:$L$527,AI$6,PROGRAM!$M$4:$M$527,$A22,PROGRAM!$N$4:$N$527,$A$6)</f>
        <v>0</v>
      </c>
      <c r="AJ22" s="220">
        <f>SUMIFS(PROGRAM!$A$4:$A$527,PROGRAM!$L$4:$L$527,AI$6,PROGRAM!$M$4:$M$527,$A22,PROGRAM!$O$4:$O$527,$A$6)</f>
        <v>247</v>
      </c>
      <c r="AK22" s="220">
        <f>SUMIFS(PROGRAM!$A$4:$A$527,PROGRAM!$L$4:$L$527,AI$6,PROGRAM!$M$4:$M$527,$A22,PROGRAM!$P$4:$P$527,$A$6)</f>
        <v>247</v>
      </c>
      <c r="AL22" s="220">
        <f>SUMIFS(PROGRAM!$A$4:$A$527,PROGRAM!$L$4:$L$527,AI$6,PROGRAM!$M$4:$M$527,$A22,PROGRAM!$Q$4:$Q$527,$A$6)</f>
        <v>386</v>
      </c>
      <c r="AM22" s="220">
        <f>SUMIFS(PROGRAM!$A$4:$A$527,PROGRAM!$L$4:$L$527,AI$6,PROGRAM!$M$4:$M$527,$A22,PROGRAM!$R$4:$R$527,$A$6)</f>
        <v>386</v>
      </c>
      <c r="AN22" s="220">
        <f>SUMIFS(PROGRAM!$A$4:$A$527,PROGRAM!$L$4:$L$527,AI$6,PROGRAM!$M$4:$M$527,$A22,PROGRAM!$S$4:$S$527,$A$6)</f>
        <v>0</v>
      </c>
      <c r="AO22" s="220">
        <f>SUMIFS(PROGRAM!$A$4:$A$527,PROGRAM!$L$4:$L$527,AI$6,PROGRAM!$M$4:$M$527,$A22,PROGRAM!$T$4:$T$527,$A$6)</f>
        <v>130</v>
      </c>
      <c r="AP22" s="220">
        <f>SUMIFS(PROGRAM!$A$4:$A$527,PROGRAM!$L$4:$L$527,AI$6,PROGRAM!$M$4:$M$527,$A22,PROGRAM!$U$4:$U$527,$A$6)</f>
        <v>130</v>
      </c>
      <c r="AQ22" s="220">
        <f>SUMIFS(PROGRAM!$A$4:$A$527,PROGRAM!$L$4:$L$527,AI$6,PROGRAM!$M$4:$M$527,$A22,PROGRAM!$V$4:$V$527,$A$6)</f>
        <v>130</v>
      </c>
      <c r="AR22" s="220">
        <f>SUMIFS(PROGRAM!$A$4:$A$527,PROGRAM!$L$4:$L$527,AI$6,PROGRAM!$M$4:$M$527,$A22,PROGRAM!$W$4:$W$527,$A$6)</f>
        <v>130</v>
      </c>
      <c r="AS22" s="252">
        <f>SUMIFS(PROGRAM!$A$4:$A$527,PROGRAM!$L$4:$L$527,AI$6,PROGRAM!$M$4:$M$527,$A22,PROGRAM!$X$4:$X$527,$A$6)</f>
        <v>0</v>
      </c>
      <c r="AT22" s="219">
        <f>SUMIFS(PROGRAM!$A$4:$A$527,PROGRAM!$L$4:$L$527,AT$6,PROGRAM!$M$4:$M$527,$A22,PROGRAM!$N$4:$N$527,$A$6)</f>
        <v>0</v>
      </c>
      <c r="AU22" s="220">
        <f>SUMIFS(PROGRAM!$A$4:$A$527,PROGRAM!$L$4:$L$527,AT$6,PROGRAM!$M$4:$M$527,$A22,PROGRAM!$O$4:$O$527,$A$6)</f>
        <v>78</v>
      </c>
      <c r="AV22" s="220">
        <f>SUMIFS(PROGRAM!$A$4:$A$527,PROGRAM!$L$4:$L$527,AT$6,PROGRAM!$M$4:$M$527,$A22,PROGRAM!$P$4:$P$527,$A$6)</f>
        <v>78</v>
      </c>
      <c r="AW22" s="220">
        <f>SUMIFS(PROGRAM!$A$4:$A$527,PROGRAM!$L$4:$L$527,AT$6,PROGRAM!$M$4:$M$527,$A22,PROGRAM!$Q$4:$Q$527,$A$6)</f>
        <v>78</v>
      </c>
      <c r="AX22" s="220">
        <f>SUMIFS(PROGRAM!$A$4:$A$527,PROGRAM!$L$4:$L$527,AT$6,PROGRAM!$M$4:$M$527,$A22,PROGRAM!$R$4:$R$527,$A$6)</f>
        <v>0</v>
      </c>
      <c r="AY22" s="220">
        <f>SUMIFS(PROGRAM!$A$4:$A$527,PROGRAM!$L$4:$L$527,AT$6,PROGRAM!$M$4:$M$527,$A22,PROGRAM!$S$4:$S$527,$A$6)</f>
        <v>0</v>
      </c>
      <c r="AZ22" s="220">
        <f>SUMIFS(PROGRAM!$A$4:$A$527,PROGRAM!$L$4:$L$527,AT$6,PROGRAM!$M$4:$M$527,$A22,PROGRAM!$T$4:$T$527,$A$6)</f>
        <v>0</v>
      </c>
      <c r="BA22" s="220">
        <f>SUMIFS(PROGRAM!$A$4:$A$527,PROGRAM!$L$4:$L$527,AT$6,PROGRAM!$M$4:$M$527,$A22,PROGRAM!$U$4:$U$527,$A$6)</f>
        <v>0</v>
      </c>
      <c r="BB22" s="220">
        <f>SUMIFS(PROGRAM!$A$4:$A$527,PROGRAM!$L$4:$L$527,AT$6,PROGRAM!$M$4:$M$527,$A22,PROGRAM!$V$4:$V$527,$A$6)</f>
        <v>0</v>
      </c>
      <c r="BC22" s="220">
        <f>SUMIFS(PROGRAM!$A$4:$A$527,PROGRAM!$L$4:$L$527,AT$6,PROGRAM!$M$4:$M$527,$A22,PROGRAM!$W$4:$W$527,$A$6)</f>
        <v>0</v>
      </c>
      <c r="BD22" s="221">
        <f>SUMIFS(PROGRAM!$A$4:$A$527,PROGRAM!$L$4:$L$527,AT$6,PROGRAM!$M$4:$M$527,$A22,PROGRAM!$X$4:$X$527,$A$6)</f>
        <v>0</v>
      </c>
      <c r="BE22" s="25" t="s">
        <v>92</v>
      </c>
      <c r="BF22" s="65"/>
    </row>
    <row r="23" spans="1:58" x14ac:dyDescent="0.25">
      <c r="A23" s="172" t="s">
        <v>24</v>
      </c>
      <c r="B23" s="222">
        <f>SUMIFS(PROGRAM!$A$4:$A$527,PROGRAM!$L$4:$L$527,B$6,PROGRAM!$M$4:$M$527,$A23,PROGRAM!$N$4:$N$527,$A$6)</f>
        <v>0</v>
      </c>
      <c r="C23" s="13">
        <f>SUMIFS(PROGRAM!$A$4:$A$527,PROGRAM!$L$4:$L$527,B$6,PROGRAM!$M$4:$M$527,$A23,PROGRAM!$O$4:$O$527,$A$6)</f>
        <v>0</v>
      </c>
      <c r="D23" s="13">
        <f>SUMIFS(PROGRAM!$A$4:$A$527,PROGRAM!$L$4:$L$527,B$6,PROGRAM!$M$4:$M$527,$A23,PROGRAM!$P$4:$P$527,$A$6)</f>
        <v>167</v>
      </c>
      <c r="E23" s="13">
        <f>SUMIFS(PROGRAM!$A$4:$A$527,PROGRAM!$L$4:$L$527,B$6,PROGRAM!$M$4:$M$527,$A23,PROGRAM!$Q$4:$Q$527,$A$6)</f>
        <v>167</v>
      </c>
      <c r="F23" s="13">
        <f>SUMIFS(PROGRAM!$A$4:$A$527,PROGRAM!$L$4:$L$527,B$6,PROGRAM!$M$4:$M$527,$A23,PROGRAM!$R$4:$R$527,$A$6)</f>
        <v>0</v>
      </c>
      <c r="G23" s="13">
        <f>SUMIFS(PROGRAM!$A$4:$A$527,PROGRAM!$L$4:$L$527,B$6,PROGRAM!$M$4:$M$527,$A23,PROGRAM!$S$4:$S$527,$A$6)</f>
        <v>0</v>
      </c>
      <c r="H23" s="13">
        <f>SUMIFS(PROGRAM!$A$4:$A$527,PROGRAM!$L$4:$L$527,B$6,PROGRAM!$M$4:$M$527,$A23,PROGRAM!$T$4:$T$527,$A$6)</f>
        <v>0</v>
      </c>
      <c r="I23" s="13">
        <f>SUMIFS(PROGRAM!$A$4:$A$527,PROGRAM!$L$4:$L$527,B$6,PROGRAM!$M$4:$M$527,$A23,PROGRAM!$U$4:$U$527,$A$6)</f>
        <v>24</v>
      </c>
      <c r="J23" s="13">
        <f>SUMIFS(PROGRAM!$A$4:$A$527,PROGRAM!$L$4:$L$527,B$6,PROGRAM!$M$4:$M$527,$A23,PROGRAM!$V$4:$V$527,$A$6)</f>
        <v>24</v>
      </c>
      <c r="K23" s="13">
        <f>SUMIFS(PROGRAM!$A$4:$A$527,PROGRAM!$L$4:$L$527,B$6,PROGRAM!$M$4:$M$527,$A23,PROGRAM!$W$4:$W$527,$A$6)</f>
        <v>36</v>
      </c>
      <c r="L23" s="223">
        <f>SUMIFS(PROGRAM!$A$4:$A$527,PROGRAM!$L$4:$L$527,B$6,PROGRAM!$M$4:$M$527,$A23,PROGRAM!$X$4:$X$527,$A$6)</f>
        <v>36</v>
      </c>
      <c r="M23" s="248">
        <f>SUMIFS(PROGRAM!$A$4:$A$527,PROGRAM!$L$4:$L$527,M$6,PROGRAM!$M$4:$M$527,$A23,PROGRAM!$N$4:$N$527,$A$6)</f>
        <v>0</v>
      </c>
      <c r="N23" s="248">
        <f>SUMIFS(PROGRAM!$A$4:$A$527,PROGRAM!$L$4:$L$527,M$6,PROGRAM!$M$4:$M$527,$A23,PROGRAM!$O$4:$O$527,$A$6)</f>
        <v>195</v>
      </c>
      <c r="O23" s="248">
        <f>SUMIFS(PROGRAM!$A$4:$A$527,PROGRAM!$L$4:$L$527,M$6,PROGRAM!$M$4:$M$527,$A23,PROGRAM!$P$4:$P$527,$A$6)</f>
        <v>195</v>
      </c>
      <c r="P23" s="248">
        <f>SUMIFS(PROGRAM!$A$4:$A$527,PROGRAM!$L$4:$L$527,M$6,PROGRAM!$M$4:$M$527,$A23,PROGRAM!$Q$4:$Q$527,$A$6)</f>
        <v>195</v>
      </c>
      <c r="Q23" s="248">
        <f>SUMIFS(PROGRAM!$A$4:$A$527,PROGRAM!$L$4:$L$527,M$6,PROGRAM!$M$4:$M$527,$A23,PROGRAM!$R$4:$R$527,$A$6)</f>
        <v>195</v>
      </c>
      <c r="R23" s="248">
        <f>SUMIFS(PROGRAM!$A$4:$A$527,PROGRAM!$L$4:$L$527,M$6,PROGRAM!$M$4:$M$527,$A23,PROGRAM!$S$4:$S$527,$A$6)</f>
        <v>0</v>
      </c>
      <c r="S23" s="248">
        <f>SUMIFS(PROGRAM!$A$4:$A$527,PROGRAM!$L$4:$L$527,M$6,PROGRAM!$M$4:$M$527,$A23,PROGRAM!$T$4:$T$527,$A$6)</f>
        <v>18</v>
      </c>
      <c r="T23" s="248">
        <f>SUMIFS(PROGRAM!$A$4:$A$527,PROGRAM!$L$4:$L$527,M$6,PROGRAM!$M$4:$M$527,$A23,PROGRAM!$U$4:$U$527,$A$6)</f>
        <v>18</v>
      </c>
      <c r="U23" s="248">
        <f>SUMIFS(PROGRAM!$A$4:$A$527,PROGRAM!$L$4:$L$527,M$6,PROGRAM!$M$4:$M$527,$A23,PROGRAM!$V$4:$V$527,$A$6)</f>
        <v>18</v>
      </c>
      <c r="V23" s="248">
        <f>SUMIFS(PROGRAM!$A$4:$A$527,PROGRAM!$L$4:$L$527,M$6,PROGRAM!$M$4:$M$527,$A23,PROGRAM!$W$4:$W$527,$A$6)</f>
        <v>18</v>
      </c>
      <c r="W23" s="249">
        <f>SUMIFS(PROGRAM!$A$4:$A$527,PROGRAM!$L$4:$L$527,M$6,PROGRAM!$M$4:$M$527,$A23,PROGRAM!$X$4:$X$527,$A$6)</f>
        <v>0</v>
      </c>
      <c r="X23" s="222">
        <f>SUMIFS(PROGRAM!$A$4:$A$527,PROGRAM!$L$4:$L$527,X$6,PROGRAM!$M$4:$M$527,$A23,PROGRAM!$N$4:$N$527,$A$6)</f>
        <v>0</v>
      </c>
      <c r="Y23" s="13">
        <f>SUMIFS(PROGRAM!$A$4:$A$527,PROGRAM!$L$4:$L$527,X$6,PROGRAM!$M$4:$M$527,$A23,PROGRAM!$O$4:$O$527,$A$6)</f>
        <v>285</v>
      </c>
      <c r="Z23" s="13">
        <f>SUMIFS(PROGRAM!$A$4:$A$527,PROGRAM!$L$4:$L$527,X$6,PROGRAM!$M$4:$M$527,$A23,PROGRAM!$P$4:$P$527,$A$6)</f>
        <v>285</v>
      </c>
      <c r="AA23" s="13">
        <f>SUMIFS(PROGRAM!$A$4:$A$527,PROGRAM!$L$4:$L$527,X$6,PROGRAM!$M$4:$M$527,$A23,PROGRAM!$Q$4:$Q$527,$A$6)</f>
        <v>285</v>
      </c>
      <c r="AB23" s="13">
        <f>SUMIFS(PROGRAM!$A$4:$A$527,PROGRAM!$L$4:$L$527,X$6,PROGRAM!$M$4:$M$527,$A23,PROGRAM!$R$4:$R$527,$A$6)</f>
        <v>285</v>
      </c>
      <c r="AC23" s="13">
        <f>SUMIFS(PROGRAM!$A$4:$A$527,PROGRAM!$L$4:$L$527,X$6,PROGRAM!$M$4:$M$527,$A23,PROGRAM!$S$4:$S$527,$A$6)</f>
        <v>0</v>
      </c>
      <c r="AD23" s="13">
        <f>SUMIFS(PROGRAM!$A$4:$A$527,PROGRAM!$L$4:$L$527,X$6,PROGRAM!$M$4:$M$527,$A23,PROGRAM!$T$4:$T$527,$A$6)</f>
        <v>90</v>
      </c>
      <c r="AE23" s="13">
        <f>SUMIFS(PROGRAM!$A$4:$A$527,PROGRAM!$L$4:$L$527,X$6,PROGRAM!$M$4:$M$527,$A23,PROGRAM!$U$4:$U$527,$A$6)</f>
        <v>90</v>
      </c>
      <c r="AF23" s="13">
        <f>SUMIFS(PROGRAM!$A$4:$A$527,PROGRAM!$L$4:$L$527,X$6,PROGRAM!$M$4:$M$527,$A23,PROGRAM!$V$4:$V$527,$A$6)</f>
        <v>90</v>
      </c>
      <c r="AG23" s="13">
        <f>SUMIFS(PROGRAM!$A$4:$A$527,PROGRAM!$L$4:$L$527,X$6,PROGRAM!$M$4:$M$527,$A23,PROGRAM!$W$4:$W$527,$A$6)</f>
        <v>90</v>
      </c>
      <c r="AH23" s="223">
        <f>SUMIFS(PROGRAM!$A$4:$A$527,PROGRAM!$L$4:$L$527,X$6,PROGRAM!$M$4:$M$527,$A23,PROGRAM!$X$4:$X$527,$A$6)</f>
        <v>0</v>
      </c>
      <c r="AI23" s="248">
        <f>SUMIFS(PROGRAM!$A$4:$A$527,PROGRAM!$L$4:$L$527,AI$6,PROGRAM!$M$4:$M$527,$A23,PROGRAM!$N$4:$N$527,$A$6)</f>
        <v>0</v>
      </c>
      <c r="AJ23" s="13">
        <f>SUMIFS(PROGRAM!$A$4:$A$527,PROGRAM!$L$4:$L$527,AI$6,PROGRAM!$M$4:$M$527,$A23,PROGRAM!$O$4:$O$527,$A$6)</f>
        <v>0</v>
      </c>
      <c r="AK23" s="13">
        <f>SUMIFS(PROGRAM!$A$4:$A$527,PROGRAM!$L$4:$L$527,AI$6,PROGRAM!$M$4:$M$527,$A23,PROGRAM!$P$4:$P$527,$A$6)</f>
        <v>0</v>
      </c>
      <c r="AL23" s="13">
        <f>SUMIFS(PROGRAM!$A$4:$A$527,PROGRAM!$L$4:$L$527,AI$6,PROGRAM!$M$4:$M$527,$A23,PROGRAM!$Q$4:$Q$527,$A$6)</f>
        <v>731</v>
      </c>
      <c r="AM23" s="13">
        <f>SUMIFS(PROGRAM!$A$4:$A$527,PROGRAM!$L$4:$L$527,AI$6,PROGRAM!$M$4:$M$527,$A23,PROGRAM!$R$4:$R$527,$A$6)</f>
        <v>731</v>
      </c>
      <c r="AN23" s="13">
        <f>SUMIFS(PROGRAM!$A$4:$A$527,PROGRAM!$L$4:$L$527,AI$6,PROGRAM!$M$4:$M$527,$A23,PROGRAM!$S$4:$S$527,$A$6)</f>
        <v>731</v>
      </c>
      <c r="AO23" s="13">
        <f>SUMIFS(PROGRAM!$A$4:$A$527,PROGRAM!$L$4:$L$527,AI$6,PROGRAM!$M$4:$M$527,$A23,PROGRAM!$T$4:$T$527,$A$6)</f>
        <v>731</v>
      </c>
      <c r="AP23" s="13">
        <f>SUMIFS(PROGRAM!$A$4:$A$527,PROGRAM!$L$4:$L$527,AI$6,PROGRAM!$M$4:$M$527,$A23,PROGRAM!$U$4:$U$527,$A$6)</f>
        <v>0</v>
      </c>
      <c r="AQ23" s="13">
        <f>SUMIFS(PROGRAM!$A$4:$A$527,PROGRAM!$L$4:$L$527,AI$6,PROGRAM!$M$4:$M$527,$A23,PROGRAM!$V$4:$V$527,$A$6)</f>
        <v>0</v>
      </c>
      <c r="AR23" s="13">
        <f>SUMIFS(PROGRAM!$A$4:$A$527,PROGRAM!$L$4:$L$527,AI$6,PROGRAM!$M$4:$M$527,$A23,PROGRAM!$W$4:$W$527,$A$6)</f>
        <v>0</v>
      </c>
      <c r="AS23" s="253">
        <f>SUMIFS(PROGRAM!$A$4:$A$527,PROGRAM!$L$4:$L$527,AI$6,PROGRAM!$M$4:$M$527,$A23,PROGRAM!$X$4:$X$527,$A$6)</f>
        <v>0</v>
      </c>
      <c r="AT23" s="222">
        <f>SUMIFS(PROGRAM!$A$4:$A$527,PROGRAM!$L$4:$L$527,AT$6,PROGRAM!$M$4:$M$527,$A23,PROGRAM!$N$4:$N$527,$A$6)</f>
        <v>0</v>
      </c>
      <c r="AU23" s="13">
        <f>SUMIFS(PROGRAM!$A$4:$A$527,PROGRAM!$L$4:$L$527,AT$6,PROGRAM!$M$4:$M$527,$A23,PROGRAM!$O$4:$O$527,$A$6)</f>
        <v>330</v>
      </c>
      <c r="AV23" s="13">
        <f>SUMIFS(PROGRAM!$A$4:$A$527,PROGRAM!$L$4:$L$527,AT$6,PROGRAM!$M$4:$M$527,$A23,PROGRAM!$P$4:$P$527,$A$6)</f>
        <v>330</v>
      </c>
      <c r="AW23" s="13">
        <f>SUMIFS(PROGRAM!$A$4:$A$527,PROGRAM!$L$4:$L$527,AT$6,PROGRAM!$M$4:$M$527,$A23,PROGRAM!$Q$4:$Q$527,$A$6)</f>
        <v>330</v>
      </c>
      <c r="AX23" s="13">
        <f>SUMIFS(PROGRAM!$A$4:$A$527,PROGRAM!$L$4:$L$527,AT$6,PROGRAM!$M$4:$M$527,$A23,PROGRAM!$R$4:$R$527,$A$6)</f>
        <v>0</v>
      </c>
      <c r="AY23" s="13">
        <f>SUMIFS(PROGRAM!$A$4:$A$527,PROGRAM!$L$4:$L$527,AT$6,PROGRAM!$M$4:$M$527,$A23,PROGRAM!$S$4:$S$527,$A$6)</f>
        <v>0</v>
      </c>
      <c r="AZ23" s="13">
        <f>SUMIFS(PROGRAM!$A$4:$A$527,PROGRAM!$L$4:$L$527,AT$6,PROGRAM!$M$4:$M$527,$A23,PROGRAM!$T$4:$T$527,$A$6)</f>
        <v>0</v>
      </c>
      <c r="BA23" s="13">
        <f>SUMIFS(PROGRAM!$A$4:$A$527,PROGRAM!$L$4:$L$527,AT$6,PROGRAM!$M$4:$M$527,$A23,PROGRAM!$U$4:$U$527,$A$6)</f>
        <v>0</v>
      </c>
      <c r="BB23" s="13">
        <f>SUMIFS(PROGRAM!$A$4:$A$527,PROGRAM!$L$4:$L$527,AT$6,PROGRAM!$M$4:$M$527,$A23,PROGRAM!$V$4:$V$527,$A$6)</f>
        <v>0</v>
      </c>
      <c r="BC23" s="13">
        <f>SUMIFS(PROGRAM!$A$4:$A$527,PROGRAM!$L$4:$L$527,AT$6,PROGRAM!$M$4:$M$527,$A23,PROGRAM!$W$4:$W$527,$A$6)</f>
        <v>0</v>
      </c>
      <c r="BD23" s="223">
        <f>SUMIFS(PROGRAM!$A$4:$A$527,PROGRAM!$L$4:$L$527,AT$6,PROGRAM!$M$4:$M$527,$A23,PROGRAM!$X$4:$X$527,$A$6)</f>
        <v>0</v>
      </c>
      <c r="BE23" s="25" t="s">
        <v>93</v>
      </c>
      <c r="BF23" s="66"/>
    </row>
    <row r="24" spans="1:58" x14ac:dyDescent="0.25">
      <c r="A24" s="172" t="s">
        <v>38</v>
      </c>
      <c r="B24" s="222">
        <f>SUMIFS(PROGRAM!$A$4:$A$527,PROGRAM!$L$4:$L$527,B$6,PROGRAM!$M$4:$M$527,$A24,PROGRAM!$N$4:$N$527,$A$6)</f>
        <v>0</v>
      </c>
      <c r="C24" s="13">
        <f>SUMIFS(PROGRAM!$A$4:$A$527,PROGRAM!$L$4:$L$527,B$6,PROGRAM!$M$4:$M$527,$A24,PROGRAM!$O$4:$O$527,$A$6)</f>
        <v>124</v>
      </c>
      <c r="D24" s="13">
        <f>SUMIFS(PROGRAM!$A$4:$A$527,PROGRAM!$L$4:$L$527,B$6,PROGRAM!$M$4:$M$527,$A24,PROGRAM!$P$4:$P$527,$A$6)</f>
        <v>124</v>
      </c>
      <c r="E24" s="13">
        <f>SUMIFS(PROGRAM!$A$4:$A$527,PROGRAM!$L$4:$L$527,B$6,PROGRAM!$M$4:$M$527,$A24,PROGRAM!$Q$4:$Q$527,$A$6)</f>
        <v>124</v>
      </c>
      <c r="F24" s="13">
        <f>SUMIFS(PROGRAM!$A$4:$A$527,PROGRAM!$L$4:$L$527,B$6,PROGRAM!$M$4:$M$527,$A24,PROGRAM!$R$4:$R$527,$A$6)</f>
        <v>124</v>
      </c>
      <c r="G24" s="13">
        <f>SUMIFS(PROGRAM!$A$4:$A$527,PROGRAM!$L$4:$L$527,B$6,PROGRAM!$M$4:$M$527,$A24,PROGRAM!$S$4:$S$527,$A$6)</f>
        <v>0</v>
      </c>
      <c r="H24" s="13">
        <f>SUMIFS(PROGRAM!$A$4:$A$527,PROGRAM!$L$4:$L$527,B$6,PROGRAM!$M$4:$M$527,$A24,PROGRAM!$T$4:$T$527,$A$6)</f>
        <v>517</v>
      </c>
      <c r="I24" s="13">
        <f>SUMIFS(PROGRAM!$A$4:$A$527,PROGRAM!$L$4:$L$527,B$6,PROGRAM!$M$4:$M$527,$A24,PROGRAM!$U$4:$U$527,$A$6)</f>
        <v>517</v>
      </c>
      <c r="J24" s="13">
        <f>SUMIFS(PROGRAM!$A$4:$A$527,PROGRAM!$L$4:$L$527,B$6,PROGRAM!$M$4:$M$527,$A24,PROGRAM!$V$4:$V$527,$A$6)</f>
        <v>131</v>
      </c>
      <c r="K24" s="13">
        <f>SUMIFS(PROGRAM!$A$4:$A$527,PROGRAM!$L$4:$L$527,B$6,PROGRAM!$M$4:$M$527,$A24,PROGRAM!$W$4:$W$527,$A$6)</f>
        <v>131</v>
      </c>
      <c r="L24" s="223">
        <f>SUMIFS(PROGRAM!$A$4:$A$527,PROGRAM!$L$4:$L$527,B$6,PROGRAM!$M$4:$M$527,$A24,PROGRAM!$X$4:$X$527,$A$6)</f>
        <v>0</v>
      </c>
      <c r="M24" s="248">
        <f>SUMIFS(PROGRAM!$A$4:$A$527,PROGRAM!$L$4:$L$527,M$6,PROGRAM!$M$4:$M$527,$A24,PROGRAM!$N$4:$N$527,$A$6)</f>
        <v>0</v>
      </c>
      <c r="N24" s="248">
        <f>SUMIFS(PROGRAM!$A$4:$A$527,PROGRAM!$L$4:$L$527,M$6,PROGRAM!$M$4:$M$527,$A24,PROGRAM!$O$4:$O$527,$A$6)</f>
        <v>125</v>
      </c>
      <c r="O24" s="248">
        <f>SUMIFS(PROGRAM!$A$4:$A$527,PROGRAM!$L$4:$L$527,M$6,PROGRAM!$M$4:$M$527,$A24,PROGRAM!$P$4:$P$527,$A$6)</f>
        <v>125</v>
      </c>
      <c r="P24" s="248">
        <f>SUMIFS(PROGRAM!$A$4:$A$527,PROGRAM!$L$4:$L$527,M$6,PROGRAM!$M$4:$M$527,$A24,PROGRAM!$Q$4:$Q$527,$A$6)</f>
        <v>73</v>
      </c>
      <c r="Q24" s="248">
        <f>SUMIFS(PROGRAM!$A$4:$A$527,PROGRAM!$L$4:$L$527,M$6,PROGRAM!$M$4:$M$527,$A24,PROGRAM!$R$4:$R$527,$A$6)</f>
        <v>73</v>
      </c>
      <c r="R24" s="248">
        <f>SUMIFS(PROGRAM!$A$4:$A$527,PROGRAM!$L$4:$L$527,M$6,PROGRAM!$M$4:$M$527,$A24,PROGRAM!$S$4:$S$527,$A$6)</f>
        <v>280</v>
      </c>
      <c r="S24" s="248">
        <f>SUMIFS(PROGRAM!$A$4:$A$527,PROGRAM!$L$4:$L$527,M$6,PROGRAM!$M$4:$M$527,$A24,PROGRAM!$T$4:$T$527,$A$6)</f>
        <v>280</v>
      </c>
      <c r="T24" s="248">
        <f>SUMIFS(PROGRAM!$A$4:$A$527,PROGRAM!$L$4:$L$527,M$6,PROGRAM!$M$4:$M$527,$A24,PROGRAM!$U$4:$U$527,$A$6)</f>
        <v>127</v>
      </c>
      <c r="U24" s="248">
        <f>SUMIFS(PROGRAM!$A$4:$A$527,PROGRAM!$L$4:$L$527,M$6,PROGRAM!$M$4:$M$527,$A24,PROGRAM!$V$4:$V$527,$A$6)</f>
        <v>127</v>
      </c>
      <c r="V24" s="248">
        <f>SUMIFS(PROGRAM!$A$4:$A$527,PROGRAM!$L$4:$L$527,M$6,PROGRAM!$M$4:$M$527,$A24,PROGRAM!$W$4:$W$527,$A$6)</f>
        <v>127</v>
      </c>
      <c r="W24" s="249">
        <f>SUMIFS(PROGRAM!$A$4:$A$527,PROGRAM!$L$4:$L$527,M$6,PROGRAM!$M$4:$M$527,$A24,PROGRAM!$X$4:$X$527,$A$6)</f>
        <v>127</v>
      </c>
      <c r="X24" s="222">
        <f>SUMIFS(PROGRAM!$A$4:$A$527,PROGRAM!$L$4:$L$527,X$6,PROGRAM!$M$4:$M$527,$A24,PROGRAM!$N$4:$N$527,$A$6)</f>
        <v>0</v>
      </c>
      <c r="Y24" s="13">
        <f>SUMIFS(PROGRAM!$A$4:$A$527,PROGRAM!$L$4:$L$527,X$6,PROGRAM!$M$4:$M$527,$A24,PROGRAM!$O$4:$O$527,$A$6)</f>
        <v>0</v>
      </c>
      <c r="Z24" s="13">
        <f>SUMIFS(PROGRAM!$A$4:$A$527,PROGRAM!$L$4:$L$527,X$6,PROGRAM!$M$4:$M$527,$A24,PROGRAM!$P$4:$P$527,$A$6)</f>
        <v>0</v>
      </c>
      <c r="AA24" s="13">
        <f>SUMIFS(PROGRAM!$A$4:$A$527,PROGRAM!$L$4:$L$527,X$6,PROGRAM!$M$4:$M$527,$A24,PROGRAM!$Q$4:$Q$527,$A$6)</f>
        <v>113</v>
      </c>
      <c r="AB24" s="13">
        <f>SUMIFS(PROGRAM!$A$4:$A$527,PROGRAM!$L$4:$L$527,X$6,PROGRAM!$M$4:$M$527,$A24,PROGRAM!$R$4:$R$527,$A$6)</f>
        <v>113</v>
      </c>
      <c r="AC24" s="13">
        <f>SUMIFS(PROGRAM!$A$4:$A$527,PROGRAM!$L$4:$L$527,X$6,PROGRAM!$M$4:$M$527,$A24,PROGRAM!$S$4:$S$527,$A$6)</f>
        <v>385</v>
      </c>
      <c r="AD24" s="13">
        <f>SUMIFS(PROGRAM!$A$4:$A$527,PROGRAM!$L$4:$L$527,X$6,PROGRAM!$M$4:$M$527,$A24,PROGRAM!$T$4:$T$527,$A$6)</f>
        <v>385</v>
      </c>
      <c r="AE24" s="13">
        <f>SUMIFS(PROGRAM!$A$4:$A$527,PROGRAM!$L$4:$L$527,X$6,PROGRAM!$M$4:$M$527,$A24,PROGRAM!$U$4:$U$527,$A$6)</f>
        <v>385</v>
      </c>
      <c r="AF24" s="13">
        <f>SUMIFS(PROGRAM!$A$4:$A$527,PROGRAM!$L$4:$L$527,X$6,PROGRAM!$M$4:$M$527,$A24,PROGRAM!$V$4:$V$527,$A$6)</f>
        <v>147</v>
      </c>
      <c r="AG24" s="13">
        <f>SUMIFS(PROGRAM!$A$4:$A$527,PROGRAM!$L$4:$L$527,X$6,PROGRAM!$M$4:$M$527,$A24,PROGRAM!$W$4:$W$527,$A$6)</f>
        <v>147</v>
      </c>
      <c r="AH24" s="223">
        <f>SUMIFS(PROGRAM!$A$4:$A$527,PROGRAM!$L$4:$L$527,X$6,PROGRAM!$M$4:$M$527,$A24,PROGRAM!$X$4:$X$527,$A$6)</f>
        <v>147</v>
      </c>
      <c r="AI24" s="248">
        <f>SUMIFS(PROGRAM!$A$4:$A$527,PROGRAM!$L$4:$L$527,AI$6,PROGRAM!$M$4:$M$527,$A24,PROGRAM!$N$4:$N$527,$A$6)</f>
        <v>29</v>
      </c>
      <c r="AJ24" s="13">
        <f>SUMIFS(PROGRAM!$A$4:$A$527,PROGRAM!$L$4:$L$527,AI$6,PROGRAM!$M$4:$M$527,$A24,PROGRAM!$O$4:$O$527,$A$6)</f>
        <v>29</v>
      </c>
      <c r="AK24" s="13">
        <f>SUMIFS(PROGRAM!$A$4:$A$527,PROGRAM!$L$4:$L$527,AI$6,PROGRAM!$M$4:$M$527,$A24,PROGRAM!$P$4:$P$527,$A$6)</f>
        <v>29</v>
      </c>
      <c r="AL24" s="13">
        <f>SUMIFS(PROGRAM!$A$4:$A$527,PROGRAM!$L$4:$L$527,AI$6,PROGRAM!$M$4:$M$527,$A24,PROGRAM!$Q$4:$Q$527,$A$6)</f>
        <v>29</v>
      </c>
      <c r="AM24" s="13">
        <f>SUMIFS(PROGRAM!$A$4:$A$527,PROGRAM!$L$4:$L$527,AI$6,PROGRAM!$M$4:$M$527,$A24,PROGRAM!$R$4:$R$527,$A$6)</f>
        <v>226</v>
      </c>
      <c r="AN24" s="13">
        <f>SUMIFS(PROGRAM!$A$4:$A$527,PROGRAM!$L$4:$L$527,AI$6,PROGRAM!$M$4:$M$527,$A24,PROGRAM!$S$4:$S$527,$A$6)</f>
        <v>226</v>
      </c>
      <c r="AO24" s="13">
        <f>SUMIFS(PROGRAM!$A$4:$A$527,PROGRAM!$L$4:$L$527,AI$6,PROGRAM!$M$4:$M$527,$A24,PROGRAM!$T$4:$T$527,$A$6)</f>
        <v>226</v>
      </c>
      <c r="AP24" s="13">
        <f>SUMIFS(PROGRAM!$A$4:$A$527,PROGRAM!$L$4:$L$527,AI$6,PROGRAM!$M$4:$M$527,$A24,PROGRAM!$U$4:$U$527,$A$6)</f>
        <v>7</v>
      </c>
      <c r="AQ24" s="13">
        <f>SUMIFS(PROGRAM!$A$4:$A$527,PROGRAM!$L$4:$L$527,AI$6,PROGRAM!$M$4:$M$527,$A24,PROGRAM!$V$4:$V$527,$A$6)</f>
        <v>7</v>
      </c>
      <c r="AR24" s="13">
        <f>SUMIFS(PROGRAM!$A$4:$A$527,PROGRAM!$L$4:$L$527,AI$6,PROGRAM!$M$4:$M$527,$A24,PROGRAM!$W$4:$W$527,$A$6)</f>
        <v>7</v>
      </c>
      <c r="AS24" s="253">
        <f>SUMIFS(PROGRAM!$A$4:$A$527,PROGRAM!$L$4:$L$527,AI$6,PROGRAM!$M$4:$M$527,$A24,PROGRAM!$X$4:$X$527,$A$6)</f>
        <v>7</v>
      </c>
      <c r="AT24" s="222">
        <f>SUMIFS(PROGRAM!$A$4:$A$527,PROGRAM!$L$4:$L$527,AT$6,PROGRAM!$M$4:$M$527,$A24,PROGRAM!$N$4:$N$527,$A$6)</f>
        <v>0</v>
      </c>
      <c r="AU24" s="13">
        <f>SUMIFS(PROGRAM!$A$4:$A$527,PROGRAM!$L$4:$L$527,AT$6,PROGRAM!$M$4:$M$527,$A24,PROGRAM!$O$4:$O$527,$A$6)</f>
        <v>342</v>
      </c>
      <c r="AV24" s="13">
        <f>SUMIFS(PROGRAM!$A$4:$A$527,PROGRAM!$L$4:$L$527,AT$6,PROGRAM!$M$4:$M$527,$A24,PROGRAM!$P$4:$P$527,$A$6)</f>
        <v>342</v>
      </c>
      <c r="AW24" s="13">
        <f>SUMIFS(PROGRAM!$A$4:$A$527,PROGRAM!$L$4:$L$527,AT$6,PROGRAM!$M$4:$M$527,$A24,PROGRAM!$Q$4:$Q$527,$A$6)</f>
        <v>342</v>
      </c>
      <c r="AX24" s="13">
        <f>SUMIFS(PROGRAM!$A$4:$A$527,PROGRAM!$L$4:$L$527,AT$6,PROGRAM!$M$4:$M$527,$A24,PROGRAM!$R$4:$R$527,$A$6)</f>
        <v>0</v>
      </c>
      <c r="AY24" s="13">
        <f>SUMIFS(PROGRAM!$A$4:$A$527,PROGRAM!$L$4:$L$527,AT$6,PROGRAM!$M$4:$M$527,$A24,PROGRAM!$S$4:$S$527,$A$6)</f>
        <v>0</v>
      </c>
      <c r="AZ24" s="13">
        <f>SUMIFS(PROGRAM!$A$4:$A$527,PROGRAM!$L$4:$L$527,AT$6,PROGRAM!$M$4:$M$527,$A24,PROGRAM!$T$4:$T$527,$A$6)</f>
        <v>0</v>
      </c>
      <c r="BA24" s="13">
        <f>SUMIFS(PROGRAM!$A$4:$A$527,PROGRAM!$L$4:$L$527,AT$6,PROGRAM!$M$4:$M$527,$A24,PROGRAM!$U$4:$U$527,$A$6)</f>
        <v>0</v>
      </c>
      <c r="BB24" s="13">
        <f>SUMIFS(PROGRAM!$A$4:$A$527,PROGRAM!$L$4:$L$527,AT$6,PROGRAM!$M$4:$M$527,$A24,PROGRAM!$V$4:$V$527,$A$6)</f>
        <v>0</v>
      </c>
      <c r="BC24" s="13">
        <f>SUMIFS(PROGRAM!$A$4:$A$527,PROGRAM!$L$4:$L$527,AT$6,PROGRAM!$M$4:$M$527,$A24,PROGRAM!$W$4:$W$527,$A$6)</f>
        <v>0</v>
      </c>
      <c r="BD24" s="223">
        <f>SUMIFS(PROGRAM!$A$4:$A$527,PROGRAM!$L$4:$L$527,AT$6,PROGRAM!$M$4:$M$527,$A24,PROGRAM!$X$4:$X$527,$A$6)</f>
        <v>0</v>
      </c>
      <c r="BE24" s="25" t="s">
        <v>94</v>
      </c>
      <c r="BF24" s="65"/>
    </row>
    <row r="25" spans="1:58" x14ac:dyDescent="0.25">
      <c r="A25" s="172" t="s">
        <v>36</v>
      </c>
      <c r="B25" s="233">
        <f>SUMIFS(PROGRAM!$A$4:$A$527,PROGRAM!$L$4:$L$527,B$6,PROGRAM!$M$4:$M$527,$A25,PROGRAM!$N$4:$N$527,$A$6)</f>
        <v>0</v>
      </c>
      <c r="C25" s="234">
        <f>SUMIFS(PROGRAM!$A$4:$A$527,PROGRAM!$L$4:$L$527,B$6,PROGRAM!$M$4:$M$527,$A25,PROGRAM!$O$4:$O$527,$A$6)</f>
        <v>228</v>
      </c>
      <c r="D25" s="234">
        <f>SUMIFS(PROGRAM!$A$4:$A$527,PROGRAM!$L$4:$L$527,B$6,PROGRAM!$M$4:$M$527,$A25,PROGRAM!$P$4:$P$527,$A$6)</f>
        <v>228</v>
      </c>
      <c r="E25" s="234">
        <f>SUMIFS(PROGRAM!$A$4:$A$527,PROGRAM!$L$4:$L$527,B$6,PROGRAM!$M$4:$M$527,$A25,PROGRAM!$Q$4:$Q$527,$A$6)</f>
        <v>228</v>
      </c>
      <c r="F25" s="234">
        <f>SUMIFS(PROGRAM!$A$4:$A$527,PROGRAM!$L$4:$L$527,B$6,PROGRAM!$M$4:$M$527,$A25,PROGRAM!$R$4:$R$527,$A$6)</f>
        <v>228</v>
      </c>
      <c r="G25" s="234">
        <f>SUMIFS(PROGRAM!$A$4:$A$527,PROGRAM!$L$4:$L$527,B$6,PROGRAM!$M$4:$M$527,$A25,PROGRAM!$S$4:$S$527,$A$6)</f>
        <v>270</v>
      </c>
      <c r="H25" s="234">
        <f>SUMIFS(PROGRAM!$A$4:$A$527,PROGRAM!$L$4:$L$527,B$6,PROGRAM!$M$4:$M$527,$A25,PROGRAM!$T$4:$T$527,$A$6)</f>
        <v>270</v>
      </c>
      <c r="I25" s="234">
        <f>SUMIFS(PROGRAM!$A$4:$A$527,PROGRAM!$L$4:$L$527,B$6,PROGRAM!$M$4:$M$527,$A25,PROGRAM!$U$4:$U$527,$A$6)</f>
        <v>270</v>
      </c>
      <c r="J25" s="234">
        <f>SUMIFS(PROGRAM!$A$4:$A$527,PROGRAM!$L$4:$L$527,B$6,PROGRAM!$M$4:$M$527,$A25,PROGRAM!$V$4:$V$527,$A$6)</f>
        <v>234</v>
      </c>
      <c r="K25" s="234">
        <f>SUMIFS(PROGRAM!$A$4:$A$527,PROGRAM!$L$4:$L$527,B$6,PROGRAM!$M$4:$M$527,$A25,PROGRAM!$W$4:$W$527,$A$6)</f>
        <v>234</v>
      </c>
      <c r="L25" s="235">
        <f>SUMIFS(PROGRAM!$A$4:$A$527,PROGRAM!$L$4:$L$527,B$6,PROGRAM!$M$4:$M$527,$A25,PROGRAM!$X$4:$X$527,$A$6)</f>
        <v>234</v>
      </c>
      <c r="M25" s="251">
        <f>SUMIFS(PROGRAM!$A$4:$A$527,PROGRAM!$L$4:$L$527,M$6,PROGRAM!$M$4:$M$527,$A25,PROGRAM!$N$4:$N$527,$A$6)</f>
        <v>0</v>
      </c>
      <c r="N25" s="231">
        <f>SUMIFS(PROGRAM!$A$4:$A$527,PROGRAM!$L$4:$L$527,M$6,PROGRAM!$M$4:$M$527,$A25,PROGRAM!$O$4:$O$527,$A$6)</f>
        <v>115</v>
      </c>
      <c r="O25" s="250">
        <f>SUMIFS(PROGRAM!$A$4:$A$527,PROGRAM!$L$4:$L$527,M$6,PROGRAM!$M$4:$M$527,$A25,PROGRAM!$P$4:$P$527,$A$6)</f>
        <v>115</v>
      </c>
      <c r="P25" s="250">
        <f>SUMIFS(PROGRAM!$A$4:$A$527,PROGRAM!$L$4:$L$527,M$6,PROGRAM!$M$4:$M$527,$A25,PROGRAM!$Q$4:$Q$527,$A$6)</f>
        <v>327</v>
      </c>
      <c r="Q25" s="250">
        <f>SUMIFS(PROGRAM!$A$4:$A$527,PROGRAM!$L$4:$L$527,M$6,PROGRAM!$M$4:$M$527,$A25,PROGRAM!$R$4:$R$527,$A$6)</f>
        <v>327</v>
      </c>
      <c r="R25" s="250">
        <f>SUMIFS(PROGRAM!$A$4:$A$527,PROGRAM!$L$4:$L$527,M$6,PROGRAM!$M$4:$M$527,$A25,PROGRAM!$S$4:$S$527,$A$6)</f>
        <v>0</v>
      </c>
      <c r="S25" s="250">
        <f>SUMIFS(PROGRAM!$A$4:$A$527,PROGRAM!$L$4:$L$527,M$6,PROGRAM!$M$4:$M$527,$A25,PROGRAM!$T$4:$T$527,$A$6)</f>
        <v>265</v>
      </c>
      <c r="T25" s="250">
        <f>SUMIFS(PROGRAM!$A$4:$A$527,PROGRAM!$L$4:$L$527,M$6,PROGRAM!$M$4:$M$527,$A25,PROGRAM!$U$4:$U$527,$A$6)</f>
        <v>265</v>
      </c>
      <c r="U25" s="250">
        <f>SUMIFS(PROGRAM!$A$4:$A$527,PROGRAM!$L$4:$L$527,M$6,PROGRAM!$M$4:$M$527,$A25,PROGRAM!$V$4:$V$527,$A$6)</f>
        <v>265</v>
      </c>
      <c r="V25" s="250">
        <f>SUMIFS(PROGRAM!$A$4:$A$527,PROGRAM!$L$4:$L$527,M$6,PROGRAM!$M$4:$M$527,$A25,PROGRAM!$W$4:$W$527,$A$6)</f>
        <v>265</v>
      </c>
      <c r="W25" s="251">
        <f>SUMIFS(PROGRAM!$A$4:$A$527,PROGRAM!$L$4:$L$527,M$6,PROGRAM!$M$4:$M$527,$A25,PROGRAM!$X$4:$X$527,$A$6)</f>
        <v>0</v>
      </c>
      <c r="X25" s="233">
        <f>SUMIFS(PROGRAM!$A$4:$A$527,PROGRAM!$L$4:$L$527,X$6,PROGRAM!$M$4:$M$527,$A25,PROGRAM!$N$4:$N$527,$A$6)</f>
        <v>0</v>
      </c>
      <c r="Y25" s="234">
        <f>SUMIFS(PROGRAM!$A$4:$A$527,PROGRAM!$L$4:$L$527,X$6,PROGRAM!$M$4:$M$527,$A25,PROGRAM!$O$4:$O$527,$A$6)</f>
        <v>0</v>
      </c>
      <c r="Z25" s="234">
        <f>SUMIFS(PROGRAM!$A$4:$A$527,PROGRAM!$L$4:$L$527,X$6,PROGRAM!$M$4:$M$527,$A25,PROGRAM!$P$4:$P$527,$A$6)</f>
        <v>25</v>
      </c>
      <c r="AA25" s="234">
        <f>SUMIFS(PROGRAM!$A$4:$A$527,PROGRAM!$L$4:$L$527,X$6,PROGRAM!$M$4:$M$527,$A25,PROGRAM!$Q$4:$Q$527,$A$6)</f>
        <v>25</v>
      </c>
      <c r="AB25" s="234">
        <f>SUMIFS(PROGRAM!$A$4:$A$527,PROGRAM!$L$4:$L$527,X$6,PROGRAM!$M$4:$M$527,$A25,PROGRAM!$R$4:$R$527,$A$6)</f>
        <v>168</v>
      </c>
      <c r="AC25" s="234">
        <f>SUMIFS(PROGRAM!$A$4:$A$527,PROGRAM!$L$4:$L$527,X$6,PROGRAM!$M$4:$M$527,$A25,PROGRAM!$S$4:$S$527,$A$6)</f>
        <v>168</v>
      </c>
      <c r="AD25" s="234">
        <f>SUMIFS(PROGRAM!$A$4:$A$527,PROGRAM!$L$4:$L$527,X$6,PROGRAM!$M$4:$M$527,$A25,PROGRAM!$T$4:$T$527,$A$6)</f>
        <v>307</v>
      </c>
      <c r="AE25" s="234">
        <f>SUMIFS(PROGRAM!$A$4:$A$527,PROGRAM!$L$4:$L$527,X$6,PROGRAM!$M$4:$M$527,$A25,PROGRAM!$U$4:$U$527,$A$6)</f>
        <v>307</v>
      </c>
      <c r="AF25" s="234">
        <f>SUMIFS(PROGRAM!$A$4:$A$527,PROGRAM!$L$4:$L$527,X$6,PROGRAM!$M$4:$M$527,$A25,PROGRAM!$V$4:$V$527,$A$6)</f>
        <v>307</v>
      </c>
      <c r="AG25" s="234">
        <f>SUMIFS(PROGRAM!$A$4:$A$527,PROGRAM!$L$4:$L$527,X$6,PROGRAM!$M$4:$M$527,$A25,PROGRAM!$W$4:$W$527,$A$6)</f>
        <v>0</v>
      </c>
      <c r="AH25" s="235">
        <f>SUMIFS(PROGRAM!$A$4:$A$527,PROGRAM!$L$4:$L$527,X$6,PROGRAM!$M$4:$M$527,$A25,PROGRAM!$X$4:$X$527,$A$6)</f>
        <v>0</v>
      </c>
      <c r="AI25" s="250">
        <f>SUMIFS(PROGRAM!$A$4:$A$527,PROGRAM!$L$4:$L$527,AI$6,PROGRAM!$M$4:$M$527,$A25,PROGRAM!$N$4:$N$527,$A$6)</f>
        <v>0</v>
      </c>
      <c r="AJ25" s="234">
        <f>SUMIFS(PROGRAM!$A$4:$A$527,PROGRAM!$L$4:$L$527,AI$6,PROGRAM!$M$4:$M$527,$A25,PROGRAM!$O$4:$O$527,$A$6)</f>
        <v>128</v>
      </c>
      <c r="AK25" s="234">
        <f>SUMIFS(PROGRAM!$A$4:$A$527,PROGRAM!$L$4:$L$527,AI$6,PROGRAM!$M$4:$M$527,$A25,PROGRAM!$P$4:$P$527,$A$6)</f>
        <v>128</v>
      </c>
      <c r="AL25" s="234">
        <f>SUMIFS(PROGRAM!$A$4:$A$527,PROGRAM!$L$4:$L$527,AI$6,PROGRAM!$M$4:$M$527,$A25,PROGRAM!$Q$4:$Q$527,$A$6)</f>
        <v>235</v>
      </c>
      <c r="AM25" s="234">
        <f>SUMIFS(PROGRAM!$A$4:$A$527,PROGRAM!$L$4:$L$527,AI$6,PROGRAM!$M$4:$M$527,$A25,PROGRAM!$R$4:$R$527,$A$6)</f>
        <v>235</v>
      </c>
      <c r="AN25" s="234">
        <f>SUMIFS(PROGRAM!$A$4:$A$527,PROGRAM!$L$4:$L$527,AI$6,PROGRAM!$M$4:$M$527,$A25,PROGRAM!$S$4:$S$527,$A$6)</f>
        <v>0</v>
      </c>
      <c r="AO25" s="234">
        <f>SUMIFS(PROGRAM!$A$4:$A$527,PROGRAM!$L$4:$L$527,AI$6,PROGRAM!$M$4:$M$527,$A25,PROGRAM!$T$4:$T$527,$A$6)</f>
        <v>229</v>
      </c>
      <c r="AP25" s="234">
        <f>SUMIFS(PROGRAM!$A$4:$A$527,PROGRAM!$L$4:$L$527,AI$6,PROGRAM!$M$4:$M$527,$A25,PROGRAM!$U$4:$U$527,$A$6)</f>
        <v>229</v>
      </c>
      <c r="AQ25" s="234">
        <f>SUMIFS(PROGRAM!$A$4:$A$527,PROGRAM!$L$4:$L$527,AI$6,PROGRAM!$M$4:$M$527,$A25,PROGRAM!$V$4:$V$527,$A$6)</f>
        <v>229</v>
      </c>
      <c r="AR25" s="234">
        <f>SUMIFS(PROGRAM!$A$4:$A$527,PROGRAM!$L$4:$L$527,AI$6,PROGRAM!$M$4:$M$527,$A25,PROGRAM!$W$4:$W$527,$A$6)</f>
        <v>229</v>
      </c>
      <c r="AS25" s="265">
        <f>SUMIFS(PROGRAM!$A$4:$A$527,PROGRAM!$L$4:$L$527,AI$6,PROGRAM!$M$4:$M$527,$A25,PROGRAM!$X$4:$X$527,$A$6)</f>
        <v>0</v>
      </c>
      <c r="AT25" s="233">
        <f>SUMIFS(PROGRAM!$A$4:$A$527,PROGRAM!$L$4:$L$527,AT$6,PROGRAM!$M$4:$M$527,$A25,PROGRAM!$N$4:$N$527,$A$6)</f>
        <v>0</v>
      </c>
      <c r="AU25" s="234">
        <f>SUMIFS(PROGRAM!$A$4:$A$527,PROGRAM!$L$4:$L$527,AT$6,PROGRAM!$M$4:$M$527,$A25,PROGRAM!$O$4:$O$527,$A$6)</f>
        <v>0</v>
      </c>
      <c r="AV25" s="234">
        <f>SUMIFS(PROGRAM!$A$4:$A$527,PROGRAM!$L$4:$L$527,AT$6,PROGRAM!$M$4:$M$527,$A25,PROGRAM!$P$4:$P$527,$A$6)</f>
        <v>0</v>
      </c>
      <c r="AW25" s="234">
        <f>SUMIFS(PROGRAM!$A$4:$A$527,PROGRAM!$L$4:$L$527,AT$6,PROGRAM!$M$4:$M$527,$A25,PROGRAM!$Q$4:$Q$527,$A$6)</f>
        <v>0</v>
      </c>
      <c r="AX25" s="234">
        <f>SUMIFS(PROGRAM!$A$4:$A$527,PROGRAM!$L$4:$L$527,AT$6,PROGRAM!$M$4:$M$527,$A25,PROGRAM!$R$4:$R$527,$A$6)</f>
        <v>355</v>
      </c>
      <c r="AY25" s="234">
        <f>SUMIFS(PROGRAM!$A$4:$A$527,PROGRAM!$L$4:$L$527,AT$6,PROGRAM!$M$4:$M$527,$A25,PROGRAM!$S$4:$S$527,$A$6)</f>
        <v>355</v>
      </c>
      <c r="AZ25" s="234">
        <f>SUMIFS(PROGRAM!$A$4:$A$527,PROGRAM!$L$4:$L$527,AT$6,PROGRAM!$M$4:$M$527,$A25,PROGRAM!$T$4:$T$527,$A$6)</f>
        <v>0</v>
      </c>
      <c r="BA25" s="234">
        <f>SUMIFS(PROGRAM!$A$4:$A$527,PROGRAM!$L$4:$L$527,AT$6,PROGRAM!$M$4:$M$527,$A25,PROGRAM!$U$4:$U$527,$A$6)</f>
        <v>0</v>
      </c>
      <c r="BB25" s="234">
        <f>SUMIFS(PROGRAM!$A$4:$A$527,PROGRAM!$L$4:$L$527,AT$6,PROGRAM!$M$4:$M$527,$A25,PROGRAM!$V$4:$V$527,$A$6)</f>
        <v>0</v>
      </c>
      <c r="BC25" s="234">
        <f>SUMIFS(PROGRAM!$A$4:$A$527,PROGRAM!$L$4:$L$527,AT$6,PROGRAM!$M$4:$M$527,$A25,PROGRAM!$W$4:$W$527,$A$6)</f>
        <v>0</v>
      </c>
      <c r="BD25" s="235">
        <f>SUMIFS(PROGRAM!$A$4:$A$527,PROGRAM!$L$4:$L$527,AT$6,PROGRAM!$M$4:$M$527,$A25,PROGRAM!$X$4:$X$527,$A$6)</f>
        <v>0</v>
      </c>
      <c r="BE25" s="25" t="s">
        <v>95</v>
      </c>
      <c r="BF25" s="66"/>
    </row>
    <row r="26" spans="1:58" s="69" customFormat="1" x14ac:dyDescent="0.25">
      <c r="A26" s="299" t="s">
        <v>131</v>
      </c>
      <c r="B26" s="236">
        <f>SUMIFS(PROGRAM!$A$4:$A$527,PROGRAM!$L$4:$L$527,B$6,PROGRAM!$M$4:$M$527,$A26,PROGRAM!$N$4:$N$527,$A$6)</f>
        <v>0</v>
      </c>
      <c r="C26" s="155">
        <f>SUMIFS(PROGRAM!$A$4:$A$527,PROGRAM!$L$4:$L$527,B$6,PROGRAM!$M$4:$M$527,$A26,PROGRAM!$O$4:$O$527,$A$6)</f>
        <v>117</v>
      </c>
      <c r="D26" s="155">
        <f>SUMIFS(PROGRAM!$A$4:$A$527,PROGRAM!$L$4:$L$527,B$6,PROGRAM!$M$4:$M$527,$A26,PROGRAM!$P$4:$P$527,$A$6)</f>
        <v>117</v>
      </c>
      <c r="E26" s="155">
        <f>SUMIFS(PROGRAM!$A$4:$A$527,PROGRAM!$L$4:$L$527,B$6,PROGRAM!$M$4:$M$527,$A26,PROGRAM!$Q$4:$Q$527,$A$6)</f>
        <v>117</v>
      </c>
      <c r="F26" s="155">
        <f>SUMIFS(PROGRAM!$A$4:$A$527,PROGRAM!$L$4:$L$527,B$6,PROGRAM!$M$4:$M$527,$A26,PROGRAM!$R$4:$R$527,$A$6)</f>
        <v>117</v>
      </c>
      <c r="G26" s="237">
        <f>SUMIFS(PROGRAM!$A$4:$A$527,PROGRAM!$L$4:$L$527,B$6,PROGRAM!$M$4:$M$527,$A26,PROGRAM!$S$4:$S$527,$A$6)</f>
        <v>0</v>
      </c>
      <c r="H26" s="237">
        <f>SUMIFS(PROGRAM!$A$4:$A$527,PROGRAM!$L$4:$L$527,B$6,PROGRAM!$M$4:$M$527,$A26,PROGRAM!$T$4:$T$527,$A$6)</f>
        <v>89</v>
      </c>
      <c r="I26" s="237">
        <f>SUMIFS(PROGRAM!$A$4:$A$527,PROGRAM!$L$4:$L$527,B$6,PROGRAM!$M$4:$M$527,$A26,PROGRAM!$U$4:$U$527,$A$6)</f>
        <v>89</v>
      </c>
      <c r="J26" s="155">
        <f>SUMIFS(PROGRAM!$A$4:$A$527,PROGRAM!$L$4:$L$527,B$6,PROGRAM!$M$4:$M$527,$A26,PROGRAM!$V$4:$V$527,$A$6)</f>
        <v>183</v>
      </c>
      <c r="K26" s="155">
        <f>SUMIFS(PROGRAM!$A$4:$A$527,PROGRAM!$L$4:$L$527,B$6,PROGRAM!$M$4:$M$527,$A26,PROGRAM!$W$4:$W$527,$A$6)</f>
        <v>183</v>
      </c>
      <c r="L26" s="238">
        <f>SUMIFS(PROGRAM!$A$4:$A$527,PROGRAM!$L$4:$L$527,B$6,PROGRAM!$M$4:$M$527,$A26,PROGRAM!$X$4:$X$527,$A$6)</f>
        <v>0</v>
      </c>
      <c r="M26" s="242">
        <f>SUMIFS(PROGRAM!$A$4:$A$527,PROGRAM!$L$4:$L$527,M$6,PROGRAM!$M$4:$M$527,$A26,PROGRAM!$N$4:$N$527,$A$6)</f>
        <v>0</v>
      </c>
      <c r="N26" s="156">
        <f>SUMIFS(PROGRAM!$A$4:$A$527,PROGRAM!$L$4:$L$527,M$6,PROGRAM!$M$4:$M$527,$A26,PROGRAM!$O$4:$O$527,$A$6)</f>
        <v>265</v>
      </c>
      <c r="O26" s="156">
        <f>SUMIFS(PROGRAM!$A$4:$A$527,PROGRAM!$L$4:$L$527,M$6,PROGRAM!$M$4:$M$527,$A26,PROGRAM!$P$4:$P$527,$A$6)</f>
        <v>265</v>
      </c>
      <c r="P26" s="156">
        <f>SUMIFS(PROGRAM!$A$4:$A$527,PROGRAM!$L$4:$L$527,M$6,PROGRAM!$M$4:$M$527,$A26,PROGRAM!$Q$4:$Q$527,$A$6)</f>
        <v>265</v>
      </c>
      <c r="Q26" s="156">
        <f>SUMIFS(PROGRAM!$A$4:$A$527,PROGRAM!$L$4:$L$527,M$6,PROGRAM!$M$4:$M$527,$A26,PROGRAM!$R$4:$R$527,$A$6)</f>
        <v>265</v>
      </c>
      <c r="R26" s="242">
        <f>SUMIFS(PROGRAM!$A$4:$A$527,PROGRAM!$L$4:$L$527,M$6,PROGRAM!$M$4:$M$527,$A26,PROGRAM!$S$4:$S$527,$A$6)</f>
        <v>0</v>
      </c>
      <c r="S26" s="242">
        <f>SUMIFS(PROGRAM!$A$4:$A$527,PROGRAM!$L$4:$L$527,M$6,PROGRAM!$M$4:$M$527,$A26,PROGRAM!$T$4:$T$527,$A$6)</f>
        <v>88</v>
      </c>
      <c r="T26" s="242">
        <f>SUMIFS(PROGRAM!$A$4:$A$527,PROGRAM!$L$4:$L$527,M$6,PROGRAM!$M$4:$M$527,$A26,PROGRAM!$U$4:$U$527,$A$6)</f>
        <v>88</v>
      </c>
      <c r="U26" s="156">
        <f>SUMIFS(PROGRAM!$A$4:$A$527,PROGRAM!$L$4:$L$527,M$6,PROGRAM!$M$4:$M$527,$A26,PROGRAM!$V$4:$V$527,$A$6)</f>
        <v>287</v>
      </c>
      <c r="V26" s="156">
        <f>SUMIFS(PROGRAM!$A$4:$A$527,PROGRAM!$L$4:$L$527,M$6,PROGRAM!$M$4:$M$527,$A26,PROGRAM!$W$4:$W$527,$A$6)</f>
        <v>287</v>
      </c>
      <c r="W26" s="243">
        <f>SUMIFS(PROGRAM!$A$4:$A$527,PROGRAM!$L$4:$L$527,M$6,PROGRAM!$M$4:$M$527,$A26,PROGRAM!$X$4:$X$527,$A$6)</f>
        <v>0</v>
      </c>
      <c r="X26" s="236">
        <f>SUMIFS(PROGRAM!$A$4:$A$527,PROGRAM!$L$4:$L$527,X$6,PROGRAM!$M$4:$M$527,$A26,PROGRAM!$N$4:$N$527,$A$6)</f>
        <v>0</v>
      </c>
      <c r="Y26" s="237">
        <f>SUMIFS(PROGRAM!$A$4:$A$527,PROGRAM!$L$4:$L$527,X$6,PROGRAM!$M$4:$M$527,$A26,PROGRAM!$O$4:$O$527,$A$6)</f>
        <v>48</v>
      </c>
      <c r="Z26" s="237">
        <f>SUMIFS(PROGRAM!$A$4:$A$527,PROGRAM!$L$4:$L$527,X$6,PROGRAM!$M$4:$M$527,$A26,PROGRAM!$P$4:$P$527,$A$6)</f>
        <v>48</v>
      </c>
      <c r="AA26" s="237">
        <f>SUMIFS(PROGRAM!$A$4:$A$527,PROGRAM!$L$4:$L$527,X$6,PROGRAM!$M$4:$M$527,$A26,PROGRAM!$Q$4:$Q$527,$A$6)</f>
        <v>48</v>
      </c>
      <c r="AB26" s="237">
        <f>SUMIFS(PROGRAM!$A$4:$A$527,PROGRAM!$L$4:$L$527,X$6,PROGRAM!$M$4:$M$527,$A26,PROGRAM!$R$4:$R$527,$A$6)</f>
        <v>48</v>
      </c>
      <c r="AC26" s="237">
        <f>SUMIFS(PROGRAM!$A$4:$A$527,PROGRAM!$L$4:$L$527,X$6,PROGRAM!$M$4:$M$527,$A26,PROGRAM!$S$4:$S$527,$A$6)</f>
        <v>0</v>
      </c>
      <c r="AD26" s="237">
        <f>SUMIFS(PROGRAM!$A$4:$A$527,PROGRAM!$L$4:$L$527,X$6,PROGRAM!$M$4:$M$527,$A26,PROGRAM!$T$4:$T$527,$A$6)</f>
        <v>213</v>
      </c>
      <c r="AE26" s="237">
        <f>SUMIFS(PROGRAM!$A$4:$A$527,PROGRAM!$L$4:$L$527,X$6,PROGRAM!$M$4:$M$527,$A26,PROGRAM!$U$4:$U$527,$A$6)</f>
        <v>213</v>
      </c>
      <c r="AF26" s="237">
        <f>SUMIFS(PROGRAM!$A$4:$A$527,PROGRAM!$L$4:$L$527,X$6,PROGRAM!$M$4:$M$527,$A26,PROGRAM!$V$4:$V$527,$A$6)</f>
        <v>213</v>
      </c>
      <c r="AG26" s="155">
        <f>SUMIFS(PROGRAM!$A$4:$A$527,PROGRAM!$L$4:$L$527,X$6,PROGRAM!$M$4:$M$527,$A26,PROGRAM!$W$4:$W$527,$A$6)</f>
        <v>61</v>
      </c>
      <c r="AH26" s="293">
        <f>SUMIFS(PROGRAM!$A$4:$A$527,PROGRAM!$L$4:$L$527,X$6,PROGRAM!$M$4:$M$527,$A26,PROGRAM!$X$4:$X$527,$A$6)</f>
        <v>61</v>
      </c>
      <c r="AI26" s="242">
        <f>SUMIFS(PROGRAM!$A$4:$A$527,PROGRAM!$L$4:$L$527,AI$6,PROGRAM!$M$4:$M$527,$A26,PROGRAM!$N$4:$N$527,$A$6)</f>
        <v>0</v>
      </c>
      <c r="AJ26" s="155">
        <f>SUMIFS(PROGRAM!$A$4:$A$527,PROGRAM!$L$4:$L$527,AI$6,PROGRAM!$M$4:$M$527,$A26,PROGRAM!$O$4:$O$527,$A$6)</f>
        <v>299</v>
      </c>
      <c r="AK26" s="155">
        <f>SUMIFS(PROGRAM!$A$4:$A$527,PROGRAM!$L$4:$L$527,AI$6,PROGRAM!$M$4:$M$527,$A26,PROGRAM!$P$4:$P$527,$A$6)</f>
        <v>299</v>
      </c>
      <c r="AL26" s="155">
        <f>SUMIFS(PROGRAM!$A$4:$A$527,PROGRAM!$L$4:$L$527,AI$6,PROGRAM!$M$4:$M$527,$A26,PROGRAM!$Q$4:$Q$527,$A$6)</f>
        <v>305</v>
      </c>
      <c r="AM26" s="155">
        <f>SUMIFS(PROGRAM!$A$4:$A$527,PROGRAM!$L$4:$L$527,AI$6,PROGRAM!$M$4:$M$527,$A26,PROGRAM!$R$4:$R$527,$A$6)</f>
        <v>305</v>
      </c>
      <c r="AN26" s="237">
        <f>SUMIFS(PROGRAM!$A$4:$A$527,PROGRAM!$L$4:$L$527,AI$6,PROGRAM!$M$4:$M$527,$A26,PROGRAM!$S$4:$S$527,$A$6)</f>
        <v>0</v>
      </c>
      <c r="AO26" s="155">
        <f>SUMIFS(PROGRAM!$A$4:$A$527,PROGRAM!$L$4:$L$527,AI$6,PROGRAM!$M$4:$M$527,$A26,PROGRAM!$T$4:$T$527,$A$6)</f>
        <v>306</v>
      </c>
      <c r="AP26" s="155">
        <f>SUMIFS(PROGRAM!$A$4:$A$527,PROGRAM!$L$4:$L$527,AI$6,PROGRAM!$M$4:$M$527,$A26,PROGRAM!$U$4:$U$527,$A$6)</f>
        <v>306</v>
      </c>
      <c r="AQ26" s="155">
        <f>SUMIFS(PROGRAM!$A$4:$A$527,PROGRAM!$L$4:$L$527,AI$6,PROGRAM!$M$4:$M$527,$A26,PROGRAM!$V$4:$V$527,$A$6)</f>
        <v>0</v>
      </c>
      <c r="AR26" s="155">
        <f>SUMIFS(PROGRAM!$A$4:$A$527,PROGRAM!$L$4:$L$527,AI$6,PROGRAM!$M$4:$M$527,$A26,PROGRAM!$W$4:$W$527,$A$6)</f>
        <v>310</v>
      </c>
      <c r="AS26" s="264">
        <f>SUMIFS(PROGRAM!$A$4:$A$527,PROGRAM!$L$4:$L$527,AI$6,PROGRAM!$M$4:$M$527,$A26,PROGRAM!$X$4:$X$527,$A$6)</f>
        <v>310</v>
      </c>
      <c r="AT26" s="236">
        <f>SUMIFS(PROGRAM!$A$4:$A$527,PROGRAM!$L$4:$L$527,AT$6,PROGRAM!$M$4:$M$527,$A26,PROGRAM!$N$4:$N$527,$A$6)</f>
        <v>0</v>
      </c>
      <c r="AU26" s="237">
        <f>SUMIFS(PROGRAM!$A$4:$A$527,PROGRAM!$L$4:$L$527,AT$6,PROGRAM!$M$4:$M$527,$A26,PROGRAM!$O$4:$O$527,$A$6)</f>
        <v>0</v>
      </c>
      <c r="AV26" s="237">
        <f>SUMIFS(PROGRAM!$A$4:$A$527,PROGRAM!$L$4:$L$527,AT$6,PROGRAM!$M$4:$M$527,$A26,PROGRAM!$P$4:$P$527,$A$6)</f>
        <v>0</v>
      </c>
      <c r="AW26" s="237">
        <f>SUMIFS(PROGRAM!$A$4:$A$527,PROGRAM!$L$4:$L$527,AT$6,PROGRAM!$M$4:$M$527,$A26,PROGRAM!$Q$4:$Q$527,$A$6)</f>
        <v>0</v>
      </c>
      <c r="AX26" s="237">
        <f>SUMIFS(PROGRAM!$A$4:$A$527,PROGRAM!$L$4:$L$527,AT$6,PROGRAM!$M$4:$M$527,$A26,PROGRAM!$R$4:$R$527,$A$6)</f>
        <v>0</v>
      </c>
      <c r="AY26" s="237">
        <f>SUMIFS(PROGRAM!$A$4:$A$527,PROGRAM!$L$4:$L$527,AT$6,PROGRAM!$M$4:$M$527,$A26,PROGRAM!$S$4:$S$527,$A$6)</f>
        <v>0</v>
      </c>
      <c r="AZ26" s="237">
        <f>SUMIFS(PROGRAM!$A$4:$A$527,PROGRAM!$L$4:$L$527,AT$6,PROGRAM!$M$4:$M$527,$A26,PROGRAM!$T$4:$T$527,$A$6)</f>
        <v>0</v>
      </c>
      <c r="BA26" s="237">
        <f>SUMIFS(PROGRAM!$A$4:$A$527,PROGRAM!$L$4:$L$527,AT$6,PROGRAM!$M$4:$M$527,$A26,PROGRAM!$U$4:$U$527,$A$6)</f>
        <v>0</v>
      </c>
      <c r="BB26" s="237">
        <f>SUMIFS(PROGRAM!$A$4:$A$527,PROGRAM!$L$4:$L$527,AT$6,PROGRAM!$M$4:$M$527,$A26,PROGRAM!$V$4:$V$527,$A$6)</f>
        <v>0</v>
      </c>
      <c r="BC26" s="237">
        <f>SUMIFS(PROGRAM!$A$4:$A$527,PROGRAM!$L$4:$L$527,AT$6,PROGRAM!$M$4:$M$527,$A26,PROGRAM!$W$4:$W$527,$A$6)</f>
        <v>0</v>
      </c>
      <c r="BD26" s="238">
        <f>SUMIFS(PROGRAM!$A$4:$A$527,PROGRAM!$L$4:$L$527,AT$6,PROGRAM!$M$4:$M$527,$A26,PROGRAM!$X$4:$X$527,$A$6)</f>
        <v>0</v>
      </c>
      <c r="BE26" s="67" t="s">
        <v>96</v>
      </c>
      <c r="BF26" s="68"/>
    </row>
    <row r="27" spans="1:58" x14ac:dyDescent="0.25">
      <c r="A27" s="298" t="s">
        <v>23</v>
      </c>
      <c r="B27" s="230">
        <f>SUMIFS(PROGRAM!$A$4:$A$527,PROGRAM!$L$4:$L$527,B$6,PROGRAM!$M$4:$M$527,$A27,PROGRAM!$N$4:$N$527,$A$6)</f>
        <v>0</v>
      </c>
      <c r="C27" s="231">
        <f>SUMIFS(PROGRAM!$A$4:$A$527,PROGRAM!$L$4:$L$527,B$6,PROGRAM!$M$4:$M$527,$A27,PROGRAM!$O$4:$O$527,$A$6)</f>
        <v>0</v>
      </c>
      <c r="D27" s="231">
        <f>SUMIFS(PROGRAM!$A$4:$A$527,PROGRAM!$L$4:$L$527,B$6,PROGRAM!$M$4:$M$527,$A27,PROGRAM!$P$4:$P$527,$A$6)</f>
        <v>0</v>
      </c>
      <c r="E27" s="192">
        <f>SUMIFS(PROGRAM!$A$4:$A$527,PROGRAM!$L$4:$L$527,B$6,PROGRAM!$M$4:$M$527,$A27,PROGRAM!$Q$4:$Q$527,$A$6)</f>
        <v>373</v>
      </c>
      <c r="F27" s="192">
        <f>SUMIFS(PROGRAM!$A$4:$A$527,PROGRAM!$L$4:$L$527,B$6,PROGRAM!$M$4:$M$527,$A27,PROGRAM!$R$4:$R$527,$A$6)</f>
        <v>373</v>
      </c>
      <c r="G27" s="231">
        <f>SUMIFS(PROGRAM!$A$4:$A$527,PROGRAM!$L$4:$L$527,B$6,PROGRAM!$M$4:$M$527,$A27,PROGRAM!$S$4:$S$527,$A$6)</f>
        <v>66</v>
      </c>
      <c r="H27" s="231">
        <f>SUMIFS(PROGRAM!$A$4:$A$527,PROGRAM!$L$4:$L$527,B$6,PROGRAM!$M$4:$M$527,$A27,PROGRAM!$T$4:$T$527,$A$6)</f>
        <v>66</v>
      </c>
      <c r="I27" s="231">
        <f>SUMIFS(PROGRAM!$A$4:$A$527,PROGRAM!$L$4:$L$527,B$6,PROGRAM!$M$4:$M$527,$A27,PROGRAM!$U$4:$U$527,$A$6)</f>
        <v>54</v>
      </c>
      <c r="J27" s="231">
        <f>SUMIFS(PROGRAM!$A$4:$A$527,PROGRAM!$L$4:$L$527,B$6,PROGRAM!$M$4:$M$527,$A27,PROGRAM!$V$4:$V$527,$A$6)</f>
        <v>54</v>
      </c>
      <c r="K27" s="192">
        <f>SUMIFS(PROGRAM!$A$4:$A$527,PROGRAM!$L$4:$L$527,B$6,PROGRAM!$M$4:$M$527,$A27,PROGRAM!$W$4:$W$527,$A$6)</f>
        <v>377</v>
      </c>
      <c r="L27" s="193">
        <f>SUMIFS(PROGRAM!$A$4:$A$527,PROGRAM!$L$4:$L$527,B$6,PROGRAM!$M$4:$M$527,$A27,PROGRAM!$X$4:$X$527,$A$6)</f>
        <v>377</v>
      </c>
      <c r="M27" s="244">
        <f>SUMIFS(PROGRAM!$A$4:$A$527,PROGRAM!$L$4:$L$527,M$6,PROGRAM!$M$4:$M$527,$A27,PROGRAM!$N$4:$N$527,$A$6)</f>
        <v>0</v>
      </c>
      <c r="N27" s="194">
        <f>SUMIFS(PROGRAM!$A$4:$A$527,PROGRAM!$L$4:$L$527,M$6,PROGRAM!$M$4:$M$527,$A27,PROGRAM!$O$4:$O$527,$A$6)</f>
        <v>728</v>
      </c>
      <c r="O27" s="194">
        <f>SUMIFS(PROGRAM!$A$4:$A$527,PROGRAM!$L$4:$L$527,M$6,PROGRAM!$M$4:$M$527,$A27,PROGRAM!$P$4:$P$527,$A$6)</f>
        <v>728</v>
      </c>
      <c r="P27" s="194">
        <f>SUMIFS(PROGRAM!$A$4:$A$527,PROGRAM!$L$4:$L$527,M$6,PROGRAM!$M$4:$M$527,$A27,PROGRAM!$Q$4:$Q$527,$A$6)</f>
        <v>728</v>
      </c>
      <c r="Q27" s="194">
        <f>SUMIFS(PROGRAM!$A$4:$A$527,PROGRAM!$L$4:$L$527,M$6,PROGRAM!$M$4:$M$527,$A27,PROGRAM!$R$4:$R$527,$A$6)</f>
        <v>347</v>
      </c>
      <c r="R27" s="244">
        <f>SUMIFS(PROGRAM!$A$4:$A$527,PROGRAM!$L$4:$L$527,M$6,PROGRAM!$M$4:$M$527,$A27,PROGRAM!$S$4:$S$527,$A$6)</f>
        <v>0</v>
      </c>
      <c r="S27" s="194">
        <f>SUMIFS(PROGRAM!$A$4:$A$527,PROGRAM!$L$4:$L$527,M$6,PROGRAM!$M$4:$M$527,$A27,PROGRAM!$T$4:$T$527,$A$6)</f>
        <v>689</v>
      </c>
      <c r="T27" s="194">
        <f>SUMIFS(PROGRAM!$A$4:$A$527,PROGRAM!$L$4:$L$527,M$6,PROGRAM!$M$4:$M$527,$A27,PROGRAM!$U$4:$U$527,$A$6)</f>
        <v>689</v>
      </c>
      <c r="U27" s="194">
        <f>SUMIFS(PROGRAM!$A$4:$A$527,PROGRAM!$L$4:$L$527,M$6,PROGRAM!$M$4:$M$527,$A27,PROGRAM!$V$4:$V$527,$A$6)</f>
        <v>689</v>
      </c>
      <c r="V27" s="194">
        <f>SUMIFS(PROGRAM!$A$4:$A$527,PROGRAM!$L$4:$L$527,M$6,PROGRAM!$M$4:$M$527,$A27,PROGRAM!$W$4:$W$527,$A$6)</f>
        <v>689</v>
      </c>
      <c r="W27" s="245">
        <f>SUMIFS(PROGRAM!$A$4:$A$527,PROGRAM!$L$4:$L$527,M$6,PROGRAM!$M$4:$M$527,$A27,PROGRAM!$X$4:$X$527,$A$6)</f>
        <v>0</v>
      </c>
      <c r="X27" s="230">
        <f>SUMIFS(PROGRAM!$A$4:$A$527,PROGRAM!$L$4:$L$527,X$6,PROGRAM!$M$4:$M$527,$A27,PROGRAM!$N$4:$N$527,$A$6)</f>
        <v>0</v>
      </c>
      <c r="Y27" s="192">
        <f>SUMIFS(PROGRAM!$A$4:$A$527,PROGRAM!$L$4:$L$527,X$6,PROGRAM!$M$4:$M$527,$A27,PROGRAM!$O$4:$O$527,$A$6)</f>
        <v>327</v>
      </c>
      <c r="Z27" s="192">
        <f>SUMIFS(PROGRAM!$A$4:$A$527,PROGRAM!$L$4:$L$527,X$6,PROGRAM!$M$4:$M$527,$A27,PROGRAM!$P$4:$P$527,$A$6)</f>
        <v>327</v>
      </c>
      <c r="AA27" s="192">
        <f>SUMIFS(PROGRAM!$A$4:$A$527,PROGRAM!$L$4:$L$527,X$6,PROGRAM!$M$4:$M$527,$A27,PROGRAM!$Q$4:$Q$527,$A$6)</f>
        <v>327</v>
      </c>
      <c r="AB27" s="192">
        <f>SUMIFS(PROGRAM!$A$4:$A$527,PROGRAM!$L$4:$L$527,X$6,PROGRAM!$M$4:$M$527,$A27,PROGRAM!$R$4:$R$527,$A$6)</f>
        <v>327</v>
      </c>
      <c r="AC27" s="231">
        <f>SUMIFS(PROGRAM!$A$4:$A$527,PROGRAM!$L$4:$L$527,X$6,PROGRAM!$M$4:$M$527,$A27,PROGRAM!$S$4:$S$527,$A$6)</f>
        <v>0</v>
      </c>
      <c r="AD27" s="231">
        <f>SUMIFS(PROGRAM!$A$4:$A$527,PROGRAM!$L$4:$L$527,X$6,PROGRAM!$M$4:$M$527,$A27,PROGRAM!$T$4:$T$527,$A$6)</f>
        <v>63</v>
      </c>
      <c r="AE27" s="231">
        <f>SUMIFS(PROGRAM!$A$4:$A$527,PROGRAM!$L$4:$L$527,X$6,PROGRAM!$M$4:$M$527,$A27,PROGRAM!$U$4:$U$527,$A$6)</f>
        <v>63</v>
      </c>
      <c r="AF27" s="231">
        <f>SUMIFS(PROGRAM!$A$4:$A$527,PROGRAM!$L$4:$L$527,X$6,PROGRAM!$M$4:$M$527,$A27,PROGRAM!$V$4:$V$527,$A$6)</f>
        <v>0</v>
      </c>
      <c r="AG27" s="231">
        <f>SUMIFS(PROGRAM!$A$4:$A$527,PROGRAM!$L$4:$L$527,X$6,PROGRAM!$M$4:$M$527,$A27,PROGRAM!$W$4:$W$527,$A$6)</f>
        <v>64</v>
      </c>
      <c r="AH27" s="232">
        <f>SUMIFS(PROGRAM!$A$4:$A$527,PROGRAM!$L$4:$L$527,X$6,PROGRAM!$M$4:$M$527,$A27,PROGRAM!$X$4:$X$527,$A$6)</f>
        <v>64</v>
      </c>
      <c r="AI27" s="244">
        <f>SUMIFS(PROGRAM!$A$4:$A$527,PROGRAM!$L$4:$L$527,AI$6,PROGRAM!$M$4:$M$527,$A27,PROGRAM!$N$4:$N$527,$A$6)</f>
        <v>0</v>
      </c>
      <c r="AJ27" s="231">
        <f>SUMIFS(PROGRAM!$A$4:$A$527,PROGRAM!$L$4:$L$527,AI$6,PROGRAM!$M$4:$M$527,$A27,PROGRAM!$O$4:$O$527,$A$6)</f>
        <v>98</v>
      </c>
      <c r="AK27" s="231">
        <f>SUMIFS(PROGRAM!$A$4:$A$527,PROGRAM!$L$4:$L$527,AI$6,PROGRAM!$M$4:$M$527,$A27,PROGRAM!$P$4:$P$527,$A$6)</f>
        <v>98</v>
      </c>
      <c r="AL27" s="231">
        <f>SUMIFS(PROGRAM!$A$4:$A$527,PROGRAM!$L$4:$L$527,AI$6,PROGRAM!$M$4:$M$527,$A27,PROGRAM!$Q$4:$Q$527,$A$6)</f>
        <v>98</v>
      </c>
      <c r="AM27" s="231">
        <f>SUMIFS(PROGRAM!$A$4:$A$527,PROGRAM!$L$4:$L$527,AI$6,PROGRAM!$M$4:$M$527,$A27,PROGRAM!$R$4:$R$527,$A$6)</f>
        <v>98</v>
      </c>
      <c r="AN27" s="231">
        <f>SUMIFS(PROGRAM!$A$4:$A$527,PROGRAM!$L$4:$L$527,AI$6,PROGRAM!$M$4:$M$527,$A27,PROGRAM!$S$4:$S$527,$A$6)</f>
        <v>2</v>
      </c>
      <c r="AO27" s="231">
        <f>SUMIFS(PROGRAM!$A$4:$A$527,PROGRAM!$L$4:$L$527,AI$6,PROGRAM!$M$4:$M$527,$A27,PROGRAM!$T$4:$T$527,$A$6)</f>
        <v>2</v>
      </c>
      <c r="AP27" s="231">
        <f>SUMIFS(PROGRAM!$A$4:$A$527,PROGRAM!$L$4:$L$527,AI$6,PROGRAM!$M$4:$M$527,$A27,PROGRAM!$U$4:$U$527,$A$6)</f>
        <v>160</v>
      </c>
      <c r="AQ27" s="231">
        <f>SUMIFS(PROGRAM!$A$4:$A$527,PROGRAM!$L$4:$L$527,AI$6,PROGRAM!$M$4:$M$527,$A27,PROGRAM!$V$4:$V$527,$A$6)</f>
        <v>160</v>
      </c>
      <c r="AR27" s="231">
        <f>SUMIFS(PROGRAM!$A$4:$A$527,PROGRAM!$L$4:$L$527,AI$6,PROGRAM!$M$4:$M$527,$A27,PROGRAM!$W$4:$W$527,$A$6)</f>
        <v>275</v>
      </c>
      <c r="AS27" s="263">
        <f>SUMIFS(PROGRAM!$A$4:$A$527,PROGRAM!$L$4:$L$527,AI$6,PROGRAM!$M$4:$M$527,$A27,PROGRAM!$X$4:$X$527,$A$6)</f>
        <v>275</v>
      </c>
      <c r="AT27" s="230">
        <f>SUMIFS(PROGRAM!$A$4:$A$527,PROGRAM!$L$4:$L$527,AT$6,PROGRAM!$M$4:$M$527,$A27,PROGRAM!$N$4:$N$527,$A$6)</f>
        <v>0</v>
      </c>
      <c r="AU27" s="231">
        <f>SUMIFS(PROGRAM!$A$4:$A$527,PROGRAM!$L$4:$L$527,AT$6,PROGRAM!$M$4:$M$527,$A27,PROGRAM!$O$4:$O$527,$A$6)</f>
        <v>0</v>
      </c>
      <c r="AV27" s="231">
        <f>SUMIFS(PROGRAM!$A$4:$A$527,PROGRAM!$L$4:$L$527,AT$6,PROGRAM!$M$4:$M$527,$A27,PROGRAM!$P$4:$P$527,$A$6)</f>
        <v>0</v>
      </c>
      <c r="AW27" s="231">
        <f>SUMIFS(PROGRAM!$A$4:$A$527,PROGRAM!$L$4:$L$527,AT$6,PROGRAM!$M$4:$M$527,$A27,PROGRAM!$Q$4:$Q$527,$A$6)</f>
        <v>0</v>
      </c>
      <c r="AX27" s="231">
        <f>SUMIFS(PROGRAM!$A$4:$A$527,PROGRAM!$L$4:$L$527,AT$6,PROGRAM!$M$4:$M$527,$A27,PROGRAM!$R$4:$R$527,$A$6)</f>
        <v>0</v>
      </c>
      <c r="AY27" s="231">
        <f>SUMIFS(PROGRAM!$A$4:$A$527,PROGRAM!$L$4:$L$527,AT$6,PROGRAM!$M$4:$M$527,$A27,PROGRAM!$S$4:$S$527,$A$6)</f>
        <v>0</v>
      </c>
      <c r="AZ27" s="231">
        <f>SUMIFS(PROGRAM!$A$4:$A$527,PROGRAM!$L$4:$L$527,AT$6,PROGRAM!$M$4:$M$527,$A27,PROGRAM!$T$4:$T$527,$A$6)</f>
        <v>0</v>
      </c>
      <c r="BA27" s="231">
        <f>SUMIFS(PROGRAM!$A$4:$A$527,PROGRAM!$L$4:$L$527,AT$6,PROGRAM!$M$4:$M$527,$A27,PROGRAM!$U$4:$U$527,$A$6)</f>
        <v>0</v>
      </c>
      <c r="BB27" s="231">
        <f>SUMIFS(PROGRAM!$A$4:$A$527,PROGRAM!$L$4:$L$527,AT$6,PROGRAM!$M$4:$M$527,$A27,PROGRAM!$V$4:$V$527,$A$6)</f>
        <v>0</v>
      </c>
      <c r="BC27" s="231">
        <f>SUMIFS(PROGRAM!$A$4:$A$527,PROGRAM!$L$4:$L$527,AT$6,PROGRAM!$M$4:$M$527,$A27,PROGRAM!$W$4:$W$527,$A$6)</f>
        <v>0</v>
      </c>
      <c r="BD27" s="232">
        <f>SUMIFS(PROGRAM!$A$4:$A$527,PROGRAM!$L$4:$L$527,AT$6,PROGRAM!$M$4:$M$527,$A27,PROGRAM!$X$4:$X$527,$A$6)</f>
        <v>0</v>
      </c>
      <c r="BE27" s="25" t="s">
        <v>97</v>
      </c>
      <c r="BF27" s="66"/>
    </row>
    <row r="28" spans="1:58" s="69" customFormat="1" x14ac:dyDescent="0.25">
      <c r="A28" s="173" t="s">
        <v>965</v>
      </c>
      <c r="B28" s="219">
        <f>SUMIFS(PROGRAM!$A$4:$A$527,PROGRAM!$L$4:$L$527,B$6,PROGRAM!$M$4:$M$527,$A28,PROGRAM!$N$4:$N$527,$A$6)</f>
        <v>0</v>
      </c>
      <c r="C28" s="220">
        <f>SUMIFS(PROGRAM!$A$4:$A$527,PROGRAM!$L$4:$L$527,B$6,PROGRAM!$M$4:$M$527,$A28,PROGRAM!$O$4:$O$527,$A$6)</f>
        <v>497</v>
      </c>
      <c r="D28" s="220">
        <f>SUMIFS(PROGRAM!$A$4:$A$527,PROGRAM!$L$4:$L$527,B$6,PROGRAM!$M$4:$M$527,$A28,PROGRAM!$P$4:$P$527,$A$6)</f>
        <v>497</v>
      </c>
      <c r="E28" s="220">
        <f>SUMIFS(PROGRAM!$A$4:$A$527,PROGRAM!$L$4:$L$527,B$6,PROGRAM!$M$4:$M$527,$A28,PROGRAM!$Q$4:$Q$527,$A$6)</f>
        <v>497</v>
      </c>
      <c r="F28" s="220">
        <f>SUMIFS(PROGRAM!$A$4:$A$527,PROGRAM!$L$4:$L$527,B$6,PROGRAM!$M$4:$M$527,$A28,PROGRAM!$R$4:$R$527,$A$6)</f>
        <v>497</v>
      </c>
      <c r="G28" s="220">
        <f>SUMIFS(PROGRAM!$A$4:$A$527,PROGRAM!$L$4:$L$527,B$6,PROGRAM!$M$4:$M$527,$A28,PROGRAM!$S$4:$S$527,$A$6)</f>
        <v>0</v>
      </c>
      <c r="H28" s="220">
        <f>SUMIFS(PROGRAM!$A$4:$A$527,PROGRAM!$L$4:$L$527,B$6,PROGRAM!$M$4:$M$527,$A28,PROGRAM!$T$4:$T$527,$A$6)</f>
        <v>258</v>
      </c>
      <c r="I28" s="220">
        <f>SUMIFS(PROGRAM!$A$4:$A$527,PROGRAM!$L$4:$L$527,B$6,PROGRAM!$M$4:$M$527,$A28,PROGRAM!$U$4:$U$527,$A$6)</f>
        <v>258</v>
      </c>
      <c r="J28" s="220">
        <f>SUMIFS(PROGRAM!$A$4:$A$527,PROGRAM!$L$4:$L$527,B$6,PROGRAM!$M$4:$M$527,$A28,PROGRAM!$V$4:$V$527,$A$6)</f>
        <v>258</v>
      </c>
      <c r="K28" s="220">
        <f>SUMIFS(PROGRAM!$A$4:$A$527,PROGRAM!$L$4:$L$527,B$6,PROGRAM!$M$4:$M$527,$A28,PROGRAM!$W$4:$W$527,$A$6)</f>
        <v>258</v>
      </c>
      <c r="L28" s="221">
        <f>SUMIFS(PROGRAM!$A$4:$A$527,PROGRAM!$L$4:$L$527,B$6,PROGRAM!$M$4:$M$527,$A28,PROGRAM!$X$4:$X$527,$A$6)</f>
        <v>0</v>
      </c>
      <c r="M28" s="246">
        <f>SUMIFS(PROGRAM!$A$4:$A$527,PROGRAM!$L$4:$L$527,M$6,PROGRAM!$M$4:$M$527,$A28,PROGRAM!$N$4:$N$527,$A$6)</f>
        <v>0</v>
      </c>
      <c r="N28" s="246">
        <f>SUMIFS(PROGRAM!$A$4:$A$527,PROGRAM!$L$4:$L$527,M$6,PROGRAM!$M$4:$M$527,$A28,PROGRAM!$O$4:$O$527,$A$6)</f>
        <v>257</v>
      </c>
      <c r="O28" s="246">
        <f>SUMIFS(PROGRAM!$A$4:$A$527,PROGRAM!$L$4:$L$527,M$6,PROGRAM!$M$4:$M$527,$A28,PROGRAM!$P$4:$P$527,$A$6)</f>
        <v>257</v>
      </c>
      <c r="P28" s="246">
        <f>SUMIFS(PROGRAM!$A$4:$A$527,PROGRAM!$L$4:$L$527,M$6,PROGRAM!$M$4:$M$527,$A28,PROGRAM!$Q$4:$Q$527,$A$6)</f>
        <v>257</v>
      </c>
      <c r="Q28" s="246">
        <f>SUMIFS(PROGRAM!$A$4:$A$527,PROGRAM!$L$4:$L$527,M$6,PROGRAM!$M$4:$M$527,$A28,PROGRAM!$R$4:$R$527,$A$6)</f>
        <v>257</v>
      </c>
      <c r="R28" s="246">
        <f>SUMIFS(PROGRAM!$A$4:$A$527,PROGRAM!$L$4:$L$527,M$6,PROGRAM!$M$4:$M$527,$A28,PROGRAM!$S$4:$S$527,$A$6)</f>
        <v>0</v>
      </c>
      <c r="S28" s="246">
        <f>SUMIFS(PROGRAM!$A$4:$A$527,PROGRAM!$L$4:$L$527,M$6,PROGRAM!$M$4:$M$527,$A28,PROGRAM!$T$4:$T$527,$A$6)</f>
        <v>217</v>
      </c>
      <c r="T28" s="246">
        <f>SUMIFS(PROGRAM!$A$4:$A$527,PROGRAM!$L$4:$L$527,M$6,PROGRAM!$M$4:$M$527,$A28,PROGRAM!$U$4:$U$527,$A$6)</f>
        <v>217</v>
      </c>
      <c r="U28" s="246">
        <f>SUMIFS(PROGRAM!$A$4:$A$527,PROGRAM!$L$4:$L$527,M$6,PROGRAM!$M$4:$M$527,$A28,PROGRAM!$V$4:$V$527,$A$6)</f>
        <v>75</v>
      </c>
      <c r="V28" s="246">
        <f>SUMIFS(PROGRAM!$A$4:$A$527,PROGRAM!$L$4:$L$527,M$6,PROGRAM!$M$4:$M$527,$A28,PROGRAM!$W$4:$W$527,$A$6)</f>
        <v>75</v>
      </c>
      <c r="W28" s="247">
        <f>SUMIFS(PROGRAM!$A$4:$A$527,PROGRAM!$L$4:$L$527,M$6,PROGRAM!$M$4:$M$527,$A28,PROGRAM!$X$4:$X$527,$A$6)</f>
        <v>75</v>
      </c>
      <c r="X28" s="219">
        <f>SUMIFS(PROGRAM!$A$4:$A$527,PROGRAM!$L$4:$L$527,X$6,PROGRAM!$M$4:$M$527,$A28,PROGRAM!$N$4:$N$527,$A$6)</f>
        <v>0</v>
      </c>
      <c r="Y28" s="220">
        <f>SUMIFS(PROGRAM!$A$4:$A$527,PROGRAM!$L$4:$L$527,X$6,PROGRAM!$M$4:$M$527,$A28,PROGRAM!$O$4:$O$527,$A$6)</f>
        <v>185</v>
      </c>
      <c r="Z28" s="220">
        <f>SUMIFS(PROGRAM!$A$4:$A$527,PROGRAM!$L$4:$L$527,X$6,PROGRAM!$M$4:$M$527,$A28,PROGRAM!$P$4:$P$527,$A$6)</f>
        <v>185</v>
      </c>
      <c r="AA28" s="220">
        <f>SUMIFS(PROGRAM!$A$4:$A$527,PROGRAM!$L$4:$L$527,X$6,PROGRAM!$M$4:$M$527,$A28,PROGRAM!$Q$4:$Q$527,$A$6)</f>
        <v>0</v>
      </c>
      <c r="AB28" s="220">
        <f>SUMIFS(PROGRAM!$A$4:$A$527,PROGRAM!$L$4:$L$527,X$6,PROGRAM!$M$4:$M$527,$A28,PROGRAM!$R$4:$R$527,$A$6)</f>
        <v>0</v>
      </c>
      <c r="AC28" s="220">
        <f>SUMIFS(PROGRAM!$A$4:$A$527,PROGRAM!$L$4:$L$527,X$6,PROGRAM!$M$4:$M$527,$A28,PROGRAM!$S$4:$S$527,$A$6)</f>
        <v>0</v>
      </c>
      <c r="AD28" s="220">
        <f>SUMIFS(PROGRAM!$A$4:$A$527,PROGRAM!$L$4:$L$527,X$6,PROGRAM!$M$4:$M$527,$A28,PROGRAM!$T$4:$T$527,$A$6)</f>
        <v>0</v>
      </c>
      <c r="AE28" s="220">
        <f>SUMIFS(PROGRAM!$A$4:$A$527,PROGRAM!$L$4:$L$527,X$6,PROGRAM!$M$4:$M$527,$A28,PROGRAM!$U$4:$U$527,$A$6)</f>
        <v>0</v>
      </c>
      <c r="AF28" s="220">
        <f>SUMIFS(PROGRAM!$A$4:$A$527,PROGRAM!$L$4:$L$527,X$6,PROGRAM!$M$4:$M$527,$A28,PROGRAM!$V$4:$V$527,$A$6)</f>
        <v>0</v>
      </c>
      <c r="AG28" s="220">
        <f>SUMIFS(PROGRAM!$A$4:$A$527,PROGRAM!$L$4:$L$527,X$6,PROGRAM!$M$4:$M$527,$A28,PROGRAM!$W$4:$W$527,$A$6)</f>
        <v>0</v>
      </c>
      <c r="AH28" s="221">
        <f>SUMIFS(PROGRAM!$A$4:$A$527,PROGRAM!$L$4:$L$527,X$6,PROGRAM!$M$4:$M$527,$A28,PROGRAM!$X$4:$X$527,$A$6)</f>
        <v>0</v>
      </c>
      <c r="AI28" s="246">
        <f>SUMIFS(PROGRAM!$A$4:$A$527,PROGRAM!$L$4:$L$527,AI$6,PROGRAM!$M$4:$M$527,$A28,PROGRAM!$N$4:$N$527,$A$6)</f>
        <v>0</v>
      </c>
      <c r="AJ28" s="220">
        <f>SUMIFS(PROGRAM!$A$4:$A$527,PROGRAM!$L$4:$L$527,AI$6,PROGRAM!$M$4:$M$527,$A28,PROGRAM!$O$4:$O$527,$A$6)</f>
        <v>264</v>
      </c>
      <c r="AK28" s="220">
        <f>SUMIFS(PROGRAM!$A$4:$A$527,PROGRAM!$L$4:$L$527,AI$6,PROGRAM!$M$4:$M$527,$A28,PROGRAM!$P$4:$P$527,$A$6)</f>
        <v>264</v>
      </c>
      <c r="AL28" s="220">
        <f>SUMIFS(PROGRAM!$A$4:$A$527,PROGRAM!$L$4:$L$527,AI$6,PROGRAM!$M$4:$M$527,$A28,PROGRAM!$Q$4:$Q$527,$A$6)</f>
        <v>264</v>
      </c>
      <c r="AM28" s="220">
        <f>SUMIFS(PROGRAM!$A$4:$A$527,PROGRAM!$L$4:$L$527,AI$6,PROGRAM!$M$4:$M$527,$A28,PROGRAM!$R$4:$R$527,$A$6)</f>
        <v>62</v>
      </c>
      <c r="AN28" s="220">
        <f>SUMIFS(PROGRAM!$A$4:$A$527,PROGRAM!$L$4:$L$527,AI$6,PROGRAM!$M$4:$M$527,$A28,PROGRAM!$S$4:$S$527,$A$6)</f>
        <v>62</v>
      </c>
      <c r="AO28" s="220">
        <f>SUMIFS(PROGRAM!$A$4:$A$527,PROGRAM!$L$4:$L$527,AI$6,PROGRAM!$M$4:$M$527,$A28,PROGRAM!$T$4:$T$527,$A$6)</f>
        <v>62</v>
      </c>
      <c r="AP28" s="220">
        <f>SUMIFS(PROGRAM!$A$4:$A$527,PROGRAM!$L$4:$L$527,AI$6,PROGRAM!$M$4:$M$527,$A28,PROGRAM!$U$4:$U$527,$A$6)</f>
        <v>120</v>
      </c>
      <c r="AQ28" s="220">
        <f>SUMIFS(PROGRAM!$A$4:$A$527,PROGRAM!$L$4:$L$527,AI$6,PROGRAM!$M$4:$M$527,$A28,PROGRAM!$V$4:$V$527,$A$6)</f>
        <v>120</v>
      </c>
      <c r="AR28" s="220">
        <f>SUMIFS(PROGRAM!$A$4:$A$527,PROGRAM!$L$4:$L$527,AI$6,PROGRAM!$M$4:$M$527,$A28,PROGRAM!$W$4:$W$527,$A$6)</f>
        <v>120</v>
      </c>
      <c r="AS28" s="252">
        <f>SUMIFS(PROGRAM!$A$4:$A$527,PROGRAM!$L$4:$L$527,AI$6,PROGRAM!$M$4:$M$527,$A28,PROGRAM!$X$4:$X$527,$A$6)</f>
        <v>120</v>
      </c>
      <c r="AT28" s="219">
        <f>SUMIFS(PROGRAM!$A$4:$A$527,PROGRAM!$L$4:$L$527,AT$6,PROGRAM!$M$4:$M$527,$A28,PROGRAM!$N$4:$N$527,$A$6)</f>
        <v>0</v>
      </c>
      <c r="AU28" s="220">
        <f>SUMIFS(PROGRAM!$A$4:$A$527,PROGRAM!$L$4:$L$527,AT$6,PROGRAM!$M$4:$M$527,$A28,PROGRAM!$O$4:$O$527,$A$6)</f>
        <v>0</v>
      </c>
      <c r="AV28" s="220">
        <f>SUMIFS(PROGRAM!$A$4:$A$527,PROGRAM!$L$4:$L$527,AT$6,PROGRAM!$M$4:$M$527,$A28,PROGRAM!$P$4:$P$527,$A$6)</f>
        <v>293</v>
      </c>
      <c r="AW28" s="220">
        <f>SUMIFS(PROGRAM!$A$4:$A$527,PROGRAM!$L$4:$L$527,AT$6,PROGRAM!$M$4:$M$527,$A28,PROGRAM!$Q$4:$Q$527,$A$6)</f>
        <v>293</v>
      </c>
      <c r="AX28" s="220">
        <f>SUMIFS(PROGRAM!$A$4:$A$527,PROGRAM!$L$4:$L$527,AT$6,PROGRAM!$M$4:$M$527,$A28,PROGRAM!$R$4:$R$527,$A$6)</f>
        <v>293</v>
      </c>
      <c r="AY28" s="220">
        <f>SUMIFS(PROGRAM!$A$4:$A$527,PROGRAM!$L$4:$L$527,AT$6,PROGRAM!$M$4:$M$527,$A28,PROGRAM!$S$4:$S$527,$A$6)</f>
        <v>293</v>
      </c>
      <c r="AZ28" s="220">
        <f>SUMIFS(PROGRAM!$A$4:$A$527,PROGRAM!$L$4:$L$527,AT$6,PROGRAM!$M$4:$M$527,$A28,PROGRAM!$T$4:$T$527,$A$6)</f>
        <v>0</v>
      </c>
      <c r="BA28" s="220">
        <f>SUMIFS(PROGRAM!$A$4:$A$527,PROGRAM!$L$4:$L$527,AT$6,PROGRAM!$M$4:$M$527,$A28,PROGRAM!$U$4:$U$527,$A$6)</f>
        <v>292</v>
      </c>
      <c r="BB28" s="220">
        <f>SUMIFS(PROGRAM!$A$4:$A$527,PROGRAM!$L$4:$L$527,AT$6,PROGRAM!$M$4:$M$527,$A28,PROGRAM!$V$4:$V$527,$A$6)</f>
        <v>292</v>
      </c>
      <c r="BC28" s="220">
        <f>SUMIFS(PROGRAM!$A$4:$A$527,PROGRAM!$L$4:$L$527,AT$6,PROGRAM!$M$4:$M$527,$A28,PROGRAM!$W$4:$W$527,$A$6)</f>
        <v>292</v>
      </c>
      <c r="BD28" s="221">
        <f>SUMIFS(PROGRAM!$A$4:$A$527,PROGRAM!$L$4:$L$527,AT$6,PROGRAM!$M$4:$M$527,$A28,PROGRAM!$X$4:$X$527,$A$6)</f>
        <v>292</v>
      </c>
      <c r="BE28" s="67" t="s">
        <v>98</v>
      </c>
      <c r="BF28" s="68"/>
    </row>
    <row r="29" spans="1:58" x14ac:dyDescent="0.25">
      <c r="A29" s="174" t="s">
        <v>18</v>
      </c>
      <c r="B29" s="222">
        <f>SUMIFS(PROGRAM!$A$4:$A$527,PROGRAM!$L$4:$L$527,B$6,PROGRAM!$M$4:$M$527,$A29,PROGRAM!$N$4:$N$527,$A$6)</f>
        <v>0</v>
      </c>
      <c r="C29" s="13">
        <f>SUMIFS(PROGRAM!$A$4:$A$527,PROGRAM!$L$4:$L$527,B$6,PROGRAM!$M$4:$M$527,$A29,PROGRAM!$O$4:$O$527,$A$6)</f>
        <v>223</v>
      </c>
      <c r="D29" s="13">
        <f>SUMIFS(PROGRAM!$A$4:$A$527,PROGRAM!$L$4:$L$527,B$6,PROGRAM!$M$4:$M$527,$A29,PROGRAM!$P$4:$P$527,$A$6)</f>
        <v>223</v>
      </c>
      <c r="E29" s="13">
        <f>SUMIFS(PROGRAM!$A$4:$A$527,PROGRAM!$L$4:$L$527,B$6,PROGRAM!$M$4:$M$527,$A29,PROGRAM!$Q$4:$Q$527,$A$6)</f>
        <v>223</v>
      </c>
      <c r="F29" s="13">
        <f>SUMIFS(PROGRAM!$A$4:$A$527,PROGRAM!$L$4:$L$527,B$6,PROGRAM!$M$4:$M$527,$A29,PROGRAM!$R$4:$R$527,$A$6)</f>
        <v>0</v>
      </c>
      <c r="G29" s="13">
        <f>SUMIFS(PROGRAM!$A$4:$A$527,PROGRAM!$L$4:$L$527,B$6,PROGRAM!$M$4:$M$527,$A29,PROGRAM!$S$4:$S$527,$A$6)</f>
        <v>26</v>
      </c>
      <c r="H29" s="13">
        <f>SUMIFS(PROGRAM!$A$4:$A$527,PROGRAM!$L$4:$L$527,B$6,PROGRAM!$M$4:$M$527,$A29,PROGRAM!$T$4:$T$527,$A$6)</f>
        <v>26</v>
      </c>
      <c r="I29" s="13">
        <f>SUMIFS(PROGRAM!$A$4:$A$527,PROGRAM!$L$4:$L$527,B$6,PROGRAM!$M$4:$M$527,$A29,PROGRAM!$U$4:$U$527,$A$6)</f>
        <v>0</v>
      </c>
      <c r="J29" s="13">
        <f>SUMIFS(PROGRAM!$A$4:$A$527,PROGRAM!$L$4:$L$527,B$6,PROGRAM!$M$4:$M$527,$A29,PROGRAM!$V$4:$V$527,$A$6)</f>
        <v>0</v>
      </c>
      <c r="K29" s="13">
        <f>SUMIFS(PROGRAM!$A$4:$A$527,PROGRAM!$L$4:$L$527,B$6,PROGRAM!$M$4:$M$527,$A29,PROGRAM!$W$4:$W$527,$A$6)</f>
        <v>0</v>
      </c>
      <c r="L29" s="223">
        <f>SUMIFS(PROGRAM!$A$4:$A$527,PROGRAM!$L$4:$L$527,B$6,PROGRAM!$M$4:$M$527,$A29,PROGRAM!$X$4:$X$527,$A$6)</f>
        <v>0</v>
      </c>
      <c r="M29" s="248">
        <f>SUMIFS(PROGRAM!$A$4:$A$527,PROGRAM!$L$4:$L$527,M$6,PROGRAM!$M$4:$M$527,$A29,PROGRAM!$N$4:$N$527,$A$6)</f>
        <v>0</v>
      </c>
      <c r="N29" s="248">
        <f>SUMIFS(PROGRAM!$A$4:$A$527,PROGRAM!$L$4:$L$527,M$6,PROGRAM!$M$4:$M$527,$A29,PROGRAM!$O$4:$O$527,$A$6)</f>
        <v>0</v>
      </c>
      <c r="O29" s="248">
        <f>SUMIFS(PROGRAM!$A$4:$A$527,PROGRAM!$L$4:$L$527,M$6,PROGRAM!$M$4:$M$527,$A29,PROGRAM!$P$4:$P$527,$A$6)</f>
        <v>0</v>
      </c>
      <c r="P29" s="248">
        <f>SUMIFS(PROGRAM!$A$4:$A$527,PROGRAM!$L$4:$L$527,M$6,PROGRAM!$M$4:$M$527,$A29,PROGRAM!$Q$4:$Q$527,$A$6)</f>
        <v>0</v>
      </c>
      <c r="Q29" s="248">
        <f>SUMIFS(PROGRAM!$A$4:$A$527,PROGRAM!$L$4:$L$527,M$6,PROGRAM!$M$4:$M$527,$A29,PROGRAM!$R$4:$R$527,$A$6)</f>
        <v>0</v>
      </c>
      <c r="R29" s="248">
        <f>SUMIFS(PROGRAM!$A$4:$A$527,PROGRAM!$L$4:$L$527,M$6,PROGRAM!$M$4:$M$527,$A29,PROGRAM!$S$4:$S$527,$A$6)</f>
        <v>0</v>
      </c>
      <c r="S29" s="248">
        <f>SUMIFS(PROGRAM!$A$4:$A$527,PROGRAM!$L$4:$L$527,M$6,PROGRAM!$M$4:$M$527,$A29,PROGRAM!$T$4:$T$527,$A$6)</f>
        <v>256</v>
      </c>
      <c r="T29" s="248">
        <f>SUMIFS(PROGRAM!$A$4:$A$527,PROGRAM!$L$4:$L$527,M$6,PROGRAM!$M$4:$M$527,$A29,PROGRAM!$U$4:$U$527,$A$6)</f>
        <v>256</v>
      </c>
      <c r="U29" s="248">
        <f>SUMIFS(PROGRAM!$A$4:$A$527,PROGRAM!$L$4:$L$527,M$6,PROGRAM!$M$4:$M$527,$A29,PROGRAM!$V$4:$V$527,$A$6)</f>
        <v>256</v>
      </c>
      <c r="V29" s="248">
        <f>SUMIFS(PROGRAM!$A$4:$A$527,PROGRAM!$L$4:$L$527,M$6,PROGRAM!$M$4:$M$527,$A29,PROGRAM!$W$4:$W$527,$A$6)</f>
        <v>256</v>
      </c>
      <c r="W29" s="249">
        <f>SUMIFS(PROGRAM!$A$4:$A$527,PROGRAM!$L$4:$L$527,M$6,PROGRAM!$M$4:$M$527,$A29,PROGRAM!$X$4:$X$527,$A$6)</f>
        <v>0</v>
      </c>
      <c r="X29" s="222">
        <f>SUMIFS(PROGRAM!$A$4:$A$527,PROGRAM!$L$4:$L$527,X$6,PROGRAM!$M$4:$M$527,$A29,PROGRAM!$N$4:$N$527,$A$6)</f>
        <v>0</v>
      </c>
      <c r="Y29" s="13">
        <f>SUMIFS(PROGRAM!$A$4:$A$527,PROGRAM!$L$4:$L$527,X$6,PROGRAM!$M$4:$M$527,$A29,PROGRAM!$O$4:$O$527,$A$6)</f>
        <v>34</v>
      </c>
      <c r="Z29" s="13">
        <f>SUMIFS(PROGRAM!$A$4:$A$527,PROGRAM!$L$4:$L$527,X$6,PROGRAM!$M$4:$M$527,$A29,PROGRAM!$P$4:$P$527,$A$6)</f>
        <v>34</v>
      </c>
      <c r="AA29" s="13">
        <f>SUMIFS(PROGRAM!$A$4:$A$527,PROGRAM!$L$4:$L$527,X$6,PROGRAM!$M$4:$M$527,$A29,PROGRAM!$Q$4:$Q$527,$A$6)</f>
        <v>34</v>
      </c>
      <c r="AB29" s="13">
        <f>SUMIFS(PROGRAM!$A$4:$A$527,PROGRAM!$L$4:$L$527,X$6,PROGRAM!$M$4:$M$527,$A29,PROGRAM!$R$4:$R$527,$A$6)</f>
        <v>34</v>
      </c>
      <c r="AC29" s="13">
        <f>SUMIFS(PROGRAM!$A$4:$A$527,PROGRAM!$L$4:$L$527,X$6,PROGRAM!$M$4:$M$527,$A29,PROGRAM!$S$4:$S$527,$A$6)</f>
        <v>0</v>
      </c>
      <c r="AD29" s="13">
        <f>SUMIFS(PROGRAM!$A$4:$A$527,PROGRAM!$L$4:$L$527,X$6,PROGRAM!$M$4:$M$527,$A29,PROGRAM!$T$4:$T$527,$A$6)</f>
        <v>175</v>
      </c>
      <c r="AE29" s="13">
        <f>SUMIFS(PROGRAM!$A$4:$A$527,PROGRAM!$L$4:$L$527,X$6,PROGRAM!$M$4:$M$527,$A29,PROGRAM!$U$4:$U$527,$A$6)</f>
        <v>175</v>
      </c>
      <c r="AF29" s="13">
        <f>SUMIFS(PROGRAM!$A$4:$A$527,PROGRAM!$L$4:$L$527,X$6,PROGRAM!$M$4:$M$527,$A29,PROGRAM!$V$4:$V$527,$A$6)</f>
        <v>175</v>
      </c>
      <c r="AG29" s="13">
        <f>SUMIFS(PROGRAM!$A$4:$A$527,PROGRAM!$L$4:$L$527,X$6,PROGRAM!$M$4:$M$527,$A29,PROGRAM!$W$4:$W$527,$A$6)</f>
        <v>175</v>
      </c>
      <c r="AH29" s="223">
        <f>SUMIFS(PROGRAM!$A$4:$A$527,PROGRAM!$L$4:$L$527,X$6,PROGRAM!$M$4:$M$527,$A29,PROGRAM!$X$4:$X$527,$A$6)</f>
        <v>0</v>
      </c>
      <c r="AI29" s="248">
        <f>SUMIFS(PROGRAM!$A$4:$A$527,PROGRAM!$L$4:$L$527,AI$6,PROGRAM!$M$4:$M$527,$A29,PROGRAM!$N$4:$N$527,$A$6)</f>
        <v>0</v>
      </c>
      <c r="AJ29" s="13">
        <f>SUMIFS(PROGRAM!$A$4:$A$527,PROGRAM!$L$4:$L$527,AI$6,PROGRAM!$M$4:$M$527,$A29,PROGRAM!$O$4:$O$527,$A$6)</f>
        <v>0</v>
      </c>
      <c r="AK29" s="13">
        <f>SUMIFS(PROGRAM!$A$4:$A$527,PROGRAM!$L$4:$L$527,AI$6,PROGRAM!$M$4:$M$527,$A29,PROGRAM!$P$4:$P$527,$A$6)</f>
        <v>35</v>
      </c>
      <c r="AL29" s="13">
        <f>SUMIFS(PROGRAM!$A$4:$A$527,PROGRAM!$L$4:$L$527,AI$6,PROGRAM!$M$4:$M$527,$A29,PROGRAM!$Q$4:$Q$527,$A$6)</f>
        <v>35</v>
      </c>
      <c r="AM29" s="13">
        <f>SUMIFS(PROGRAM!$A$4:$A$527,PROGRAM!$L$4:$L$527,AI$6,PROGRAM!$M$4:$M$527,$A29,PROGRAM!$R$4:$R$527,$A$6)</f>
        <v>35</v>
      </c>
      <c r="AN29" s="13">
        <f>SUMIFS(PROGRAM!$A$4:$A$527,PROGRAM!$L$4:$L$527,AI$6,PROGRAM!$M$4:$M$527,$A29,PROGRAM!$S$4:$S$527,$A$6)</f>
        <v>0</v>
      </c>
      <c r="AO29" s="13">
        <f>SUMIFS(PROGRAM!$A$4:$A$527,PROGRAM!$L$4:$L$527,AI$6,PROGRAM!$M$4:$M$527,$A29,PROGRAM!$T$4:$T$527,$A$6)</f>
        <v>294</v>
      </c>
      <c r="AP29" s="13">
        <f>SUMIFS(PROGRAM!$A$4:$A$527,PROGRAM!$L$4:$L$527,AI$6,PROGRAM!$M$4:$M$527,$A29,PROGRAM!$U$4:$U$527,$A$6)</f>
        <v>294</v>
      </c>
      <c r="AQ29" s="13">
        <f>SUMIFS(PROGRAM!$A$4:$A$527,PROGRAM!$L$4:$L$527,AI$6,PROGRAM!$M$4:$M$527,$A29,PROGRAM!$V$4:$V$527,$A$6)</f>
        <v>294</v>
      </c>
      <c r="AR29" s="13">
        <f>SUMIFS(PROGRAM!$A$4:$A$527,PROGRAM!$L$4:$L$527,AI$6,PROGRAM!$M$4:$M$527,$A29,PROGRAM!$W$4:$W$527,$A$6)</f>
        <v>294</v>
      </c>
      <c r="AS29" s="253">
        <f>SUMIFS(PROGRAM!$A$4:$A$527,PROGRAM!$L$4:$L$527,AI$6,PROGRAM!$M$4:$M$527,$A29,PROGRAM!$X$4:$X$527,$A$6)</f>
        <v>0</v>
      </c>
      <c r="AT29" s="222">
        <f>SUMIFS(PROGRAM!$A$4:$A$527,PROGRAM!$L$4:$L$527,AT$6,PROGRAM!$M$4:$M$527,$A29,PROGRAM!$N$4:$N$527,$A$6)</f>
        <v>0</v>
      </c>
      <c r="AU29" s="13">
        <f>SUMIFS(PROGRAM!$A$4:$A$527,PROGRAM!$L$4:$L$527,AT$6,PROGRAM!$M$4:$M$527,$A29,PROGRAM!$O$4:$O$527,$A$6)</f>
        <v>72</v>
      </c>
      <c r="AV29" s="13">
        <f>SUMIFS(PROGRAM!$A$4:$A$527,PROGRAM!$L$4:$L$527,AT$6,PROGRAM!$M$4:$M$527,$A29,PROGRAM!$P$4:$P$527,$A$6)</f>
        <v>72</v>
      </c>
      <c r="AW29" s="13">
        <f>SUMIFS(PROGRAM!$A$4:$A$527,PROGRAM!$L$4:$L$527,AT$6,PROGRAM!$M$4:$M$527,$A29,PROGRAM!$Q$4:$Q$527,$A$6)</f>
        <v>72</v>
      </c>
      <c r="AX29" s="13">
        <f>SUMIFS(PROGRAM!$A$4:$A$527,PROGRAM!$L$4:$L$527,AT$6,PROGRAM!$M$4:$M$527,$A29,PROGRAM!$R$4:$R$527,$A$6)</f>
        <v>0</v>
      </c>
      <c r="AY29" s="13">
        <f>SUMIFS(PROGRAM!$A$4:$A$527,PROGRAM!$L$4:$L$527,AT$6,PROGRAM!$M$4:$M$527,$A29,PROGRAM!$S$4:$S$527,$A$6)</f>
        <v>0</v>
      </c>
      <c r="AZ29" s="13">
        <f>SUMIFS(PROGRAM!$A$4:$A$527,PROGRAM!$L$4:$L$527,AT$6,PROGRAM!$M$4:$M$527,$A29,PROGRAM!$T$4:$T$527,$A$6)</f>
        <v>0</v>
      </c>
      <c r="BA29" s="13">
        <f>SUMIFS(PROGRAM!$A$4:$A$527,PROGRAM!$L$4:$L$527,AT$6,PROGRAM!$M$4:$M$527,$A29,PROGRAM!$U$4:$U$527,$A$6)</f>
        <v>0</v>
      </c>
      <c r="BB29" s="13">
        <f>SUMIFS(PROGRAM!$A$4:$A$527,PROGRAM!$L$4:$L$527,AT$6,PROGRAM!$M$4:$M$527,$A29,PROGRAM!$V$4:$V$527,$A$6)</f>
        <v>278</v>
      </c>
      <c r="BC29" s="13">
        <f>SUMIFS(PROGRAM!$A$4:$A$527,PROGRAM!$L$4:$L$527,AT$6,PROGRAM!$M$4:$M$527,$A29,PROGRAM!$W$4:$W$527,$A$6)</f>
        <v>278</v>
      </c>
      <c r="BD29" s="223">
        <f>SUMIFS(PROGRAM!$A$4:$A$527,PROGRAM!$L$4:$L$527,AT$6,PROGRAM!$M$4:$M$527,$A29,PROGRAM!$X$4:$X$527,$A$6)</f>
        <v>278</v>
      </c>
      <c r="BE29" s="25" t="s">
        <v>99</v>
      </c>
      <c r="BF29" s="66"/>
    </row>
    <row r="30" spans="1:58" x14ac:dyDescent="0.25">
      <c r="A30" s="174" t="s">
        <v>33</v>
      </c>
      <c r="B30" s="222">
        <f>SUMIFS(PROGRAM!$A$4:$A$527,PROGRAM!$L$4:$L$527,B$6,PROGRAM!$M$4:$M$527,$A30,PROGRAM!$N$4:$N$527,$A$6)</f>
        <v>0</v>
      </c>
      <c r="C30" s="13">
        <f>SUMIFS(PROGRAM!$A$4:$A$527,PROGRAM!$L$4:$L$527,B$6,PROGRAM!$M$4:$M$527,$A30,PROGRAM!$O$4:$O$527,$A$6)</f>
        <v>0</v>
      </c>
      <c r="D30" s="13">
        <f>SUMIFS(PROGRAM!$A$4:$A$527,PROGRAM!$L$4:$L$527,B$6,PROGRAM!$M$4:$M$527,$A30,PROGRAM!$P$4:$P$527,$A$6)</f>
        <v>0</v>
      </c>
      <c r="E30" s="13">
        <f>SUMIFS(PROGRAM!$A$4:$A$527,PROGRAM!$L$4:$L$527,B$6,PROGRAM!$M$4:$M$527,$A30,PROGRAM!$Q$4:$Q$527,$A$6)</f>
        <v>0</v>
      </c>
      <c r="F30" s="13">
        <f>SUMIFS(PROGRAM!$A$4:$A$527,PROGRAM!$L$4:$L$527,B$6,PROGRAM!$M$4:$M$527,$A30,PROGRAM!$R$4:$R$527,$A$6)</f>
        <v>0</v>
      </c>
      <c r="G30" s="13">
        <f>SUMIFS(PROGRAM!$A$4:$A$527,PROGRAM!$L$4:$L$527,B$6,PROGRAM!$M$4:$M$527,$A30,PROGRAM!$S$4:$S$527,$A$6)</f>
        <v>0</v>
      </c>
      <c r="H30" s="13">
        <f>SUMIFS(PROGRAM!$A$4:$A$527,PROGRAM!$L$4:$L$527,B$6,PROGRAM!$M$4:$M$527,$A30,PROGRAM!$T$4:$T$527,$A$6)</f>
        <v>0</v>
      </c>
      <c r="I30" s="13">
        <f>SUMIFS(PROGRAM!$A$4:$A$527,PROGRAM!$L$4:$L$527,B$6,PROGRAM!$M$4:$M$527,$A30,PROGRAM!$U$4:$U$527,$A$6)</f>
        <v>0</v>
      </c>
      <c r="J30" s="13">
        <f>SUMIFS(PROGRAM!$A$4:$A$527,PROGRAM!$L$4:$L$527,B$6,PROGRAM!$M$4:$M$527,$A30,PROGRAM!$V$4:$V$527,$A$6)</f>
        <v>0</v>
      </c>
      <c r="K30" s="13">
        <f>SUMIFS(PROGRAM!$A$4:$A$527,PROGRAM!$L$4:$L$527,B$6,PROGRAM!$M$4:$M$527,$A30,PROGRAM!$W$4:$W$527,$A$6)</f>
        <v>0</v>
      </c>
      <c r="L30" s="223">
        <f>SUMIFS(PROGRAM!$A$4:$A$527,PROGRAM!$L$4:$L$527,B$6,PROGRAM!$M$4:$M$527,$A30,PROGRAM!$X$4:$X$527,$A$6)</f>
        <v>0</v>
      </c>
      <c r="M30" s="248">
        <f>SUMIFS(PROGRAM!$A$4:$A$527,PROGRAM!$L$4:$L$527,M$6,PROGRAM!$M$4:$M$527,$A30,PROGRAM!$N$4:$N$527,$A$6)</f>
        <v>0</v>
      </c>
      <c r="N30" s="248">
        <f>SUMIFS(PROGRAM!$A$4:$A$527,PROGRAM!$L$4:$L$527,M$6,PROGRAM!$M$4:$M$527,$A30,PROGRAM!$O$4:$O$527,$A$6)</f>
        <v>0</v>
      </c>
      <c r="O30" s="248">
        <f>SUMIFS(PROGRAM!$A$4:$A$527,PROGRAM!$L$4:$L$527,M$6,PROGRAM!$M$4:$M$527,$A30,PROGRAM!$P$4:$P$527,$A$6)</f>
        <v>0</v>
      </c>
      <c r="P30" s="248">
        <f>SUMIFS(PROGRAM!$A$4:$A$527,PROGRAM!$L$4:$L$527,M$6,PROGRAM!$M$4:$M$527,$A30,PROGRAM!$Q$4:$Q$527,$A$6)</f>
        <v>0</v>
      </c>
      <c r="Q30" s="248">
        <f>SUMIFS(PROGRAM!$A$4:$A$527,PROGRAM!$L$4:$L$527,M$6,PROGRAM!$M$4:$M$527,$A30,PROGRAM!$R$4:$R$527,$A$6)</f>
        <v>0</v>
      </c>
      <c r="R30" s="248">
        <f>SUMIFS(PROGRAM!$A$4:$A$527,PROGRAM!$L$4:$L$527,M$6,PROGRAM!$M$4:$M$527,$A30,PROGRAM!$S$4:$S$527,$A$6)</f>
        <v>0</v>
      </c>
      <c r="S30" s="248">
        <f>SUMIFS(PROGRAM!$A$4:$A$527,PROGRAM!$L$4:$L$527,M$6,PROGRAM!$M$4:$M$527,$A30,PROGRAM!$T$4:$T$527,$A$6)</f>
        <v>0</v>
      </c>
      <c r="T30" s="248">
        <f>SUMIFS(PROGRAM!$A$4:$A$527,PROGRAM!$L$4:$L$527,M$6,PROGRAM!$M$4:$M$527,$A30,PROGRAM!$U$4:$U$527,$A$6)</f>
        <v>0</v>
      </c>
      <c r="U30" s="248">
        <f>SUMIFS(PROGRAM!$A$4:$A$527,PROGRAM!$L$4:$L$527,M$6,PROGRAM!$M$4:$M$527,$A30,PROGRAM!$V$4:$V$527,$A$6)</f>
        <v>0</v>
      </c>
      <c r="V30" s="248">
        <f>SUMIFS(PROGRAM!$A$4:$A$527,PROGRAM!$L$4:$L$527,M$6,PROGRAM!$M$4:$M$527,$A30,PROGRAM!$W$4:$W$527,$A$6)</f>
        <v>0</v>
      </c>
      <c r="W30" s="249">
        <f>SUMIFS(PROGRAM!$A$4:$A$527,PROGRAM!$L$4:$L$527,M$6,PROGRAM!$M$4:$M$527,$A30,PROGRAM!$X$4:$X$527,$A$6)</f>
        <v>0</v>
      </c>
      <c r="X30" s="222">
        <f>SUMIFS(PROGRAM!$A$4:$A$527,PROGRAM!$L$4:$L$527,X$6,PROGRAM!$M$4:$M$527,$A30,PROGRAM!$N$4:$N$527,$A$6)</f>
        <v>0</v>
      </c>
      <c r="Y30" s="13">
        <f>SUMIFS(PROGRAM!$A$4:$A$527,PROGRAM!$L$4:$L$527,X$6,PROGRAM!$M$4:$M$527,$A30,PROGRAM!$O$4:$O$527,$A$6)</f>
        <v>0</v>
      </c>
      <c r="Z30" s="13">
        <f>SUMIFS(PROGRAM!$A$4:$A$527,PROGRAM!$L$4:$L$527,X$6,PROGRAM!$M$4:$M$527,$A30,PROGRAM!$P$4:$P$527,$A$6)</f>
        <v>0</v>
      </c>
      <c r="AA30" s="13">
        <f>SUMIFS(PROGRAM!$A$4:$A$527,PROGRAM!$L$4:$L$527,X$6,PROGRAM!$M$4:$M$527,$A30,PROGRAM!$Q$4:$Q$527,$A$6)</f>
        <v>0</v>
      </c>
      <c r="AB30" s="13">
        <f>SUMIFS(PROGRAM!$A$4:$A$527,PROGRAM!$L$4:$L$527,X$6,PROGRAM!$M$4:$M$527,$A30,PROGRAM!$R$4:$R$527,$A$6)</f>
        <v>0</v>
      </c>
      <c r="AC30" s="13">
        <f>SUMIFS(PROGRAM!$A$4:$A$527,PROGRAM!$L$4:$L$527,X$6,PROGRAM!$M$4:$M$527,$A30,PROGRAM!$S$4:$S$527,$A$6)</f>
        <v>0</v>
      </c>
      <c r="AD30" s="13">
        <f>SUMIFS(PROGRAM!$A$4:$A$527,PROGRAM!$L$4:$L$527,X$6,PROGRAM!$M$4:$M$527,$A30,PROGRAM!$T$4:$T$527,$A$6)</f>
        <v>8</v>
      </c>
      <c r="AE30" s="13">
        <f>SUMIFS(PROGRAM!$A$4:$A$527,PROGRAM!$L$4:$L$527,X$6,PROGRAM!$M$4:$M$527,$A30,PROGRAM!$U$4:$U$527,$A$6)</f>
        <v>8</v>
      </c>
      <c r="AF30" s="13">
        <f>SUMIFS(PROGRAM!$A$4:$A$527,PROGRAM!$L$4:$L$527,X$6,PROGRAM!$M$4:$M$527,$A30,PROGRAM!$V$4:$V$527,$A$6)</f>
        <v>0</v>
      </c>
      <c r="AG30" s="13">
        <f>SUMIFS(PROGRAM!$A$4:$A$527,PROGRAM!$L$4:$L$527,X$6,PROGRAM!$M$4:$M$527,$A30,PROGRAM!$W$4:$W$527,$A$6)</f>
        <v>0</v>
      </c>
      <c r="AH30" s="223">
        <f>SUMIFS(PROGRAM!$A$4:$A$527,PROGRAM!$L$4:$L$527,X$6,PROGRAM!$M$4:$M$527,$A30,PROGRAM!$X$4:$X$527,$A$6)</f>
        <v>0</v>
      </c>
      <c r="AI30" s="248">
        <f>SUMIFS(PROGRAM!$A$4:$A$527,PROGRAM!$L$4:$L$527,AI$6,PROGRAM!$M$4:$M$527,$A30,PROGRAM!$N$4:$N$527,$A$6)</f>
        <v>0</v>
      </c>
      <c r="AJ30" s="13">
        <f>SUMIFS(PROGRAM!$A$4:$A$527,PROGRAM!$L$4:$L$527,AI$6,PROGRAM!$M$4:$M$527,$A30,PROGRAM!$O$4:$O$527,$A$6)</f>
        <v>0</v>
      </c>
      <c r="AK30" s="13">
        <f>SUMIFS(PROGRAM!$A$4:$A$527,PROGRAM!$L$4:$L$527,AI$6,PROGRAM!$M$4:$M$527,$A30,PROGRAM!$P$4:$P$527,$A$6)</f>
        <v>0</v>
      </c>
      <c r="AL30" s="13">
        <f>SUMIFS(PROGRAM!$A$4:$A$527,PROGRAM!$L$4:$L$527,AI$6,PROGRAM!$M$4:$M$527,$A30,PROGRAM!$Q$4:$Q$527,$A$6)</f>
        <v>0</v>
      </c>
      <c r="AM30" s="13">
        <f>SUMIFS(PROGRAM!$A$4:$A$527,PROGRAM!$L$4:$L$527,AI$6,PROGRAM!$M$4:$M$527,$A30,PROGRAM!$R$4:$R$527,$A$6)</f>
        <v>0</v>
      </c>
      <c r="AN30" s="13">
        <f>SUMIFS(PROGRAM!$A$4:$A$527,PROGRAM!$L$4:$L$527,AI$6,PROGRAM!$M$4:$M$527,$A30,PROGRAM!$S$4:$S$527,$A$6)</f>
        <v>0</v>
      </c>
      <c r="AO30" s="13">
        <f>SUMIFS(PROGRAM!$A$4:$A$527,PROGRAM!$L$4:$L$527,AI$6,PROGRAM!$M$4:$M$527,$A30,PROGRAM!$T$4:$T$527,$A$6)</f>
        <v>0</v>
      </c>
      <c r="AP30" s="13">
        <f>SUMIFS(PROGRAM!$A$4:$A$527,PROGRAM!$L$4:$L$527,AI$6,PROGRAM!$M$4:$M$527,$A30,PROGRAM!$U$4:$U$527,$A$6)</f>
        <v>0</v>
      </c>
      <c r="AQ30" s="13">
        <f>SUMIFS(PROGRAM!$A$4:$A$527,PROGRAM!$L$4:$L$527,AI$6,PROGRAM!$M$4:$M$527,$A30,PROGRAM!$V$4:$V$527,$A$6)</f>
        <v>0</v>
      </c>
      <c r="AR30" s="13">
        <f>SUMIFS(PROGRAM!$A$4:$A$527,PROGRAM!$L$4:$L$527,AI$6,PROGRAM!$M$4:$M$527,$A30,PROGRAM!$W$4:$W$527,$A$6)</f>
        <v>0</v>
      </c>
      <c r="AS30" s="253">
        <f>SUMIFS(PROGRAM!$A$4:$A$527,PROGRAM!$L$4:$L$527,AI$6,PROGRAM!$M$4:$M$527,$A30,PROGRAM!$X$4:$X$527,$A$6)</f>
        <v>0</v>
      </c>
      <c r="AT30" s="222">
        <f>SUMIFS(PROGRAM!$A$4:$A$527,PROGRAM!$L$4:$L$527,AT$6,PROGRAM!$M$4:$M$527,$A30,PROGRAM!$N$4:$N$527,$A$6)</f>
        <v>0</v>
      </c>
      <c r="AU30" s="13">
        <f>SUMIFS(PROGRAM!$A$4:$A$527,PROGRAM!$L$4:$L$527,AT$6,PROGRAM!$M$4:$M$527,$A30,PROGRAM!$O$4:$O$527,$A$6)</f>
        <v>0</v>
      </c>
      <c r="AV30" s="13">
        <f>SUMIFS(PROGRAM!$A$4:$A$527,PROGRAM!$L$4:$L$527,AT$6,PROGRAM!$M$4:$M$527,$A30,PROGRAM!$P$4:$P$527,$A$6)</f>
        <v>0</v>
      </c>
      <c r="AW30" s="13">
        <f>SUMIFS(PROGRAM!$A$4:$A$527,PROGRAM!$L$4:$L$527,AT$6,PROGRAM!$M$4:$M$527,$A30,PROGRAM!$Q$4:$Q$527,$A$6)</f>
        <v>0</v>
      </c>
      <c r="AX30" s="13">
        <f>SUMIFS(PROGRAM!$A$4:$A$527,PROGRAM!$L$4:$L$527,AT$6,PROGRAM!$M$4:$M$527,$A30,PROGRAM!$R$4:$R$527,$A$6)</f>
        <v>0</v>
      </c>
      <c r="AY30" s="13">
        <f>SUMIFS(PROGRAM!$A$4:$A$527,PROGRAM!$L$4:$L$527,AT$6,PROGRAM!$M$4:$M$527,$A30,PROGRAM!$S$4:$S$527,$A$6)</f>
        <v>0</v>
      </c>
      <c r="AZ30" s="13">
        <f>SUMIFS(PROGRAM!$A$4:$A$527,PROGRAM!$L$4:$L$527,AT$6,PROGRAM!$M$4:$M$527,$A30,PROGRAM!$T$4:$T$527,$A$6)</f>
        <v>0</v>
      </c>
      <c r="BA30" s="13">
        <f>SUMIFS(PROGRAM!$A$4:$A$527,PROGRAM!$L$4:$L$527,AT$6,PROGRAM!$M$4:$M$527,$A30,PROGRAM!$U$4:$U$527,$A$6)</f>
        <v>0</v>
      </c>
      <c r="BB30" s="13">
        <f>SUMIFS(PROGRAM!$A$4:$A$527,PROGRAM!$L$4:$L$527,AT$6,PROGRAM!$M$4:$M$527,$A30,PROGRAM!$V$4:$V$527,$A$6)</f>
        <v>0</v>
      </c>
      <c r="BC30" s="13">
        <f>SUMIFS(PROGRAM!$A$4:$A$527,PROGRAM!$L$4:$L$527,AT$6,PROGRAM!$M$4:$M$527,$A30,PROGRAM!$W$4:$W$527,$A$6)</f>
        <v>0</v>
      </c>
      <c r="BD30" s="223">
        <f>SUMIFS(PROGRAM!$A$4:$A$527,PROGRAM!$L$4:$L$527,AT$6,PROGRAM!$M$4:$M$527,$A30,PROGRAM!$X$4:$X$527,$A$6)</f>
        <v>0</v>
      </c>
      <c r="BE30" s="25" t="s">
        <v>100</v>
      </c>
      <c r="BF30" s="65"/>
    </row>
    <row r="31" spans="1:58" x14ac:dyDescent="0.25">
      <c r="A31" s="174" t="s">
        <v>48</v>
      </c>
      <c r="B31" s="284">
        <f>SUMIFS(PROGRAM!$A$4:$A$527,PROGRAM!$L$4:$L$527,B$6,PROGRAM!$M$4:$M$527,$A31,PROGRAM!$N$4:$N$527,$A$6)</f>
        <v>0</v>
      </c>
      <c r="C31" s="285">
        <f>SUMIFS(PROGRAM!$A$4:$A$527,PROGRAM!$L$4:$L$527,B$6,PROGRAM!$M$4:$M$527,$A31,PROGRAM!$O$4:$O$527,$A$6)</f>
        <v>0</v>
      </c>
      <c r="D31" s="286">
        <f>SUMIFS(PROGRAM!$A$4:$A$527,PROGRAM!$L$4:$L$527,B$6,PROGRAM!$M$4:$M$527,$A31,PROGRAM!$P$4:$P$527,$A$6)</f>
        <v>0</v>
      </c>
      <c r="E31" s="285">
        <f>SUMIFS(PROGRAM!$A$4:$A$527,PROGRAM!$L$4:$L$527,B$6,PROGRAM!$M$4:$M$527,$A31,PROGRAM!$Q$4:$Q$527,$A$6)</f>
        <v>0</v>
      </c>
      <c r="F31" s="286">
        <f>SUMIFS(PROGRAM!$A$4:$A$527,PROGRAM!$L$4:$L$527,B$6,PROGRAM!$M$4:$M$527,$A31,PROGRAM!$R$4:$R$527,$A$6)</f>
        <v>0</v>
      </c>
      <c r="G31" s="286">
        <f>SUMIFS(PROGRAM!$A$4:$A$527,PROGRAM!$L$4:$L$527,B$6,PROGRAM!$M$4:$M$527,$A31,PROGRAM!$S$4:$S$527,$A$6)</f>
        <v>0</v>
      </c>
      <c r="H31" s="286">
        <f>SUMIFS(PROGRAM!$A$4:$A$527,PROGRAM!$L$4:$L$527,B$6,PROGRAM!$M$4:$M$527,$A31,PROGRAM!$T$4:$T$527,$A$6)</f>
        <v>326</v>
      </c>
      <c r="I31" s="286">
        <f>SUMIFS(PROGRAM!$A$4:$A$527,PROGRAM!$L$4:$L$527,B$6,PROGRAM!$M$4:$M$527,$A31,PROGRAM!$U$4:$U$527,$A$6)</f>
        <v>326</v>
      </c>
      <c r="J31" s="286">
        <f>SUMIFS(PROGRAM!$A$4:$A$527,PROGRAM!$L$4:$L$527,B$6,PROGRAM!$M$4:$M$527,$A31,PROGRAM!$V$4:$V$527,$A$6)</f>
        <v>326</v>
      </c>
      <c r="K31" s="286">
        <f>SUMIFS(PROGRAM!$A$4:$A$527,PROGRAM!$L$4:$L$527,B$6,PROGRAM!$M$4:$M$527,$A31,PROGRAM!$W$4:$W$527,$A$6)</f>
        <v>326</v>
      </c>
      <c r="L31" s="287">
        <f>SUMIFS(PROGRAM!$A$4:$A$527,PROGRAM!$L$4:$L$527,B$6,PROGRAM!$M$4:$M$527,$A31,PROGRAM!$X$4:$X$527,$A$6)</f>
        <v>0</v>
      </c>
      <c r="M31" s="288">
        <f>SUMIFS(PROGRAM!$A$4:$A$527,PROGRAM!$L$4:$L$527,M$6,PROGRAM!$M$4:$M$527,$A31,PROGRAM!$N$4:$N$527,$A$6)</f>
        <v>0</v>
      </c>
      <c r="N31" s="288">
        <f>SUMIFS(PROGRAM!$A$4:$A$527,PROGRAM!$L$4:$L$527,M$6,PROGRAM!$M$4:$M$527,$A31,PROGRAM!$O$4:$O$527,$A$6)</f>
        <v>346</v>
      </c>
      <c r="O31" s="288">
        <f>SUMIFS(PROGRAM!$A$4:$A$527,PROGRAM!$L$4:$L$527,M$6,PROGRAM!$M$4:$M$527,$A31,PROGRAM!$P$4:$P$527,$A$6)</f>
        <v>346</v>
      </c>
      <c r="P31" s="288">
        <f>SUMIFS(PROGRAM!$A$4:$A$527,PROGRAM!$L$4:$L$527,M$6,PROGRAM!$M$4:$M$527,$A31,PROGRAM!$Q$4:$Q$527,$A$6)</f>
        <v>346</v>
      </c>
      <c r="Q31" s="288">
        <f>SUMIFS(PROGRAM!$A$4:$A$527,PROGRAM!$L$4:$L$527,M$6,PROGRAM!$M$4:$M$527,$A31,PROGRAM!$R$4:$R$527,$A$6)</f>
        <v>346</v>
      </c>
      <c r="R31" s="288">
        <f>SUMIFS(PROGRAM!$A$4:$A$527,PROGRAM!$L$4:$L$527,M$6,PROGRAM!$M$4:$M$527,$A31,PROGRAM!$S$4:$S$527,$A$6)</f>
        <v>0</v>
      </c>
      <c r="S31" s="288">
        <f>SUMIFS(PROGRAM!$A$4:$A$527,PROGRAM!$L$4:$L$527,M$6,PROGRAM!$M$4:$M$527,$A31,PROGRAM!$T$4:$T$527,$A$6)</f>
        <v>0</v>
      </c>
      <c r="T31" s="288">
        <f>SUMIFS(PROGRAM!$A$4:$A$527,PROGRAM!$L$4:$L$527,M$6,PROGRAM!$M$4:$M$527,$A31,PROGRAM!$U$4:$U$527,$A$6)</f>
        <v>0</v>
      </c>
      <c r="U31" s="288">
        <f>SUMIFS(PROGRAM!$A$4:$A$527,PROGRAM!$L$4:$L$527,M$6,PROGRAM!$M$4:$M$527,$A31,PROGRAM!$V$4:$V$527,$A$6)</f>
        <v>0</v>
      </c>
      <c r="V31" s="288">
        <f>SUMIFS(PROGRAM!$A$4:$A$527,PROGRAM!$L$4:$L$527,M$6,PROGRAM!$M$4:$M$527,$A31,PROGRAM!$W$4:$W$527,$A$6)</f>
        <v>0</v>
      </c>
      <c r="W31" s="289">
        <f>SUMIFS(PROGRAM!$A$4:$A$527,PROGRAM!$L$4:$L$527,M$6,PROGRAM!$M$4:$M$527,$A31,PROGRAM!$X$4:$X$527,$A$6)</f>
        <v>0</v>
      </c>
      <c r="X31" s="290">
        <f>SUMIFS(PROGRAM!$A$4:$A$527,PROGRAM!$L$4:$L$527,X$6,PROGRAM!$M$4:$M$527,$A31,PROGRAM!$N$4:$N$527,$A$6)</f>
        <v>0</v>
      </c>
      <c r="Y31" s="302">
        <f>SUMIFS(PROGRAM!$A$4:$A$527,PROGRAM!$L$4:$L$527,X$6,PROGRAM!$M$4:$M$527,$A31,PROGRAM!$O$4:$O$527,$A$6)</f>
        <v>57</v>
      </c>
      <c r="Z31" s="302">
        <f>SUMIFS(PROGRAM!$A$4:$A$527,PROGRAM!$L$4:$L$527,X$6,PROGRAM!$M$4:$M$527,$A31,PROGRAM!$P$4:$P$527,$A$6)</f>
        <v>57</v>
      </c>
      <c r="AA31" s="302">
        <f>SUMIFS(PROGRAM!$A$4:$A$527,PROGRAM!$L$4:$L$527,X$6,PROGRAM!$M$4:$M$527,$A31,PROGRAM!$Q$4:$Q$527,$A$6)</f>
        <v>57</v>
      </c>
      <c r="AB31" s="302">
        <f>SUMIFS(PROGRAM!$A$4:$A$527,PROGRAM!$L$4:$L$527,X$6,PROGRAM!$M$4:$M$527,$A31,PROGRAM!$R$4:$R$527,$A$6)</f>
        <v>57</v>
      </c>
      <c r="AC31" s="302">
        <f>SUMIFS(PROGRAM!$A$4:$A$527,PROGRAM!$L$4:$L$527,X$6,PROGRAM!$M$4:$M$527,$A31,PROGRAM!$S$4:$S$527,$A$6)</f>
        <v>0</v>
      </c>
      <c r="AD31" s="286">
        <f>SUMIFS(PROGRAM!$A$4:$A$527,PROGRAM!$L$4:$L$527,X$6,PROGRAM!$M$4:$M$527,$A31,PROGRAM!$T$4:$T$527,$A$6)</f>
        <v>0</v>
      </c>
      <c r="AE31" s="286">
        <f>SUMIFS(PROGRAM!$A$4:$A$527,PROGRAM!$L$4:$L$527,X$6,PROGRAM!$M$4:$M$527,$A31,PROGRAM!$U$4:$U$527,$A$6)</f>
        <v>0</v>
      </c>
      <c r="AF31" s="286">
        <f>SUMIFS(PROGRAM!$A$4:$A$527,PROGRAM!$L$4:$L$527,X$6,PROGRAM!$M$4:$M$527,$A31,PROGRAM!$V$4:$V$527,$A$6)</f>
        <v>0</v>
      </c>
      <c r="AG31" s="286">
        <f>SUMIFS(PROGRAM!$A$4:$A$527,PROGRAM!$L$4:$L$527,X$6,PROGRAM!$M$4:$M$527,$A31,PROGRAM!$W$4:$W$527,$A$6)</f>
        <v>0</v>
      </c>
      <c r="AH31" s="287">
        <f>SUMIFS(PROGRAM!$A$4:$A$527,PROGRAM!$L$4:$L$527,X$6,PROGRAM!$M$4:$M$527,$A31,PROGRAM!$X$4:$X$527,$A$6)</f>
        <v>0</v>
      </c>
      <c r="AI31" s="288">
        <f>SUMIFS(PROGRAM!$A$4:$A$527,PROGRAM!$L$4:$L$527,AI$6,PROGRAM!$M$4:$M$527,$A31,PROGRAM!$N$4:$N$527,$A$6)</f>
        <v>0</v>
      </c>
      <c r="AJ31" s="286">
        <f>SUMIFS(PROGRAM!$A$4:$A$527,PROGRAM!$L$4:$L$527,AI$6,PROGRAM!$M$4:$M$527,$A31,PROGRAM!$O$4:$O$527,$A$6)</f>
        <v>0</v>
      </c>
      <c r="AK31" s="286">
        <f>SUMIFS(PROGRAM!$A$4:$A$527,PROGRAM!$L$4:$L$527,AI$6,PROGRAM!$M$4:$M$527,$A31,PROGRAM!$P$4:$P$527,$A$6)</f>
        <v>0</v>
      </c>
      <c r="AL31" s="286">
        <f>SUMIFS(PROGRAM!$A$4:$A$527,PROGRAM!$L$4:$L$527,AI$6,PROGRAM!$M$4:$M$527,$A31,PROGRAM!$Q$4:$Q$527,$A$6)</f>
        <v>218</v>
      </c>
      <c r="AM31" s="286">
        <f>SUMIFS(PROGRAM!$A$4:$A$527,PROGRAM!$L$4:$L$527,AI$6,PROGRAM!$M$4:$M$527,$A31,PROGRAM!$R$4:$R$527,$A$6)</f>
        <v>218</v>
      </c>
      <c r="AN31" s="286">
        <f>SUMIFS(PROGRAM!$A$4:$A$527,PROGRAM!$L$4:$L$527,AI$6,PROGRAM!$M$4:$M$527,$A31,PROGRAM!$S$4:$S$527,$A$6)</f>
        <v>0</v>
      </c>
      <c r="AO31" s="286">
        <f>SUMIFS(PROGRAM!$A$4:$A$527,PROGRAM!$L$4:$L$527,AI$6,PROGRAM!$M$4:$M$527,$A31,PROGRAM!$T$4:$T$527,$A$6)</f>
        <v>0</v>
      </c>
      <c r="AP31" s="286">
        <f>SUMIFS(PROGRAM!$A$4:$A$527,PROGRAM!$L$4:$L$527,AI$6,PROGRAM!$M$4:$M$527,$A31,PROGRAM!$U$4:$U$527,$A$6)</f>
        <v>0</v>
      </c>
      <c r="AQ31" s="286">
        <f>SUMIFS(PROGRAM!$A$4:$A$527,PROGRAM!$L$4:$L$527,AI$6,PROGRAM!$M$4:$M$527,$A31,PROGRAM!$V$4:$V$527,$A$6)</f>
        <v>0</v>
      </c>
      <c r="AR31" s="286">
        <f>SUMIFS(PROGRAM!$A$4:$A$527,PROGRAM!$L$4:$L$527,AI$6,PROGRAM!$M$4:$M$527,$A31,PROGRAM!$W$4:$W$527,$A$6)</f>
        <v>0</v>
      </c>
      <c r="AS31" s="291">
        <f>SUMIFS(PROGRAM!$A$4:$A$527,PROGRAM!$L$4:$L$527,AI$6,PROGRAM!$M$4:$M$527,$A31,PROGRAM!$X$4:$X$527,$A$6)</f>
        <v>0</v>
      </c>
      <c r="AT31" s="290">
        <f>SUMIFS(PROGRAM!$A$4:$A$527,PROGRAM!$L$4:$L$527,AT$6,PROGRAM!$M$4:$M$527,$A31,PROGRAM!$N$4:$N$527,$A$6)</f>
        <v>0</v>
      </c>
      <c r="AU31" s="286">
        <f>SUMIFS(PROGRAM!$A$4:$A$527,PROGRAM!$L$4:$L$527,AT$6,PROGRAM!$M$4:$M$527,$A31,PROGRAM!$O$4:$O$527,$A$6)</f>
        <v>0</v>
      </c>
      <c r="AV31" s="286">
        <f>SUMIFS(PROGRAM!$A$4:$A$527,PROGRAM!$L$4:$L$527,AT$6,PROGRAM!$M$4:$M$527,$A31,PROGRAM!$P$4:$P$527,$A$6)</f>
        <v>0</v>
      </c>
      <c r="AW31" s="286">
        <f>SUMIFS(PROGRAM!$A$4:$A$527,PROGRAM!$L$4:$L$527,AT$6,PROGRAM!$M$4:$M$527,$A31,PROGRAM!$Q$4:$Q$527,$A$6)</f>
        <v>0</v>
      </c>
      <c r="AX31" s="286">
        <f>SUMIFS(PROGRAM!$A$4:$A$527,PROGRAM!$L$4:$L$527,AT$6,PROGRAM!$M$4:$M$527,$A31,PROGRAM!$R$4:$R$527,$A$6)</f>
        <v>0</v>
      </c>
      <c r="AY31" s="286">
        <f>SUMIFS(PROGRAM!$A$4:$A$527,PROGRAM!$L$4:$L$527,AT$6,PROGRAM!$M$4:$M$527,$A31,PROGRAM!$S$4:$S$527,$A$6)</f>
        <v>0</v>
      </c>
      <c r="AZ31" s="286">
        <f>SUMIFS(PROGRAM!$A$4:$A$527,PROGRAM!$L$4:$L$527,AT$6,PROGRAM!$M$4:$M$527,$A31,PROGRAM!$T$4:$T$527,$A$6)</f>
        <v>0</v>
      </c>
      <c r="BA31" s="286">
        <f>SUMIFS(PROGRAM!$A$4:$A$527,PROGRAM!$L$4:$L$527,AT$6,PROGRAM!$M$4:$M$527,$A31,PROGRAM!$U$4:$U$527,$A$6)</f>
        <v>0</v>
      </c>
      <c r="BB31" s="286">
        <f>SUMIFS(PROGRAM!$A$4:$A$527,PROGRAM!$L$4:$L$527,AT$6,PROGRAM!$M$4:$M$527,$A31,PROGRAM!$V$4:$V$527,$A$6)</f>
        <v>0</v>
      </c>
      <c r="BC31" s="286">
        <f>SUMIFS(PROGRAM!$A$4:$A$527,PROGRAM!$L$4:$L$527,AT$6,PROGRAM!$M$4:$M$527,$A31,PROGRAM!$W$4:$W$527,$A$6)</f>
        <v>0</v>
      </c>
      <c r="BD31" s="287">
        <f>SUMIFS(PROGRAM!$A$4:$A$527,PROGRAM!$L$4:$L$527,AT$6,PROGRAM!$M$4:$M$527,$A31,PROGRAM!$X$4:$X$527,$A$6)</f>
        <v>0</v>
      </c>
      <c r="BE31" s="25" t="s">
        <v>101</v>
      </c>
      <c r="BF31" s="66"/>
    </row>
    <row r="32" spans="1:58" x14ac:dyDescent="0.25">
      <c r="A32" s="174" t="s">
        <v>128</v>
      </c>
      <c r="B32" s="260">
        <f>SUMIFS(PROGRAM!$A$4:$A$527,PROGRAM!$L$4:$L$527,B$6,PROGRAM!$M$4:$M$527,$A32,PROGRAM!$N$4:$N$527,$A$6)</f>
        <v>0</v>
      </c>
      <c r="C32" s="155">
        <f>SUMIFS(PROGRAM!$A$4:$A$527,PROGRAM!$L$4:$L$527,B$6,PROGRAM!$M$4:$M$527,$A32,PROGRAM!$O$4:$O$527,$A$6)</f>
        <v>0</v>
      </c>
      <c r="D32" s="195">
        <f>SUMIFS(PROGRAM!$A$4:$A$527,PROGRAM!$L$4:$L$527,B$6,PROGRAM!$M$4:$M$527,$A32,PROGRAM!$P$4:$P$527,$A$6)</f>
        <v>0</v>
      </c>
      <c r="E32" s="155">
        <f>SUMIFS(PROGRAM!$A$4:$A$527,PROGRAM!$L$4:$L$527,B$6,PROGRAM!$M$4:$M$527,$A32,PROGRAM!$Q$4:$Q$527,$A$6)</f>
        <v>0</v>
      </c>
      <c r="F32" s="195">
        <f>SUMIFS(PROGRAM!$A$4:$A$527,PROGRAM!$L$4:$L$527,B$6,PROGRAM!$M$4:$M$527,$A32,PROGRAM!$R$4:$R$527,$A$6)</f>
        <v>0</v>
      </c>
      <c r="G32" s="220">
        <f>SUMIFS(PROGRAM!$A$4:$A$527,PROGRAM!$L$4:$L$527,B$6,PROGRAM!$M$4:$M$527,$A32,PROGRAM!$S$4:$S$527,$A$6)</f>
        <v>0</v>
      </c>
      <c r="H32" s="195">
        <f>SUMIFS(PROGRAM!$A$4:$A$527,PROGRAM!$L$4:$L$527,B$6,PROGRAM!$M$4:$M$527,$A32,PROGRAM!$T$4:$T$527,$A$6)</f>
        <v>0</v>
      </c>
      <c r="I32" s="195">
        <f>SUMIFS(PROGRAM!$A$4:$A$527,PROGRAM!$L$4:$L$527,B$6,PROGRAM!$M$4:$M$527,$A32,PROGRAM!$U$4:$U$527,$A$6)</f>
        <v>0</v>
      </c>
      <c r="J32" s="220">
        <f>SUMIFS(PROGRAM!$A$4:$A$527,PROGRAM!$L$4:$L$527,B$6,PROGRAM!$M$4:$M$527,$A32,PROGRAM!$V$4:$V$527,$A$6)</f>
        <v>0</v>
      </c>
      <c r="K32" s="220">
        <f>SUMIFS(PROGRAM!$A$4:$A$527,PROGRAM!$L$4:$L$527,B$6,PROGRAM!$M$4:$M$527,$A32,PROGRAM!$W$4:$W$527,$A$6)</f>
        <v>0</v>
      </c>
      <c r="L32" s="221">
        <f>SUMIFS(PROGRAM!$A$4:$A$527,PROGRAM!$L$4:$L$527,B$6,PROGRAM!$M$4:$M$527,$A32,PROGRAM!$X$4:$X$527,$A$6)</f>
        <v>0</v>
      </c>
      <c r="M32" s="257">
        <f>SUMIFS(PROGRAM!$A$4:$A$527,PROGRAM!$L$4:$L$527,M$6,PROGRAM!$M$4:$M$527,$A32,PROGRAM!$N$4:$N$527,$A$6)</f>
        <v>0</v>
      </c>
      <c r="N32" s="197">
        <f>SUMIFS(PROGRAM!$A$4:$A$527,PROGRAM!$L$4:$L$527,M$6,PROGRAM!$M$4:$M$527,$A32,PROGRAM!$O$4:$O$527,$A$6)</f>
        <v>0</v>
      </c>
      <c r="O32" s="197">
        <f>SUMIFS(PROGRAM!$A$4:$A$527,PROGRAM!$L$4:$L$527,M$6,PROGRAM!$M$4:$M$527,$A32,PROGRAM!$P$4:$P$527,$A$6)</f>
        <v>0</v>
      </c>
      <c r="P32" s="197">
        <f>SUMIFS(PROGRAM!$A$4:$A$527,PROGRAM!$L$4:$L$527,M$6,PROGRAM!$M$4:$M$527,$A32,PROGRAM!$Q$4:$Q$527,$A$6)</f>
        <v>0</v>
      </c>
      <c r="Q32" s="197">
        <f>SUMIFS(PROGRAM!$A$4:$A$527,PROGRAM!$L$4:$L$527,M$6,PROGRAM!$M$4:$M$527,$A32,PROGRAM!$R$4:$R$527,$A$6)</f>
        <v>0</v>
      </c>
      <c r="R32" s="257">
        <f>SUMIFS(PROGRAM!$A$4:$A$527,PROGRAM!$L$4:$L$527,M$6,PROGRAM!$M$4:$M$527,$A32,PROGRAM!$S$4:$S$527,$A$6)</f>
        <v>0</v>
      </c>
      <c r="S32" s="197">
        <f>SUMIFS(PROGRAM!$A$4:$A$527,PROGRAM!$L$4:$L$527,M$6,PROGRAM!$M$4:$M$527,$A32,PROGRAM!$T$4:$T$527,$A$6)</f>
        <v>0</v>
      </c>
      <c r="T32" s="197">
        <f>SUMIFS(PROGRAM!$A$4:$A$527,PROGRAM!$L$4:$L$527,M$6,PROGRAM!$M$4:$M$527,$A32,PROGRAM!$U$4:$U$527,$A$6)</f>
        <v>0</v>
      </c>
      <c r="U32" s="257">
        <f>SUMIFS(PROGRAM!$A$4:$A$527,PROGRAM!$L$4:$L$527,M$6,PROGRAM!$M$4:$M$527,$A32,PROGRAM!$V$4:$V$527,$A$6)</f>
        <v>0</v>
      </c>
      <c r="V32" s="257">
        <f>SUMIFS(PROGRAM!$A$4:$A$527,PROGRAM!$L$4:$L$527,M$6,PROGRAM!$M$4:$M$527,$A32,PROGRAM!$W$4:$W$527,$A$6)</f>
        <v>0</v>
      </c>
      <c r="W32" s="258">
        <f>SUMIFS(PROGRAM!$A$4:$A$527,PROGRAM!$L$4:$L$527,M$6,PROGRAM!$M$4:$M$527,$A32,PROGRAM!$X$4:$X$527,$A$6)</f>
        <v>0</v>
      </c>
      <c r="X32" s="219">
        <f>SUMIFS(PROGRAM!$A$4:$A$527,PROGRAM!$L$4:$L$527,X$6,PROGRAM!$M$4:$M$527,$A32,PROGRAM!$N$4:$N$527,$A$6)</f>
        <v>0</v>
      </c>
      <c r="Y32" s="220">
        <f>SUMIFS(PROGRAM!$A$4:$A$527,PROGRAM!$L$4:$L$527,X$6,PROGRAM!$M$4:$M$527,$A32,PROGRAM!$O$4:$O$527,$A$6)</f>
        <v>0</v>
      </c>
      <c r="Z32" s="220">
        <f>SUMIFS(PROGRAM!$A$4:$A$527,PROGRAM!$L$4:$L$527,X$6,PROGRAM!$M$4:$M$527,$A32,PROGRAM!$P$4:$P$527,$A$6)</f>
        <v>0</v>
      </c>
      <c r="AA32" s="220">
        <f>SUMIFS(PROGRAM!$A$4:$A$527,PROGRAM!$L$4:$L$527,X$6,PROGRAM!$M$4:$M$527,$A32,PROGRAM!$Q$4:$Q$527,$A$6)</f>
        <v>0</v>
      </c>
      <c r="AB32" s="220">
        <f>SUMIFS(PROGRAM!$A$4:$A$527,PROGRAM!$L$4:$L$527,X$6,PROGRAM!$M$4:$M$527,$A32,PROGRAM!$R$4:$R$527,$A$6)</f>
        <v>0</v>
      </c>
      <c r="AC32" s="220">
        <f>SUMIFS(PROGRAM!$A$4:$A$527,PROGRAM!$L$4:$L$527,X$6,PROGRAM!$M$4:$M$527,$A32,PROGRAM!$S$4:$S$527,$A$6)</f>
        <v>0</v>
      </c>
      <c r="AD32" s="220">
        <f>SUMIFS(PROGRAM!$A$4:$A$527,PROGRAM!$L$4:$L$527,X$6,PROGRAM!$M$4:$M$527,$A32,PROGRAM!$T$4:$T$527,$A$6)</f>
        <v>0</v>
      </c>
      <c r="AE32" s="220">
        <f>SUMIFS(PROGRAM!$A$4:$A$527,PROGRAM!$L$4:$L$527,X$6,PROGRAM!$M$4:$M$527,$A32,PROGRAM!$U$4:$U$527,$A$6)</f>
        <v>0</v>
      </c>
      <c r="AF32" s="220">
        <f>SUMIFS(PROGRAM!$A$4:$A$527,PROGRAM!$L$4:$L$527,X$6,PROGRAM!$M$4:$M$527,$A32,PROGRAM!$V$4:$V$527,$A$6)</f>
        <v>0</v>
      </c>
      <c r="AG32" s="220">
        <f>SUMIFS(PROGRAM!$A$4:$A$527,PROGRAM!$L$4:$L$527,X$6,PROGRAM!$M$4:$M$527,$A32,PROGRAM!$W$4:$W$527,$A$6)</f>
        <v>0</v>
      </c>
      <c r="AH32" s="221">
        <f>SUMIFS(PROGRAM!$A$4:$A$527,PROGRAM!$L$4:$L$527,X$6,PROGRAM!$M$4:$M$527,$A32,PROGRAM!$X$4:$X$527,$A$6)</f>
        <v>0</v>
      </c>
      <c r="AI32" s="246">
        <f>SUMIFS(PROGRAM!$A$4:$A$527,PROGRAM!$L$4:$L$527,AI$6,PROGRAM!$M$4:$M$527,$A32,PROGRAM!$N$4:$N$527,$A$6)</f>
        <v>0</v>
      </c>
      <c r="AJ32" s="220">
        <f>SUMIFS(PROGRAM!$A$4:$A$527,PROGRAM!$L$4:$L$527,AI$6,PROGRAM!$M$4:$M$527,$A32,PROGRAM!$O$4:$O$527,$A$6)</f>
        <v>0</v>
      </c>
      <c r="AK32" s="220">
        <f>SUMIFS(PROGRAM!$A$4:$A$527,PROGRAM!$L$4:$L$527,AI$6,PROGRAM!$M$4:$M$527,$A32,PROGRAM!$P$4:$P$527,$A$6)</f>
        <v>0</v>
      </c>
      <c r="AL32" s="195">
        <f>SUMIFS(PROGRAM!$A$4:$A$527,PROGRAM!$L$4:$L$527,AI$6,PROGRAM!$M$4:$M$527,$A32,PROGRAM!$Q$4:$Q$527,$A$6)</f>
        <v>0</v>
      </c>
      <c r="AM32" s="195">
        <f>SUMIFS(PROGRAM!$A$4:$A$527,PROGRAM!$L$4:$L$527,AI$6,PROGRAM!$M$4:$M$527,$A32,PROGRAM!$R$4:$R$527,$A$6)</f>
        <v>0</v>
      </c>
      <c r="AN32" s="195">
        <f>SUMIFS(PROGRAM!$A$4:$A$527,PROGRAM!$L$4:$L$527,AI$6,PROGRAM!$M$4:$M$527,$A32,PROGRAM!$S$4:$S$527,$A$6)</f>
        <v>0</v>
      </c>
      <c r="AO32" s="195">
        <f>SUMIFS(PROGRAM!$A$4:$A$527,PROGRAM!$L$4:$L$527,AI$6,PROGRAM!$M$4:$M$527,$A32,PROGRAM!$T$4:$T$527,$A$6)</f>
        <v>0</v>
      </c>
      <c r="AP32" s="195">
        <f>SUMIFS(PROGRAM!$A$4:$A$527,PROGRAM!$L$4:$L$527,AI$6,PROGRAM!$M$4:$M$527,$A32,PROGRAM!$U$4:$U$527,$A$6)</f>
        <v>0</v>
      </c>
      <c r="AQ32" s="195">
        <f>SUMIFS(PROGRAM!$A$4:$A$527,PROGRAM!$L$4:$L$527,AI$6,PROGRAM!$M$4:$M$527,$A32,PROGRAM!$V$4:$V$527,$A$6)</f>
        <v>0</v>
      </c>
      <c r="AR32" s="195">
        <f>SUMIFS(PROGRAM!$A$4:$A$527,PROGRAM!$L$4:$L$527,AI$6,PROGRAM!$M$4:$M$527,$A32,PROGRAM!$W$4:$W$527,$A$6)</f>
        <v>0</v>
      </c>
      <c r="AS32" s="252">
        <f>SUMIFS(PROGRAM!$A$4:$A$527,PROGRAM!$L$4:$L$527,AI$6,PROGRAM!$M$4:$M$527,$A32,PROGRAM!$X$4:$X$527,$A$6)</f>
        <v>0</v>
      </c>
      <c r="AT32" s="219">
        <f>SUMIFS(PROGRAM!$A$4:$A$527,PROGRAM!$L$4:$L$527,AT$6,PROGRAM!$M$4:$M$527,$A32,PROGRAM!$N$4:$N$527,$A$6)</f>
        <v>0</v>
      </c>
      <c r="AU32" s="220">
        <f>SUMIFS(PROGRAM!$A$4:$A$527,PROGRAM!$L$4:$L$527,AT$6,PROGRAM!$M$4:$M$527,$A32,PROGRAM!$O$4:$O$527,$A$6)</f>
        <v>0</v>
      </c>
      <c r="AV32" s="220">
        <f>SUMIFS(PROGRAM!$A$4:$A$527,PROGRAM!$L$4:$L$527,AT$6,PROGRAM!$M$4:$M$527,$A32,PROGRAM!$P$4:$P$527,$A$6)</f>
        <v>0</v>
      </c>
      <c r="AW32" s="220">
        <f>SUMIFS(PROGRAM!$A$4:$A$527,PROGRAM!$L$4:$L$527,AT$6,PROGRAM!$M$4:$M$527,$A32,PROGRAM!$Q$4:$Q$527,$A$6)</f>
        <v>0</v>
      </c>
      <c r="AX32" s="220">
        <f>SUMIFS(PROGRAM!$A$4:$A$527,PROGRAM!$L$4:$L$527,AT$6,PROGRAM!$M$4:$M$527,$A32,PROGRAM!$R$4:$R$527,$A$6)</f>
        <v>0</v>
      </c>
      <c r="AY32" s="220">
        <f>SUMIFS(PROGRAM!$A$4:$A$527,PROGRAM!$L$4:$L$527,AT$6,PROGRAM!$M$4:$M$527,$A32,PROGRAM!$S$4:$S$527,$A$6)</f>
        <v>0</v>
      </c>
      <c r="AZ32" s="220">
        <f>SUMIFS(PROGRAM!$A$4:$A$527,PROGRAM!$L$4:$L$527,AT$6,PROGRAM!$M$4:$M$527,$A32,PROGRAM!$T$4:$T$527,$A$6)</f>
        <v>0</v>
      </c>
      <c r="BA32" s="220">
        <f>SUMIFS(PROGRAM!$A$4:$A$527,PROGRAM!$L$4:$L$527,AT$6,PROGRAM!$M$4:$M$527,$A32,PROGRAM!$U$4:$U$527,$A$6)</f>
        <v>0</v>
      </c>
      <c r="BB32" s="220">
        <f>SUMIFS(PROGRAM!$A$4:$A$527,PROGRAM!$L$4:$L$527,AT$6,PROGRAM!$M$4:$M$527,$A32,PROGRAM!$V$4:$V$527,$A$6)</f>
        <v>0</v>
      </c>
      <c r="BC32" s="220">
        <f>SUMIFS(PROGRAM!$A$4:$A$527,PROGRAM!$L$4:$L$527,AT$6,PROGRAM!$M$4:$M$527,$A32,PROGRAM!$W$4:$W$527,$A$6)</f>
        <v>0</v>
      </c>
      <c r="BD32" s="221">
        <f>SUMIFS(PROGRAM!$A$4:$A$527,PROGRAM!$L$4:$L$527,AT$6,PROGRAM!$M$4:$M$527,$A32,PROGRAM!$X$4:$X$527,$A$6)</f>
        <v>0</v>
      </c>
      <c r="BE32" s="25" t="s">
        <v>102</v>
      </c>
      <c r="BF32" s="65"/>
    </row>
    <row r="33" spans="1:58" x14ac:dyDescent="0.25">
      <c r="A33" s="174" t="s">
        <v>129</v>
      </c>
      <c r="B33" s="222">
        <f>SUMIFS(PROGRAM!$A$4:$A$527,PROGRAM!$L$4:$L$527,B$6,PROGRAM!$M$4:$M$527,$A33,PROGRAM!$N$4:$N$527,$A$6)</f>
        <v>0</v>
      </c>
      <c r="C33" s="196">
        <f>SUMIFS(PROGRAM!$A$4:$A$527,PROGRAM!$L$4:$L$527,B$6,PROGRAM!$M$4:$M$527,$A33,PROGRAM!$O$4:$O$527,$A$6)</f>
        <v>0</v>
      </c>
      <c r="D33" s="196">
        <f>SUMIFS(PROGRAM!$A$4:$A$527,PROGRAM!$L$4:$L$527,B$6,PROGRAM!$M$4:$M$527,$A33,PROGRAM!$P$4:$P$527,$A$6)</f>
        <v>0</v>
      </c>
      <c r="E33" s="196">
        <f>SUMIFS(PROGRAM!$A$4:$A$527,PROGRAM!$L$4:$L$527,B$6,PROGRAM!$M$4:$M$527,$A33,PROGRAM!$Q$4:$Q$527,$A$6)</f>
        <v>0</v>
      </c>
      <c r="F33" s="196">
        <f>SUMIFS(PROGRAM!$A$4:$A$527,PROGRAM!$L$4:$L$527,B$6,PROGRAM!$M$4:$M$527,$A33,PROGRAM!$R$4:$R$527,$A$6)</f>
        <v>0</v>
      </c>
      <c r="G33" s="13">
        <f>SUMIFS(PROGRAM!$A$4:$A$527,PROGRAM!$L$4:$L$527,B$6,PROGRAM!$M$4:$M$527,$A33,PROGRAM!$S$4:$S$527,$A$6)</f>
        <v>0</v>
      </c>
      <c r="H33" s="196">
        <f>SUMIFS(PROGRAM!$A$4:$A$527,PROGRAM!$L$4:$L$527,B$6,PROGRAM!$M$4:$M$527,$A33,PROGRAM!$T$4:$T$527,$A$6)</f>
        <v>0</v>
      </c>
      <c r="I33" s="196">
        <f>SUMIFS(PROGRAM!$A$4:$A$527,PROGRAM!$L$4:$L$527,B$6,PROGRAM!$M$4:$M$527,$A33,PROGRAM!$U$4:$U$527,$A$6)</f>
        <v>0</v>
      </c>
      <c r="J33" s="13">
        <f>SUMIFS(PROGRAM!$A$4:$A$527,PROGRAM!$L$4:$L$527,B$6,PROGRAM!$M$4:$M$527,$A33,PROGRAM!$V$4:$V$527,$A$6)</f>
        <v>0</v>
      </c>
      <c r="K33" s="13">
        <f>SUMIFS(PROGRAM!$A$4:$A$527,PROGRAM!$L$4:$L$527,B$6,PROGRAM!$M$4:$M$527,$A33,PROGRAM!$W$4:$W$527,$A$6)</f>
        <v>0</v>
      </c>
      <c r="L33" s="223">
        <f>SUMIFS(PROGRAM!$A$4:$A$527,PROGRAM!$L$4:$L$527,B$6,PROGRAM!$M$4:$M$527,$A33,PROGRAM!$X$4:$X$527,$A$6)</f>
        <v>0</v>
      </c>
      <c r="M33" s="259">
        <f>SUMIFS(PROGRAM!$A$4:$A$527,PROGRAM!$L$4:$L$527,M$6,PROGRAM!$M$4:$M$527,$A33,PROGRAM!$N$4:$N$527,$A$6)</f>
        <v>0</v>
      </c>
      <c r="N33" s="198">
        <f>SUMIFS(PROGRAM!$A$4:$A$527,PROGRAM!$L$4:$L$527,M$6,PROGRAM!$M$4:$M$527,$A33,PROGRAM!$O$4:$O$527,$A$6)</f>
        <v>0</v>
      </c>
      <c r="O33" s="198">
        <f>SUMIFS(PROGRAM!$A$4:$A$527,PROGRAM!$L$4:$L$527,M$6,PROGRAM!$M$4:$M$527,$A33,PROGRAM!$P$4:$P$527,$A$6)</f>
        <v>0</v>
      </c>
      <c r="P33" s="198">
        <f>SUMIFS(PROGRAM!$A$4:$A$527,PROGRAM!$L$4:$L$527,M$6,PROGRAM!$M$4:$M$527,$A33,PROGRAM!$Q$4:$Q$527,$A$6)</f>
        <v>0</v>
      </c>
      <c r="Q33" s="198">
        <f>SUMIFS(PROGRAM!$A$4:$A$527,PROGRAM!$L$4:$L$527,M$6,PROGRAM!$M$4:$M$527,$A33,PROGRAM!$R$4:$R$527,$A$6)</f>
        <v>0</v>
      </c>
      <c r="R33" s="259">
        <f>SUMIFS(PROGRAM!$A$4:$A$527,PROGRAM!$L$4:$L$527,M$6,PROGRAM!$M$4:$M$527,$A33,PROGRAM!$S$4:$S$527,$A$6)</f>
        <v>0</v>
      </c>
      <c r="S33" s="198">
        <f>SUMIFS(PROGRAM!$A$4:$A$527,PROGRAM!$L$4:$L$527,M$6,PROGRAM!$M$4:$M$527,$A33,PROGRAM!$T$4:$T$527,$A$6)</f>
        <v>0</v>
      </c>
      <c r="T33" s="198">
        <f>SUMIFS(PROGRAM!$A$4:$A$527,PROGRAM!$L$4:$L$527,M$6,PROGRAM!$M$4:$M$527,$A33,PROGRAM!$U$4:$U$527,$A$6)</f>
        <v>0</v>
      </c>
      <c r="U33" s="198">
        <f>SUMIFS(PROGRAM!$A$4:$A$527,PROGRAM!$L$4:$L$527,M$6,PROGRAM!$M$4:$M$527,$A33,PROGRAM!$V$4:$V$527,$A$6)</f>
        <v>0</v>
      </c>
      <c r="V33" s="198">
        <f>SUMIFS(PROGRAM!$A$4:$A$527,PROGRAM!$L$4:$L$527,M$6,PROGRAM!$M$4:$M$527,$A33,PROGRAM!$W$4:$W$527,$A$6)</f>
        <v>0</v>
      </c>
      <c r="W33" s="256">
        <f>SUMIFS(PROGRAM!$A$4:$A$527,PROGRAM!$L$4:$L$527,M$6,PROGRAM!$M$4:$M$527,$A33,PROGRAM!$X$4:$X$527,$A$6)</f>
        <v>0</v>
      </c>
      <c r="X33" s="222">
        <f>SUMIFS(PROGRAM!$A$4:$A$527,PROGRAM!$L$4:$L$527,X$6,PROGRAM!$M$4:$M$527,$A33,PROGRAM!$N$4:$N$527,$A$6)</f>
        <v>0</v>
      </c>
      <c r="Y33" s="13">
        <f>SUMIFS(PROGRAM!$A$4:$A$527,PROGRAM!$L$4:$L$527,X$6,PROGRAM!$M$4:$M$527,$A33,PROGRAM!$O$4:$O$527,$A$6)</f>
        <v>0</v>
      </c>
      <c r="Z33" s="13">
        <f>SUMIFS(PROGRAM!$A$4:$A$527,PROGRAM!$L$4:$L$527,X$6,PROGRAM!$M$4:$M$527,$A33,PROGRAM!$P$4:$P$527,$A$6)</f>
        <v>0</v>
      </c>
      <c r="AA33" s="13">
        <f>SUMIFS(PROGRAM!$A$4:$A$527,PROGRAM!$L$4:$L$527,X$6,PROGRAM!$M$4:$M$527,$A33,PROGRAM!$Q$4:$Q$527,$A$6)</f>
        <v>0</v>
      </c>
      <c r="AB33" s="13">
        <f>SUMIFS(PROGRAM!$A$4:$A$527,PROGRAM!$L$4:$L$527,X$6,PROGRAM!$M$4:$M$527,$A33,PROGRAM!$R$4:$R$527,$A$6)</f>
        <v>0</v>
      </c>
      <c r="AC33" s="13">
        <f>SUMIFS(PROGRAM!$A$4:$A$527,PROGRAM!$L$4:$L$527,X$6,PROGRAM!$M$4:$M$527,$A33,PROGRAM!$S$4:$S$527,$A$6)</f>
        <v>0</v>
      </c>
      <c r="AD33" s="13">
        <f>SUMIFS(PROGRAM!$A$4:$A$527,PROGRAM!$L$4:$L$527,X$6,PROGRAM!$M$4:$M$527,$A33,PROGRAM!$T$4:$T$527,$A$6)</f>
        <v>0</v>
      </c>
      <c r="AE33" s="13">
        <f>SUMIFS(PROGRAM!$A$4:$A$527,PROGRAM!$L$4:$L$527,X$6,PROGRAM!$M$4:$M$527,$A33,PROGRAM!$U$4:$U$527,$A$6)</f>
        <v>0</v>
      </c>
      <c r="AF33" s="13">
        <f>SUMIFS(PROGRAM!$A$4:$A$527,PROGRAM!$L$4:$L$527,X$6,PROGRAM!$M$4:$M$527,$A33,PROGRAM!$V$4:$V$527,$A$6)</f>
        <v>0</v>
      </c>
      <c r="AG33" s="13">
        <f>SUMIFS(PROGRAM!$A$4:$A$527,PROGRAM!$L$4:$L$527,X$6,PROGRAM!$M$4:$M$527,$A33,PROGRAM!$W$4:$W$527,$A$6)</f>
        <v>0</v>
      </c>
      <c r="AH33" s="223">
        <f>SUMIFS(PROGRAM!$A$4:$A$527,PROGRAM!$L$4:$L$527,X$6,PROGRAM!$M$4:$M$527,$A33,PROGRAM!$X$4:$X$527,$A$6)</f>
        <v>0</v>
      </c>
      <c r="AI33" s="248">
        <f>SUMIFS(PROGRAM!$A$4:$A$527,PROGRAM!$L$4:$L$527,AI$6,PROGRAM!$M$4:$M$527,$A33,PROGRAM!$N$4:$N$527,$A$6)</f>
        <v>0</v>
      </c>
      <c r="AJ33" s="13">
        <f>SUMIFS(PROGRAM!$A$4:$A$527,PROGRAM!$L$4:$L$527,AI$6,PROGRAM!$M$4:$M$527,$A33,PROGRAM!$O$4:$O$527,$A$6)</f>
        <v>0</v>
      </c>
      <c r="AK33" s="13">
        <f>SUMIFS(PROGRAM!$A$4:$A$527,PROGRAM!$L$4:$L$527,AI$6,PROGRAM!$M$4:$M$527,$A33,PROGRAM!$P$4:$P$527,$A$6)</f>
        <v>0</v>
      </c>
      <c r="AL33" s="196">
        <f>SUMIFS(PROGRAM!$A$4:$A$527,PROGRAM!$L$4:$L$527,AI$6,PROGRAM!$M$4:$M$527,$A33,PROGRAM!$Q$4:$Q$527,$A$6)</f>
        <v>0</v>
      </c>
      <c r="AM33" s="196">
        <f>SUMIFS(PROGRAM!$A$4:$A$527,PROGRAM!$L$4:$L$527,AI$6,PROGRAM!$M$4:$M$527,$A33,PROGRAM!$R$4:$R$527,$A$6)</f>
        <v>0</v>
      </c>
      <c r="AN33" s="196">
        <f>SUMIFS(PROGRAM!$A$4:$A$527,PROGRAM!$L$4:$L$527,AI$6,PROGRAM!$M$4:$M$527,$A33,PROGRAM!$S$4:$S$527,$A$6)</f>
        <v>0</v>
      </c>
      <c r="AO33" s="196">
        <f>SUMIFS(PROGRAM!$A$4:$A$527,PROGRAM!$L$4:$L$527,AI$6,PROGRAM!$M$4:$M$527,$A33,PROGRAM!$T$4:$T$527,$A$6)</f>
        <v>0</v>
      </c>
      <c r="AP33" s="196">
        <f>SUMIFS(PROGRAM!$A$4:$A$527,PROGRAM!$L$4:$L$527,AI$6,PROGRAM!$M$4:$M$527,$A33,PROGRAM!$U$4:$U$527,$A$6)</f>
        <v>0</v>
      </c>
      <c r="AQ33" s="196">
        <f>SUMIFS(PROGRAM!$A$4:$A$527,PROGRAM!$L$4:$L$527,AI$6,PROGRAM!$M$4:$M$527,$A33,PROGRAM!$V$4:$V$527,$A$6)</f>
        <v>0</v>
      </c>
      <c r="AR33" s="196">
        <f>SUMIFS(PROGRAM!$A$4:$A$527,PROGRAM!$L$4:$L$527,AI$6,PROGRAM!$M$4:$M$527,$A33,PROGRAM!$W$4:$W$527,$A$6)</f>
        <v>0</v>
      </c>
      <c r="AS33" s="253">
        <f>SUMIFS(PROGRAM!$A$4:$A$527,PROGRAM!$L$4:$L$527,AI$6,PROGRAM!$M$4:$M$527,$A33,PROGRAM!$X$4:$X$527,$A$6)</f>
        <v>0</v>
      </c>
      <c r="AT33" s="222">
        <f>SUMIFS(PROGRAM!$A$4:$A$527,PROGRAM!$L$4:$L$527,AT$6,PROGRAM!$M$4:$M$527,$A33,PROGRAM!$N$4:$N$527,$A$6)</f>
        <v>0</v>
      </c>
      <c r="AU33" s="13">
        <f>SUMIFS(PROGRAM!$A$4:$A$527,PROGRAM!$L$4:$L$527,AT$6,PROGRAM!$M$4:$M$527,$A33,PROGRAM!$O$4:$O$527,$A$6)</f>
        <v>0</v>
      </c>
      <c r="AV33" s="13">
        <f>SUMIFS(PROGRAM!$A$4:$A$527,PROGRAM!$L$4:$L$527,AT$6,PROGRAM!$M$4:$M$527,$A33,PROGRAM!$P$4:$P$527,$A$6)</f>
        <v>0</v>
      </c>
      <c r="AW33" s="13">
        <f>SUMIFS(PROGRAM!$A$4:$A$527,PROGRAM!$L$4:$L$527,AT$6,PROGRAM!$M$4:$M$527,$A33,PROGRAM!$Q$4:$Q$527,$A$6)</f>
        <v>0</v>
      </c>
      <c r="AX33" s="13">
        <f>SUMIFS(PROGRAM!$A$4:$A$527,PROGRAM!$L$4:$L$527,AT$6,PROGRAM!$M$4:$M$527,$A33,PROGRAM!$R$4:$R$527,$A$6)</f>
        <v>0</v>
      </c>
      <c r="AY33" s="13">
        <f>SUMIFS(PROGRAM!$A$4:$A$527,PROGRAM!$L$4:$L$527,AT$6,PROGRAM!$M$4:$M$527,$A33,PROGRAM!$S$4:$S$527,$A$6)</f>
        <v>0</v>
      </c>
      <c r="AZ33" s="13">
        <f>SUMIFS(PROGRAM!$A$4:$A$527,PROGRAM!$L$4:$L$527,AT$6,PROGRAM!$M$4:$M$527,$A33,PROGRAM!$T$4:$T$527,$A$6)</f>
        <v>0</v>
      </c>
      <c r="BA33" s="13">
        <f>SUMIFS(PROGRAM!$A$4:$A$527,PROGRAM!$L$4:$L$527,AT$6,PROGRAM!$M$4:$M$527,$A33,PROGRAM!$U$4:$U$527,$A$6)</f>
        <v>0</v>
      </c>
      <c r="BB33" s="13">
        <f>SUMIFS(PROGRAM!$A$4:$A$527,PROGRAM!$L$4:$L$527,AT$6,PROGRAM!$M$4:$M$527,$A33,PROGRAM!$V$4:$V$527,$A$6)</f>
        <v>0</v>
      </c>
      <c r="BC33" s="13">
        <f>SUMIFS(PROGRAM!$A$4:$A$527,PROGRAM!$L$4:$L$527,AT$6,PROGRAM!$M$4:$M$527,$A33,PROGRAM!$W$4:$W$527,$A$6)</f>
        <v>0</v>
      </c>
      <c r="BD33" s="223">
        <f>SUMIFS(PROGRAM!$A$4:$A$527,PROGRAM!$L$4:$L$527,AT$6,PROGRAM!$M$4:$M$527,$A33,PROGRAM!$X$4:$X$527,$A$6)</f>
        <v>0</v>
      </c>
      <c r="BE33" s="25" t="s">
        <v>103</v>
      </c>
      <c r="BF33" s="66"/>
    </row>
    <row r="34" spans="1:58" ht="15.75" thickBot="1" x14ac:dyDescent="0.3">
      <c r="A34" s="174" t="s">
        <v>130</v>
      </c>
      <c r="B34" s="224">
        <f>SUMIFS(PROGRAM!$A$4:$A$527,PROGRAM!$L$4:$L$527,B$6,PROGRAM!$M$4:$M$527,$A34,PROGRAM!$N$4:$N$527,$A$6)</f>
        <v>0</v>
      </c>
      <c r="C34" s="283">
        <f>SUMIFS(PROGRAM!$A$4:$A$527,PROGRAM!$L$4:$L$527,B$6,PROGRAM!$M$4:$M$527,$A34,PROGRAM!$O$4:$O$527,$A$6)</f>
        <v>0</v>
      </c>
      <c r="D34" s="283">
        <f>SUMIFS(PROGRAM!$A$4:$A$527,PROGRAM!$L$4:$L$527,B$6,PROGRAM!$M$4:$M$527,$A34,PROGRAM!$P$4:$P$527,$A$6)</f>
        <v>0</v>
      </c>
      <c r="E34" s="283">
        <f>SUMIFS(PROGRAM!$A$4:$A$527,PROGRAM!$L$4:$L$527,B$6,PROGRAM!$M$4:$M$527,$A34,PROGRAM!$Q$4:$Q$527,$A$6)</f>
        <v>0</v>
      </c>
      <c r="F34" s="283">
        <f>SUMIFS(PROGRAM!$A$4:$A$527,PROGRAM!$L$4:$L$527,B$6,PROGRAM!$M$4:$M$527,$A34,PROGRAM!$R$4:$R$527,$A$6)</f>
        <v>0</v>
      </c>
      <c r="G34" s="225">
        <f>SUMIFS(PROGRAM!$A$4:$A$527,PROGRAM!$L$4:$L$527,B$6,PROGRAM!$M$4:$M$527,$A34,PROGRAM!$S$4:$S$527,$A$6)</f>
        <v>0</v>
      </c>
      <c r="H34" s="225">
        <f>SUMIFS(PROGRAM!$A$4:$A$527,PROGRAM!$L$4:$L$527,B$6,PROGRAM!$M$4:$M$527,$A34,PROGRAM!$T$4:$T$527,$A$6)</f>
        <v>0</v>
      </c>
      <c r="I34" s="225">
        <f>SUMIFS(PROGRAM!$A$4:$A$527,PROGRAM!$L$4:$L$527,B$6,PROGRAM!$M$4:$M$527,$A34,PROGRAM!$U$4:$U$527,$A$6)</f>
        <v>0</v>
      </c>
      <c r="J34" s="225">
        <f>SUMIFS(PROGRAM!$A$4:$A$527,PROGRAM!$L$4:$L$527,B$6,PROGRAM!$M$4:$M$527,$A34,PROGRAM!$V$4:$V$527,$A$6)</f>
        <v>0</v>
      </c>
      <c r="K34" s="225">
        <f>SUMIFS(PROGRAM!$A$4:$A$527,PROGRAM!$L$4:$L$527,B$6,PROGRAM!$M$4:$M$527,$A34,PROGRAM!$W$4:$W$527,$A$6)</f>
        <v>0</v>
      </c>
      <c r="L34" s="226">
        <f>SUMIFS(PROGRAM!$A$4:$A$527,PROGRAM!$L$4:$L$527,B$6,PROGRAM!$M$4:$M$527,$A34,PROGRAM!$X$4:$X$527,$A$6)</f>
        <v>0</v>
      </c>
      <c r="M34" s="254">
        <f>SUMIFS(PROGRAM!$A$4:$A$527,PROGRAM!$L$4:$L$527,M$6,PROGRAM!$M$4:$M$527,$A34,PROGRAM!$N$4:$N$527,$A$6)</f>
        <v>0</v>
      </c>
      <c r="N34" s="254">
        <f>SUMIFS(PROGRAM!$A$4:$A$527,PROGRAM!$L$4:$L$527,M$6,PROGRAM!$M$4:$M$527,$A34,PROGRAM!$O$4:$O$527,$A$6)</f>
        <v>0</v>
      </c>
      <c r="O34" s="254">
        <f>SUMIFS(PROGRAM!$A$4:$A$527,PROGRAM!$L$4:$L$527,M$6,PROGRAM!$M$4:$M$527,$A34,PROGRAM!$P$4:$P$527,$A$6)</f>
        <v>0</v>
      </c>
      <c r="P34" s="254">
        <f>SUMIFS(PROGRAM!$A$4:$A$527,PROGRAM!$L$4:$L$527,M$6,PROGRAM!$M$4:$M$527,$A34,PROGRAM!$Q$4:$Q$527,$A$6)</f>
        <v>0</v>
      </c>
      <c r="Q34" s="254">
        <f>SUMIFS(PROGRAM!$A$4:$A$527,PROGRAM!$L$4:$L$527,M$6,PROGRAM!$M$4:$M$527,$A34,PROGRAM!$R$4:$R$527,$A$6)</f>
        <v>0</v>
      </c>
      <c r="R34" s="254">
        <f>SUMIFS(PROGRAM!$A$4:$A$527,PROGRAM!$L$4:$L$527,M$6,PROGRAM!$M$4:$M$527,$A34,PROGRAM!$S$4:$S$527,$A$6)</f>
        <v>0</v>
      </c>
      <c r="S34" s="254">
        <f>SUMIFS(PROGRAM!$A$4:$A$527,PROGRAM!$L$4:$L$527,M$6,PROGRAM!$M$4:$M$527,$A34,PROGRAM!$T$4:$T$527,$A$6)</f>
        <v>0</v>
      </c>
      <c r="T34" s="254">
        <f>SUMIFS(PROGRAM!$A$4:$A$527,PROGRAM!$L$4:$L$527,M$6,PROGRAM!$M$4:$M$527,$A34,PROGRAM!$U$4:$U$527,$A$6)</f>
        <v>0</v>
      </c>
      <c r="U34" s="254">
        <f>SUMIFS(PROGRAM!$A$4:$A$527,PROGRAM!$L$4:$L$527,M$6,PROGRAM!$M$4:$M$527,$A34,PROGRAM!$V$4:$V$527,$A$6)</f>
        <v>0</v>
      </c>
      <c r="V34" s="254">
        <f>SUMIFS(PROGRAM!$A$4:$A$527,PROGRAM!$L$4:$L$527,M$6,PROGRAM!$M$4:$M$527,$A34,PROGRAM!$W$4:$W$527,$A$6)</f>
        <v>0</v>
      </c>
      <c r="W34" s="255">
        <f>SUMIFS(PROGRAM!$A$4:$A$527,PROGRAM!$L$4:$L$527,M$6,PROGRAM!$M$4:$M$527,$A34,PROGRAM!$X$4:$X$527,$A$6)</f>
        <v>0</v>
      </c>
      <c r="X34" s="224">
        <f>SUMIFS(PROGRAM!$A$4:$A$527,PROGRAM!$L$4:$L$527,X$6,PROGRAM!$M$4:$M$527,$A34,PROGRAM!$N$4:$N$527,$A$6)</f>
        <v>0</v>
      </c>
      <c r="Y34" s="225">
        <f>SUMIFS(PROGRAM!$A$4:$A$527,PROGRAM!$L$4:$L$527,X$6,PROGRAM!$M$4:$M$527,$A34,PROGRAM!$O$4:$O$527,$A$6)</f>
        <v>0</v>
      </c>
      <c r="Z34" s="225">
        <f>SUMIFS(PROGRAM!$A$4:$A$527,PROGRAM!$L$4:$L$527,X$6,PROGRAM!$M$4:$M$527,$A34,PROGRAM!$P$4:$P$527,$A$6)</f>
        <v>0</v>
      </c>
      <c r="AA34" s="225">
        <f>SUMIFS(PROGRAM!$A$4:$A$527,PROGRAM!$L$4:$L$527,X$6,PROGRAM!$M$4:$M$527,$A34,PROGRAM!$Q$4:$Q$527,$A$6)</f>
        <v>0</v>
      </c>
      <c r="AB34" s="225">
        <f>SUMIFS(PROGRAM!$A$4:$A$527,PROGRAM!$L$4:$L$527,X$6,PROGRAM!$M$4:$M$527,$A34,PROGRAM!$R$4:$R$527,$A$6)</f>
        <v>0</v>
      </c>
      <c r="AC34" s="225">
        <f>SUMIFS(PROGRAM!$A$4:$A$527,PROGRAM!$L$4:$L$527,X$6,PROGRAM!$M$4:$M$527,$A34,PROGRAM!$S$4:$S$527,$A$6)</f>
        <v>0</v>
      </c>
      <c r="AD34" s="225">
        <f>SUMIFS(PROGRAM!$A$4:$A$527,PROGRAM!$L$4:$L$527,X$6,PROGRAM!$M$4:$M$527,$A34,PROGRAM!$T$4:$T$527,$A$6)</f>
        <v>0</v>
      </c>
      <c r="AE34" s="225">
        <f>SUMIFS(PROGRAM!$A$4:$A$527,PROGRAM!$L$4:$L$527,X$6,PROGRAM!$M$4:$M$527,$A34,PROGRAM!$U$4:$U$527,$A$6)</f>
        <v>0</v>
      </c>
      <c r="AF34" s="225">
        <f>SUMIFS(PROGRAM!$A$4:$A$527,PROGRAM!$L$4:$L$527,X$6,PROGRAM!$M$4:$M$527,$A34,PROGRAM!$V$4:$V$527,$A$6)</f>
        <v>0</v>
      </c>
      <c r="AG34" s="225">
        <f>SUMIFS(PROGRAM!$A$4:$A$527,PROGRAM!$L$4:$L$527,X$6,PROGRAM!$M$4:$M$527,$A34,PROGRAM!$W$4:$W$527,$A$6)</f>
        <v>0</v>
      </c>
      <c r="AH34" s="226">
        <f>SUMIFS(PROGRAM!$A$4:$A$527,PROGRAM!$L$4:$L$527,X$6,PROGRAM!$M$4:$M$527,$A34,PROGRAM!$X$4:$X$527,$A$6)</f>
        <v>0</v>
      </c>
      <c r="AI34" s="262">
        <f>SUMIFS(PROGRAM!$A$4:$A$527,PROGRAM!$L$4:$L$527,AI$6,PROGRAM!$M$4:$M$527,$A34,PROGRAM!$N$4:$N$527,$A$6)</f>
        <v>0</v>
      </c>
      <c r="AJ34" s="240">
        <f>SUMIFS(PROGRAM!$A$4:$A$527,PROGRAM!$L$4:$L$527,AI$6,PROGRAM!$M$4:$M$527,$A34,PROGRAM!$O$4:$O$527,$A$6)</f>
        <v>0</v>
      </c>
      <c r="AK34" s="240">
        <f>SUMIFS(PROGRAM!$A$4:$A$527,PROGRAM!$L$4:$L$527,AI$6,PROGRAM!$M$4:$M$527,$A34,PROGRAM!$P$4:$P$527,$A$6)</f>
        <v>0</v>
      </c>
      <c r="AL34" s="199">
        <f>SUMIFS(PROGRAM!$A$4:$A$527,PROGRAM!$L$4:$L$527,AI$6,PROGRAM!$M$4:$M$527,$A34,PROGRAM!$Q$4:$Q$527,$A$6)</f>
        <v>0</v>
      </c>
      <c r="AM34" s="199">
        <f>SUMIFS(PROGRAM!$A$4:$A$527,PROGRAM!$L$4:$L$527,AI$6,PROGRAM!$M$4:$M$527,$A34,PROGRAM!$R$4:$R$527,$A$6)</f>
        <v>0</v>
      </c>
      <c r="AN34" s="199">
        <f>SUMIFS(PROGRAM!$A$4:$A$527,PROGRAM!$L$4:$L$527,AI$6,PROGRAM!$M$4:$M$527,$A34,PROGRAM!$S$4:$S$527,$A$6)</f>
        <v>0</v>
      </c>
      <c r="AO34" s="240">
        <f>SUMIFS(PROGRAM!$A$4:$A$527,PROGRAM!$L$4:$L$527,AI$6,PROGRAM!$M$4:$M$527,$A34,PROGRAM!$T$4:$T$527,$A$6)</f>
        <v>0</v>
      </c>
      <c r="AP34" s="240">
        <f>SUMIFS(PROGRAM!$A$4:$A$527,PROGRAM!$L$4:$L$527,AI$6,PROGRAM!$M$4:$M$527,$A34,PROGRAM!$U$4:$U$527,$A$6)</f>
        <v>0</v>
      </c>
      <c r="AQ34" s="240">
        <f>SUMIFS(PROGRAM!$A$4:$A$527,PROGRAM!$L$4:$L$527,AI$6,PROGRAM!$M$4:$M$527,$A34,PROGRAM!$V$4:$V$527,$A$6)</f>
        <v>0</v>
      </c>
      <c r="AR34" s="240">
        <f>SUMIFS(PROGRAM!$A$4:$A$527,PROGRAM!$L$4:$L$527,AI$6,PROGRAM!$M$4:$M$527,$A34,PROGRAM!$W$4:$W$527,$A$6)</f>
        <v>0</v>
      </c>
      <c r="AS34" s="261">
        <f>SUMIFS(PROGRAM!$A$4:$A$527,PROGRAM!$L$4:$L$527,AI$6,PROGRAM!$M$4:$M$527,$A34,PROGRAM!$X$4:$X$527,$A$6)</f>
        <v>0</v>
      </c>
      <c r="AT34" s="239">
        <f>SUMIFS(PROGRAM!$A$4:$A$527,PROGRAM!$L$4:$L$527,AT$6,PROGRAM!$M$4:$M$527,$A34,PROGRAM!$N$4:$N$527,$A$6)</f>
        <v>0</v>
      </c>
      <c r="AU34" s="240">
        <f>SUMIFS(PROGRAM!$A$4:$A$527,PROGRAM!$L$4:$L$527,AT$6,PROGRAM!$M$4:$M$527,$A34,PROGRAM!$O$4:$O$527,$A$6)</f>
        <v>0</v>
      </c>
      <c r="AV34" s="240">
        <f>SUMIFS(PROGRAM!$A$4:$A$527,PROGRAM!$L$4:$L$527,AT$6,PROGRAM!$M$4:$M$527,$A34,PROGRAM!$P$4:$P$527,$A$6)</f>
        <v>0</v>
      </c>
      <c r="AW34" s="240">
        <f>SUMIFS(PROGRAM!$A$4:$A$527,PROGRAM!$L$4:$L$527,AT$6,PROGRAM!$M$4:$M$527,$A34,PROGRAM!$Q$4:$Q$527,$A$6)</f>
        <v>0</v>
      </c>
      <c r="AX34" s="240">
        <f>SUMIFS(PROGRAM!$A$4:$A$527,PROGRAM!$L$4:$L$527,AT$6,PROGRAM!$M$4:$M$527,$A34,PROGRAM!$R$4:$R$527,$A$6)</f>
        <v>0</v>
      </c>
      <c r="AY34" s="240">
        <f>SUMIFS(PROGRAM!$A$4:$A$527,PROGRAM!$L$4:$L$527,AT$6,PROGRAM!$M$4:$M$527,$A34,PROGRAM!$S$4:$S$527,$A$6)</f>
        <v>0</v>
      </c>
      <c r="AZ34" s="240">
        <f>SUMIFS(PROGRAM!$A$4:$A$527,PROGRAM!$L$4:$L$527,AT$6,PROGRAM!$M$4:$M$527,$A34,PROGRAM!$T$4:$T$527,$A$6)</f>
        <v>0</v>
      </c>
      <c r="BA34" s="240">
        <f>SUMIFS(PROGRAM!$A$4:$A$527,PROGRAM!$L$4:$L$527,AT$6,PROGRAM!$M$4:$M$527,$A34,PROGRAM!$U$4:$U$527,$A$6)</f>
        <v>0</v>
      </c>
      <c r="BB34" s="240">
        <f>SUMIFS(PROGRAM!$A$4:$A$527,PROGRAM!$L$4:$L$527,AT$6,PROGRAM!$M$4:$M$527,$A34,PROGRAM!$V$4:$V$527,$A$6)</f>
        <v>0</v>
      </c>
      <c r="BC34" s="240">
        <f>SUMIFS(PROGRAM!$A$4:$A$527,PROGRAM!$L$4:$L$527,AT$6,PROGRAM!$M$4:$M$527,$A34,PROGRAM!$W$4:$W$527,$A$6)</f>
        <v>0</v>
      </c>
      <c r="BD34" s="241">
        <f>SUMIFS(PROGRAM!$A$4:$A$527,PROGRAM!$L$4:$L$527,AT$6,PROGRAM!$M$4:$M$527,$A34,PROGRAM!$X$4:$X$527,$A$6)</f>
        <v>0</v>
      </c>
      <c r="BE34" s="25" t="s">
        <v>104</v>
      </c>
      <c r="BF34" s="65"/>
    </row>
    <row r="1048575" spans="46:56" hidden="1" x14ac:dyDescent="0.25">
      <c r="AT1048575" s="266"/>
      <c r="AU1048575" s="267"/>
      <c r="AV1048575" s="267"/>
      <c r="AW1048575" s="267"/>
      <c r="AX1048575" s="267"/>
      <c r="AY1048575" s="267"/>
      <c r="AZ1048575" s="267"/>
      <c r="BA1048575" s="267"/>
      <c r="BB1048575" s="267"/>
      <c r="BC1048575" s="267"/>
      <c r="BD1048575" s="268"/>
    </row>
  </sheetData>
  <mergeCells count="25">
    <mergeCell ref="AI6:AS6"/>
    <mergeCell ref="AT6:BD6"/>
    <mergeCell ref="U2:X2"/>
    <mergeCell ref="Y2:AB2"/>
    <mergeCell ref="U3:X3"/>
    <mergeCell ref="Y3:AB3"/>
    <mergeCell ref="U4:X4"/>
    <mergeCell ref="Y4:AB4"/>
    <mergeCell ref="AU2:AW2"/>
    <mergeCell ref="D1:J1"/>
    <mergeCell ref="K1:R1"/>
    <mergeCell ref="U1:X1"/>
    <mergeCell ref="Y1:AB1"/>
    <mergeCell ref="B6:L6"/>
    <mergeCell ref="M6:W6"/>
    <mergeCell ref="X6:AH6"/>
    <mergeCell ref="L2:R2"/>
    <mergeCell ref="E2:K2"/>
    <mergeCell ref="B2:C2"/>
    <mergeCell ref="L3:R3"/>
    <mergeCell ref="L4:R4"/>
    <mergeCell ref="E3:K3"/>
    <mergeCell ref="E4:K4"/>
    <mergeCell ref="B3:C3"/>
    <mergeCell ref="B4:C4"/>
  </mergeCells>
  <phoneticPr fontId="2" type="noConversion"/>
  <conditionalFormatting sqref="B8:L34">
    <cfRule type="expression" dxfId="17" priority="9">
      <formula>(AC$2=$A$6)/($Y$2=$A8)/($U$2=$B$6)</formula>
    </cfRule>
  </conditionalFormatting>
  <conditionalFormatting sqref="B6:BD6">
    <cfRule type="cellIs" dxfId="16" priority="22" operator="equal">
      <formula>$U$2</formula>
    </cfRule>
  </conditionalFormatting>
  <conditionalFormatting sqref="B8:BD34">
    <cfRule type="cellIs" dxfId="15" priority="4" operator="equal">
      <formula>0</formula>
    </cfRule>
    <cfRule type="cellIs" dxfId="14" priority="15" operator="equal">
      <formula>$A$4</formula>
    </cfRule>
    <cfRule type="cellIs" dxfId="13" priority="20" operator="equal">
      <formula>$A$3</formula>
    </cfRule>
  </conditionalFormatting>
  <conditionalFormatting sqref="M8:W34">
    <cfRule type="expression" dxfId="12" priority="8">
      <formula>(AC$2=$A$6)/($Y$2=$A8)/($U$2=$M$6)</formula>
    </cfRule>
  </conditionalFormatting>
  <conditionalFormatting sqref="N32:T32">
    <cfRule type="expression" dxfId="11" priority="2">
      <formula>(H$2=$A$6)/($Y$2=$A32)/($U$2=$AI$6)</formula>
    </cfRule>
  </conditionalFormatting>
  <conditionalFormatting sqref="X8:AH34">
    <cfRule type="expression" dxfId="10" priority="7">
      <formula>(AC$2=$A$6)/($Y$2=$A8)/($U$2=$X$6)</formula>
    </cfRule>
  </conditionalFormatting>
  <conditionalFormatting sqref="AC2:AM4">
    <cfRule type="cellIs" dxfId="9" priority="24" operator="equal">
      <formula>"x"</formula>
    </cfRule>
  </conditionalFormatting>
  <conditionalFormatting sqref="AI8:AS34">
    <cfRule type="expression" dxfId="8" priority="6">
      <formula>(AC$2=$A$6)/($Y$2=$A8)/($U$2=$AI$6)</formula>
    </cfRule>
  </conditionalFormatting>
  <conditionalFormatting sqref="AJ31:AR31">
    <cfRule type="expression" dxfId="7" priority="1">
      <formula>(AO$2=$A$6)/($Y$2=$A31)/($U$2=$X$6)</formula>
    </cfRule>
  </conditionalFormatting>
  <conditionalFormatting sqref="AT8:BD34">
    <cfRule type="expression" dxfId="6" priority="5">
      <formula>(AC$2=$A$6)/($Y$2=$A8)/($U$2=$AT$6)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locked="0" defaultSize="0" autoPict="0">
                <anchor>
                  <from>
                    <xdr:col>43</xdr:col>
                    <xdr:colOff>238125</xdr:colOff>
                    <xdr:row>0</xdr:row>
                    <xdr:rowOff>47625</xdr:rowOff>
                  </from>
                  <to>
                    <xdr:col>45</xdr:col>
                    <xdr:colOff>19050</xdr:colOff>
                    <xdr:row>4</xdr:row>
                    <xdr:rowOff>85725</xdr:rowOff>
                  </to>
                </anchor>
              </controlPr>
            </control>
          </mc:Choice>
        </mc:AlternateContent>
        <mc:AlternateContent xmlns:mc="http://schemas.openxmlformats.org/markup-compatibility/2006">
          <mc:Choice Requires="x14">
            <control shapeId="2053" r:id="rId5" name="List Box 5">
              <controlPr locked="0" defaultSize="0" autoLine="0" autoPict="0">
                <anchor>
                  <from>
                    <xdr:col>58</xdr:col>
                    <xdr:colOff>57150</xdr:colOff>
                    <xdr:row>0</xdr:row>
                    <xdr:rowOff>190500</xdr:rowOff>
                  </from>
                  <to>
                    <xdr:col>59</xdr:col>
                    <xdr:colOff>219075</xdr:colOff>
                    <xdr:row>33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FB46-22A7-4837-B466-FDEA1C957F96}">
  <sheetPr codeName="Sayfa1"/>
  <dimension ref="A1:AV491"/>
  <sheetViews>
    <sheetView tabSelected="1" zoomScale="115" zoomScaleNormal="115" workbookViewId="0">
      <selection activeCell="A4" sqref="A4"/>
    </sheetView>
  </sheetViews>
  <sheetFormatPr defaultRowHeight="15.75" x14ac:dyDescent="0.25"/>
  <cols>
    <col min="1" max="1" width="4.85546875" style="25" customWidth="1"/>
    <col min="2" max="2" width="4.42578125" style="1" customWidth="1"/>
    <col min="3" max="3" width="3.42578125" style="1" customWidth="1"/>
    <col min="4" max="4" width="7.5703125" style="346" hidden="1" customWidth="1"/>
    <col min="5" max="5" width="36.140625" style="3" customWidth="1"/>
    <col min="6" max="6" width="29.5703125" style="3" bestFit="1" customWidth="1"/>
    <col min="7" max="7" width="12.85546875" style="3" customWidth="1"/>
    <col min="8" max="8" width="4.7109375" style="205" hidden="1" customWidth="1"/>
    <col min="9" max="11" width="4.140625" style="149" hidden="1" customWidth="1"/>
    <col min="12" max="12" width="17" style="1" customWidth="1"/>
    <col min="13" max="13" width="20.140625" style="107" customWidth="1"/>
    <col min="14" max="24" width="3.5703125" style="1" customWidth="1"/>
    <col min="25" max="27" width="3.42578125" style="20" hidden="1" customWidth="1"/>
    <col min="28" max="28" width="3.85546875" style="85" hidden="1" customWidth="1"/>
    <col min="29" max="29" width="3.7109375" style="84" hidden="1" customWidth="1"/>
    <col min="30" max="30" width="3.7109375" style="1" customWidth="1"/>
    <col min="31" max="31" width="10.85546875" style="34" customWidth="1"/>
    <col min="32" max="32" width="4.42578125" style="1" hidden="1" customWidth="1"/>
    <col min="33" max="33" width="2.7109375" style="1" customWidth="1"/>
    <col min="34" max="36" width="10.28515625" style="1" hidden="1" customWidth="1"/>
    <col min="37" max="37" width="9" style="1" hidden="1" customWidth="1"/>
    <col min="38" max="48" width="4.85546875" style="96" hidden="1" customWidth="1"/>
    <col min="49" max="49" width="9.140625" style="1" customWidth="1"/>
    <col min="50" max="16384" width="9.140625" style="1"/>
  </cols>
  <sheetData>
    <row r="1" spans="1:48" ht="72.75" customHeight="1" x14ac:dyDescent="0.25">
      <c r="A1" s="355"/>
      <c r="B1" s="356"/>
      <c r="C1" s="356"/>
      <c r="D1" s="357"/>
      <c r="E1" s="358"/>
      <c r="F1" s="358"/>
      <c r="G1" s="358"/>
      <c r="H1" s="359"/>
      <c r="I1" s="360"/>
      <c r="J1" s="360"/>
      <c r="K1" s="360"/>
      <c r="L1" s="356"/>
      <c r="M1" s="361"/>
      <c r="N1" s="362"/>
      <c r="O1" s="356"/>
      <c r="P1" s="356"/>
      <c r="Q1" s="356"/>
      <c r="R1" s="356"/>
      <c r="S1" s="356"/>
      <c r="T1" s="356"/>
      <c r="U1" s="356"/>
      <c r="V1" s="356"/>
      <c r="W1" s="356"/>
      <c r="X1" s="356"/>
      <c r="Y1" s="363"/>
      <c r="Z1" s="363"/>
      <c r="AA1" s="363"/>
      <c r="AB1" s="364"/>
      <c r="AC1" s="365"/>
      <c r="AD1" s="356"/>
      <c r="AE1" s="366" t="s">
        <v>141</v>
      </c>
    </row>
    <row r="2" spans="1:48" x14ac:dyDescent="0.25">
      <c r="A2" s="413" t="s">
        <v>1373</v>
      </c>
      <c r="B2" s="413"/>
      <c r="C2" s="413"/>
      <c r="D2" s="413"/>
      <c r="E2" s="413"/>
      <c r="F2" s="413"/>
      <c r="G2" s="413"/>
      <c r="H2" s="413"/>
      <c r="I2" s="413"/>
      <c r="J2" s="413"/>
      <c r="K2" s="413"/>
      <c r="L2" s="413"/>
      <c r="M2" s="413"/>
      <c r="N2" s="117">
        <v>1</v>
      </c>
      <c r="O2" s="117">
        <v>2</v>
      </c>
      <c r="P2" s="117">
        <v>3</v>
      </c>
      <c r="Q2" s="117">
        <v>4</v>
      </c>
      <c r="R2" s="117">
        <v>5</v>
      </c>
      <c r="S2" s="117">
        <v>6</v>
      </c>
      <c r="T2" s="117">
        <v>7</v>
      </c>
      <c r="U2" s="117">
        <v>8</v>
      </c>
      <c r="V2" s="117">
        <v>9</v>
      </c>
      <c r="W2" s="117">
        <v>10</v>
      </c>
      <c r="X2" s="117">
        <v>11</v>
      </c>
      <c r="Y2" s="116"/>
      <c r="Z2" s="116"/>
      <c r="AA2" s="116"/>
      <c r="AB2" s="116"/>
    </row>
    <row r="3" spans="1:48" ht="69" x14ac:dyDescent="0.25">
      <c r="A3" s="26" t="s">
        <v>0</v>
      </c>
      <c r="B3" s="7" t="s">
        <v>1</v>
      </c>
      <c r="C3" s="7" t="s">
        <v>2</v>
      </c>
      <c r="D3" s="347" t="s">
        <v>3</v>
      </c>
      <c r="E3" s="114" t="s">
        <v>4</v>
      </c>
      <c r="F3" s="114" t="s">
        <v>927</v>
      </c>
      <c r="G3" s="154" t="s">
        <v>928</v>
      </c>
      <c r="H3" s="294" t="s">
        <v>172</v>
      </c>
      <c r="I3" s="153" t="s">
        <v>6</v>
      </c>
      <c r="J3" s="153" t="s">
        <v>71</v>
      </c>
      <c r="K3" s="153" t="s">
        <v>73</v>
      </c>
      <c r="L3" s="112" t="s">
        <v>7</v>
      </c>
      <c r="M3" s="113" t="s">
        <v>59</v>
      </c>
      <c r="N3" s="7" t="s">
        <v>60</v>
      </c>
      <c r="O3" s="7" t="s">
        <v>61</v>
      </c>
      <c r="P3" s="7" t="s">
        <v>62</v>
      </c>
      <c r="Q3" s="7" t="s">
        <v>63</v>
      </c>
      <c r="R3" s="7" t="s">
        <v>64</v>
      </c>
      <c r="S3" s="7" t="s">
        <v>65</v>
      </c>
      <c r="T3" s="7" t="s">
        <v>66</v>
      </c>
      <c r="U3" s="7" t="s">
        <v>67</v>
      </c>
      <c r="V3" s="7" t="s">
        <v>68</v>
      </c>
      <c r="W3" s="7" t="s">
        <v>69</v>
      </c>
      <c r="X3" s="7" t="s">
        <v>70</v>
      </c>
      <c r="Y3" s="21" t="s">
        <v>173</v>
      </c>
      <c r="Z3" s="21" t="s">
        <v>174</v>
      </c>
      <c r="AA3" s="115" t="s">
        <v>175</v>
      </c>
      <c r="AB3" s="86" t="s">
        <v>176</v>
      </c>
      <c r="AC3" s="102" t="s">
        <v>177</v>
      </c>
      <c r="AD3" s="21" t="s">
        <v>224</v>
      </c>
      <c r="AE3" s="111" t="s">
        <v>144</v>
      </c>
      <c r="AF3" s="295" t="s">
        <v>961</v>
      </c>
      <c r="AH3" s="30" t="s">
        <v>179</v>
      </c>
      <c r="AI3" s="31" t="s">
        <v>107</v>
      </c>
      <c r="AJ3" s="32" t="s">
        <v>108</v>
      </c>
      <c r="AK3" s="33" t="s">
        <v>109</v>
      </c>
      <c r="AL3" s="97" t="s">
        <v>110</v>
      </c>
      <c r="AM3" s="98" t="s">
        <v>77</v>
      </c>
      <c r="AN3" s="98" t="s">
        <v>78</v>
      </c>
      <c r="AO3" s="98" t="s">
        <v>79</v>
      </c>
      <c r="AP3" s="98" t="s">
        <v>80</v>
      </c>
      <c r="AQ3" s="98" t="s">
        <v>81</v>
      </c>
      <c r="AR3" s="98" t="s">
        <v>82</v>
      </c>
      <c r="AS3" s="98" t="s">
        <v>83</v>
      </c>
      <c r="AT3" s="98" t="s">
        <v>84</v>
      </c>
      <c r="AU3" s="98" t="s">
        <v>58</v>
      </c>
      <c r="AV3" s="99" t="s">
        <v>85</v>
      </c>
    </row>
    <row r="4" spans="1:48" ht="30" x14ac:dyDescent="0.25">
      <c r="A4" s="108">
        <v>354</v>
      </c>
      <c r="B4" s="109" t="s">
        <v>8</v>
      </c>
      <c r="C4" s="109">
        <v>1</v>
      </c>
      <c r="D4" s="348" t="s">
        <v>968</v>
      </c>
      <c r="E4" s="142" t="s">
        <v>997</v>
      </c>
      <c r="F4" s="142" t="s">
        <v>500</v>
      </c>
      <c r="G4" s="307"/>
      <c r="H4" s="308" t="s">
        <v>55</v>
      </c>
      <c r="I4" s="309">
        <v>43</v>
      </c>
      <c r="J4" s="309">
        <v>5</v>
      </c>
      <c r="K4" s="309">
        <v>38</v>
      </c>
      <c r="L4" s="109" t="s">
        <v>111</v>
      </c>
      <c r="M4" s="310" t="s">
        <v>27</v>
      </c>
      <c r="N4" s="311"/>
      <c r="O4" s="312" t="s">
        <v>11</v>
      </c>
      <c r="P4" s="312" t="s">
        <v>11</v>
      </c>
      <c r="Q4" s="312" t="s">
        <v>11</v>
      </c>
      <c r="R4" s="313"/>
      <c r="S4" s="313"/>
      <c r="T4" s="313"/>
      <c r="U4" s="312"/>
      <c r="V4" s="312"/>
      <c r="W4" s="312"/>
      <c r="X4" s="314"/>
      <c r="Y4" s="315">
        <v>2</v>
      </c>
      <c r="Z4" s="316">
        <v>3</v>
      </c>
      <c r="AA4" s="317">
        <v>3</v>
      </c>
      <c r="AB4" s="318" t="s">
        <v>1026</v>
      </c>
      <c r="AC4" s="80">
        <v>2</v>
      </c>
      <c r="AD4" s="76"/>
      <c r="AE4" s="76" t="s">
        <v>160</v>
      </c>
      <c r="AF4" s="80">
        <v>4</v>
      </c>
      <c r="AH4" s="29" t="str">
        <f>IF(AND(F4=F5,L4=L5,AK4=FALSE),"ÇAKIŞMA "," ")</f>
        <v xml:space="preserve"> </v>
      </c>
      <c r="AI4" s="29" t="str">
        <f>IF(AND(M4=M5,L4=L5,AK4=FALSE),"ÇAKIŞMA "," ")</f>
        <v xml:space="preserve"> </v>
      </c>
      <c r="AJ4" s="29" t="str">
        <f>IF(AND(C4=C5,B4=B5,L4=L5,AK4=FALSE),"ÇAKIŞMA "," ")</f>
        <v xml:space="preserve">ÇAKIŞMA </v>
      </c>
      <c r="AK4" s="28" t="b">
        <f>AND(AL4=FALSE,AM4=FALSE,AN4=FALSE,AO4=FALSE,AP4=FALSE,AQ4=FALSE,AR4=FALSE,AS4=FALSE,AT4=FALSE,AU4=FALSE,AV4=FALSE)</f>
        <v>0</v>
      </c>
      <c r="AL4" s="100" t="b">
        <f t="shared" ref="AL4" si="0">IF(AND(N4&lt;&gt;0,N4=N5),TRUE,FALSE)</f>
        <v>0</v>
      </c>
      <c r="AM4" s="100" t="b">
        <f t="shared" ref="AM4" si="1">IF(AND(O4&lt;&gt;0,O4=O5),TRUE,FALSE)</f>
        <v>0</v>
      </c>
      <c r="AN4" s="100" t="b">
        <f t="shared" ref="AN4" si="2">IF(AND(P4&lt;&gt;0,P4=P5),TRUE,FALSE)</f>
        <v>0</v>
      </c>
      <c r="AO4" s="100" t="b">
        <f t="shared" ref="AO4" si="3">IF(AND(Q4&lt;&gt;0,Q4=Q5),TRUE,FALSE)</f>
        <v>1</v>
      </c>
      <c r="AP4" s="100" t="b">
        <f t="shared" ref="AP4" si="4">IF(AND(R4&lt;&gt;0,R4=R5),TRUE,FALSE)</f>
        <v>0</v>
      </c>
      <c r="AQ4" s="100" t="b">
        <f t="shared" ref="AQ4" si="5">IF(AND(S4&lt;&gt;0,S4=S5),TRUE,FALSE)</f>
        <v>0</v>
      </c>
      <c r="AR4" s="100" t="b">
        <f t="shared" ref="AR4" si="6">IF(AND(T4&lt;&gt;0,T4=T5),TRUE,FALSE)</f>
        <v>0</v>
      </c>
      <c r="AS4" s="100" t="b">
        <f t="shared" ref="AS4" si="7">IF(AND(U4&lt;&gt;0,U4=U5),TRUE,FALSE)</f>
        <v>0</v>
      </c>
      <c r="AT4" s="100" t="b">
        <f t="shared" ref="AT4" si="8">IF(AND(V4&lt;&gt;0,V4=V5),TRUE,FALSE)</f>
        <v>0</v>
      </c>
      <c r="AU4" s="100" t="b">
        <f t="shared" ref="AU4" si="9">IF(AND(W4&lt;&gt;0,W4=W5),TRUE,FALSE)</f>
        <v>0</v>
      </c>
      <c r="AV4" s="100" t="b">
        <f t="shared" ref="AV4" si="10">IF(AND(X4&lt;&gt;0,X4=X5),TRUE,FALSE)</f>
        <v>0</v>
      </c>
    </row>
    <row r="5" spans="1:48" ht="21.75" x14ac:dyDescent="0.25">
      <c r="A5" s="108">
        <v>186</v>
      </c>
      <c r="B5" s="109" t="s">
        <v>8</v>
      </c>
      <c r="C5" s="109">
        <v>1</v>
      </c>
      <c r="D5" s="348" t="s">
        <v>793</v>
      </c>
      <c r="E5" s="142" t="s">
        <v>506</v>
      </c>
      <c r="F5" s="142" t="s">
        <v>502</v>
      </c>
      <c r="G5" s="307"/>
      <c r="H5" s="308" t="s">
        <v>55</v>
      </c>
      <c r="I5" s="309">
        <v>22</v>
      </c>
      <c r="J5" s="309">
        <v>22</v>
      </c>
      <c r="K5" s="309">
        <v>0</v>
      </c>
      <c r="L5" s="109" t="s">
        <v>111</v>
      </c>
      <c r="M5" s="310" t="s">
        <v>23</v>
      </c>
      <c r="N5" s="311"/>
      <c r="O5" s="312"/>
      <c r="P5" s="312"/>
      <c r="Q5" s="312" t="s">
        <v>11</v>
      </c>
      <c r="R5" s="312" t="s">
        <v>11</v>
      </c>
      <c r="S5" s="312"/>
      <c r="T5" s="312"/>
      <c r="U5" s="312"/>
      <c r="V5" s="312"/>
      <c r="W5" s="312"/>
      <c r="X5" s="319"/>
      <c r="Y5" s="315">
        <v>4</v>
      </c>
      <c r="Z5" s="316">
        <v>2</v>
      </c>
      <c r="AA5" s="317">
        <v>2</v>
      </c>
      <c r="AB5" s="318" t="s">
        <v>1024</v>
      </c>
      <c r="AC5" s="80">
        <v>4</v>
      </c>
      <c r="AD5" s="80"/>
      <c r="AE5" s="76" t="s">
        <v>156</v>
      </c>
      <c r="AF5" s="80">
        <v>2</v>
      </c>
      <c r="AH5" s="29" t="str">
        <f t="shared" ref="AH5:AH68" si="11">IF(AND(F5=F6,L5=L6,AK5=FALSE),"ÇAKIŞMA "," ")</f>
        <v xml:space="preserve"> </v>
      </c>
      <c r="AI5" s="29" t="str">
        <f t="shared" ref="AI5:AI68" si="12">IF(AND(M5=M6,L5=L6,AK5=FALSE),"ÇAKIŞMA "," ")</f>
        <v xml:space="preserve"> </v>
      </c>
      <c r="AJ5" s="29" t="str">
        <f t="shared" ref="AJ5:AJ68" si="13">IF(AND(C5=C6,B5=B6,L5=L6,AK5=FALSE),"ÇAKIŞMA "," ")</f>
        <v xml:space="preserve"> </v>
      </c>
      <c r="AK5" s="28" t="b">
        <f t="shared" ref="AK5:AK68" si="14">AND(AL5=FALSE,AM5=FALSE,AN5=FALSE,AO5=FALSE,AP5=FALSE,AQ5=FALSE,AR5=FALSE,AS5=FALSE,AT5=FALSE,AU5=FALSE,AV5=FALSE)</f>
        <v>1</v>
      </c>
      <c r="AL5" s="100" t="b">
        <f t="shared" ref="AL5:AL68" si="15">IF(AND(N5&lt;&gt;0,N5=N6),TRUE,FALSE)</f>
        <v>0</v>
      </c>
      <c r="AM5" s="100" t="b">
        <f t="shared" ref="AM5:AM68" si="16">IF(AND(O5&lt;&gt;0,O5=O6),TRUE,FALSE)</f>
        <v>0</v>
      </c>
      <c r="AN5" s="100" t="b">
        <f t="shared" ref="AN5:AN68" si="17">IF(AND(P5&lt;&gt;0,P5=P6),TRUE,FALSE)</f>
        <v>0</v>
      </c>
      <c r="AO5" s="100" t="b">
        <f t="shared" ref="AO5:AO68" si="18">IF(AND(Q5&lt;&gt;0,Q5=Q6),TRUE,FALSE)</f>
        <v>0</v>
      </c>
      <c r="AP5" s="100" t="b">
        <f t="shared" ref="AP5:AP68" si="19">IF(AND(R5&lt;&gt;0,R5=R6),TRUE,FALSE)</f>
        <v>0</v>
      </c>
      <c r="AQ5" s="100" t="b">
        <f t="shared" ref="AQ5:AQ68" si="20">IF(AND(S5&lt;&gt;0,S5=S6),TRUE,FALSE)</f>
        <v>0</v>
      </c>
      <c r="AR5" s="100" t="b">
        <f t="shared" ref="AR5:AR68" si="21">IF(AND(T5&lt;&gt;0,T5=T6),TRUE,FALSE)</f>
        <v>0</v>
      </c>
      <c r="AS5" s="100" t="b">
        <f t="shared" ref="AS5:AS68" si="22">IF(AND(U5&lt;&gt;0,U5=U6),TRUE,FALSE)</f>
        <v>0</v>
      </c>
      <c r="AT5" s="100" t="b">
        <f t="shared" ref="AT5:AT68" si="23">IF(AND(V5&lt;&gt;0,V5=V6),TRUE,FALSE)</f>
        <v>0</v>
      </c>
      <c r="AU5" s="100" t="b">
        <f t="shared" ref="AU5:AU68" si="24">IF(AND(W5&lt;&gt;0,W5=W6),TRUE,FALSE)</f>
        <v>0</v>
      </c>
      <c r="AV5" s="100" t="b">
        <f t="shared" ref="AV5:AV68" si="25">IF(AND(X5&lt;&gt;0,X5=X6),TRUE,FALSE)</f>
        <v>0</v>
      </c>
    </row>
    <row r="6" spans="1:48" ht="21.75" x14ac:dyDescent="0.25">
      <c r="A6" s="108">
        <v>198</v>
      </c>
      <c r="B6" s="109" t="s">
        <v>8</v>
      </c>
      <c r="C6" s="109">
        <v>1</v>
      </c>
      <c r="D6" s="348" t="s">
        <v>802</v>
      </c>
      <c r="E6" s="142" t="s">
        <v>345</v>
      </c>
      <c r="F6" s="142" t="s">
        <v>346</v>
      </c>
      <c r="G6" s="307" t="s">
        <v>363</v>
      </c>
      <c r="H6" s="308" t="s">
        <v>8</v>
      </c>
      <c r="I6" s="309">
        <v>31</v>
      </c>
      <c r="J6" s="309">
        <v>24</v>
      </c>
      <c r="K6" s="309">
        <v>7</v>
      </c>
      <c r="L6" s="109" t="s">
        <v>111</v>
      </c>
      <c r="M6" s="310" t="s">
        <v>29</v>
      </c>
      <c r="N6" s="311"/>
      <c r="O6" s="312"/>
      <c r="P6" s="312"/>
      <c r="Q6" s="312"/>
      <c r="R6" s="312"/>
      <c r="S6" s="312"/>
      <c r="T6" s="312" t="s">
        <v>11</v>
      </c>
      <c r="U6" s="312" t="s">
        <v>11</v>
      </c>
      <c r="V6" s="312" t="s">
        <v>11</v>
      </c>
      <c r="W6" s="312" t="s">
        <v>11</v>
      </c>
      <c r="X6" s="319"/>
      <c r="Y6" s="315">
        <v>4</v>
      </c>
      <c r="Z6" s="316">
        <v>4</v>
      </c>
      <c r="AA6" s="317">
        <v>4</v>
      </c>
      <c r="AB6" s="318" t="s">
        <v>1025</v>
      </c>
      <c r="AC6" s="80">
        <v>1</v>
      </c>
      <c r="AD6" s="80"/>
      <c r="AE6" s="76" t="s">
        <v>165</v>
      </c>
      <c r="AF6" s="80">
        <v>4</v>
      </c>
      <c r="AH6" s="29" t="str">
        <f t="shared" si="11"/>
        <v xml:space="preserve"> </v>
      </c>
      <c r="AI6" s="29" t="str">
        <f t="shared" si="12"/>
        <v xml:space="preserve"> </v>
      </c>
      <c r="AJ6" s="29" t="str">
        <f t="shared" si="13"/>
        <v xml:space="preserve">ÇAKIŞMA </v>
      </c>
      <c r="AK6" s="28" t="b">
        <f t="shared" si="14"/>
        <v>0</v>
      </c>
      <c r="AL6" s="100" t="b">
        <f t="shared" si="15"/>
        <v>0</v>
      </c>
      <c r="AM6" s="100" t="b">
        <f t="shared" si="16"/>
        <v>0</v>
      </c>
      <c r="AN6" s="100" t="b">
        <f t="shared" si="17"/>
        <v>0</v>
      </c>
      <c r="AO6" s="100" t="b">
        <f t="shared" si="18"/>
        <v>0</v>
      </c>
      <c r="AP6" s="100" t="b">
        <f t="shared" si="19"/>
        <v>0</v>
      </c>
      <c r="AQ6" s="100" t="b">
        <f t="shared" si="20"/>
        <v>0</v>
      </c>
      <c r="AR6" s="100" t="b">
        <f t="shared" si="21"/>
        <v>1</v>
      </c>
      <c r="AS6" s="100" t="b">
        <f t="shared" si="22"/>
        <v>1</v>
      </c>
      <c r="AT6" s="100" t="b">
        <f t="shared" si="23"/>
        <v>0</v>
      </c>
      <c r="AU6" s="100" t="b">
        <f t="shared" si="24"/>
        <v>0</v>
      </c>
      <c r="AV6" s="100" t="b">
        <f t="shared" si="25"/>
        <v>0</v>
      </c>
    </row>
    <row r="7" spans="1:48" ht="30" x14ac:dyDescent="0.25">
      <c r="A7" s="108">
        <v>353</v>
      </c>
      <c r="B7" s="109" t="s">
        <v>8</v>
      </c>
      <c r="C7" s="109">
        <v>1</v>
      </c>
      <c r="D7" s="348" t="s">
        <v>967</v>
      </c>
      <c r="E7" s="142" t="s">
        <v>996</v>
      </c>
      <c r="F7" s="142" t="s">
        <v>579</v>
      </c>
      <c r="G7" s="307"/>
      <c r="H7" s="308" t="s">
        <v>57</v>
      </c>
      <c r="I7" s="309">
        <v>15</v>
      </c>
      <c r="J7" s="309">
        <v>1</v>
      </c>
      <c r="K7" s="309">
        <v>14</v>
      </c>
      <c r="L7" s="109" t="s">
        <v>111</v>
      </c>
      <c r="M7" s="310" t="s">
        <v>28</v>
      </c>
      <c r="N7" s="311"/>
      <c r="O7" s="312"/>
      <c r="P7" s="312"/>
      <c r="Q7" s="312"/>
      <c r="R7" s="312"/>
      <c r="S7" s="312"/>
      <c r="T7" s="312" t="s">
        <v>11</v>
      </c>
      <c r="U7" s="312" t="s">
        <v>11</v>
      </c>
      <c r="V7" s="312"/>
      <c r="W7" s="312"/>
      <c r="X7" s="319"/>
      <c r="Y7" s="315">
        <v>1</v>
      </c>
      <c r="Z7" s="316">
        <v>2</v>
      </c>
      <c r="AA7" s="320">
        <v>2</v>
      </c>
      <c r="AB7" s="318" t="s">
        <v>1023</v>
      </c>
      <c r="AC7" s="80">
        <v>1</v>
      </c>
      <c r="AD7" s="80"/>
      <c r="AE7" s="76" t="s">
        <v>158</v>
      </c>
      <c r="AF7" s="80">
        <v>4</v>
      </c>
      <c r="AH7" s="29" t="str">
        <f t="shared" si="11"/>
        <v xml:space="preserve"> </v>
      </c>
      <c r="AI7" s="29" t="str">
        <f t="shared" si="12"/>
        <v xml:space="preserve"> </v>
      </c>
      <c r="AJ7" s="29" t="str">
        <f t="shared" si="13"/>
        <v xml:space="preserve"> </v>
      </c>
      <c r="AK7" s="28" t="b">
        <f t="shared" si="14"/>
        <v>1</v>
      </c>
      <c r="AL7" s="100" t="b">
        <f t="shared" si="15"/>
        <v>0</v>
      </c>
      <c r="AM7" s="100" t="b">
        <f t="shared" si="16"/>
        <v>0</v>
      </c>
      <c r="AN7" s="100" t="b">
        <f t="shared" si="17"/>
        <v>0</v>
      </c>
      <c r="AO7" s="100" t="b">
        <f t="shared" si="18"/>
        <v>0</v>
      </c>
      <c r="AP7" s="100" t="b">
        <f t="shared" si="19"/>
        <v>0</v>
      </c>
      <c r="AQ7" s="100" t="b">
        <f t="shared" si="20"/>
        <v>0</v>
      </c>
      <c r="AR7" s="100" t="b">
        <f t="shared" si="21"/>
        <v>0</v>
      </c>
      <c r="AS7" s="100" t="b">
        <f t="shared" si="22"/>
        <v>0</v>
      </c>
      <c r="AT7" s="100" t="b">
        <f t="shared" si="23"/>
        <v>0</v>
      </c>
      <c r="AU7" s="100" t="b">
        <f t="shared" si="24"/>
        <v>0</v>
      </c>
      <c r="AV7" s="100" t="b">
        <f t="shared" si="25"/>
        <v>0</v>
      </c>
    </row>
    <row r="8" spans="1:48" ht="21.75" x14ac:dyDescent="0.25">
      <c r="A8" s="108">
        <v>253</v>
      </c>
      <c r="B8" s="109" t="s">
        <v>8</v>
      </c>
      <c r="C8" s="109">
        <v>1</v>
      </c>
      <c r="D8" s="348" t="s">
        <v>843</v>
      </c>
      <c r="E8" s="142" t="s">
        <v>424</v>
      </c>
      <c r="F8" s="142" t="s">
        <v>421</v>
      </c>
      <c r="G8" s="307"/>
      <c r="H8" s="308" t="s">
        <v>51</v>
      </c>
      <c r="I8" s="309">
        <v>22</v>
      </c>
      <c r="J8" s="309">
        <v>22</v>
      </c>
      <c r="K8" s="309">
        <v>0</v>
      </c>
      <c r="L8" s="109" t="s">
        <v>112</v>
      </c>
      <c r="M8" s="310" t="s">
        <v>30</v>
      </c>
      <c r="N8" s="311"/>
      <c r="O8" s="312" t="s">
        <v>11</v>
      </c>
      <c r="P8" s="312" t="s">
        <v>11</v>
      </c>
      <c r="Q8" s="312"/>
      <c r="R8" s="312"/>
      <c r="S8" s="312"/>
      <c r="T8" s="312"/>
      <c r="U8" s="312"/>
      <c r="V8" s="312"/>
      <c r="W8" s="312"/>
      <c r="X8" s="319"/>
      <c r="Y8" s="315">
        <v>2</v>
      </c>
      <c r="Z8" s="316">
        <v>2</v>
      </c>
      <c r="AA8" s="317">
        <v>2</v>
      </c>
      <c r="AB8" s="318" t="s">
        <v>1029</v>
      </c>
      <c r="AC8" s="80">
        <v>2</v>
      </c>
      <c r="AD8" s="80" t="s">
        <v>1359</v>
      </c>
      <c r="AE8" s="76" t="s">
        <v>164</v>
      </c>
      <c r="AF8" s="80">
        <v>5</v>
      </c>
      <c r="AH8" s="29" t="str">
        <f t="shared" si="11"/>
        <v xml:space="preserve"> </v>
      </c>
      <c r="AI8" s="29" t="str">
        <f t="shared" si="12"/>
        <v xml:space="preserve"> </v>
      </c>
      <c r="AJ8" s="29" t="str">
        <f t="shared" si="13"/>
        <v xml:space="preserve"> </v>
      </c>
      <c r="AK8" s="28" t="b">
        <f t="shared" si="14"/>
        <v>1</v>
      </c>
      <c r="AL8" s="100" t="b">
        <f t="shared" si="15"/>
        <v>0</v>
      </c>
      <c r="AM8" s="100" t="b">
        <f t="shared" si="16"/>
        <v>0</v>
      </c>
      <c r="AN8" s="100" t="b">
        <f t="shared" si="17"/>
        <v>0</v>
      </c>
      <c r="AO8" s="100" t="b">
        <f t="shared" si="18"/>
        <v>0</v>
      </c>
      <c r="AP8" s="100" t="b">
        <f t="shared" si="19"/>
        <v>0</v>
      </c>
      <c r="AQ8" s="100" t="b">
        <f t="shared" si="20"/>
        <v>0</v>
      </c>
      <c r="AR8" s="100" t="b">
        <f t="shared" si="21"/>
        <v>0</v>
      </c>
      <c r="AS8" s="100" t="b">
        <f t="shared" si="22"/>
        <v>0</v>
      </c>
      <c r="AT8" s="100" t="b">
        <f t="shared" si="23"/>
        <v>0</v>
      </c>
      <c r="AU8" s="100" t="b">
        <f t="shared" si="24"/>
        <v>0</v>
      </c>
      <c r="AV8" s="100" t="b">
        <f t="shared" si="25"/>
        <v>0</v>
      </c>
    </row>
    <row r="9" spans="1:48" ht="24" x14ac:dyDescent="0.25">
      <c r="A9" s="108">
        <v>73</v>
      </c>
      <c r="B9" s="109" t="s">
        <v>8</v>
      </c>
      <c r="C9" s="109">
        <v>1</v>
      </c>
      <c r="D9" s="348" t="s">
        <v>695</v>
      </c>
      <c r="E9" s="142" t="s">
        <v>330</v>
      </c>
      <c r="F9" s="142" t="s">
        <v>331</v>
      </c>
      <c r="G9" s="307" t="s">
        <v>362</v>
      </c>
      <c r="H9" s="308" t="s">
        <v>8</v>
      </c>
      <c r="I9" s="309">
        <v>46</v>
      </c>
      <c r="J9" s="309">
        <v>24</v>
      </c>
      <c r="K9" s="309">
        <v>22</v>
      </c>
      <c r="L9" s="109" t="s">
        <v>112</v>
      </c>
      <c r="M9" s="310" t="s">
        <v>38</v>
      </c>
      <c r="N9" s="311"/>
      <c r="O9" s="312"/>
      <c r="P9" s="312"/>
      <c r="Q9" s="312" t="s">
        <v>11</v>
      </c>
      <c r="R9" s="312" t="s">
        <v>11</v>
      </c>
      <c r="S9" s="312"/>
      <c r="T9" s="312"/>
      <c r="U9" s="312"/>
      <c r="V9" s="312"/>
      <c r="W9" s="312"/>
      <c r="X9" s="319"/>
      <c r="Y9" s="315">
        <v>2</v>
      </c>
      <c r="Z9" s="316">
        <v>2</v>
      </c>
      <c r="AA9" s="317">
        <v>2</v>
      </c>
      <c r="AB9" s="318" t="s">
        <v>1027</v>
      </c>
      <c r="AC9" s="80">
        <v>1</v>
      </c>
      <c r="AD9" s="80"/>
      <c r="AE9" s="76" t="s">
        <v>167</v>
      </c>
      <c r="AF9" s="80">
        <v>3</v>
      </c>
      <c r="AH9" s="29" t="str">
        <f t="shared" si="11"/>
        <v xml:space="preserve"> </v>
      </c>
      <c r="AI9" s="29" t="str">
        <f t="shared" si="12"/>
        <v xml:space="preserve"> </v>
      </c>
      <c r="AJ9" s="29" t="str">
        <f t="shared" si="13"/>
        <v xml:space="preserve"> </v>
      </c>
      <c r="AK9" s="28" t="b">
        <f t="shared" si="14"/>
        <v>1</v>
      </c>
      <c r="AL9" s="100" t="b">
        <f t="shared" si="15"/>
        <v>0</v>
      </c>
      <c r="AM9" s="100" t="b">
        <f t="shared" si="16"/>
        <v>0</v>
      </c>
      <c r="AN9" s="100" t="b">
        <f t="shared" si="17"/>
        <v>0</v>
      </c>
      <c r="AO9" s="100" t="b">
        <f t="shared" si="18"/>
        <v>0</v>
      </c>
      <c r="AP9" s="100" t="b">
        <f t="shared" si="19"/>
        <v>0</v>
      </c>
      <c r="AQ9" s="100" t="b">
        <f t="shared" si="20"/>
        <v>0</v>
      </c>
      <c r="AR9" s="100" t="b">
        <f t="shared" si="21"/>
        <v>0</v>
      </c>
      <c r="AS9" s="100" t="b">
        <f t="shared" si="22"/>
        <v>0</v>
      </c>
      <c r="AT9" s="100" t="b">
        <f t="shared" si="23"/>
        <v>0</v>
      </c>
      <c r="AU9" s="100" t="b">
        <f t="shared" si="24"/>
        <v>0</v>
      </c>
      <c r="AV9" s="100" t="b">
        <f t="shared" si="25"/>
        <v>0</v>
      </c>
    </row>
    <row r="10" spans="1:48" ht="21.75" x14ac:dyDescent="0.25">
      <c r="A10" s="108">
        <v>88</v>
      </c>
      <c r="B10" s="109" t="s">
        <v>8</v>
      </c>
      <c r="C10" s="109">
        <v>1</v>
      </c>
      <c r="D10" s="348" t="s">
        <v>707</v>
      </c>
      <c r="E10" s="142" t="s">
        <v>343</v>
      </c>
      <c r="F10" s="142" t="s">
        <v>344</v>
      </c>
      <c r="G10" s="307" t="s">
        <v>356</v>
      </c>
      <c r="H10" s="308" t="s">
        <v>8</v>
      </c>
      <c r="I10" s="309">
        <v>22</v>
      </c>
      <c r="J10" s="309">
        <v>22</v>
      </c>
      <c r="K10" s="309">
        <v>0</v>
      </c>
      <c r="L10" s="109" t="s">
        <v>112</v>
      </c>
      <c r="M10" s="310" t="s">
        <v>131</v>
      </c>
      <c r="N10" s="311"/>
      <c r="O10" s="312"/>
      <c r="P10" s="312"/>
      <c r="Q10" s="312"/>
      <c r="R10" s="312"/>
      <c r="S10" s="312"/>
      <c r="T10" s="312" t="s">
        <v>11</v>
      </c>
      <c r="U10" s="312" t="s">
        <v>11</v>
      </c>
      <c r="V10" s="312"/>
      <c r="W10" s="4"/>
      <c r="X10" s="12"/>
      <c r="Y10" s="315">
        <v>3</v>
      </c>
      <c r="Z10" s="316">
        <v>2</v>
      </c>
      <c r="AA10" s="317">
        <v>2</v>
      </c>
      <c r="AB10" s="318" t="s">
        <v>1028</v>
      </c>
      <c r="AC10" s="80">
        <v>1</v>
      </c>
      <c r="AD10" s="80"/>
      <c r="AE10" s="76" t="s">
        <v>157</v>
      </c>
      <c r="AF10" s="80">
        <v>8</v>
      </c>
      <c r="AH10" s="29" t="str">
        <f t="shared" si="11"/>
        <v xml:space="preserve"> </v>
      </c>
      <c r="AI10" s="29" t="str">
        <f t="shared" si="12"/>
        <v xml:space="preserve"> </v>
      </c>
      <c r="AJ10" s="29" t="str">
        <f t="shared" si="13"/>
        <v xml:space="preserve"> </v>
      </c>
      <c r="AK10" s="28" t="b">
        <f t="shared" si="14"/>
        <v>1</v>
      </c>
      <c r="AL10" s="100" t="b">
        <f t="shared" si="15"/>
        <v>0</v>
      </c>
      <c r="AM10" s="100" t="b">
        <f t="shared" si="16"/>
        <v>0</v>
      </c>
      <c r="AN10" s="100" t="b">
        <f t="shared" si="17"/>
        <v>0</v>
      </c>
      <c r="AO10" s="100" t="b">
        <f t="shared" si="18"/>
        <v>0</v>
      </c>
      <c r="AP10" s="100" t="b">
        <f t="shared" si="19"/>
        <v>0</v>
      </c>
      <c r="AQ10" s="100" t="b">
        <f t="shared" si="20"/>
        <v>0</v>
      </c>
      <c r="AR10" s="100" t="b">
        <f t="shared" si="21"/>
        <v>0</v>
      </c>
      <c r="AS10" s="100" t="b">
        <f t="shared" si="22"/>
        <v>0</v>
      </c>
      <c r="AT10" s="100" t="b">
        <f t="shared" si="23"/>
        <v>0</v>
      </c>
      <c r="AU10" s="100" t="b">
        <f t="shared" si="24"/>
        <v>0</v>
      </c>
      <c r="AV10" s="100" t="b">
        <f t="shared" si="25"/>
        <v>0</v>
      </c>
    </row>
    <row r="11" spans="1:48" ht="21.75" x14ac:dyDescent="0.25">
      <c r="A11" s="108">
        <v>9</v>
      </c>
      <c r="B11" s="109" t="s">
        <v>8</v>
      </c>
      <c r="C11" s="109">
        <v>1</v>
      </c>
      <c r="D11" s="348" t="s">
        <v>644</v>
      </c>
      <c r="E11" s="142" t="s">
        <v>630</v>
      </c>
      <c r="F11" s="142" t="s">
        <v>14</v>
      </c>
      <c r="G11" s="307"/>
      <c r="H11" s="308" t="s">
        <v>140</v>
      </c>
      <c r="I11" s="309">
        <v>27</v>
      </c>
      <c r="J11" s="309">
        <v>22</v>
      </c>
      <c r="K11" s="309">
        <v>5</v>
      </c>
      <c r="L11" s="109" t="s">
        <v>113</v>
      </c>
      <c r="M11" s="310" t="s">
        <v>20</v>
      </c>
      <c r="N11" s="311"/>
      <c r="O11" s="312" t="s">
        <v>11</v>
      </c>
      <c r="P11" s="312" t="s">
        <v>11</v>
      </c>
      <c r="Q11" s="312"/>
      <c r="R11" s="312"/>
      <c r="S11" s="312"/>
      <c r="T11" s="312"/>
      <c r="U11" s="312"/>
      <c r="V11" s="312"/>
      <c r="W11" s="312"/>
      <c r="X11" s="319"/>
      <c r="Y11" s="315">
        <v>9</v>
      </c>
      <c r="Z11" s="316">
        <v>2</v>
      </c>
      <c r="AA11" s="317">
        <v>2</v>
      </c>
      <c r="AB11" s="318" t="s">
        <v>1030</v>
      </c>
      <c r="AC11" s="80">
        <v>9</v>
      </c>
      <c r="AD11" s="76"/>
      <c r="AE11" s="76" t="s">
        <v>127</v>
      </c>
      <c r="AF11" s="80">
        <v>3</v>
      </c>
      <c r="AH11" s="29" t="str">
        <f t="shared" si="11"/>
        <v xml:space="preserve"> </v>
      </c>
      <c r="AI11" s="29" t="str">
        <f t="shared" si="12"/>
        <v xml:space="preserve"> </v>
      </c>
      <c r="AJ11" s="29" t="str">
        <f t="shared" si="13"/>
        <v xml:space="preserve"> </v>
      </c>
      <c r="AK11" s="28" t="b">
        <f t="shared" si="14"/>
        <v>1</v>
      </c>
      <c r="AL11" s="100" t="b">
        <f t="shared" si="15"/>
        <v>0</v>
      </c>
      <c r="AM11" s="100" t="b">
        <f t="shared" si="16"/>
        <v>0</v>
      </c>
      <c r="AN11" s="100" t="b">
        <f t="shared" si="17"/>
        <v>0</v>
      </c>
      <c r="AO11" s="100" t="b">
        <f t="shared" si="18"/>
        <v>0</v>
      </c>
      <c r="AP11" s="100" t="b">
        <f t="shared" si="19"/>
        <v>0</v>
      </c>
      <c r="AQ11" s="100" t="b">
        <f t="shared" si="20"/>
        <v>0</v>
      </c>
      <c r="AR11" s="100" t="b">
        <f t="shared" si="21"/>
        <v>0</v>
      </c>
      <c r="AS11" s="100" t="b">
        <f t="shared" si="22"/>
        <v>0</v>
      </c>
      <c r="AT11" s="100" t="b">
        <f t="shared" si="23"/>
        <v>0</v>
      </c>
      <c r="AU11" s="100" t="b">
        <f t="shared" si="24"/>
        <v>0</v>
      </c>
      <c r="AV11" s="100" t="b">
        <f t="shared" si="25"/>
        <v>0</v>
      </c>
    </row>
    <row r="12" spans="1:48" ht="21.75" x14ac:dyDescent="0.25">
      <c r="A12" s="108">
        <v>312</v>
      </c>
      <c r="B12" s="109" t="s">
        <v>8</v>
      </c>
      <c r="C12" s="109">
        <v>1</v>
      </c>
      <c r="D12" s="348" t="s">
        <v>893</v>
      </c>
      <c r="E12" s="142" t="s">
        <v>632</v>
      </c>
      <c r="F12" s="142" t="s">
        <v>16</v>
      </c>
      <c r="G12" s="307"/>
      <c r="H12" s="308" t="s">
        <v>140</v>
      </c>
      <c r="I12" s="309">
        <v>26</v>
      </c>
      <c r="J12" s="309">
        <v>21</v>
      </c>
      <c r="K12" s="309">
        <v>5</v>
      </c>
      <c r="L12" s="109" t="s">
        <v>113</v>
      </c>
      <c r="M12" s="310" t="s">
        <v>20</v>
      </c>
      <c r="N12" s="311"/>
      <c r="O12" s="312"/>
      <c r="P12" s="312"/>
      <c r="Q12" s="312" t="s">
        <v>11</v>
      </c>
      <c r="R12" s="312" t="s">
        <v>11</v>
      </c>
      <c r="S12" s="312"/>
      <c r="T12" s="312"/>
      <c r="U12" s="312"/>
      <c r="V12" s="312"/>
      <c r="W12" s="312"/>
      <c r="X12" s="319"/>
      <c r="Y12" s="315">
        <v>9</v>
      </c>
      <c r="Z12" s="316">
        <v>2</v>
      </c>
      <c r="AA12" s="320">
        <v>2</v>
      </c>
      <c r="AB12" s="318" t="s">
        <v>1031</v>
      </c>
      <c r="AC12" s="80">
        <v>9</v>
      </c>
      <c r="AD12" s="80"/>
      <c r="AE12" s="76" t="s">
        <v>127</v>
      </c>
      <c r="AF12" s="80">
        <v>2</v>
      </c>
      <c r="AH12" s="29" t="str">
        <f t="shared" si="11"/>
        <v xml:space="preserve"> </v>
      </c>
      <c r="AI12" s="29" t="str">
        <f t="shared" si="12"/>
        <v xml:space="preserve"> </v>
      </c>
      <c r="AJ12" s="29" t="str">
        <f t="shared" si="13"/>
        <v xml:space="preserve"> </v>
      </c>
      <c r="AK12" s="28" t="b">
        <f t="shared" si="14"/>
        <v>1</v>
      </c>
      <c r="AL12" s="100" t="b">
        <f t="shared" si="15"/>
        <v>0</v>
      </c>
      <c r="AM12" s="100" t="b">
        <f t="shared" si="16"/>
        <v>0</v>
      </c>
      <c r="AN12" s="100" t="b">
        <f t="shared" si="17"/>
        <v>0</v>
      </c>
      <c r="AO12" s="100" t="b">
        <f t="shared" si="18"/>
        <v>0</v>
      </c>
      <c r="AP12" s="100" t="b">
        <f t="shared" si="19"/>
        <v>0</v>
      </c>
      <c r="AQ12" s="100" t="b">
        <f t="shared" si="20"/>
        <v>0</v>
      </c>
      <c r="AR12" s="100" t="b">
        <f t="shared" si="21"/>
        <v>0</v>
      </c>
      <c r="AS12" s="100" t="b">
        <f t="shared" si="22"/>
        <v>0</v>
      </c>
      <c r="AT12" s="100" t="b">
        <f t="shared" si="23"/>
        <v>0</v>
      </c>
      <c r="AU12" s="100" t="b">
        <f t="shared" si="24"/>
        <v>0</v>
      </c>
      <c r="AV12" s="100" t="b">
        <f t="shared" si="25"/>
        <v>0</v>
      </c>
    </row>
    <row r="13" spans="1:48" ht="21.75" x14ac:dyDescent="0.25">
      <c r="A13" s="108">
        <v>149</v>
      </c>
      <c r="B13" s="109" t="s">
        <v>8</v>
      </c>
      <c r="C13" s="109">
        <v>1</v>
      </c>
      <c r="D13" s="348" t="s">
        <v>764</v>
      </c>
      <c r="E13" s="142" t="s">
        <v>433</v>
      </c>
      <c r="F13" s="142" t="s">
        <v>631</v>
      </c>
      <c r="G13" s="307"/>
      <c r="H13" s="308" t="s">
        <v>140</v>
      </c>
      <c r="I13" s="309">
        <v>27</v>
      </c>
      <c r="J13" s="309">
        <v>23</v>
      </c>
      <c r="K13" s="309">
        <v>4</v>
      </c>
      <c r="L13" s="109" t="s">
        <v>114</v>
      </c>
      <c r="M13" s="310" t="s">
        <v>131</v>
      </c>
      <c r="N13" s="311"/>
      <c r="O13" s="312" t="s">
        <v>11</v>
      </c>
      <c r="P13" s="312" t="s">
        <v>11</v>
      </c>
      <c r="Q13" s="312"/>
      <c r="R13" s="312"/>
      <c r="S13" s="312"/>
      <c r="T13" s="312"/>
      <c r="U13" s="312"/>
      <c r="V13" s="312"/>
      <c r="W13" s="312"/>
      <c r="X13" s="319"/>
      <c r="Y13" s="315">
        <v>9</v>
      </c>
      <c r="Z13" s="316">
        <v>2</v>
      </c>
      <c r="AA13" s="320">
        <v>2</v>
      </c>
      <c r="AB13" s="318" t="s">
        <v>1032</v>
      </c>
      <c r="AC13" s="80">
        <v>8</v>
      </c>
      <c r="AD13" s="80"/>
      <c r="AE13" s="76" t="s">
        <v>157</v>
      </c>
      <c r="AF13" s="80">
        <v>7</v>
      </c>
      <c r="AH13" s="29" t="str">
        <f t="shared" si="11"/>
        <v xml:space="preserve"> </v>
      </c>
      <c r="AI13" s="29" t="str">
        <f t="shared" si="12"/>
        <v xml:space="preserve"> </v>
      </c>
      <c r="AJ13" s="29" t="str">
        <f t="shared" si="13"/>
        <v xml:space="preserve"> </v>
      </c>
      <c r="AK13" s="28" t="b">
        <f t="shared" si="14"/>
        <v>1</v>
      </c>
      <c r="AL13" s="100" t="b">
        <f t="shared" si="15"/>
        <v>0</v>
      </c>
      <c r="AM13" s="100" t="b">
        <f t="shared" si="16"/>
        <v>0</v>
      </c>
      <c r="AN13" s="100" t="b">
        <f t="shared" si="17"/>
        <v>0</v>
      </c>
      <c r="AO13" s="100" t="b">
        <f t="shared" si="18"/>
        <v>0</v>
      </c>
      <c r="AP13" s="100" t="b">
        <f t="shared" si="19"/>
        <v>0</v>
      </c>
      <c r="AQ13" s="100" t="b">
        <f t="shared" si="20"/>
        <v>0</v>
      </c>
      <c r="AR13" s="100" t="b">
        <f t="shared" si="21"/>
        <v>0</v>
      </c>
      <c r="AS13" s="100" t="b">
        <f t="shared" si="22"/>
        <v>0</v>
      </c>
      <c r="AT13" s="100" t="b">
        <f t="shared" si="23"/>
        <v>0</v>
      </c>
      <c r="AU13" s="100" t="b">
        <f t="shared" si="24"/>
        <v>0</v>
      </c>
      <c r="AV13" s="100" t="b">
        <f t="shared" si="25"/>
        <v>0</v>
      </c>
    </row>
    <row r="14" spans="1:48" ht="21.75" x14ac:dyDescent="0.25">
      <c r="A14" s="108">
        <v>348</v>
      </c>
      <c r="B14" s="109" t="s">
        <v>8</v>
      </c>
      <c r="C14" s="109">
        <v>1</v>
      </c>
      <c r="D14" s="348" t="s">
        <v>909</v>
      </c>
      <c r="E14" s="142" t="s">
        <v>600</v>
      </c>
      <c r="F14" s="142" t="s">
        <v>603</v>
      </c>
      <c r="G14" s="307"/>
      <c r="H14" s="308" t="s">
        <v>140</v>
      </c>
      <c r="I14" s="309">
        <v>50</v>
      </c>
      <c r="J14" s="309">
        <v>23</v>
      </c>
      <c r="K14" s="309">
        <v>27</v>
      </c>
      <c r="L14" s="109" t="s">
        <v>114</v>
      </c>
      <c r="M14" s="321" t="s">
        <v>24</v>
      </c>
      <c r="N14" s="311"/>
      <c r="O14" s="312"/>
      <c r="P14" s="312"/>
      <c r="Q14" s="312" t="s">
        <v>11</v>
      </c>
      <c r="R14" s="312" t="s">
        <v>11</v>
      </c>
      <c r="S14" s="312" t="s">
        <v>11</v>
      </c>
      <c r="T14" s="312" t="s">
        <v>11</v>
      </c>
      <c r="U14" s="312"/>
      <c r="V14" s="312"/>
      <c r="W14" s="312"/>
      <c r="X14" s="319"/>
      <c r="Y14" s="315">
        <v>5</v>
      </c>
      <c r="Z14" s="316">
        <v>4</v>
      </c>
      <c r="AA14" s="317">
        <v>4</v>
      </c>
      <c r="AB14" s="318" t="s">
        <v>1033</v>
      </c>
      <c r="AC14" s="80">
        <v>3</v>
      </c>
      <c r="AD14" s="80"/>
      <c r="AE14" s="76" t="s">
        <v>166</v>
      </c>
      <c r="AF14" s="80">
        <v>6</v>
      </c>
      <c r="AH14" s="29" t="str">
        <f t="shared" si="11"/>
        <v xml:space="preserve"> </v>
      </c>
      <c r="AI14" s="29" t="str">
        <f t="shared" si="12"/>
        <v xml:space="preserve"> </v>
      </c>
      <c r="AJ14" s="29" t="str">
        <f t="shared" si="13"/>
        <v xml:space="preserve"> </v>
      </c>
      <c r="AK14" s="28" t="b">
        <f t="shared" si="14"/>
        <v>1</v>
      </c>
      <c r="AL14" s="100" t="b">
        <f t="shared" si="15"/>
        <v>0</v>
      </c>
      <c r="AM14" s="100" t="b">
        <f t="shared" si="16"/>
        <v>0</v>
      </c>
      <c r="AN14" s="100" t="b">
        <f t="shared" si="17"/>
        <v>0</v>
      </c>
      <c r="AO14" s="100" t="b">
        <f t="shared" si="18"/>
        <v>0</v>
      </c>
      <c r="AP14" s="100" t="b">
        <f t="shared" si="19"/>
        <v>0</v>
      </c>
      <c r="AQ14" s="100" t="b">
        <f t="shared" si="20"/>
        <v>0</v>
      </c>
      <c r="AR14" s="100" t="b">
        <f t="shared" si="21"/>
        <v>0</v>
      </c>
      <c r="AS14" s="100" t="b">
        <f t="shared" si="22"/>
        <v>0</v>
      </c>
      <c r="AT14" s="100" t="b">
        <f t="shared" si="23"/>
        <v>0</v>
      </c>
      <c r="AU14" s="100" t="b">
        <f t="shared" si="24"/>
        <v>0</v>
      </c>
      <c r="AV14" s="100" t="b">
        <f t="shared" si="25"/>
        <v>0</v>
      </c>
    </row>
    <row r="15" spans="1:48" ht="21.75" x14ac:dyDescent="0.25">
      <c r="A15" s="108">
        <v>331</v>
      </c>
      <c r="B15" s="109" t="s">
        <v>8</v>
      </c>
      <c r="C15" s="109">
        <v>1</v>
      </c>
      <c r="D15" s="348" t="s">
        <v>902</v>
      </c>
      <c r="E15" s="323" t="s">
        <v>633</v>
      </c>
      <c r="F15" s="323" t="s">
        <v>634</v>
      </c>
      <c r="G15" s="324"/>
      <c r="H15" s="308" t="s">
        <v>140</v>
      </c>
      <c r="I15" s="325">
        <v>13</v>
      </c>
      <c r="J15" s="325">
        <v>12</v>
      </c>
      <c r="K15" s="325">
        <v>1</v>
      </c>
      <c r="L15" s="326" t="s">
        <v>115</v>
      </c>
      <c r="M15" s="327" t="s">
        <v>20</v>
      </c>
      <c r="N15" s="311" t="s">
        <v>11</v>
      </c>
      <c r="O15" s="312" t="s">
        <v>11</v>
      </c>
      <c r="P15" s="312"/>
      <c r="Q15" s="312"/>
      <c r="R15" s="312"/>
      <c r="S15" s="312"/>
      <c r="T15" s="312"/>
      <c r="U15" s="312"/>
      <c r="V15" s="312"/>
      <c r="W15" s="312"/>
      <c r="X15" s="319"/>
      <c r="Y15" s="315">
        <v>9</v>
      </c>
      <c r="Z15" s="316">
        <v>2</v>
      </c>
      <c r="AA15" s="317">
        <v>2</v>
      </c>
      <c r="AB15" s="318" t="s">
        <v>1035</v>
      </c>
      <c r="AC15" s="80">
        <v>9</v>
      </c>
      <c r="AD15" s="80"/>
      <c r="AE15" s="76" t="s">
        <v>127</v>
      </c>
      <c r="AF15" s="80">
        <v>9</v>
      </c>
      <c r="AH15" s="29" t="str">
        <f t="shared" si="11"/>
        <v xml:space="preserve"> </v>
      </c>
      <c r="AI15" s="29" t="str">
        <f t="shared" si="12"/>
        <v xml:space="preserve"> </v>
      </c>
      <c r="AJ15" s="29" t="str">
        <f t="shared" si="13"/>
        <v xml:space="preserve"> </v>
      </c>
      <c r="AK15" s="28" t="b">
        <f t="shared" si="14"/>
        <v>1</v>
      </c>
      <c r="AL15" s="100" t="b">
        <f t="shared" si="15"/>
        <v>0</v>
      </c>
      <c r="AM15" s="100" t="b">
        <f t="shared" si="16"/>
        <v>0</v>
      </c>
      <c r="AN15" s="100" t="b">
        <f t="shared" si="17"/>
        <v>0</v>
      </c>
      <c r="AO15" s="100" t="b">
        <f t="shared" si="18"/>
        <v>0</v>
      </c>
      <c r="AP15" s="100" t="b">
        <f t="shared" si="19"/>
        <v>0</v>
      </c>
      <c r="AQ15" s="100" t="b">
        <f t="shared" si="20"/>
        <v>0</v>
      </c>
      <c r="AR15" s="100" t="b">
        <f t="shared" si="21"/>
        <v>0</v>
      </c>
      <c r="AS15" s="100" t="b">
        <f t="shared" si="22"/>
        <v>0</v>
      </c>
      <c r="AT15" s="100" t="b">
        <f t="shared" si="23"/>
        <v>0</v>
      </c>
      <c r="AU15" s="100" t="b">
        <f t="shared" si="24"/>
        <v>0</v>
      </c>
      <c r="AV15" s="100" t="b">
        <f t="shared" si="25"/>
        <v>0</v>
      </c>
    </row>
    <row r="16" spans="1:48" ht="30" x14ac:dyDescent="0.25">
      <c r="A16" s="108">
        <v>355</v>
      </c>
      <c r="B16" s="109" t="s">
        <v>8</v>
      </c>
      <c r="C16" s="109">
        <v>1</v>
      </c>
      <c r="D16" s="348" t="s">
        <v>969</v>
      </c>
      <c r="E16" s="142" t="s">
        <v>998</v>
      </c>
      <c r="F16" s="142" t="s">
        <v>344</v>
      </c>
      <c r="G16" s="307" t="s">
        <v>356</v>
      </c>
      <c r="H16" s="308" t="s">
        <v>8</v>
      </c>
      <c r="I16" s="309">
        <v>25</v>
      </c>
      <c r="J16" s="309">
        <v>5</v>
      </c>
      <c r="K16" s="309">
        <v>20</v>
      </c>
      <c r="L16" s="109" t="s">
        <v>115</v>
      </c>
      <c r="M16" s="110" t="s">
        <v>36</v>
      </c>
      <c r="N16" s="311"/>
      <c r="O16" s="312"/>
      <c r="P16" s="312"/>
      <c r="Q16" s="312"/>
      <c r="R16" s="312" t="s">
        <v>11</v>
      </c>
      <c r="S16" s="312" t="s">
        <v>11</v>
      </c>
      <c r="T16" s="312"/>
      <c r="U16" s="312"/>
      <c r="V16" s="312"/>
      <c r="W16" s="312"/>
      <c r="X16" s="319"/>
      <c r="Y16" s="315">
        <v>2</v>
      </c>
      <c r="Z16" s="316">
        <v>2</v>
      </c>
      <c r="AA16" s="317">
        <v>2</v>
      </c>
      <c r="AB16" s="318" t="s">
        <v>1034</v>
      </c>
      <c r="AC16" s="80">
        <v>1</v>
      </c>
      <c r="AD16" s="80" t="s">
        <v>1352</v>
      </c>
      <c r="AE16" s="76" t="s">
        <v>168</v>
      </c>
      <c r="AF16" s="80">
        <v>9</v>
      </c>
      <c r="AH16" s="29" t="str">
        <f t="shared" si="11"/>
        <v xml:space="preserve"> </v>
      </c>
      <c r="AI16" s="29" t="str">
        <f t="shared" si="12"/>
        <v xml:space="preserve"> </v>
      </c>
      <c r="AJ16" s="29" t="str">
        <f t="shared" si="13"/>
        <v xml:space="preserve"> </v>
      </c>
      <c r="AK16" s="28" t="b">
        <f t="shared" si="14"/>
        <v>0</v>
      </c>
      <c r="AL16" s="100" t="b">
        <f t="shared" si="15"/>
        <v>0</v>
      </c>
      <c r="AM16" s="100" t="b">
        <f t="shared" si="16"/>
        <v>0</v>
      </c>
      <c r="AN16" s="100" t="b">
        <f t="shared" si="17"/>
        <v>0</v>
      </c>
      <c r="AO16" s="100" t="b">
        <f t="shared" si="18"/>
        <v>0</v>
      </c>
      <c r="AP16" s="100" t="b">
        <f t="shared" si="19"/>
        <v>1</v>
      </c>
      <c r="AQ16" s="100" t="b">
        <f t="shared" si="20"/>
        <v>0</v>
      </c>
      <c r="AR16" s="100" t="b">
        <f t="shared" si="21"/>
        <v>0</v>
      </c>
      <c r="AS16" s="100" t="b">
        <f t="shared" si="22"/>
        <v>0</v>
      </c>
      <c r="AT16" s="100" t="b">
        <f t="shared" si="23"/>
        <v>0</v>
      </c>
      <c r="AU16" s="100" t="b">
        <f t="shared" si="24"/>
        <v>0</v>
      </c>
      <c r="AV16" s="100" t="b">
        <f t="shared" si="25"/>
        <v>0</v>
      </c>
    </row>
    <row r="17" spans="1:48" ht="21.75" x14ac:dyDescent="0.25">
      <c r="A17" s="108">
        <v>47</v>
      </c>
      <c r="B17" s="109" t="s">
        <v>8</v>
      </c>
      <c r="C17" s="109">
        <v>2</v>
      </c>
      <c r="D17" s="348" t="s">
        <v>673</v>
      </c>
      <c r="E17" s="142" t="s">
        <v>560</v>
      </c>
      <c r="F17" s="142" t="s">
        <v>561</v>
      </c>
      <c r="G17" s="307"/>
      <c r="H17" s="308" t="s">
        <v>54</v>
      </c>
      <c r="I17" s="309">
        <v>50</v>
      </c>
      <c r="J17" s="309">
        <v>32</v>
      </c>
      <c r="K17" s="309">
        <v>18</v>
      </c>
      <c r="L17" s="109" t="s">
        <v>111</v>
      </c>
      <c r="M17" s="310" t="s">
        <v>15</v>
      </c>
      <c r="N17" s="311"/>
      <c r="O17" s="312" t="s">
        <v>11</v>
      </c>
      <c r="P17" s="312" t="s">
        <v>11</v>
      </c>
      <c r="Q17" s="312" t="s">
        <v>11</v>
      </c>
      <c r="R17" s="312" t="s">
        <v>11</v>
      </c>
      <c r="S17" s="312"/>
      <c r="T17" s="312"/>
      <c r="U17" s="312"/>
      <c r="V17" s="312"/>
      <c r="W17" s="312"/>
      <c r="X17" s="319"/>
      <c r="Y17" s="315">
        <v>6</v>
      </c>
      <c r="Z17" s="316">
        <v>4</v>
      </c>
      <c r="AA17" s="317">
        <v>4</v>
      </c>
      <c r="AB17" s="318" t="s">
        <v>1036</v>
      </c>
      <c r="AC17" s="80">
        <v>3</v>
      </c>
      <c r="AD17" s="80" t="s">
        <v>1359</v>
      </c>
      <c r="AE17" s="76" t="s">
        <v>150</v>
      </c>
      <c r="AF17" s="80">
        <v>4</v>
      </c>
      <c r="AH17" s="29" t="str">
        <f t="shared" si="11"/>
        <v xml:space="preserve"> </v>
      </c>
      <c r="AI17" s="29" t="str">
        <f t="shared" si="12"/>
        <v xml:space="preserve"> </v>
      </c>
      <c r="AJ17" s="29" t="str">
        <f t="shared" si="13"/>
        <v xml:space="preserve"> </v>
      </c>
      <c r="AK17" s="28" t="b">
        <f t="shared" si="14"/>
        <v>1</v>
      </c>
      <c r="AL17" s="100" t="b">
        <f t="shared" si="15"/>
        <v>0</v>
      </c>
      <c r="AM17" s="100" t="b">
        <f t="shared" si="16"/>
        <v>0</v>
      </c>
      <c r="AN17" s="100" t="b">
        <f t="shared" si="17"/>
        <v>0</v>
      </c>
      <c r="AO17" s="100" t="b">
        <f t="shared" si="18"/>
        <v>0</v>
      </c>
      <c r="AP17" s="100" t="b">
        <f t="shared" si="19"/>
        <v>0</v>
      </c>
      <c r="AQ17" s="100" t="b">
        <f t="shared" si="20"/>
        <v>0</v>
      </c>
      <c r="AR17" s="100" t="b">
        <f t="shared" si="21"/>
        <v>0</v>
      </c>
      <c r="AS17" s="100" t="b">
        <f t="shared" si="22"/>
        <v>0</v>
      </c>
      <c r="AT17" s="100" t="b">
        <f t="shared" si="23"/>
        <v>0</v>
      </c>
      <c r="AU17" s="100" t="b">
        <f t="shared" si="24"/>
        <v>0</v>
      </c>
      <c r="AV17" s="100" t="b">
        <f t="shared" si="25"/>
        <v>0</v>
      </c>
    </row>
    <row r="18" spans="1:48" ht="21.75" x14ac:dyDescent="0.25">
      <c r="A18" s="108">
        <v>105</v>
      </c>
      <c r="B18" s="109" t="s">
        <v>8</v>
      </c>
      <c r="C18" s="109">
        <v>2</v>
      </c>
      <c r="D18" s="348" t="s">
        <v>722</v>
      </c>
      <c r="E18" s="142" t="s">
        <v>383</v>
      </c>
      <c r="F18" s="142" t="s">
        <v>381</v>
      </c>
      <c r="G18" s="307"/>
      <c r="H18" s="308" t="s">
        <v>34</v>
      </c>
      <c r="I18" s="309">
        <v>43</v>
      </c>
      <c r="J18" s="309">
        <v>39</v>
      </c>
      <c r="K18" s="309">
        <v>4</v>
      </c>
      <c r="L18" s="109" t="s">
        <v>111</v>
      </c>
      <c r="M18" s="310" t="s">
        <v>15</v>
      </c>
      <c r="N18" s="311"/>
      <c r="O18" s="312"/>
      <c r="P18" s="312"/>
      <c r="Q18" s="312"/>
      <c r="R18" s="312"/>
      <c r="S18" s="312"/>
      <c r="T18" s="312"/>
      <c r="U18" s="312"/>
      <c r="V18" s="312"/>
      <c r="W18" s="312" t="s">
        <v>11</v>
      </c>
      <c r="X18" s="319" t="s">
        <v>11</v>
      </c>
      <c r="Y18" s="315">
        <v>7</v>
      </c>
      <c r="Z18" s="316">
        <v>4</v>
      </c>
      <c r="AA18" s="317">
        <v>2</v>
      </c>
      <c r="AB18" s="318" t="s">
        <v>1041</v>
      </c>
      <c r="AC18" s="80">
        <v>4</v>
      </c>
      <c r="AD18" s="80" t="s">
        <v>1352</v>
      </c>
      <c r="AE18" s="76" t="s">
        <v>150</v>
      </c>
      <c r="AF18" s="80">
        <v>3</v>
      </c>
      <c r="AH18" s="29" t="str">
        <f t="shared" si="11"/>
        <v xml:space="preserve"> </v>
      </c>
      <c r="AI18" s="29" t="str">
        <f t="shared" si="12"/>
        <v xml:space="preserve"> </v>
      </c>
      <c r="AJ18" s="29" t="str">
        <f t="shared" si="13"/>
        <v xml:space="preserve"> </v>
      </c>
      <c r="AK18" s="28" t="b">
        <f t="shared" si="14"/>
        <v>1</v>
      </c>
      <c r="AL18" s="100" t="b">
        <f t="shared" si="15"/>
        <v>0</v>
      </c>
      <c r="AM18" s="100" t="b">
        <f t="shared" si="16"/>
        <v>0</v>
      </c>
      <c r="AN18" s="100" t="b">
        <f t="shared" si="17"/>
        <v>0</v>
      </c>
      <c r="AO18" s="100" t="b">
        <f t="shared" si="18"/>
        <v>0</v>
      </c>
      <c r="AP18" s="100" t="b">
        <f t="shared" si="19"/>
        <v>0</v>
      </c>
      <c r="AQ18" s="100" t="b">
        <f t="shared" si="20"/>
        <v>0</v>
      </c>
      <c r="AR18" s="100" t="b">
        <f t="shared" si="21"/>
        <v>0</v>
      </c>
      <c r="AS18" s="100" t="b">
        <f t="shared" si="22"/>
        <v>0</v>
      </c>
      <c r="AT18" s="100" t="b">
        <f t="shared" si="23"/>
        <v>0</v>
      </c>
      <c r="AU18" s="100" t="b">
        <f t="shared" si="24"/>
        <v>0</v>
      </c>
      <c r="AV18" s="100" t="b">
        <f t="shared" si="25"/>
        <v>0</v>
      </c>
    </row>
    <row r="19" spans="1:48" ht="21.75" x14ac:dyDescent="0.25">
      <c r="A19" s="108">
        <v>100</v>
      </c>
      <c r="B19" s="109" t="s">
        <v>8</v>
      </c>
      <c r="C19" s="109">
        <v>2</v>
      </c>
      <c r="D19" s="348" t="s">
        <v>719</v>
      </c>
      <c r="E19" s="142" t="s">
        <v>372</v>
      </c>
      <c r="F19" s="142" t="s">
        <v>369</v>
      </c>
      <c r="G19" s="307"/>
      <c r="H19" s="308" t="s">
        <v>34</v>
      </c>
      <c r="I19" s="309">
        <v>43</v>
      </c>
      <c r="J19" s="309">
        <v>34</v>
      </c>
      <c r="K19" s="309">
        <v>9</v>
      </c>
      <c r="L19" s="109" t="s">
        <v>112</v>
      </c>
      <c r="M19" s="310" t="s">
        <v>26</v>
      </c>
      <c r="N19" s="311"/>
      <c r="O19" s="312" t="s">
        <v>11</v>
      </c>
      <c r="P19" s="312" t="s">
        <v>11</v>
      </c>
      <c r="Q19" s="312" t="s">
        <v>11</v>
      </c>
      <c r="R19" s="312" t="s">
        <v>11</v>
      </c>
      <c r="S19" s="312"/>
      <c r="T19" s="312"/>
      <c r="U19" s="312"/>
      <c r="V19" s="312"/>
      <c r="W19" s="312"/>
      <c r="X19" s="319"/>
      <c r="Y19" s="315">
        <v>5</v>
      </c>
      <c r="Z19" s="316">
        <v>4</v>
      </c>
      <c r="AA19" s="317">
        <v>4</v>
      </c>
      <c r="AB19" s="318" t="s">
        <v>1037</v>
      </c>
      <c r="AC19" s="80">
        <v>1</v>
      </c>
      <c r="AD19" s="80"/>
      <c r="AE19" s="76" t="s">
        <v>163</v>
      </c>
      <c r="AF19" s="80">
        <v>2</v>
      </c>
      <c r="AH19" s="29" t="str">
        <f t="shared" si="11"/>
        <v xml:space="preserve"> </v>
      </c>
      <c r="AI19" s="29" t="str">
        <f t="shared" si="12"/>
        <v xml:space="preserve"> </v>
      </c>
      <c r="AJ19" s="29" t="str">
        <f t="shared" si="13"/>
        <v xml:space="preserve"> </v>
      </c>
      <c r="AK19" s="28" t="b">
        <f t="shared" si="14"/>
        <v>1</v>
      </c>
      <c r="AL19" s="100" t="b">
        <f t="shared" si="15"/>
        <v>0</v>
      </c>
      <c r="AM19" s="100" t="b">
        <f t="shared" si="16"/>
        <v>0</v>
      </c>
      <c r="AN19" s="100" t="b">
        <f t="shared" si="17"/>
        <v>0</v>
      </c>
      <c r="AO19" s="100" t="b">
        <f t="shared" si="18"/>
        <v>0</v>
      </c>
      <c r="AP19" s="100" t="b">
        <f t="shared" si="19"/>
        <v>0</v>
      </c>
      <c r="AQ19" s="100" t="b">
        <f t="shared" si="20"/>
        <v>0</v>
      </c>
      <c r="AR19" s="100" t="b">
        <f t="shared" si="21"/>
        <v>0</v>
      </c>
      <c r="AS19" s="100" t="b">
        <f t="shared" si="22"/>
        <v>0</v>
      </c>
      <c r="AT19" s="100" t="b">
        <f t="shared" si="23"/>
        <v>0</v>
      </c>
      <c r="AU19" s="100" t="b">
        <f t="shared" si="24"/>
        <v>0</v>
      </c>
      <c r="AV19" s="100" t="b">
        <f t="shared" si="25"/>
        <v>0</v>
      </c>
    </row>
    <row r="20" spans="1:48" ht="21.75" x14ac:dyDescent="0.25">
      <c r="A20" s="108">
        <v>289</v>
      </c>
      <c r="B20" s="109" t="s">
        <v>8</v>
      </c>
      <c r="C20" s="109">
        <v>2</v>
      </c>
      <c r="D20" s="348" t="s">
        <v>873</v>
      </c>
      <c r="E20" s="142" t="s">
        <v>529</v>
      </c>
      <c r="F20" s="142" t="s">
        <v>138</v>
      </c>
      <c r="G20" s="307"/>
      <c r="H20" s="308" t="s">
        <v>46</v>
      </c>
      <c r="I20" s="309">
        <v>52</v>
      </c>
      <c r="J20" s="309">
        <v>39</v>
      </c>
      <c r="K20" s="309">
        <v>13</v>
      </c>
      <c r="L20" s="109" t="s">
        <v>112</v>
      </c>
      <c r="M20" s="321" t="s">
        <v>15</v>
      </c>
      <c r="N20" s="311"/>
      <c r="O20" s="312"/>
      <c r="P20" s="312"/>
      <c r="Q20" s="312"/>
      <c r="R20" s="312"/>
      <c r="S20" s="312"/>
      <c r="T20" s="312" t="s">
        <v>11</v>
      </c>
      <c r="U20" s="312" t="s">
        <v>11</v>
      </c>
      <c r="V20" s="312" t="s">
        <v>11</v>
      </c>
      <c r="W20" s="312" t="s">
        <v>11</v>
      </c>
      <c r="X20" s="319"/>
      <c r="Y20" s="315">
        <v>2</v>
      </c>
      <c r="Z20" s="316">
        <v>4</v>
      </c>
      <c r="AA20" s="320">
        <v>4</v>
      </c>
      <c r="AB20" s="318" t="s">
        <v>1038</v>
      </c>
      <c r="AC20" s="80">
        <v>1</v>
      </c>
      <c r="AD20" s="80" t="s">
        <v>1359</v>
      </c>
      <c r="AE20" s="76" t="s">
        <v>150</v>
      </c>
      <c r="AF20" s="80">
        <v>5</v>
      </c>
      <c r="AH20" s="29" t="str">
        <f t="shared" si="11"/>
        <v xml:space="preserve"> </v>
      </c>
      <c r="AI20" s="29" t="str">
        <f t="shared" si="12"/>
        <v xml:space="preserve"> </v>
      </c>
      <c r="AJ20" s="29" t="str">
        <f t="shared" si="13"/>
        <v xml:space="preserve"> </v>
      </c>
      <c r="AK20" s="28" t="b">
        <f t="shared" si="14"/>
        <v>1</v>
      </c>
      <c r="AL20" s="100" t="b">
        <f t="shared" si="15"/>
        <v>0</v>
      </c>
      <c r="AM20" s="100" t="b">
        <f t="shared" si="16"/>
        <v>0</v>
      </c>
      <c r="AN20" s="100" t="b">
        <f t="shared" si="17"/>
        <v>0</v>
      </c>
      <c r="AO20" s="100" t="b">
        <f t="shared" si="18"/>
        <v>0</v>
      </c>
      <c r="AP20" s="100" t="b">
        <f t="shared" si="19"/>
        <v>0</v>
      </c>
      <c r="AQ20" s="100" t="b">
        <f t="shared" si="20"/>
        <v>0</v>
      </c>
      <c r="AR20" s="100" t="b">
        <f t="shared" si="21"/>
        <v>0</v>
      </c>
      <c r="AS20" s="100" t="b">
        <f t="shared" si="22"/>
        <v>0</v>
      </c>
      <c r="AT20" s="100" t="b">
        <f t="shared" si="23"/>
        <v>0</v>
      </c>
      <c r="AU20" s="100" t="b">
        <f t="shared" si="24"/>
        <v>0</v>
      </c>
      <c r="AV20" s="100" t="b">
        <f t="shared" si="25"/>
        <v>0</v>
      </c>
    </row>
    <row r="21" spans="1:48" ht="30" x14ac:dyDescent="0.25">
      <c r="A21" s="108">
        <v>222</v>
      </c>
      <c r="B21" s="109" t="s">
        <v>8</v>
      </c>
      <c r="C21" s="109">
        <v>2</v>
      </c>
      <c r="D21" s="348" t="s">
        <v>821</v>
      </c>
      <c r="E21" s="142" t="s">
        <v>348</v>
      </c>
      <c r="F21" s="142" t="s">
        <v>349</v>
      </c>
      <c r="G21" s="307"/>
      <c r="H21" s="329" t="s">
        <v>8</v>
      </c>
      <c r="I21" s="109">
        <v>41</v>
      </c>
      <c r="J21" s="109">
        <v>39</v>
      </c>
      <c r="K21" s="109">
        <v>2</v>
      </c>
      <c r="L21" s="109" t="s">
        <v>113</v>
      </c>
      <c r="M21" s="310" t="s">
        <v>32</v>
      </c>
      <c r="N21" s="311"/>
      <c r="O21" s="312"/>
      <c r="P21" s="312"/>
      <c r="Q21" s="312" t="s">
        <v>11</v>
      </c>
      <c r="R21" s="312" t="s">
        <v>11</v>
      </c>
      <c r="S21" s="312"/>
      <c r="T21" s="312"/>
      <c r="U21" s="312"/>
      <c r="V21" s="312"/>
      <c r="W21" s="312"/>
      <c r="X21" s="319"/>
      <c r="Y21" s="315">
        <v>1</v>
      </c>
      <c r="Z21" s="316">
        <v>2</v>
      </c>
      <c r="AA21" s="320">
        <v>2</v>
      </c>
      <c r="AB21" s="318" t="s">
        <v>1040</v>
      </c>
      <c r="AC21" s="80">
        <v>1</v>
      </c>
      <c r="AD21" s="80" t="s">
        <v>1359</v>
      </c>
      <c r="AE21" s="76" t="s">
        <v>159</v>
      </c>
      <c r="AF21" s="80">
        <v>2</v>
      </c>
      <c r="AH21" s="29" t="str">
        <f t="shared" si="11"/>
        <v xml:space="preserve"> </v>
      </c>
      <c r="AI21" s="29" t="str">
        <f t="shared" si="12"/>
        <v xml:space="preserve"> </v>
      </c>
      <c r="AJ21" s="29" t="str">
        <f t="shared" si="13"/>
        <v xml:space="preserve"> </v>
      </c>
      <c r="AK21" s="28" t="b">
        <f t="shared" si="14"/>
        <v>1</v>
      </c>
      <c r="AL21" s="100" t="b">
        <f t="shared" si="15"/>
        <v>0</v>
      </c>
      <c r="AM21" s="100" t="b">
        <f t="shared" si="16"/>
        <v>0</v>
      </c>
      <c r="AN21" s="100" t="b">
        <f t="shared" si="17"/>
        <v>0</v>
      </c>
      <c r="AO21" s="100" t="b">
        <f t="shared" si="18"/>
        <v>0</v>
      </c>
      <c r="AP21" s="100" t="b">
        <f t="shared" si="19"/>
        <v>0</v>
      </c>
      <c r="AQ21" s="100" t="b">
        <f t="shared" si="20"/>
        <v>0</v>
      </c>
      <c r="AR21" s="100" t="b">
        <f t="shared" si="21"/>
        <v>0</v>
      </c>
      <c r="AS21" s="100" t="b">
        <f t="shared" si="22"/>
        <v>0</v>
      </c>
      <c r="AT21" s="100" t="b">
        <f t="shared" si="23"/>
        <v>0</v>
      </c>
      <c r="AU21" s="100" t="b">
        <f t="shared" si="24"/>
        <v>0</v>
      </c>
      <c r="AV21" s="100" t="b">
        <f t="shared" si="25"/>
        <v>0</v>
      </c>
    </row>
    <row r="22" spans="1:48" ht="21.75" x14ac:dyDescent="0.25">
      <c r="A22" s="108">
        <v>109</v>
      </c>
      <c r="B22" s="109" t="s">
        <v>8</v>
      </c>
      <c r="C22" s="109">
        <v>2</v>
      </c>
      <c r="D22" s="348" t="s">
        <v>727</v>
      </c>
      <c r="E22" s="142" t="s">
        <v>338</v>
      </c>
      <c r="F22" s="142" t="s">
        <v>339</v>
      </c>
      <c r="G22" s="307"/>
      <c r="H22" s="308" t="s">
        <v>8</v>
      </c>
      <c r="I22" s="309">
        <v>44</v>
      </c>
      <c r="J22" s="309">
        <v>41</v>
      </c>
      <c r="K22" s="309">
        <v>3</v>
      </c>
      <c r="L22" s="109" t="s">
        <v>113</v>
      </c>
      <c r="M22" s="310" t="s">
        <v>26</v>
      </c>
      <c r="N22" s="311"/>
      <c r="O22" s="312"/>
      <c r="P22" s="312"/>
      <c r="Q22" s="312"/>
      <c r="R22" s="312"/>
      <c r="S22" s="312"/>
      <c r="T22" s="312" t="s">
        <v>11</v>
      </c>
      <c r="U22" s="312" t="s">
        <v>11</v>
      </c>
      <c r="V22" s="312" t="s">
        <v>11</v>
      </c>
      <c r="W22" s="312"/>
      <c r="X22" s="319"/>
      <c r="Y22" s="315">
        <v>4</v>
      </c>
      <c r="Z22" s="316">
        <v>3</v>
      </c>
      <c r="AA22" s="317">
        <v>3</v>
      </c>
      <c r="AB22" s="318" t="s">
        <v>1039</v>
      </c>
      <c r="AC22" s="80">
        <v>1</v>
      </c>
      <c r="AD22" s="80"/>
      <c r="AE22" s="76" t="s">
        <v>163</v>
      </c>
      <c r="AF22" s="80">
        <v>4</v>
      </c>
      <c r="AH22" s="29" t="str">
        <f t="shared" si="11"/>
        <v xml:space="preserve"> </v>
      </c>
      <c r="AI22" s="29" t="str">
        <f t="shared" si="12"/>
        <v xml:space="preserve"> </v>
      </c>
      <c r="AJ22" s="29" t="str">
        <f t="shared" si="13"/>
        <v xml:space="preserve"> </v>
      </c>
      <c r="AK22" s="28" t="b">
        <f t="shared" si="14"/>
        <v>1</v>
      </c>
      <c r="AL22" s="100" t="b">
        <f t="shared" si="15"/>
        <v>0</v>
      </c>
      <c r="AM22" s="100" t="b">
        <f t="shared" si="16"/>
        <v>0</v>
      </c>
      <c r="AN22" s="100" t="b">
        <f t="shared" si="17"/>
        <v>0</v>
      </c>
      <c r="AO22" s="100" t="b">
        <f t="shared" si="18"/>
        <v>0</v>
      </c>
      <c r="AP22" s="100" t="b">
        <f t="shared" si="19"/>
        <v>0</v>
      </c>
      <c r="AQ22" s="100" t="b">
        <f t="shared" si="20"/>
        <v>0</v>
      </c>
      <c r="AR22" s="100" t="b">
        <f t="shared" si="21"/>
        <v>0</v>
      </c>
      <c r="AS22" s="100" t="b">
        <f t="shared" si="22"/>
        <v>0</v>
      </c>
      <c r="AT22" s="100" t="b">
        <f t="shared" si="23"/>
        <v>0</v>
      </c>
      <c r="AU22" s="100" t="b">
        <f t="shared" si="24"/>
        <v>0</v>
      </c>
      <c r="AV22" s="100" t="b">
        <f t="shared" si="25"/>
        <v>0</v>
      </c>
    </row>
    <row r="23" spans="1:48" ht="21.75" x14ac:dyDescent="0.25">
      <c r="A23" s="108">
        <v>369</v>
      </c>
      <c r="B23" s="109" t="s">
        <v>8</v>
      </c>
      <c r="C23" s="109">
        <v>2</v>
      </c>
      <c r="D23" s="348"/>
      <c r="E23" s="142" t="s">
        <v>1022</v>
      </c>
      <c r="F23" s="142" t="s">
        <v>932</v>
      </c>
      <c r="G23" s="307"/>
      <c r="H23" s="308" t="s">
        <v>8</v>
      </c>
      <c r="I23" s="309">
        <v>46</v>
      </c>
      <c r="J23" s="309">
        <v>41</v>
      </c>
      <c r="K23" s="309">
        <v>5</v>
      </c>
      <c r="L23" s="109" t="s">
        <v>114</v>
      </c>
      <c r="M23" s="310" t="s">
        <v>15</v>
      </c>
      <c r="N23" s="311"/>
      <c r="O23" s="312"/>
      <c r="P23" s="312" t="s">
        <v>11</v>
      </c>
      <c r="Q23" s="312" t="s">
        <v>11</v>
      </c>
      <c r="R23" s="312" t="s">
        <v>11</v>
      </c>
      <c r="S23" s="312"/>
      <c r="T23" s="312"/>
      <c r="U23" s="312"/>
      <c r="V23" s="312"/>
      <c r="W23" s="312"/>
      <c r="X23" s="319"/>
      <c r="Y23" s="315">
        <v>1</v>
      </c>
      <c r="Z23" s="316">
        <v>3</v>
      </c>
      <c r="AA23" s="317">
        <v>3</v>
      </c>
      <c r="AB23" s="318" t="s">
        <v>1042</v>
      </c>
      <c r="AC23" s="80">
        <v>1</v>
      </c>
      <c r="AD23" s="80"/>
      <c r="AE23" s="76" t="s">
        <v>150</v>
      </c>
      <c r="AF23" s="80">
        <v>4</v>
      </c>
      <c r="AH23" s="29" t="str">
        <f t="shared" si="11"/>
        <v xml:space="preserve"> </v>
      </c>
      <c r="AI23" s="29" t="str">
        <f t="shared" si="12"/>
        <v xml:space="preserve"> </v>
      </c>
      <c r="AJ23" s="29" t="str">
        <f t="shared" si="13"/>
        <v xml:space="preserve"> </v>
      </c>
      <c r="AK23" s="28" t="b">
        <f t="shared" si="14"/>
        <v>1</v>
      </c>
      <c r="AL23" s="100" t="b">
        <f t="shared" si="15"/>
        <v>0</v>
      </c>
      <c r="AM23" s="100" t="b">
        <f t="shared" si="16"/>
        <v>0</v>
      </c>
      <c r="AN23" s="100" t="b">
        <f t="shared" si="17"/>
        <v>0</v>
      </c>
      <c r="AO23" s="100" t="b">
        <f t="shared" si="18"/>
        <v>0</v>
      </c>
      <c r="AP23" s="100" t="b">
        <f t="shared" si="19"/>
        <v>0</v>
      </c>
      <c r="AQ23" s="100" t="b">
        <f t="shared" si="20"/>
        <v>0</v>
      </c>
      <c r="AR23" s="100" t="b">
        <f t="shared" si="21"/>
        <v>0</v>
      </c>
      <c r="AS23" s="100" t="b">
        <f t="shared" si="22"/>
        <v>0</v>
      </c>
      <c r="AT23" s="100" t="b">
        <f t="shared" si="23"/>
        <v>0</v>
      </c>
      <c r="AU23" s="100" t="b">
        <f t="shared" si="24"/>
        <v>0</v>
      </c>
      <c r="AV23" s="100" t="b">
        <f t="shared" si="25"/>
        <v>0</v>
      </c>
    </row>
    <row r="24" spans="1:48" ht="21.75" x14ac:dyDescent="0.25">
      <c r="A24" s="108">
        <v>371</v>
      </c>
      <c r="B24" s="109" t="s">
        <v>8</v>
      </c>
      <c r="C24" s="109">
        <v>2</v>
      </c>
      <c r="D24" s="348" t="s">
        <v>722</v>
      </c>
      <c r="E24" s="142" t="s">
        <v>383</v>
      </c>
      <c r="F24" s="142" t="s">
        <v>381</v>
      </c>
      <c r="G24" s="307"/>
      <c r="H24" s="308" t="s">
        <v>34</v>
      </c>
      <c r="I24" s="309">
        <v>43</v>
      </c>
      <c r="J24" s="309">
        <v>39</v>
      </c>
      <c r="K24" s="309">
        <v>4</v>
      </c>
      <c r="L24" s="109" t="s">
        <v>114</v>
      </c>
      <c r="M24" s="310" t="s">
        <v>32</v>
      </c>
      <c r="N24" s="311"/>
      <c r="O24" s="312"/>
      <c r="P24" s="312"/>
      <c r="Q24" s="312"/>
      <c r="R24" s="312"/>
      <c r="S24" s="312"/>
      <c r="T24" s="312"/>
      <c r="U24" s="312"/>
      <c r="V24" s="312"/>
      <c r="W24" s="312" t="s">
        <v>11</v>
      </c>
      <c r="X24" s="319" t="s">
        <v>11</v>
      </c>
      <c r="Y24" s="315">
        <v>7</v>
      </c>
      <c r="Z24" s="316">
        <v>4</v>
      </c>
      <c r="AA24" s="317">
        <v>2</v>
      </c>
      <c r="AB24" s="318" t="s">
        <v>1041</v>
      </c>
      <c r="AC24" s="80">
        <v>4</v>
      </c>
      <c r="AD24" s="80" t="s">
        <v>1352</v>
      </c>
      <c r="AE24" s="76" t="s">
        <v>159</v>
      </c>
      <c r="AF24" s="80">
        <v>3</v>
      </c>
      <c r="AH24" s="29" t="str">
        <f t="shared" si="11"/>
        <v xml:space="preserve"> </v>
      </c>
      <c r="AI24" s="29" t="str">
        <f t="shared" si="12"/>
        <v xml:space="preserve"> </v>
      </c>
      <c r="AJ24" s="29" t="str">
        <f t="shared" si="13"/>
        <v xml:space="preserve"> </v>
      </c>
      <c r="AK24" s="28" t="b">
        <f t="shared" si="14"/>
        <v>1</v>
      </c>
      <c r="AL24" s="100" t="b">
        <f t="shared" si="15"/>
        <v>0</v>
      </c>
      <c r="AM24" s="100" t="b">
        <f t="shared" si="16"/>
        <v>0</v>
      </c>
      <c r="AN24" s="100" t="b">
        <f t="shared" si="17"/>
        <v>0</v>
      </c>
      <c r="AO24" s="100" t="b">
        <f t="shared" si="18"/>
        <v>0</v>
      </c>
      <c r="AP24" s="100" t="b">
        <f t="shared" si="19"/>
        <v>0</v>
      </c>
      <c r="AQ24" s="100" t="b">
        <f t="shared" si="20"/>
        <v>0</v>
      </c>
      <c r="AR24" s="100" t="b">
        <f t="shared" si="21"/>
        <v>0</v>
      </c>
      <c r="AS24" s="100" t="b">
        <f t="shared" si="22"/>
        <v>0</v>
      </c>
      <c r="AT24" s="100" t="b">
        <f t="shared" si="23"/>
        <v>0</v>
      </c>
      <c r="AU24" s="100" t="b">
        <f t="shared" si="24"/>
        <v>0</v>
      </c>
      <c r="AV24" s="100" t="b">
        <f t="shared" si="25"/>
        <v>0</v>
      </c>
    </row>
    <row r="25" spans="1:48" ht="21.75" x14ac:dyDescent="0.25">
      <c r="A25" s="108">
        <v>22</v>
      </c>
      <c r="B25" s="109" t="s">
        <v>8</v>
      </c>
      <c r="C25" s="109">
        <v>3</v>
      </c>
      <c r="D25" s="348" t="s">
        <v>649</v>
      </c>
      <c r="E25" s="142" t="s">
        <v>350</v>
      </c>
      <c r="F25" s="142" t="s">
        <v>349</v>
      </c>
      <c r="G25" s="307"/>
      <c r="H25" s="308" t="s">
        <v>8</v>
      </c>
      <c r="I25" s="309">
        <v>35</v>
      </c>
      <c r="J25" s="309">
        <v>35</v>
      </c>
      <c r="K25" s="309">
        <v>0</v>
      </c>
      <c r="L25" s="109" t="s">
        <v>111</v>
      </c>
      <c r="M25" s="321" t="s">
        <v>37</v>
      </c>
      <c r="N25" s="311"/>
      <c r="O25" s="312"/>
      <c r="P25" s="312"/>
      <c r="Q25" s="312" t="s">
        <v>11</v>
      </c>
      <c r="R25" s="312" t="s">
        <v>11</v>
      </c>
      <c r="S25" s="312"/>
      <c r="T25" s="312"/>
      <c r="U25" s="312"/>
      <c r="V25" s="312"/>
      <c r="W25" s="312"/>
      <c r="X25" s="319"/>
      <c r="Y25" s="315">
        <v>1</v>
      </c>
      <c r="Z25" s="316">
        <v>2</v>
      </c>
      <c r="AA25" s="317">
        <v>2</v>
      </c>
      <c r="AB25" s="318" t="s">
        <v>1043</v>
      </c>
      <c r="AC25" s="80">
        <v>1</v>
      </c>
      <c r="AD25" s="80" t="s">
        <v>1359</v>
      </c>
      <c r="AE25" s="76" t="s">
        <v>321</v>
      </c>
      <c r="AF25" s="80">
        <v>1</v>
      </c>
      <c r="AH25" s="29" t="str">
        <f t="shared" si="11"/>
        <v xml:space="preserve"> </v>
      </c>
      <c r="AI25" s="29" t="str">
        <f t="shared" si="12"/>
        <v xml:space="preserve"> </v>
      </c>
      <c r="AJ25" s="29" t="str">
        <f t="shared" si="13"/>
        <v xml:space="preserve"> </v>
      </c>
      <c r="AK25" s="28" t="b">
        <f t="shared" si="14"/>
        <v>1</v>
      </c>
      <c r="AL25" s="100" t="b">
        <f t="shared" si="15"/>
        <v>0</v>
      </c>
      <c r="AM25" s="100" t="b">
        <f t="shared" si="16"/>
        <v>0</v>
      </c>
      <c r="AN25" s="100" t="b">
        <f t="shared" si="17"/>
        <v>0</v>
      </c>
      <c r="AO25" s="100" t="b">
        <f t="shared" si="18"/>
        <v>0</v>
      </c>
      <c r="AP25" s="100" t="b">
        <f t="shared" si="19"/>
        <v>0</v>
      </c>
      <c r="AQ25" s="100" t="b">
        <f t="shared" si="20"/>
        <v>0</v>
      </c>
      <c r="AR25" s="100" t="b">
        <f t="shared" si="21"/>
        <v>0</v>
      </c>
      <c r="AS25" s="100" t="b">
        <f t="shared" si="22"/>
        <v>0</v>
      </c>
      <c r="AT25" s="100" t="b">
        <f t="shared" si="23"/>
        <v>0</v>
      </c>
      <c r="AU25" s="100" t="b">
        <f t="shared" si="24"/>
        <v>0</v>
      </c>
      <c r="AV25" s="100" t="b">
        <f t="shared" si="25"/>
        <v>0</v>
      </c>
    </row>
    <row r="26" spans="1:48" ht="21.75" x14ac:dyDescent="0.25">
      <c r="A26" s="108">
        <v>26</v>
      </c>
      <c r="B26" s="109" t="s">
        <v>8</v>
      </c>
      <c r="C26" s="109">
        <v>3</v>
      </c>
      <c r="D26" s="348" t="s">
        <v>653</v>
      </c>
      <c r="E26" s="142" t="s">
        <v>359</v>
      </c>
      <c r="F26" s="142" t="s">
        <v>360</v>
      </c>
      <c r="G26" s="307"/>
      <c r="H26" s="308" t="s">
        <v>8</v>
      </c>
      <c r="I26" s="309">
        <v>21</v>
      </c>
      <c r="J26" s="309">
        <v>21</v>
      </c>
      <c r="K26" s="309">
        <v>0</v>
      </c>
      <c r="L26" s="109" t="s">
        <v>111</v>
      </c>
      <c r="M26" s="310" t="s">
        <v>18</v>
      </c>
      <c r="N26" s="311"/>
      <c r="O26" s="312"/>
      <c r="P26" s="312"/>
      <c r="Q26" s="312"/>
      <c r="R26" s="312"/>
      <c r="S26" s="312" t="s">
        <v>11</v>
      </c>
      <c r="T26" s="312" t="s">
        <v>11</v>
      </c>
      <c r="U26" s="312"/>
      <c r="V26" s="312"/>
      <c r="W26" s="312"/>
      <c r="X26" s="319"/>
      <c r="Y26" s="315">
        <v>1</v>
      </c>
      <c r="Z26" s="316">
        <v>2</v>
      </c>
      <c r="AA26" s="317">
        <v>2</v>
      </c>
      <c r="AB26" s="318" t="s">
        <v>1045</v>
      </c>
      <c r="AC26" s="80">
        <v>1</v>
      </c>
      <c r="AD26" s="80" t="s">
        <v>1046</v>
      </c>
      <c r="AE26" s="76" t="s">
        <v>149</v>
      </c>
      <c r="AF26" s="80">
        <v>8</v>
      </c>
      <c r="AH26" s="29" t="str">
        <f t="shared" si="11"/>
        <v xml:space="preserve"> </v>
      </c>
      <c r="AI26" s="29" t="str">
        <f t="shared" si="12"/>
        <v xml:space="preserve"> </v>
      </c>
      <c r="AJ26" s="29" t="str">
        <f t="shared" si="13"/>
        <v xml:space="preserve"> </v>
      </c>
      <c r="AK26" s="28" t="b">
        <f t="shared" si="14"/>
        <v>1</v>
      </c>
      <c r="AL26" s="100" t="b">
        <f t="shared" si="15"/>
        <v>0</v>
      </c>
      <c r="AM26" s="100" t="b">
        <f t="shared" si="16"/>
        <v>0</v>
      </c>
      <c r="AN26" s="100" t="b">
        <f t="shared" si="17"/>
        <v>0</v>
      </c>
      <c r="AO26" s="100" t="b">
        <f t="shared" si="18"/>
        <v>0</v>
      </c>
      <c r="AP26" s="100" t="b">
        <f t="shared" si="19"/>
        <v>0</v>
      </c>
      <c r="AQ26" s="100" t="b">
        <f t="shared" si="20"/>
        <v>0</v>
      </c>
      <c r="AR26" s="100" t="b">
        <f t="shared" si="21"/>
        <v>0</v>
      </c>
      <c r="AS26" s="100" t="b">
        <f t="shared" si="22"/>
        <v>0</v>
      </c>
      <c r="AT26" s="100" t="b">
        <f t="shared" si="23"/>
        <v>0</v>
      </c>
      <c r="AU26" s="100" t="b">
        <f t="shared" si="24"/>
        <v>0</v>
      </c>
      <c r="AV26" s="100" t="b">
        <f t="shared" si="25"/>
        <v>0</v>
      </c>
    </row>
    <row r="27" spans="1:48" ht="30" x14ac:dyDescent="0.25">
      <c r="A27" s="108">
        <v>24</v>
      </c>
      <c r="B27" s="109" t="s">
        <v>8</v>
      </c>
      <c r="C27" s="109">
        <v>3</v>
      </c>
      <c r="D27" s="348" t="s">
        <v>651</v>
      </c>
      <c r="E27" s="142" t="s">
        <v>340</v>
      </c>
      <c r="F27" s="142" t="s">
        <v>339</v>
      </c>
      <c r="G27" s="307"/>
      <c r="H27" s="308" t="s">
        <v>8</v>
      </c>
      <c r="I27" s="309">
        <v>35</v>
      </c>
      <c r="J27" s="309">
        <v>33</v>
      </c>
      <c r="K27" s="309">
        <v>2</v>
      </c>
      <c r="L27" s="109" t="s">
        <v>111</v>
      </c>
      <c r="M27" s="310" t="s">
        <v>24</v>
      </c>
      <c r="N27" s="311"/>
      <c r="O27" s="312"/>
      <c r="P27" s="312"/>
      <c r="Q27" s="312"/>
      <c r="R27" s="312"/>
      <c r="S27" s="312"/>
      <c r="T27" s="312"/>
      <c r="U27" s="312" t="s">
        <v>11</v>
      </c>
      <c r="V27" s="312" t="s">
        <v>11</v>
      </c>
      <c r="W27" s="312"/>
      <c r="X27" s="319"/>
      <c r="Y27" s="315">
        <v>1</v>
      </c>
      <c r="Z27" s="316">
        <v>2</v>
      </c>
      <c r="AA27" s="317">
        <v>2</v>
      </c>
      <c r="AB27" s="318" t="s">
        <v>1044</v>
      </c>
      <c r="AC27" s="80">
        <v>1</v>
      </c>
      <c r="AD27" s="80"/>
      <c r="AE27" s="76" t="s">
        <v>166</v>
      </c>
      <c r="AF27" s="80">
        <v>2</v>
      </c>
      <c r="AH27" s="29" t="str">
        <f t="shared" si="11"/>
        <v xml:space="preserve"> </v>
      </c>
      <c r="AI27" s="29" t="str">
        <f t="shared" si="12"/>
        <v xml:space="preserve"> </v>
      </c>
      <c r="AJ27" s="29" t="str">
        <f t="shared" si="13"/>
        <v xml:space="preserve"> </v>
      </c>
      <c r="AK27" s="28" t="b">
        <f t="shared" si="14"/>
        <v>1</v>
      </c>
      <c r="AL27" s="100" t="b">
        <f t="shared" si="15"/>
        <v>0</v>
      </c>
      <c r="AM27" s="100" t="b">
        <f t="shared" si="16"/>
        <v>0</v>
      </c>
      <c r="AN27" s="100" t="b">
        <f t="shared" si="17"/>
        <v>0</v>
      </c>
      <c r="AO27" s="100" t="b">
        <f t="shared" si="18"/>
        <v>0</v>
      </c>
      <c r="AP27" s="100" t="b">
        <f t="shared" si="19"/>
        <v>0</v>
      </c>
      <c r="AQ27" s="100" t="b">
        <f t="shared" si="20"/>
        <v>0</v>
      </c>
      <c r="AR27" s="100" t="b">
        <f t="shared" si="21"/>
        <v>0</v>
      </c>
      <c r="AS27" s="100" t="b">
        <f t="shared" si="22"/>
        <v>0</v>
      </c>
      <c r="AT27" s="100" t="b">
        <f t="shared" si="23"/>
        <v>0</v>
      </c>
      <c r="AU27" s="100" t="b">
        <f t="shared" si="24"/>
        <v>0</v>
      </c>
      <c r="AV27" s="100" t="b">
        <f t="shared" si="25"/>
        <v>0</v>
      </c>
    </row>
    <row r="28" spans="1:48" ht="21.75" x14ac:dyDescent="0.25">
      <c r="A28" s="108">
        <v>25</v>
      </c>
      <c r="B28" s="109" t="s">
        <v>8</v>
      </c>
      <c r="C28" s="109">
        <v>3</v>
      </c>
      <c r="D28" s="348" t="s">
        <v>652</v>
      </c>
      <c r="E28" s="142" t="s">
        <v>333</v>
      </c>
      <c r="F28" s="142" t="s">
        <v>915</v>
      </c>
      <c r="G28" s="307" t="s">
        <v>966</v>
      </c>
      <c r="H28" s="308" t="s">
        <v>8</v>
      </c>
      <c r="I28" s="309">
        <v>40</v>
      </c>
      <c r="J28" s="309">
        <v>36</v>
      </c>
      <c r="K28" s="309">
        <v>4</v>
      </c>
      <c r="L28" s="109" t="s">
        <v>113</v>
      </c>
      <c r="M28" s="310" t="s">
        <v>36</v>
      </c>
      <c r="N28" s="311"/>
      <c r="O28" s="312"/>
      <c r="P28" s="312" t="s">
        <v>11</v>
      </c>
      <c r="Q28" s="312" t="s">
        <v>11</v>
      </c>
      <c r="R28" s="312"/>
      <c r="S28" s="312"/>
      <c r="T28" s="312"/>
      <c r="U28" s="312"/>
      <c r="V28" s="312"/>
      <c r="W28" s="4"/>
      <c r="X28" s="12"/>
      <c r="Y28" s="315">
        <v>1</v>
      </c>
      <c r="Z28" s="316">
        <v>2</v>
      </c>
      <c r="AA28" s="317">
        <v>2</v>
      </c>
      <c r="AB28" s="318" t="s">
        <v>1048</v>
      </c>
      <c r="AC28" s="80">
        <v>1</v>
      </c>
      <c r="AD28" s="322" t="s">
        <v>1350</v>
      </c>
      <c r="AE28" s="76" t="s">
        <v>168</v>
      </c>
      <c r="AF28" s="80">
        <v>3</v>
      </c>
      <c r="AH28" s="29" t="str">
        <f t="shared" si="11"/>
        <v xml:space="preserve"> </v>
      </c>
      <c r="AI28" s="29" t="str">
        <f t="shared" si="12"/>
        <v xml:space="preserve"> </v>
      </c>
      <c r="AJ28" s="29" t="str">
        <f t="shared" si="13"/>
        <v xml:space="preserve"> </v>
      </c>
      <c r="AK28" s="28" t="b">
        <f t="shared" si="14"/>
        <v>1</v>
      </c>
      <c r="AL28" s="100" t="b">
        <f t="shared" si="15"/>
        <v>0</v>
      </c>
      <c r="AM28" s="100" t="b">
        <f t="shared" si="16"/>
        <v>0</v>
      </c>
      <c r="AN28" s="100" t="b">
        <f t="shared" si="17"/>
        <v>0</v>
      </c>
      <c r="AO28" s="100" t="b">
        <f t="shared" si="18"/>
        <v>0</v>
      </c>
      <c r="AP28" s="100" t="b">
        <f t="shared" si="19"/>
        <v>0</v>
      </c>
      <c r="AQ28" s="100" t="b">
        <f t="shared" si="20"/>
        <v>0</v>
      </c>
      <c r="AR28" s="100" t="b">
        <f t="shared" si="21"/>
        <v>0</v>
      </c>
      <c r="AS28" s="100" t="b">
        <f t="shared" si="22"/>
        <v>0</v>
      </c>
      <c r="AT28" s="100" t="b">
        <f t="shared" si="23"/>
        <v>0</v>
      </c>
      <c r="AU28" s="100" t="b">
        <f t="shared" si="24"/>
        <v>0</v>
      </c>
      <c r="AV28" s="100" t="b">
        <f t="shared" si="25"/>
        <v>0</v>
      </c>
    </row>
    <row r="29" spans="1:48" ht="21.75" x14ac:dyDescent="0.25">
      <c r="A29" s="108">
        <v>8</v>
      </c>
      <c r="B29" s="109" t="s">
        <v>8</v>
      </c>
      <c r="C29" s="109">
        <v>3</v>
      </c>
      <c r="D29" s="348" t="s">
        <v>643</v>
      </c>
      <c r="E29" s="142" t="s">
        <v>336</v>
      </c>
      <c r="F29" s="142" t="s">
        <v>337</v>
      </c>
      <c r="G29" s="307"/>
      <c r="H29" s="308" t="s">
        <v>8</v>
      </c>
      <c r="I29" s="309">
        <v>21</v>
      </c>
      <c r="J29" s="309">
        <v>21</v>
      </c>
      <c r="K29" s="309">
        <v>0</v>
      </c>
      <c r="L29" s="109" t="s">
        <v>113</v>
      </c>
      <c r="M29" s="321" t="s">
        <v>33</v>
      </c>
      <c r="N29" s="311"/>
      <c r="O29" s="312"/>
      <c r="P29" s="312"/>
      <c r="Q29" s="312"/>
      <c r="R29" s="312"/>
      <c r="S29" s="312"/>
      <c r="T29" s="312" t="s">
        <v>11</v>
      </c>
      <c r="U29" s="312" t="s">
        <v>11</v>
      </c>
      <c r="V29" s="312"/>
      <c r="W29" s="312"/>
      <c r="X29" s="319"/>
      <c r="Y29" s="315">
        <v>1</v>
      </c>
      <c r="Z29" s="316">
        <v>2</v>
      </c>
      <c r="AA29" s="317">
        <v>2</v>
      </c>
      <c r="AB29" s="318" t="s">
        <v>1047</v>
      </c>
      <c r="AC29" s="80">
        <v>1</v>
      </c>
      <c r="AD29" s="80"/>
      <c r="AE29" s="76" t="s">
        <v>141</v>
      </c>
      <c r="AF29" s="80">
        <v>2</v>
      </c>
      <c r="AH29" s="29" t="str">
        <f t="shared" si="11"/>
        <v xml:space="preserve"> </v>
      </c>
      <c r="AI29" s="29" t="str">
        <f t="shared" si="12"/>
        <v xml:space="preserve"> </v>
      </c>
      <c r="AJ29" s="29" t="str">
        <f t="shared" si="13"/>
        <v xml:space="preserve"> </v>
      </c>
      <c r="AK29" s="28" t="b">
        <f t="shared" si="14"/>
        <v>1</v>
      </c>
      <c r="AL29" s="100" t="b">
        <f t="shared" si="15"/>
        <v>0</v>
      </c>
      <c r="AM29" s="100" t="b">
        <f t="shared" si="16"/>
        <v>0</v>
      </c>
      <c r="AN29" s="100" t="b">
        <f t="shared" si="17"/>
        <v>0</v>
      </c>
      <c r="AO29" s="100" t="b">
        <f t="shared" si="18"/>
        <v>0</v>
      </c>
      <c r="AP29" s="100" t="b">
        <f t="shared" si="19"/>
        <v>0</v>
      </c>
      <c r="AQ29" s="100" t="b">
        <f t="shared" si="20"/>
        <v>0</v>
      </c>
      <c r="AR29" s="100" t="b">
        <f t="shared" si="21"/>
        <v>0</v>
      </c>
      <c r="AS29" s="100" t="b">
        <f t="shared" si="22"/>
        <v>0</v>
      </c>
      <c r="AT29" s="100" t="b">
        <f t="shared" si="23"/>
        <v>0</v>
      </c>
      <c r="AU29" s="100" t="b">
        <f t="shared" si="24"/>
        <v>0</v>
      </c>
      <c r="AV29" s="100" t="b">
        <f t="shared" si="25"/>
        <v>0</v>
      </c>
    </row>
    <row r="30" spans="1:48" ht="21.75" x14ac:dyDescent="0.25">
      <c r="A30" s="108">
        <v>27</v>
      </c>
      <c r="B30" s="109" t="s">
        <v>8</v>
      </c>
      <c r="C30" s="109">
        <v>3</v>
      </c>
      <c r="D30" s="348" t="s">
        <v>654</v>
      </c>
      <c r="E30" s="142" t="s">
        <v>332</v>
      </c>
      <c r="F30" s="142" t="s">
        <v>331</v>
      </c>
      <c r="G30" s="307"/>
      <c r="H30" s="308" t="s">
        <v>8</v>
      </c>
      <c r="I30" s="309">
        <v>44</v>
      </c>
      <c r="J30" s="309">
        <v>36</v>
      </c>
      <c r="K30" s="309">
        <v>8</v>
      </c>
      <c r="L30" s="109" t="s">
        <v>114</v>
      </c>
      <c r="M30" s="310" t="s">
        <v>30</v>
      </c>
      <c r="N30" s="311"/>
      <c r="O30" s="312" t="s">
        <v>11</v>
      </c>
      <c r="P30" s="312" t="s">
        <v>11</v>
      </c>
      <c r="Q30" s="312"/>
      <c r="R30" s="312"/>
      <c r="S30" s="312"/>
      <c r="T30" s="312"/>
      <c r="U30" s="312"/>
      <c r="V30" s="312"/>
      <c r="W30" s="312"/>
      <c r="X30" s="319"/>
      <c r="Y30" s="315">
        <v>1</v>
      </c>
      <c r="Z30" s="316">
        <v>2</v>
      </c>
      <c r="AA30" s="317">
        <v>2</v>
      </c>
      <c r="AB30" s="318" t="s">
        <v>1049</v>
      </c>
      <c r="AC30" s="80">
        <v>1</v>
      </c>
      <c r="AD30" s="322"/>
      <c r="AE30" s="76" t="s">
        <v>164</v>
      </c>
      <c r="AF30" s="80">
        <v>1</v>
      </c>
      <c r="AH30" s="29" t="str">
        <f t="shared" si="11"/>
        <v xml:space="preserve"> </v>
      </c>
      <c r="AI30" s="29" t="str">
        <f t="shared" si="12"/>
        <v xml:space="preserve"> </v>
      </c>
      <c r="AJ30" s="29" t="str">
        <f t="shared" si="13"/>
        <v xml:space="preserve"> </v>
      </c>
      <c r="AK30" s="28" t="b">
        <f t="shared" si="14"/>
        <v>1</v>
      </c>
      <c r="AL30" s="100" t="b">
        <f t="shared" si="15"/>
        <v>0</v>
      </c>
      <c r="AM30" s="100" t="b">
        <f t="shared" si="16"/>
        <v>0</v>
      </c>
      <c r="AN30" s="100" t="b">
        <f t="shared" si="17"/>
        <v>0</v>
      </c>
      <c r="AO30" s="100" t="b">
        <f t="shared" si="18"/>
        <v>0</v>
      </c>
      <c r="AP30" s="100" t="b">
        <f t="shared" si="19"/>
        <v>0</v>
      </c>
      <c r="AQ30" s="100" t="b">
        <f t="shared" si="20"/>
        <v>0</v>
      </c>
      <c r="AR30" s="100" t="b">
        <f t="shared" si="21"/>
        <v>0</v>
      </c>
      <c r="AS30" s="100" t="b">
        <f t="shared" si="22"/>
        <v>0</v>
      </c>
      <c r="AT30" s="100" t="b">
        <f t="shared" si="23"/>
        <v>0</v>
      </c>
      <c r="AU30" s="100" t="b">
        <f t="shared" si="24"/>
        <v>0</v>
      </c>
      <c r="AV30" s="100" t="b">
        <f t="shared" si="25"/>
        <v>0</v>
      </c>
    </row>
    <row r="31" spans="1:48" ht="21.75" x14ac:dyDescent="0.25">
      <c r="A31" s="108">
        <v>218</v>
      </c>
      <c r="B31" s="109" t="s">
        <v>8</v>
      </c>
      <c r="C31" s="109">
        <v>3</v>
      </c>
      <c r="D31" s="348" t="s">
        <v>819</v>
      </c>
      <c r="E31" s="142" t="s">
        <v>357</v>
      </c>
      <c r="F31" s="142" t="s">
        <v>356</v>
      </c>
      <c r="G31" s="307"/>
      <c r="H31" s="308" t="s">
        <v>8</v>
      </c>
      <c r="I31" s="309">
        <v>40</v>
      </c>
      <c r="J31" s="309">
        <v>38</v>
      </c>
      <c r="K31" s="309">
        <v>2</v>
      </c>
      <c r="L31" s="109" t="s">
        <v>114</v>
      </c>
      <c r="M31" s="310" t="s">
        <v>48</v>
      </c>
      <c r="N31" s="311"/>
      <c r="O31" s="312"/>
      <c r="P31" s="312"/>
      <c r="Q31" s="312" t="s">
        <v>11</v>
      </c>
      <c r="R31" s="312" t="s">
        <v>11</v>
      </c>
      <c r="S31" s="312"/>
      <c r="T31" s="312"/>
      <c r="U31" s="312"/>
      <c r="V31" s="312"/>
      <c r="W31" s="312"/>
      <c r="X31" s="319"/>
      <c r="Y31" s="315">
        <v>1</v>
      </c>
      <c r="Z31" s="316">
        <v>2</v>
      </c>
      <c r="AA31" s="317">
        <v>2</v>
      </c>
      <c r="AB31" s="318" t="s">
        <v>1050</v>
      </c>
      <c r="AC31" s="80">
        <v>1</v>
      </c>
      <c r="AD31" s="76"/>
      <c r="AE31" s="76" t="s">
        <v>147</v>
      </c>
      <c r="AF31" s="80">
        <v>11</v>
      </c>
      <c r="AH31" s="29" t="str">
        <f t="shared" si="11"/>
        <v xml:space="preserve"> </v>
      </c>
      <c r="AI31" s="29" t="str">
        <f t="shared" si="12"/>
        <v xml:space="preserve"> </v>
      </c>
      <c r="AJ31" s="29" t="str">
        <f t="shared" si="13"/>
        <v xml:space="preserve"> </v>
      </c>
      <c r="AK31" s="28" t="b">
        <f t="shared" si="14"/>
        <v>1</v>
      </c>
      <c r="AL31" s="100" t="b">
        <f t="shared" si="15"/>
        <v>0</v>
      </c>
      <c r="AM31" s="100" t="b">
        <f t="shared" si="16"/>
        <v>0</v>
      </c>
      <c r="AN31" s="100" t="b">
        <f t="shared" si="17"/>
        <v>0</v>
      </c>
      <c r="AO31" s="100" t="b">
        <f t="shared" si="18"/>
        <v>0</v>
      </c>
      <c r="AP31" s="100" t="b">
        <f t="shared" si="19"/>
        <v>0</v>
      </c>
      <c r="AQ31" s="100" t="b">
        <f t="shared" si="20"/>
        <v>0</v>
      </c>
      <c r="AR31" s="100" t="b">
        <f t="shared" si="21"/>
        <v>0</v>
      </c>
      <c r="AS31" s="100" t="b">
        <f t="shared" si="22"/>
        <v>0</v>
      </c>
      <c r="AT31" s="100" t="b">
        <f t="shared" si="23"/>
        <v>0</v>
      </c>
      <c r="AU31" s="100" t="b">
        <f t="shared" si="24"/>
        <v>0</v>
      </c>
      <c r="AV31" s="100" t="b">
        <f t="shared" si="25"/>
        <v>0</v>
      </c>
    </row>
    <row r="32" spans="1:48" ht="21.75" x14ac:dyDescent="0.25">
      <c r="A32" s="108">
        <v>243</v>
      </c>
      <c r="B32" s="109" t="s">
        <v>8</v>
      </c>
      <c r="C32" s="109">
        <v>3</v>
      </c>
      <c r="D32" s="348" t="s">
        <v>834</v>
      </c>
      <c r="E32" s="142" t="s">
        <v>355</v>
      </c>
      <c r="F32" s="142" t="s">
        <v>356</v>
      </c>
      <c r="G32" s="307"/>
      <c r="H32" s="308" t="s">
        <v>8</v>
      </c>
      <c r="I32" s="309">
        <v>39</v>
      </c>
      <c r="J32" s="309">
        <v>39</v>
      </c>
      <c r="K32" s="309">
        <v>0</v>
      </c>
      <c r="L32" s="109" t="s">
        <v>127</v>
      </c>
      <c r="M32" s="310" t="s">
        <v>127</v>
      </c>
      <c r="N32" s="311"/>
      <c r="O32" s="312"/>
      <c r="P32" s="312"/>
      <c r="Q32" s="312"/>
      <c r="R32" s="312"/>
      <c r="S32" s="312"/>
      <c r="T32" s="312"/>
      <c r="U32" s="312"/>
      <c r="V32" s="312"/>
      <c r="W32" s="312"/>
      <c r="X32" s="319"/>
      <c r="Y32" s="315">
        <v>9</v>
      </c>
      <c r="Z32" s="316">
        <v>0</v>
      </c>
      <c r="AA32" s="317">
        <v>0</v>
      </c>
      <c r="AB32" s="318" t="s">
        <v>1051</v>
      </c>
      <c r="AC32" s="80">
        <v>1</v>
      </c>
      <c r="AD32" s="80"/>
      <c r="AE32" s="76" t="s">
        <v>141</v>
      </c>
      <c r="AF32" s="80">
        <v>8</v>
      </c>
      <c r="AH32" s="29" t="str">
        <f t="shared" si="11"/>
        <v xml:space="preserve"> </v>
      </c>
      <c r="AI32" s="29" t="str">
        <f t="shared" si="12"/>
        <v xml:space="preserve"> </v>
      </c>
      <c r="AJ32" s="29" t="str">
        <f t="shared" si="13"/>
        <v xml:space="preserve"> </v>
      </c>
      <c r="AK32" s="28" t="b">
        <f t="shared" si="14"/>
        <v>1</v>
      </c>
      <c r="AL32" s="100" t="b">
        <f t="shared" si="15"/>
        <v>0</v>
      </c>
      <c r="AM32" s="100" t="b">
        <f t="shared" si="16"/>
        <v>0</v>
      </c>
      <c r="AN32" s="100" t="b">
        <f t="shared" si="17"/>
        <v>0</v>
      </c>
      <c r="AO32" s="100" t="b">
        <f t="shared" si="18"/>
        <v>0</v>
      </c>
      <c r="AP32" s="100" t="b">
        <f t="shared" si="19"/>
        <v>0</v>
      </c>
      <c r="AQ32" s="100" t="b">
        <f t="shared" si="20"/>
        <v>0</v>
      </c>
      <c r="AR32" s="100" t="b">
        <f t="shared" si="21"/>
        <v>0</v>
      </c>
      <c r="AS32" s="100" t="b">
        <f t="shared" si="22"/>
        <v>0</v>
      </c>
      <c r="AT32" s="100" t="b">
        <f t="shared" si="23"/>
        <v>0</v>
      </c>
      <c r="AU32" s="100" t="b">
        <f t="shared" si="24"/>
        <v>0</v>
      </c>
      <c r="AV32" s="100" t="b">
        <f t="shared" si="25"/>
        <v>0</v>
      </c>
    </row>
    <row r="33" spans="1:48" ht="21.75" x14ac:dyDescent="0.25">
      <c r="A33" s="108">
        <v>167</v>
      </c>
      <c r="B33" s="109" t="s">
        <v>8</v>
      </c>
      <c r="C33" s="109">
        <v>4</v>
      </c>
      <c r="D33" s="348" t="s">
        <v>774</v>
      </c>
      <c r="E33" s="142" t="s">
        <v>365</v>
      </c>
      <c r="F33" s="142" t="s">
        <v>363</v>
      </c>
      <c r="G33" s="307"/>
      <c r="H33" s="308" t="s">
        <v>8</v>
      </c>
      <c r="I33" s="309">
        <v>10</v>
      </c>
      <c r="J33" s="309">
        <v>10</v>
      </c>
      <c r="K33" s="309">
        <v>0</v>
      </c>
      <c r="L33" s="109" t="s">
        <v>111</v>
      </c>
      <c r="M33" s="321" t="s">
        <v>24</v>
      </c>
      <c r="N33" s="311"/>
      <c r="O33" s="312"/>
      <c r="P33" s="312" t="s">
        <v>11</v>
      </c>
      <c r="Q33" s="312" t="s">
        <v>11</v>
      </c>
      <c r="R33" s="312"/>
      <c r="S33" s="312"/>
      <c r="T33" s="312"/>
      <c r="U33" s="312"/>
      <c r="V33" s="312"/>
      <c r="W33" s="312"/>
      <c r="X33" s="319"/>
      <c r="Y33" s="315">
        <v>1</v>
      </c>
      <c r="Z33" s="316">
        <v>2</v>
      </c>
      <c r="AA33" s="317">
        <v>2</v>
      </c>
      <c r="AB33" s="318" t="s">
        <v>1052</v>
      </c>
      <c r="AC33" s="80">
        <v>1</v>
      </c>
      <c r="AD33" s="80"/>
      <c r="AE33" s="76" t="s">
        <v>166</v>
      </c>
      <c r="AF33" s="80">
        <v>7</v>
      </c>
      <c r="AH33" s="29" t="str">
        <f t="shared" si="11"/>
        <v xml:space="preserve"> </v>
      </c>
      <c r="AI33" s="29" t="str">
        <f t="shared" si="12"/>
        <v xml:space="preserve"> </v>
      </c>
      <c r="AJ33" s="29" t="str">
        <f t="shared" si="13"/>
        <v xml:space="preserve"> </v>
      </c>
      <c r="AK33" s="28" t="b">
        <f t="shared" si="14"/>
        <v>1</v>
      </c>
      <c r="AL33" s="100" t="b">
        <f t="shared" si="15"/>
        <v>0</v>
      </c>
      <c r="AM33" s="100" t="b">
        <f t="shared" si="16"/>
        <v>0</v>
      </c>
      <c r="AN33" s="100" t="b">
        <f t="shared" si="17"/>
        <v>0</v>
      </c>
      <c r="AO33" s="100" t="b">
        <f t="shared" si="18"/>
        <v>0</v>
      </c>
      <c r="AP33" s="100" t="b">
        <f t="shared" si="19"/>
        <v>0</v>
      </c>
      <c r="AQ33" s="100" t="b">
        <f t="shared" si="20"/>
        <v>0</v>
      </c>
      <c r="AR33" s="100" t="b">
        <f t="shared" si="21"/>
        <v>0</v>
      </c>
      <c r="AS33" s="100" t="b">
        <f t="shared" si="22"/>
        <v>0</v>
      </c>
      <c r="AT33" s="100" t="b">
        <f t="shared" si="23"/>
        <v>0</v>
      </c>
      <c r="AU33" s="100" t="b">
        <f t="shared" si="24"/>
        <v>0</v>
      </c>
      <c r="AV33" s="100" t="b">
        <f t="shared" si="25"/>
        <v>0</v>
      </c>
    </row>
    <row r="34" spans="1:48" ht="21.75" x14ac:dyDescent="0.25">
      <c r="A34" s="108">
        <v>23</v>
      </c>
      <c r="B34" s="109" t="s">
        <v>8</v>
      </c>
      <c r="C34" s="109">
        <v>4</v>
      </c>
      <c r="D34" s="348" t="s">
        <v>650</v>
      </c>
      <c r="E34" s="142" t="s">
        <v>334</v>
      </c>
      <c r="F34" s="142" t="s">
        <v>331</v>
      </c>
      <c r="G34" s="307"/>
      <c r="H34" s="329" t="s">
        <v>8</v>
      </c>
      <c r="I34" s="309">
        <v>24</v>
      </c>
      <c r="J34" s="309">
        <v>18</v>
      </c>
      <c r="K34" s="309">
        <v>6</v>
      </c>
      <c r="L34" s="109" t="s">
        <v>112</v>
      </c>
      <c r="M34" s="310" t="s">
        <v>29</v>
      </c>
      <c r="N34" s="311"/>
      <c r="O34" s="312"/>
      <c r="P34" s="312"/>
      <c r="Q34" s="312"/>
      <c r="R34" s="312"/>
      <c r="S34" s="312"/>
      <c r="T34" s="312" t="s">
        <v>11</v>
      </c>
      <c r="U34" s="312" t="s">
        <v>11</v>
      </c>
      <c r="V34" s="312"/>
      <c r="W34" s="312"/>
      <c r="X34" s="319"/>
      <c r="Y34" s="315">
        <v>1</v>
      </c>
      <c r="Z34" s="316">
        <v>2</v>
      </c>
      <c r="AA34" s="317">
        <v>2</v>
      </c>
      <c r="AB34" s="318" t="s">
        <v>1053</v>
      </c>
      <c r="AC34" s="80">
        <v>1</v>
      </c>
      <c r="AD34" s="80"/>
      <c r="AE34" s="76" t="s">
        <v>165</v>
      </c>
      <c r="AF34" s="80">
        <v>3</v>
      </c>
      <c r="AH34" s="29" t="str">
        <f t="shared" si="11"/>
        <v xml:space="preserve"> </v>
      </c>
      <c r="AI34" s="29" t="str">
        <f t="shared" si="12"/>
        <v xml:space="preserve"> </v>
      </c>
      <c r="AJ34" s="29" t="str">
        <f t="shared" si="13"/>
        <v xml:space="preserve"> </v>
      </c>
      <c r="AK34" s="28" t="b">
        <f t="shared" si="14"/>
        <v>1</v>
      </c>
      <c r="AL34" s="100" t="b">
        <f t="shared" si="15"/>
        <v>0</v>
      </c>
      <c r="AM34" s="100" t="b">
        <f t="shared" si="16"/>
        <v>0</v>
      </c>
      <c r="AN34" s="100" t="b">
        <f t="shared" si="17"/>
        <v>0</v>
      </c>
      <c r="AO34" s="100" t="b">
        <f t="shared" si="18"/>
        <v>0</v>
      </c>
      <c r="AP34" s="100" t="b">
        <f t="shared" si="19"/>
        <v>0</v>
      </c>
      <c r="AQ34" s="100" t="b">
        <f t="shared" si="20"/>
        <v>0</v>
      </c>
      <c r="AR34" s="100" t="b">
        <f t="shared" si="21"/>
        <v>0</v>
      </c>
      <c r="AS34" s="100" t="b">
        <f t="shared" si="22"/>
        <v>0</v>
      </c>
      <c r="AT34" s="100" t="b">
        <f t="shared" si="23"/>
        <v>0</v>
      </c>
      <c r="AU34" s="100" t="b">
        <f t="shared" si="24"/>
        <v>0</v>
      </c>
      <c r="AV34" s="100" t="b">
        <f t="shared" si="25"/>
        <v>0</v>
      </c>
    </row>
    <row r="35" spans="1:48" ht="21.75" x14ac:dyDescent="0.25">
      <c r="A35" s="108">
        <v>79</v>
      </c>
      <c r="B35" s="109" t="s">
        <v>8</v>
      </c>
      <c r="C35" s="109">
        <v>4</v>
      </c>
      <c r="D35" s="348" t="s">
        <v>699</v>
      </c>
      <c r="E35" s="142" t="s">
        <v>335</v>
      </c>
      <c r="F35" s="142" t="s">
        <v>331</v>
      </c>
      <c r="G35" s="307" t="s">
        <v>339</v>
      </c>
      <c r="H35" s="308" t="s">
        <v>8</v>
      </c>
      <c r="I35" s="309">
        <v>11</v>
      </c>
      <c r="J35" s="309">
        <v>11</v>
      </c>
      <c r="K35" s="309">
        <v>0</v>
      </c>
      <c r="L35" s="109" t="s">
        <v>112</v>
      </c>
      <c r="M35" s="321" t="s">
        <v>29</v>
      </c>
      <c r="N35" s="311"/>
      <c r="O35" s="312"/>
      <c r="P35" s="312"/>
      <c r="Q35" s="312"/>
      <c r="R35" s="312"/>
      <c r="S35" s="312"/>
      <c r="T35" s="312"/>
      <c r="U35" s="312"/>
      <c r="V35" s="312" t="s">
        <v>11</v>
      </c>
      <c r="W35" s="312" t="s">
        <v>11</v>
      </c>
      <c r="X35" s="319" t="s">
        <v>11</v>
      </c>
      <c r="Y35" s="315">
        <v>1</v>
      </c>
      <c r="Z35" s="316">
        <v>3</v>
      </c>
      <c r="AA35" s="317">
        <v>3</v>
      </c>
      <c r="AB35" s="318" t="s">
        <v>1054</v>
      </c>
      <c r="AC35" s="80">
        <v>1</v>
      </c>
      <c r="AD35" s="80"/>
      <c r="AE35" s="76" t="s">
        <v>165</v>
      </c>
      <c r="AF35" s="80">
        <v>1</v>
      </c>
      <c r="AH35" s="29" t="str">
        <f t="shared" si="11"/>
        <v xml:space="preserve"> </v>
      </c>
      <c r="AI35" s="29" t="str">
        <f t="shared" si="12"/>
        <v xml:space="preserve"> </v>
      </c>
      <c r="AJ35" s="29" t="str">
        <f t="shared" si="13"/>
        <v xml:space="preserve"> </v>
      </c>
      <c r="AK35" s="28" t="b">
        <f t="shared" si="14"/>
        <v>1</v>
      </c>
      <c r="AL35" s="100" t="b">
        <f t="shared" si="15"/>
        <v>0</v>
      </c>
      <c r="AM35" s="100" t="b">
        <f t="shared" si="16"/>
        <v>0</v>
      </c>
      <c r="AN35" s="100" t="b">
        <f t="shared" si="17"/>
        <v>0</v>
      </c>
      <c r="AO35" s="100" t="b">
        <f t="shared" si="18"/>
        <v>0</v>
      </c>
      <c r="AP35" s="100" t="b">
        <f t="shared" si="19"/>
        <v>0</v>
      </c>
      <c r="AQ35" s="100" t="b">
        <f t="shared" si="20"/>
        <v>0</v>
      </c>
      <c r="AR35" s="100" t="b">
        <f t="shared" si="21"/>
        <v>0</v>
      </c>
      <c r="AS35" s="100" t="b">
        <f t="shared" si="22"/>
        <v>0</v>
      </c>
      <c r="AT35" s="100" t="b">
        <f t="shared" si="23"/>
        <v>0</v>
      </c>
      <c r="AU35" s="100" t="b">
        <f t="shared" si="24"/>
        <v>0</v>
      </c>
      <c r="AV35" s="100" t="b">
        <f t="shared" si="25"/>
        <v>0</v>
      </c>
    </row>
    <row r="36" spans="1:48" ht="21.75" x14ac:dyDescent="0.25">
      <c r="A36" s="108">
        <v>168</v>
      </c>
      <c r="B36" s="109" t="s">
        <v>8</v>
      </c>
      <c r="C36" s="109">
        <v>4</v>
      </c>
      <c r="D36" s="348" t="s">
        <v>775</v>
      </c>
      <c r="E36" s="142" t="s">
        <v>347</v>
      </c>
      <c r="F36" s="142" t="s">
        <v>932</v>
      </c>
      <c r="G36" s="307"/>
      <c r="H36" s="308" t="s">
        <v>8</v>
      </c>
      <c r="I36" s="309">
        <v>19</v>
      </c>
      <c r="J36" s="309">
        <v>19</v>
      </c>
      <c r="K36" s="309">
        <v>0</v>
      </c>
      <c r="L36" s="109" t="s">
        <v>113</v>
      </c>
      <c r="M36" s="321" t="s">
        <v>36</v>
      </c>
      <c r="N36" s="311"/>
      <c r="O36" s="312"/>
      <c r="P36" s="312"/>
      <c r="Q36" s="312"/>
      <c r="R36" s="312" t="s">
        <v>11</v>
      </c>
      <c r="S36" s="312" t="s">
        <v>11</v>
      </c>
      <c r="T36" s="312"/>
      <c r="U36" s="312"/>
      <c r="V36" s="312"/>
      <c r="W36" s="312"/>
      <c r="X36" s="319"/>
      <c r="Y36" s="315">
        <v>1</v>
      </c>
      <c r="Z36" s="316">
        <v>2</v>
      </c>
      <c r="AA36" s="317">
        <v>2</v>
      </c>
      <c r="AB36" s="318" t="s">
        <v>1055</v>
      </c>
      <c r="AC36" s="80">
        <v>1</v>
      </c>
      <c r="AD36" s="80" t="s">
        <v>1375</v>
      </c>
      <c r="AE36" s="76" t="s">
        <v>168</v>
      </c>
      <c r="AF36" s="80">
        <v>7</v>
      </c>
      <c r="AH36" s="29" t="str">
        <f t="shared" si="11"/>
        <v xml:space="preserve"> </v>
      </c>
      <c r="AI36" s="29" t="str">
        <f t="shared" si="12"/>
        <v xml:space="preserve"> </v>
      </c>
      <c r="AJ36" s="29" t="str">
        <f t="shared" si="13"/>
        <v xml:space="preserve"> </v>
      </c>
      <c r="AK36" s="28" t="b">
        <f t="shared" si="14"/>
        <v>0</v>
      </c>
      <c r="AL36" s="100" t="b">
        <f t="shared" si="15"/>
        <v>0</v>
      </c>
      <c r="AM36" s="100" t="b">
        <f t="shared" si="16"/>
        <v>0</v>
      </c>
      <c r="AN36" s="100" t="b">
        <f t="shared" si="17"/>
        <v>0</v>
      </c>
      <c r="AO36" s="100" t="b">
        <f t="shared" si="18"/>
        <v>0</v>
      </c>
      <c r="AP36" s="100" t="b">
        <f t="shared" si="19"/>
        <v>1</v>
      </c>
      <c r="AQ36" s="100" t="b">
        <f t="shared" si="20"/>
        <v>0</v>
      </c>
      <c r="AR36" s="100" t="b">
        <f t="shared" si="21"/>
        <v>0</v>
      </c>
      <c r="AS36" s="100" t="b">
        <f t="shared" si="22"/>
        <v>0</v>
      </c>
      <c r="AT36" s="100" t="b">
        <f t="shared" si="23"/>
        <v>0</v>
      </c>
      <c r="AU36" s="100" t="b">
        <f t="shared" si="24"/>
        <v>0</v>
      </c>
      <c r="AV36" s="100" t="b">
        <f t="shared" si="25"/>
        <v>0</v>
      </c>
    </row>
    <row r="37" spans="1:48" ht="24" x14ac:dyDescent="0.25">
      <c r="A37" s="108">
        <v>139</v>
      </c>
      <c r="B37" s="109" t="s">
        <v>8</v>
      </c>
      <c r="C37" s="109">
        <v>4</v>
      </c>
      <c r="D37" s="348" t="s">
        <v>756</v>
      </c>
      <c r="E37" s="142" t="s">
        <v>353</v>
      </c>
      <c r="F37" s="142" t="s">
        <v>354</v>
      </c>
      <c r="G37" s="307" t="s">
        <v>362</v>
      </c>
      <c r="H37" s="308" t="s">
        <v>8</v>
      </c>
      <c r="I37" s="309">
        <v>20</v>
      </c>
      <c r="J37" s="309">
        <v>20</v>
      </c>
      <c r="K37" s="309">
        <v>0</v>
      </c>
      <c r="L37" s="109" t="s">
        <v>114</v>
      </c>
      <c r="M37" s="321" t="s">
        <v>29</v>
      </c>
      <c r="N37" s="311"/>
      <c r="O37" s="312"/>
      <c r="P37" s="312"/>
      <c r="Q37" s="312" t="s">
        <v>11</v>
      </c>
      <c r="R37" s="312" t="s">
        <v>11</v>
      </c>
      <c r="S37" s="312"/>
      <c r="T37" s="312"/>
      <c r="U37" s="312"/>
      <c r="V37" s="312"/>
      <c r="W37" s="312"/>
      <c r="X37" s="319"/>
      <c r="Y37" s="315">
        <v>1</v>
      </c>
      <c r="Z37" s="316">
        <v>2</v>
      </c>
      <c r="AA37" s="317">
        <v>2</v>
      </c>
      <c r="AB37" s="318" t="s">
        <v>1057</v>
      </c>
      <c r="AC37" s="80">
        <v>1</v>
      </c>
      <c r="AD37" s="80"/>
      <c r="AE37" s="76" t="s">
        <v>165</v>
      </c>
      <c r="AF37" s="80">
        <v>11</v>
      </c>
      <c r="AH37" s="29" t="str">
        <f t="shared" si="11"/>
        <v xml:space="preserve"> </v>
      </c>
      <c r="AI37" s="29" t="str">
        <f t="shared" si="12"/>
        <v xml:space="preserve"> </v>
      </c>
      <c r="AJ37" s="29" t="str">
        <f t="shared" si="13"/>
        <v xml:space="preserve"> </v>
      </c>
      <c r="AK37" s="28" t="b">
        <f t="shared" si="14"/>
        <v>1</v>
      </c>
      <c r="AL37" s="100" t="b">
        <f t="shared" si="15"/>
        <v>0</v>
      </c>
      <c r="AM37" s="100" t="b">
        <f t="shared" si="16"/>
        <v>0</v>
      </c>
      <c r="AN37" s="100" t="b">
        <f t="shared" si="17"/>
        <v>0</v>
      </c>
      <c r="AO37" s="100" t="b">
        <f t="shared" si="18"/>
        <v>0</v>
      </c>
      <c r="AP37" s="100" t="b">
        <f t="shared" si="19"/>
        <v>0</v>
      </c>
      <c r="AQ37" s="100" t="b">
        <f t="shared" si="20"/>
        <v>0</v>
      </c>
      <c r="AR37" s="100" t="b">
        <f t="shared" si="21"/>
        <v>0</v>
      </c>
      <c r="AS37" s="100" t="b">
        <f t="shared" si="22"/>
        <v>0</v>
      </c>
      <c r="AT37" s="100" t="b">
        <f t="shared" si="23"/>
        <v>0</v>
      </c>
      <c r="AU37" s="100" t="b">
        <f t="shared" si="24"/>
        <v>0</v>
      </c>
      <c r="AV37" s="100" t="b">
        <f t="shared" si="25"/>
        <v>0</v>
      </c>
    </row>
    <row r="38" spans="1:48" ht="21.75" x14ac:dyDescent="0.25">
      <c r="A38" s="108">
        <v>178</v>
      </c>
      <c r="B38" s="109" t="s">
        <v>8</v>
      </c>
      <c r="C38" s="109">
        <v>4</v>
      </c>
      <c r="D38" s="348" t="s">
        <v>785</v>
      </c>
      <c r="E38" s="142" t="s">
        <v>411</v>
      </c>
      <c r="F38" s="142" t="s">
        <v>941</v>
      </c>
      <c r="G38" s="307"/>
      <c r="H38" s="308" t="s">
        <v>8</v>
      </c>
      <c r="I38" s="309">
        <v>23</v>
      </c>
      <c r="J38" s="309">
        <v>22</v>
      </c>
      <c r="K38" s="309">
        <v>1</v>
      </c>
      <c r="L38" s="109" t="s">
        <v>114</v>
      </c>
      <c r="M38" s="310" t="s">
        <v>132</v>
      </c>
      <c r="N38" s="311"/>
      <c r="O38" s="312"/>
      <c r="P38" s="312"/>
      <c r="Q38" s="312"/>
      <c r="R38" s="312"/>
      <c r="S38" s="312"/>
      <c r="T38" s="312" t="s">
        <v>11</v>
      </c>
      <c r="U38" s="312" t="s">
        <v>11</v>
      </c>
      <c r="V38" s="312" t="s">
        <v>11</v>
      </c>
      <c r="W38" s="312" t="s">
        <v>11</v>
      </c>
      <c r="X38" s="319"/>
      <c r="Y38" s="315">
        <v>8</v>
      </c>
      <c r="Z38" s="316">
        <v>4</v>
      </c>
      <c r="AA38" s="317">
        <v>4</v>
      </c>
      <c r="AB38" s="318" t="s">
        <v>1058</v>
      </c>
      <c r="AC38" s="80">
        <v>1</v>
      </c>
      <c r="AD38" s="80"/>
      <c r="AE38" s="76" t="s">
        <v>141</v>
      </c>
      <c r="AF38" s="80">
        <v>4</v>
      </c>
      <c r="AH38" s="29" t="str">
        <f t="shared" si="11"/>
        <v xml:space="preserve"> </v>
      </c>
      <c r="AI38" s="29" t="str">
        <f t="shared" si="12"/>
        <v xml:space="preserve"> </v>
      </c>
      <c r="AJ38" s="29" t="str">
        <f t="shared" si="13"/>
        <v xml:space="preserve"> </v>
      </c>
      <c r="AK38" s="28" t="b">
        <f t="shared" si="14"/>
        <v>1</v>
      </c>
      <c r="AL38" s="100" t="b">
        <f t="shared" si="15"/>
        <v>0</v>
      </c>
      <c r="AM38" s="100" t="b">
        <f t="shared" si="16"/>
        <v>0</v>
      </c>
      <c r="AN38" s="100" t="b">
        <f t="shared" si="17"/>
        <v>0</v>
      </c>
      <c r="AO38" s="100" t="b">
        <f t="shared" si="18"/>
        <v>0</v>
      </c>
      <c r="AP38" s="100" t="b">
        <f t="shared" si="19"/>
        <v>0</v>
      </c>
      <c r="AQ38" s="100" t="b">
        <f t="shared" si="20"/>
        <v>0</v>
      </c>
      <c r="AR38" s="100" t="b">
        <f t="shared" si="21"/>
        <v>0</v>
      </c>
      <c r="AS38" s="100" t="b">
        <f t="shared" si="22"/>
        <v>0</v>
      </c>
      <c r="AT38" s="100" t="b">
        <f t="shared" si="23"/>
        <v>0</v>
      </c>
      <c r="AU38" s="100" t="b">
        <f t="shared" si="24"/>
        <v>0</v>
      </c>
      <c r="AV38" s="100" t="b">
        <f t="shared" si="25"/>
        <v>0</v>
      </c>
    </row>
    <row r="39" spans="1:48" ht="21.75" x14ac:dyDescent="0.25">
      <c r="A39" s="108">
        <v>232</v>
      </c>
      <c r="B39" s="109" t="s">
        <v>8</v>
      </c>
      <c r="C39" s="109">
        <v>4</v>
      </c>
      <c r="D39" s="348" t="s">
        <v>830</v>
      </c>
      <c r="E39" s="142" t="s">
        <v>366</v>
      </c>
      <c r="F39" s="142" t="s">
        <v>367</v>
      </c>
      <c r="G39" s="307"/>
      <c r="H39" s="308" t="s">
        <v>8</v>
      </c>
      <c r="I39" s="309">
        <v>0</v>
      </c>
      <c r="J39" s="309">
        <v>0</v>
      </c>
      <c r="K39" s="309">
        <v>0</v>
      </c>
      <c r="L39" s="109" t="s">
        <v>127</v>
      </c>
      <c r="M39" s="310" t="s">
        <v>929</v>
      </c>
      <c r="N39" s="311"/>
      <c r="O39" s="312" t="s">
        <v>11</v>
      </c>
      <c r="P39" s="312" t="s">
        <v>11</v>
      </c>
      <c r="Q39" s="312" t="s">
        <v>11</v>
      </c>
      <c r="R39" s="312"/>
      <c r="S39" s="312"/>
      <c r="T39" s="312"/>
      <c r="U39" s="312"/>
      <c r="V39" s="312"/>
      <c r="W39" s="312"/>
      <c r="X39" s="319"/>
      <c r="Y39" s="315">
        <v>1</v>
      </c>
      <c r="Z39" s="316">
        <v>3</v>
      </c>
      <c r="AA39" s="317">
        <v>3</v>
      </c>
      <c r="AB39" s="318" t="s">
        <v>1056</v>
      </c>
      <c r="AC39" s="80">
        <v>1</v>
      </c>
      <c r="AD39" s="80"/>
      <c r="AE39" s="76" t="s">
        <v>141</v>
      </c>
      <c r="AF39" s="80">
        <v>6</v>
      </c>
      <c r="AH39" s="29" t="str">
        <f t="shared" si="11"/>
        <v xml:space="preserve"> </v>
      </c>
      <c r="AI39" s="29" t="str">
        <f t="shared" si="12"/>
        <v xml:space="preserve">ÇAKIŞMA </v>
      </c>
      <c r="AJ39" s="29" t="str">
        <f t="shared" si="13"/>
        <v xml:space="preserve">ÇAKIŞMA </v>
      </c>
      <c r="AK39" s="28" t="b">
        <f t="shared" si="14"/>
        <v>0</v>
      </c>
      <c r="AL39" s="100" t="b">
        <f t="shared" si="15"/>
        <v>0</v>
      </c>
      <c r="AM39" s="100" t="b">
        <f t="shared" si="16"/>
        <v>1</v>
      </c>
      <c r="AN39" s="100" t="b">
        <f t="shared" si="17"/>
        <v>1</v>
      </c>
      <c r="AO39" s="100" t="b">
        <f t="shared" si="18"/>
        <v>0</v>
      </c>
      <c r="AP39" s="100" t="b">
        <f t="shared" si="19"/>
        <v>0</v>
      </c>
      <c r="AQ39" s="100" t="b">
        <f t="shared" si="20"/>
        <v>0</v>
      </c>
      <c r="AR39" s="100" t="b">
        <f t="shared" si="21"/>
        <v>0</v>
      </c>
      <c r="AS39" s="100" t="b">
        <f t="shared" si="22"/>
        <v>0</v>
      </c>
      <c r="AT39" s="100" t="b">
        <f t="shared" si="23"/>
        <v>0</v>
      </c>
      <c r="AU39" s="100" t="b">
        <f t="shared" si="24"/>
        <v>0</v>
      </c>
      <c r="AV39" s="100" t="b">
        <f t="shared" si="25"/>
        <v>0</v>
      </c>
    </row>
    <row r="40" spans="1:48" ht="21.75" x14ac:dyDescent="0.25">
      <c r="A40" s="108">
        <v>199</v>
      </c>
      <c r="B40" s="109" t="s">
        <v>8</v>
      </c>
      <c r="C40" s="109">
        <v>4</v>
      </c>
      <c r="D40" s="348" t="s">
        <v>803</v>
      </c>
      <c r="E40" s="323" t="s">
        <v>364</v>
      </c>
      <c r="F40" s="323" t="s">
        <v>363</v>
      </c>
      <c r="G40" s="324"/>
      <c r="H40" s="308" t="s">
        <v>8</v>
      </c>
      <c r="I40" s="325">
        <v>0</v>
      </c>
      <c r="J40" s="325">
        <v>0</v>
      </c>
      <c r="K40" s="325">
        <v>0</v>
      </c>
      <c r="L40" s="326" t="s">
        <v>127</v>
      </c>
      <c r="M40" s="327" t="s">
        <v>929</v>
      </c>
      <c r="N40" s="311"/>
      <c r="O40" s="312" t="s">
        <v>11</v>
      </c>
      <c r="P40" s="312" t="s">
        <v>11</v>
      </c>
      <c r="Q40" s="312"/>
      <c r="R40" s="312"/>
      <c r="S40" s="312"/>
      <c r="T40" s="312"/>
      <c r="U40" s="312"/>
      <c r="V40" s="312"/>
      <c r="W40" s="312"/>
      <c r="X40" s="319"/>
      <c r="Y40" s="315">
        <v>1</v>
      </c>
      <c r="Z40" s="316">
        <v>2</v>
      </c>
      <c r="AA40" s="317">
        <v>2</v>
      </c>
      <c r="AB40" s="318" t="s">
        <v>1059</v>
      </c>
      <c r="AC40" s="80">
        <v>1</v>
      </c>
      <c r="AD40" s="80"/>
      <c r="AE40" s="76" t="s">
        <v>141</v>
      </c>
      <c r="AF40" s="80">
        <v>9</v>
      </c>
      <c r="AH40" s="29" t="str">
        <f t="shared" si="11"/>
        <v xml:space="preserve"> </v>
      </c>
      <c r="AI40" s="29" t="str">
        <f t="shared" si="12"/>
        <v xml:space="preserve"> </v>
      </c>
      <c r="AJ40" s="29" t="str">
        <f t="shared" si="13"/>
        <v xml:space="preserve"> </v>
      </c>
      <c r="AK40" s="28" t="b">
        <f t="shared" si="14"/>
        <v>1</v>
      </c>
      <c r="AL40" s="100" t="b">
        <f t="shared" si="15"/>
        <v>0</v>
      </c>
      <c r="AM40" s="100" t="b">
        <f t="shared" si="16"/>
        <v>0</v>
      </c>
      <c r="AN40" s="100" t="b">
        <f t="shared" si="17"/>
        <v>0</v>
      </c>
      <c r="AO40" s="100" t="b">
        <f t="shared" si="18"/>
        <v>0</v>
      </c>
      <c r="AP40" s="100" t="b">
        <f t="shared" si="19"/>
        <v>0</v>
      </c>
      <c r="AQ40" s="100" t="b">
        <f t="shared" si="20"/>
        <v>0</v>
      </c>
      <c r="AR40" s="100" t="b">
        <f t="shared" si="21"/>
        <v>0</v>
      </c>
      <c r="AS40" s="100" t="b">
        <f t="shared" si="22"/>
        <v>0</v>
      </c>
      <c r="AT40" s="100" t="b">
        <f t="shared" si="23"/>
        <v>0</v>
      </c>
      <c r="AU40" s="100" t="b">
        <f t="shared" si="24"/>
        <v>0</v>
      </c>
      <c r="AV40" s="100" t="b">
        <f t="shared" si="25"/>
        <v>0</v>
      </c>
    </row>
    <row r="41" spans="1:48" ht="21.75" x14ac:dyDescent="0.25">
      <c r="A41" s="108">
        <v>37</v>
      </c>
      <c r="B41" s="109" t="s">
        <v>8</v>
      </c>
      <c r="C41" s="109">
        <v>4</v>
      </c>
      <c r="D41" s="348" t="s">
        <v>662</v>
      </c>
      <c r="E41" s="142" t="s">
        <v>663</v>
      </c>
      <c r="F41" s="142" t="s">
        <v>941</v>
      </c>
      <c r="G41" s="307"/>
      <c r="H41" s="308" t="s">
        <v>8</v>
      </c>
      <c r="I41" s="309">
        <v>14</v>
      </c>
      <c r="J41" s="309">
        <v>13</v>
      </c>
      <c r="K41" s="309">
        <v>1</v>
      </c>
      <c r="L41" s="109" t="s">
        <v>127</v>
      </c>
      <c r="M41" s="310" t="s">
        <v>127</v>
      </c>
      <c r="N41" s="311"/>
      <c r="O41" s="312"/>
      <c r="P41" s="312"/>
      <c r="Q41" s="312"/>
      <c r="R41" s="312"/>
      <c r="S41" s="312"/>
      <c r="T41" s="312"/>
      <c r="U41" s="312"/>
      <c r="V41" s="312"/>
      <c r="W41" s="312"/>
      <c r="X41" s="319"/>
      <c r="Y41" s="315">
        <v>7</v>
      </c>
      <c r="Z41" s="316">
        <v>0</v>
      </c>
      <c r="AA41" s="317">
        <v>0</v>
      </c>
      <c r="AB41" s="318" t="s">
        <v>1060</v>
      </c>
      <c r="AC41" s="80">
        <v>1</v>
      </c>
      <c r="AD41" s="80"/>
      <c r="AE41" s="76" t="s">
        <v>141</v>
      </c>
      <c r="AF41" s="80">
        <v>4</v>
      </c>
      <c r="AH41" s="29" t="str">
        <f t="shared" si="11"/>
        <v xml:space="preserve"> </v>
      </c>
      <c r="AI41" s="29" t="str">
        <f t="shared" si="12"/>
        <v xml:space="preserve"> </v>
      </c>
      <c r="AJ41" s="29" t="str">
        <f t="shared" si="13"/>
        <v xml:space="preserve"> </v>
      </c>
      <c r="AK41" s="28" t="b">
        <f t="shared" si="14"/>
        <v>1</v>
      </c>
      <c r="AL41" s="100" t="b">
        <f t="shared" si="15"/>
        <v>0</v>
      </c>
      <c r="AM41" s="100" t="b">
        <f t="shared" si="16"/>
        <v>0</v>
      </c>
      <c r="AN41" s="100" t="b">
        <f t="shared" si="17"/>
        <v>0</v>
      </c>
      <c r="AO41" s="100" t="b">
        <f t="shared" si="18"/>
        <v>0</v>
      </c>
      <c r="AP41" s="100" t="b">
        <f t="shared" si="19"/>
        <v>0</v>
      </c>
      <c r="AQ41" s="100" t="b">
        <f t="shared" si="20"/>
        <v>0</v>
      </c>
      <c r="AR41" s="100" t="b">
        <f t="shared" si="21"/>
        <v>0</v>
      </c>
      <c r="AS41" s="100" t="b">
        <f t="shared" si="22"/>
        <v>0</v>
      </c>
      <c r="AT41" s="100" t="b">
        <f t="shared" si="23"/>
        <v>0</v>
      </c>
      <c r="AU41" s="100" t="b">
        <f t="shared" si="24"/>
        <v>0</v>
      </c>
      <c r="AV41" s="100" t="b">
        <f t="shared" si="25"/>
        <v>0</v>
      </c>
    </row>
    <row r="42" spans="1:48" ht="21.75" x14ac:dyDescent="0.25">
      <c r="A42" s="108">
        <v>187</v>
      </c>
      <c r="B42" s="109" t="s">
        <v>34</v>
      </c>
      <c r="C42" s="109">
        <v>1</v>
      </c>
      <c r="D42" s="348" t="s">
        <v>794</v>
      </c>
      <c r="E42" s="142" t="s">
        <v>506</v>
      </c>
      <c r="F42" s="142" t="s">
        <v>502</v>
      </c>
      <c r="G42" s="307"/>
      <c r="H42" s="308" t="s">
        <v>55</v>
      </c>
      <c r="I42" s="309">
        <v>34</v>
      </c>
      <c r="J42" s="309">
        <v>34</v>
      </c>
      <c r="K42" s="309">
        <v>0</v>
      </c>
      <c r="L42" s="109" t="s">
        <v>111</v>
      </c>
      <c r="M42" s="310" t="s">
        <v>23</v>
      </c>
      <c r="N42" s="311"/>
      <c r="O42" s="312"/>
      <c r="P42" s="312"/>
      <c r="Q42" s="312" t="s">
        <v>11</v>
      </c>
      <c r="R42" s="312" t="s">
        <v>11</v>
      </c>
      <c r="S42" s="312"/>
      <c r="T42" s="312"/>
      <c r="U42" s="312"/>
      <c r="V42" s="312"/>
      <c r="W42" s="312"/>
      <c r="X42" s="319"/>
      <c r="Y42" s="315">
        <v>4</v>
      </c>
      <c r="Z42" s="316">
        <v>2</v>
      </c>
      <c r="AA42" s="317">
        <v>2</v>
      </c>
      <c r="AB42" s="318" t="s">
        <v>1024</v>
      </c>
      <c r="AC42" s="80">
        <v>4</v>
      </c>
      <c r="AD42" s="80"/>
      <c r="AE42" s="76" t="s">
        <v>156</v>
      </c>
      <c r="AF42" s="80">
        <v>4</v>
      </c>
      <c r="AH42" s="29" t="str">
        <f t="shared" si="11"/>
        <v xml:space="preserve"> </v>
      </c>
      <c r="AI42" s="29" t="str">
        <f t="shared" si="12"/>
        <v xml:space="preserve"> </v>
      </c>
      <c r="AJ42" s="29" t="str">
        <f t="shared" si="13"/>
        <v xml:space="preserve"> </v>
      </c>
      <c r="AK42" s="28" t="b">
        <f t="shared" si="14"/>
        <v>1</v>
      </c>
      <c r="AL42" s="100" t="b">
        <f t="shared" si="15"/>
        <v>0</v>
      </c>
      <c r="AM42" s="100" t="b">
        <f t="shared" si="16"/>
        <v>0</v>
      </c>
      <c r="AN42" s="100" t="b">
        <f t="shared" si="17"/>
        <v>0</v>
      </c>
      <c r="AO42" s="100" t="b">
        <f t="shared" si="18"/>
        <v>0</v>
      </c>
      <c r="AP42" s="100" t="b">
        <f t="shared" si="19"/>
        <v>0</v>
      </c>
      <c r="AQ42" s="100" t="b">
        <f t="shared" si="20"/>
        <v>0</v>
      </c>
      <c r="AR42" s="100" t="b">
        <f t="shared" si="21"/>
        <v>0</v>
      </c>
      <c r="AS42" s="100" t="b">
        <f t="shared" si="22"/>
        <v>0</v>
      </c>
      <c r="AT42" s="100" t="b">
        <f t="shared" si="23"/>
        <v>0</v>
      </c>
      <c r="AU42" s="100" t="b">
        <f t="shared" si="24"/>
        <v>0</v>
      </c>
      <c r="AV42" s="100" t="b">
        <f t="shared" si="25"/>
        <v>0</v>
      </c>
    </row>
    <row r="43" spans="1:48" ht="21.75" x14ac:dyDescent="0.25">
      <c r="A43" s="108">
        <v>74</v>
      </c>
      <c r="B43" s="109" t="s">
        <v>34</v>
      </c>
      <c r="C43" s="109">
        <v>1</v>
      </c>
      <c r="D43" s="348" t="s">
        <v>696</v>
      </c>
      <c r="E43" s="142" t="s">
        <v>330</v>
      </c>
      <c r="F43" s="142" t="s">
        <v>611</v>
      </c>
      <c r="G43" s="307"/>
      <c r="H43" s="308" t="s">
        <v>140</v>
      </c>
      <c r="I43" s="309">
        <v>37</v>
      </c>
      <c r="J43" s="309">
        <v>36</v>
      </c>
      <c r="K43" s="309">
        <v>1</v>
      </c>
      <c r="L43" s="109" t="s">
        <v>111</v>
      </c>
      <c r="M43" s="310" t="s">
        <v>26</v>
      </c>
      <c r="N43" s="311"/>
      <c r="O43" s="312"/>
      <c r="P43" s="312"/>
      <c r="Q43" s="312"/>
      <c r="R43" s="312"/>
      <c r="S43" s="312"/>
      <c r="T43" s="312" t="s">
        <v>11</v>
      </c>
      <c r="U43" s="312" t="s">
        <v>11</v>
      </c>
      <c r="V43" s="312"/>
      <c r="W43" s="312"/>
      <c r="X43" s="319"/>
      <c r="Y43" s="315">
        <v>2</v>
      </c>
      <c r="Z43" s="316">
        <v>2</v>
      </c>
      <c r="AA43" s="317">
        <v>2</v>
      </c>
      <c r="AB43" s="318" t="s">
        <v>1061</v>
      </c>
      <c r="AC43" s="80">
        <v>1</v>
      </c>
      <c r="AD43" s="80"/>
      <c r="AE43" s="76" t="s">
        <v>163</v>
      </c>
      <c r="AF43" s="80">
        <v>6</v>
      </c>
      <c r="AH43" s="29" t="str">
        <f t="shared" si="11"/>
        <v xml:space="preserve"> </v>
      </c>
      <c r="AI43" s="29" t="str">
        <f t="shared" si="12"/>
        <v xml:space="preserve"> </v>
      </c>
      <c r="AJ43" s="29" t="str">
        <f t="shared" si="13"/>
        <v xml:space="preserve"> </v>
      </c>
      <c r="AK43" s="28" t="b">
        <f t="shared" si="14"/>
        <v>1</v>
      </c>
      <c r="AL43" s="100" t="b">
        <f t="shared" si="15"/>
        <v>0</v>
      </c>
      <c r="AM43" s="100" t="b">
        <f t="shared" si="16"/>
        <v>0</v>
      </c>
      <c r="AN43" s="100" t="b">
        <f t="shared" si="17"/>
        <v>0</v>
      </c>
      <c r="AO43" s="100" t="b">
        <f t="shared" si="18"/>
        <v>0</v>
      </c>
      <c r="AP43" s="100" t="b">
        <f t="shared" si="19"/>
        <v>0</v>
      </c>
      <c r="AQ43" s="100" t="b">
        <f t="shared" si="20"/>
        <v>0</v>
      </c>
      <c r="AR43" s="100" t="b">
        <f t="shared" si="21"/>
        <v>0</v>
      </c>
      <c r="AS43" s="100" t="b">
        <f t="shared" si="22"/>
        <v>0</v>
      </c>
      <c r="AT43" s="100" t="b">
        <f t="shared" si="23"/>
        <v>0</v>
      </c>
      <c r="AU43" s="100" t="b">
        <f t="shared" si="24"/>
        <v>0</v>
      </c>
      <c r="AV43" s="100" t="b">
        <f t="shared" si="25"/>
        <v>0</v>
      </c>
    </row>
    <row r="44" spans="1:48" ht="21.75" x14ac:dyDescent="0.25">
      <c r="A44" s="108">
        <v>91</v>
      </c>
      <c r="B44" s="109" t="s">
        <v>34</v>
      </c>
      <c r="C44" s="109">
        <v>1</v>
      </c>
      <c r="D44" s="348" t="s">
        <v>711</v>
      </c>
      <c r="E44" s="142" t="s">
        <v>431</v>
      </c>
      <c r="F44" s="142" t="s">
        <v>429</v>
      </c>
      <c r="G44" s="307"/>
      <c r="H44" s="308" t="s">
        <v>51</v>
      </c>
      <c r="I44" s="309">
        <v>35</v>
      </c>
      <c r="J44" s="309">
        <v>35</v>
      </c>
      <c r="K44" s="309">
        <v>0</v>
      </c>
      <c r="L44" s="109" t="s">
        <v>111</v>
      </c>
      <c r="M44" s="310" t="s">
        <v>131</v>
      </c>
      <c r="N44" s="311"/>
      <c r="O44" s="312"/>
      <c r="P44" s="312"/>
      <c r="Q44" s="312"/>
      <c r="R44" s="312"/>
      <c r="S44" s="312"/>
      <c r="T44" s="312"/>
      <c r="U44" s="312"/>
      <c r="V44" s="312" t="s">
        <v>11</v>
      </c>
      <c r="W44" s="312" t="s">
        <v>11</v>
      </c>
      <c r="X44" s="319"/>
      <c r="Y44" s="315">
        <v>2</v>
      </c>
      <c r="Z44" s="316">
        <v>2</v>
      </c>
      <c r="AA44" s="317">
        <v>2</v>
      </c>
      <c r="AB44" s="318" t="s">
        <v>1062</v>
      </c>
      <c r="AC44" s="80">
        <v>2</v>
      </c>
      <c r="AD44" s="80"/>
      <c r="AE44" s="76" t="s">
        <v>157</v>
      </c>
      <c r="AF44" s="80">
        <v>11</v>
      </c>
      <c r="AH44" s="29" t="str">
        <f t="shared" si="11"/>
        <v xml:space="preserve"> </v>
      </c>
      <c r="AI44" s="29" t="str">
        <f t="shared" si="12"/>
        <v xml:space="preserve"> </v>
      </c>
      <c r="AJ44" s="29" t="str">
        <f t="shared" si="13"/>
        <v xml:space="preserve"> </v>
      </c>
      <c r="AK44" s="28" t="b">
        <f t="shared" si="14"/>
        <v>1</v>
      </c>
      <c r="AL44" s="100" t="b">
        <f t="shared" si="15"/>
        <v>0</v>
      </c>
      <c r="AM44" s="100" t="b">
        <f t="shared" si="16"/>
        <v>0</v>
      </c>
      <c r="AN44" s="100" t="b">
        <f t="shared" si="17"/>
        <v>0</v>
      </c>
      <c r="AO44" s="100" t="b">
        <f t="shared" si="18"/>
        <v>0</v>
      </c>
      <c r="AP44" s="100" t="b">
        <f t="shared" si="19"/>
        <v>0</v>
      </c>
      <c r="AQ44" s="100" t="b">
        <f t="shared" si="20"/>
        <v>0</v>
      </c>
      <c r="AR44" s="100" t="b">
        <f t="shared" si="21"/>
        <v>0</v>
      </c>
      <c r="AS44" s="100" t="b">
        <f t="shared" si="22"/>
        <v>0</v>
      </c>
      <c r="AT44" s="100" t="b">
        <f t="shared" si="23"/>
        <v>0</v>
      </c>
      <c r="AU44" s="100" t="b">
        <f t="shared" si="24"/>
        <v>0</v>
      </c>
      <c r="AV44" s="100" t="b">
        <f t="shared" si="25"/>
        <v>0</v>
      </c>
    </row>
    <row r="45" spans="1:48" ht="21.75" x14ac:dyDescent="0.25">
      <c r="A45" s="108">
        <v>132</v>
      </c>
      <c r="B45" s="109" t="s">
        <v>34</v>
      </c>
      <c r="C45" s="109">
        <v>1</v>
      </c>
      <c r="D45" s="348" t="s">
        <v>750</v>
      </c>
      <c r="E45" s="142" t="s">
        <v>573</v>
      </c>
      <c r="F45" s="142" t="s">
        <v>579</v>
      </c>
      <c r="G45" s="307"/>
      <c r="H45" s="308" t="s">
        <v>57</v>
      </c>
      <c r="I45" s="309">
        <v>35</v>
      </c>
      <c r="J45" s="309">
        <v>35</v>
      </c>
      <c r="K45" s="309">
        <v>0</v>
      </c>
      <c r="L45" s="109" t="s">
        <v>112</v>
      </c>
      <c r="M45" s="310" t="s">
        <v>131</v>
      </c>
      <c r="N45" s="311"/>
      <c r="O45" s="312" t="s">
        <v>11</v>
      </c>
      <c r="P45" s="312" t="s">
        <v>11</v>
      </c>
      <c r="Q45" s="312" t="s">
        <v>11</v>
      </c>
      <c r="R45" s="312" t="s">
        <v>11</v>
      </c>
      <c r="S45" s="312"/>
      <c r="T45" s="312"/>
      <c r="U45" s="312"/>
      <c r="V45" s="312"/>
      <c r="W45" s="312"/>
      <c r="X45" s="319"/>
      <c r="Y45" s="315">
        <v>2</v>
      </c>
      <c r="Z45" s="316">
        <v>4</v>
      </c>
      <c r="AA45" s="317">
        <v>4</v>
      </c>
      <c r="AB45" s="318" t="s">
        <v>1063</v>
      </c>
      <c r="AC45" s="80">
        <v>2</v>
      </c>
      <c r="AD45" s="80"/>
      <c r="AE45" s="76" t="s">
        <v>157</v>
      </c>
      <c r="AF45" s="80">
        <v>6</v>
      </c>
      <c r="AH45" s="29" t="str">
        <f t="shared" si="11"/>
        <v xml:space="preserve"> </v>
      </c>
      <c r="AI45" s="29" t="str">
        <f t="shared" si="12"/>
        <v xml:space="preserve"> </v>
      </c>
      <c r="AJ45" s="29" t="str">
        <f t="shared" si="13"/>
        <v xml:space="preserve"> </v>
      </c>
      <c r="AK45" s="28" t="b">
        <f t="shared" si="14"/>
        <v>1</v>
      </c>
      <c r="AL45" s="100" t="b">
        <f t="shared" si="15"/>
        <v>0</v>
      </c>
      <c r="AM45" s="100" t="b">
        <f t="shared" si="16"/>
        <v>0</v>
      </c>
      <c r="AN45" s="100" t="b">
        <f t="shared" si="17"/>
        <v>0</v>
      </c>
      <c r="AO45" s="100" t="b">
        <f t="shared" si="18"/>
        <v>0</v>
      </c>
      <c r="AP45" s="100" t="b">
        <f t="shared" si="19"/>
        <v>0</v>
      </c>
      <c r="AQ45" s="100" t="b">
        <f t="shared" si="20"/>
        <v>0</v>
      </c>
      <c r="AR45" s="100" t="b">
        <f t="shared" si="21"/>
        <v>0</v>
      </c>
      <c r="AS45" s="100" t="b">
        <f t="shared" si="22"/>
        <v>0</v>
      </c>
      <c r="AT45" s="100" t="b">
        <f t="shared" si="23"/>
        <v>0</v>
      </c>
      <c r="AU45" s="100" t="b">
        <f t="shared" si="24"/>
        <v>0</v>
      </c>
      <c r="AV45" s="100" t="b">
        <f t="shared" si="25"/>
        <v>0</v>
      </c>
    </row>
    <row r="46" spans="1:48" ht="21.75" x14ac:dyDescent="0.25">
      <c r="A46" s="108">
        <v>344</v>
      </c>
      <c r="B46" s="109" t="s">
        <v>34</v>
      </c>
      <c r="C46" s="109">
        <v>1</v>
      </c>
      <c r="D46" s="348" t="s">
        <v>905</v>
      </c>
      <c r="E46" s="142" t="s">
        <v>600</v>
      </c>
      <c r="F46" s="142" t="s">
        <v>601</v>
      </c>
      <c r="G46" s="307"/>
      <c r="H46" s="308" t="s">
        <v>140</v>
      </c>
      <c r="I46" s="309">
        <v>37</v>
      </c>
      <c r="J46" s="309">
        <v>35</v>
      </c>
      <c r="K46" s="309">
        <v>2</v>
      </c>
      <c r="L46" s="109" t="s">
        <v>112</v>
      </c>
      <c r="M46" s="321" t="s">
        <v>23</v>
      </c>
      <c r="N46" s="311"/>
      <c r="O46" s="312"/>
      <c r="P46" s="312"/>
      <c r="Q46" s="312"/>
      <c r="R46" s="312"/>
      <c r="S46" s="312"/>
      <c r="T46" s="312" t="s">
        <v>11</v>
      </c>
      <c r="U46" s="312" t="s">
        <v>11</v>
      </c>
      <c r="V46" s="312" t="s">
        <v>11</v>
      </c>
      <c r="W46" s="312" t="s">
        <v>11</v>
      </c>
      <c r="X46" s="319"/>
      <c r="Y46" s="315">
        <v>5</v>
      </c>
      <c r="Z46" s="330">
        <v>4</v>
      </c>
      <c r="AA46" s="317">
        <v>4</v>
      </c>
      <c r="AB46" s="318" t="s">
        <v>1033</v>
      </c>
      <c r="AC46" s="80">
        <v>3</v>
      </c>
      <c r="AD46" s="80"/>
      <c r="AE46" s="76" t="s">
        <v>156</v>
      </c>
      <c r="AF46" s="80">
        <v>7</v>
      </c>
      <c r="AH46" s="29" t="str">
        <f t="shared" si="11"/>
        <v xml:space="preserve"> </v>
      </c>
      <c r="AI46" s="29" t="str">
        <f t="shared" si="12"/>
        <v xml:space="preserve"> </v>
      </c>
      <c r="AJ46" s="29" t="str">
        <f t="shared" si="13"/>
        <v xml:space="preserve"> </v>
      </c>
      <c r="AK46" s="28" t="b">
        <f t="shared" si="14"/>
        <v>1</v>
      </c>
      <c r="AL46" s="100" t="b">
        <f t="shared" si="15"/>
        <v>0</v>
      </c>
      <c r="AM46" s="100" t="b">
        <f t="shared" si="16"/>
        <v>0</v>
      </c>
      <c r="AN46" s="100" t="b">
        <f t="shared" si="17"/>
        <v>0</v>
      </c>
      <c r="AO46" s="100" t="b">
        <f t="shared" si="18"/>
        <v>0</v>
      </c>
      <c r="AP46" s="100" t="b">
        <f t="shared" si="19"/>
        <v>0</v>
      </c>
      <c r="AQ46" s="100" t="b">
        <f t="shared" si="20"/>
        <v>0</v>
      </c>
      <c r="AR46" s="100" t="b">
        <f t="shared" si="21"/>
        <v>0</v>
      </c>
      <c r="AS46" s="100" t="b">
        <f t="shared" si="22"/>
        <v>0</v>
      </c>
      <c r="AT46" s="100" t="b">
        <f t="shared" si="23"/>
        <v>0</v>
      </c>
      <c r="AU46" s="100" t="b">
        <f t="shared" si="24"/>
        <v>0</v>
      </c>
      <c r="AV46" s="100" t="b">
        <f t="shared" si="25"/>
        <v>0</v>
      </c>
    </row>
    <row r="47" spans="1:48" ht="21.75" x14ac:dyDescent="0.25">
      <c r="A47" s="108">
        <v>10</v>
      </c>
      <c r="B47" s="109" t="s">
        <v>34</v>
      </c>
      <c r="C47" s="109">
        <v>1</v>
      </c>
      <c r="D47" s="348" t="s">
        <v>644</v>
      </c>
      <c r="E47" s="142" t="s">
        <v>630</v>
      </c>
      <c r="F47" s="142" t="s">
        <v>14</v>
      </c>
      <c r="G47" s="307"/>
      <c r="H47" s="329" t="s">
        <v>140</v>
      </c>
      <c r="I47" s="309">
        <v>32</v>
      </c>
      <c r="J47" s="309">
        <v>31</v>
      </c>
      <c r="K47" s="309">
        <v>1</v>
      </c>
      <c r="L47" s="109" t="s">
        <v>113</v>
      </c>
      <c r="M47" s="310" t="s">
        <v>20</v>
      </c>
      <c r="N47" s="11"/>
      <c r="O47" s="4" t="s">
        <v>11</v>
      </c>
      <c r="P47" s="4" t="s">
        <v>11</v>
      </c>
      <c r="Q47" s="4"/>
      <c r="R47" s="4"/>
      <c r="S47" s="4"/>
      <c r="T47" s="4"/>
      <c r="U47" s="4"/>
      <c r="V47" s="4"/>
      <c r="W47" s="4"/>
      <c r="X47" s="12"/>
      <c r="Y47" s="315">
        <v>9</v>
      </c>
      <c r="Z47" s="330">
        <v>2</v>
      </c>
      <c r="AA47" s="317">
        <v>2</v>
      </c>
      <c r="AB47" s="318" t="s">
        <v>1030</v>
      </c>
      <c r="AC47" s="80">
        <v>9</v>
      </c>
      <c r="AD47" s="80"/>
      <c r="AE47" s="76" t="s">
        <v>127</v>
      </c>
      <c r="AF47" s="80">
        <v>1</v>
      </c>
      <c r="AH47" s="29" t="str">
        <f t="shared" si="11"/>
        <v xml:space="preserve"> </v>
      </c>
      <c r="AI47" s="29" t="str">
        <f t="shared" si="12"/>
        <v xml:space="preserve"> </v>
      </c>
      <c r="AJ47" s="29" t="str">
        <f t="shared" si="13"/>
        <v xml:space="preserve"> </v>
      </c>
      <c r="AK47" s="28" t="b">
        <f t="shared" si="14"/>
        <v>1</v>
      </c>
      <c r="AL47" s="100" t="b">
        <f t="shared" si="15"/>
        <v>0</v>
      </c>
      <c r="AM47" s="100" t="b">
        <f t="shared" si="16"/>
        <v>0</v>
      </c>
      <c r="AN47" s="100" t="b">
        <f t="shared" si="17"/>
        <v>0</v>
      </c>
      <c r="AO47" s="100" t="b">
        <f t="shared" si="18"/>
        <v>0</v>
      </c>
      <c r="AP47" s="100" t="b">
        <f t="shared" si="19"/>
        <v>0</v>
      </c>
      <c r="AQ47" s="100" t="b">
        <f t="shared" si="20"/>
        <v>0</v>
      </c>
      <c r="AR47" s="100" t="b">
        <f t="shared" si="21"/>
        <v>0</v>
      </c>
      <c r="AS47" s="100" t="b">
        <f t="shared" si="22"/>
        <v>0</v>
      </c>
      <c r="AT47" s="100" t="b">
        <f t="shared" si="23"/>
        <v>0</v>
      </c>
      <c r="AU47" s="100" t="b">
        <f t="shared" si="24"/>
        <v>0</v>
      </c>
      <c r="AV47" s="100" t="b">
        <f t="shared" si="25"/>
        <v>0</v>
      </c>
    </row>
    <row r="48" spans="1:48" ht="21.75" x14ac:dyDescent="0.25">
      <c r="A48" s="108">
        <v>313</v>
      </c>
      <c r="B48" s="109" t="s">
        <v>34</v>
      </c>
      <c r="C48" s="109">
        <v>1</v>
      </c>
      <c r="D48" s="348" t="s">
        <v>893</v>
      </c>
      <c r="E48" s="142" t="s">
        <v>632</v>
      </c>
      <c r="F48" s="142" t="s">
        <v>16</v>
      </c>
      <c r="G48" s="307"/>
      <c r="H48" s="308" t="s">
        <v>140</v>
      </c>
      <c r="I48" s="309">
        <v>31</v>
      </c>
      <c r="J48" s="309">
        <v>31</v>
      </c>
      <c r="K48" s="309">
        <v>0</v>
      </c>
      <c r="L48" s="109" t="s">
        <v>113</v>
      </c>
      <c r="M48" s="310" t="s">
        <v>20</v>
      </c>
      <c r="N48" s="311"/>
      <c r="O48" s="312"/>
      <c r="P48" s="312"/>
      <c r="Q48" s="312" t="s">
        <v>11</v>
      </c>
      <c r="R48" s="312" t="s">
        <v>11</v>
      </c>
      <c r="S48" s="312"/>
      <c r="T48" s="312"/>
      <c r="U48" s="312"/>
      <c r="V48" s="312"/>
      <c r="W48" s="312"/>
      <c r="X48" s="319"/>
      <c r="Y48" s="315">
        <v>9</v>
      </c>
      <c r="Z48" s="330">
        <v>2</v>
      </c>
      <c r="AA48" s="317">
        <v>2</v>
      </c>
      <c r="AB48" s="318" t="s">
        <v>1031</v>
      </c>
      <c r="AC48" s="80">
        <v>9</v>
      </c>
      <c r="AD48" s="80"/>
      <c r="AE48" s="76" t="s">
        <v>127</v>
      </c>
      <c r="AF48" s="80">
        <v>2</v>
      </c>
      <c r="AH48" s="29" t="str">
        <f t="shared" si="11"/>
        <v xml:space="preserve"> </v>
      </c>
      <c r="AI48" s="29" t="str">
        <f t="shared" si="12"/>
        <v xml:space="preserve"> </v>
      </c>
      <c r="AJ48" s="29" t="str">
        <f t="shared" si="13"/>
        <v xml:space="preserve"> </v>
      </c>
      <c r="AK48" s="28" t="b">
        <f t="shared" si="14"/>
        <v>1</v>
      </c>
      <c r="AL48" s="100" t="b">
        <f t="shared" si="15"/>
        <v>0</v>
      </c>
      <c r="AM48" s="100" t="b">
        <f t="shared" si="16"/>
        <v>0</v>
      </c>
      <c r="AN48" s="100" t="b">
        <f t="shared" si="17"/>
        <v>0</v>
      </c>
      <c r="AO48" s="100" t="b">
        <f t="shared" si="18"/>
        <v>0</v>
      </c>
      <c r="AP48" s="100" t="b">
        <f t="shared" si="19"/>
        <v>0</v>
      </c>
      <c r="AQ48" s="100" t="b">
        <f t="shared" si="20"/>
        <v>0</v>
      </c>
      <c r="AR48" s="100" t="b">
        <f t="shared" si="21"/>
        <v>0</v>
      </c>
      <c r="AS48" s="100" t="b">
        <f t="shared" si="22"/>
        <v>0</v>
      </c>
      <c r="AT48" s="100" t="b">
        <f t="shared" si="23"/>
        <v>0</v>
      </c>
      <c r="AU48" s="100" t="b">
        <f t="shared" si="24"/>
        <v>0</v>
      </c>
      <c r="AV48" s="100" t="b">
        <f t="shared" si="25"/>
        <v>0</v>
      </c>
    </row>
    <row r="49" spans="1:48" ht="21.75" x14ac:dyDescent="0.25">
      <c r="A49" s="108">
        <v>150</v>
      </c>
      <c r="B49" s="109" t="s">
        <v>34</v>
      </c>
      <c r="C49" s="109">
        <v>1</v>
      </c>
      <c r="D49" s="348" t="s">
        <v>764</v>
      </c>
      <c r="E49" s="142" t="s">
        <v>433</v>
      </c>
      <c r="F49" s="142" t="s">
        <v>631</v>
      </c>
      <c r="G49" s="307"/>
      <c r="H49" s="308" t="s">
        <v>140</v>
      </c>
      <c r="I49" s="309">
        <v>26</v>
      </c>
      <c r="J49" s="309">
        <v>22</v>
      </c>
      <c r="K49" s="309">
        <v>4</v>
      </c>
      <c r="L49" s="109" t="s">
        <v>114</v>
      </c>
      <c r="M49" s="310" t="s">
        <v>131</v>
      </c>
      <c r="N49" s="311"/>
      <c r="O49" s="312" t="s">
        <v>11</v>
      </c>
      <c r="P49" s="312" t="s">
        <v>11</v>
      </c>
      <c r="Q49" s="312"/>
      <c r="R49" s="312"/>
      <c r="S49" s="312"/>
      <c r="T49" s="312"/>
      <c r="U49" s="312"/>
      <c r="V49" s="312"/>
      <c r="W49" s="312"/>
      <c r="X49" s="319"/>
      <c r="Y49" s="315">
        <v>9</v>
      </c>
      <c r="Z49" s="330">
        <v>2</v>
      </c>
      <c r="AA49" s="320">
        <v>2</v>
      </c>
      <c r="AB49" s="318" t="s">
        <v>1032</v>
      </c>
      <c r="AC49" s="80">
        <v>8</v>
      </c>
      <c r="AD49" s="80"/>
      <c r="AE49" s="76" t="s">
        <v>157</v>
      </c>
      <c r="AF49" s="80">
        <v>9</v>
      </c>
      <c r="AH49" s="29" t="str">
        <f t="shared" si="11"/>
        <v xml:space="preserve"> </v>
      </c>
      <c r="AI49" s="29" t="str">
        <f t="shared" si="12"/>
        <v xml:space="preserve"> </v>
      </c>
      <c r="AJ49" s="29" t="str">
        <f t="shared" si="13"/>
        <v xml:space="preserve"> </v>
      </c>
      <c r="AK49" s="28" t="b">
        <f t="shared" si="14"/>
        <v>1</v>
      </c>
      <c r="AL49" s="100" t="b">
        <f t="shared" si="15"/>
        <v>0</v>
      </c>
      <c r="AM49" s="100" t="b">
        <f t="shared" si="16"/>
        <v>0</v>
      </c>
      <c r="AN49" s="100" t="b">
        <f t="shared" si="17"/>
        <v>0</v>
      </c>
      <c r="AO49" s="100" t="b">
        <f t="shared" si="18"/>
        <v>0</v>
      </c>
      <c r="AP49" s="100" t="b">
        <f t="shared" si="19"/>
        <v>0</v>
      </c>
      <c r="AQ49" s="100" t="b">
        <f t="shared" si="20"/>
        <v>0</v>
      </c>
      <c r="AR49" s="100" t="b">
        <f t="shared" si="21"/>
        <v>0</v>
      </c>
      <c r="AS49" s="100" t="b">
        <f t="shared" si="22"/>
        <v>0</v>
      </c>
      <c r="AT49" s="100" t="b">
        <f t="shared" si="23"/>
        <v>0</v>
      </c>
      <c r="AU49" s="100" t="b">
        <f t="shared" si="24"/>
        <v>0</v>
      </c>
      <c r="AV49" s="100" t="b">
        <f t="shared" si="25"/>
        <v>0</v>
      </c>
    </row>
    <row r="50" spans="1:48" ht="21.75" x14ac:dyDescent="0.25">
      <c r="A50" s="108">
        <v>261</v>
      </c>
      <c r="B50" s="109" t="s">
        <v>34</v>
      </c>
      <c r="C50" s="109">
        <v>1</v>
      </c>
      <c r="D50" s="348" t="s">
        <v>851</v>
      </c>
      <c r="E50" s="142" t="s">
        <v>376</v>
      </c>
      <c r="F50" s="142" t="s">
        <v>933</v>
      </c>
      <c r="G50" s="307"/>
      <c r="H50" s="308" t="s">
        <v>34</v>
      </c>
      <c r="I50" s="309">
        <v>35</v>
      </c>
      <c r="J50" s="309">
        <v>35</v>
      </c>
      <c r="K50" s="309">
        <v>0</v>
      </c>
      <c r="L50" s="109" t="s">
        <v>114</v>
      </c>
      <c r="M50" s="321" t="s">
        <v>21</v>
      </c>
      <c r="N50" s="311"/>
      <c r="O50" s="312"/>
      <c r="P50" s="312"/>
      <c r="Q50" s="312" t="s">
        <v>11</v>
      </c>
      <c r="R50" s="312" t="s">
        <v>11</v>
      </c>
      <c r="S50" s="312"/>
      <c r="T50" s="312"/>
      <c r="U50" s="312"/>
      <c r="V50" s="312"/>
      <c r="W50" s="4"/>
      <c r="X50" s="12"/>
      <c r="Y50" s="315">
        <v>3</v>
      </c>
      <c r="Z50" s="330">
        <v>2</v>
      </c>
      <c r="AA50" s="317">
        <v>2</v>
      </c>
      <c r="AB50" s="318" t="s">
        <v>1065</v>
      </c>
      <c r="AC50" s="80">
        <v>1</v>
      </c>
      <c r="AD50" s="80" t="s">
        <v>1359</v>
      </c>
      <c r="AE50" s="76" t="s">
        <v>162</v>
      </c>
      <c r="AF50" s="80">
        <v>8</v>
      </c>
      <c r="AH50" s="29" t="str">
        <f t="shared" si="11"/>
        <v xml:space="preserve"> </v>
      </c>
      <c r="AI50" s="29" t="str">
        <f t="shared" si="12"/>
        <v xml:space="preserve"> </v>
      </c>
      <c r="AJ50" s="29" t="str">
        <f t="shared" si="13"/>
        <v xml:space="preserve"> </v>
      </c>
      <c r="AK50" s="28" t="b">
        <f t="shared" si="14"/>
        <v>1</v>
      </c>
      <c r="AL50" s="100" t="b">
        <f t="shared" si="15"/>
        <v>0</v>
      </c>
      <c r="AM50" s="100" t="b">
        <f t="shared" si="16"/>
        <v>0</v>
      </c>
      <c r="AN50" s="100" t="b">
        <f t="shared" si="17"/>
        <v>0</v>
      </c>
      <c r="AO50" s="100" t="b">
        <f t="shared" si="18"/>
        <v>0</v>
      </c>
      <c r="AP50" s="100" t="b">
        <f t="shared" si="19"/>
        <v>0</v>
      </c>
      <c r="AQ50" s="100" t="b">
        <f t="shared" si="20"/>
        <v>0</v>
      </c>
      <c r="AR50" s="100" t="b">
        <f t="shared" si="21"/>
        <v>0</v>
      </c>
      <c r="AS50" s="100" t="b">
        <f t="shared" si="22"/>
        <v>0</v>
      </c>
      <c r="AT50" s="100" t="b">
        <f t="shared" si="23"/>
        <v>0</v>
      </c>
      <c r="AU50" s="100" t="b">
        <f t="shared" si="24"/>
        <v>0</v>
      </c>
      <c r="AV50" s="100" t="b">
        <f t="shared" si="25"/>
        <v>0</v>
      </c>
    </row>
    <row r="51" spans="1:48" ht="21.75" x14ac:dyDescent="0.25">
      <c r="A51" s="108">
        <v>294</v>
      </c>
      <c r="B51" s="109" t="s">
        <v>34</v>
      </c>
      <c r="C51" s="109">
        <v>1</v>
      </c>
      <c r="D51" s="348" t="s">
        <v>878</v>
      </c>
      <c r="E51" s="142" t="s">
        <v>404</v>
      </c>
      <c r="F51" s="142" t="s">
        <v>405</v>
      </c>
      <c r="G51" s="307"/>
      <c r="H51" s="308" t="s">
        <v>34</v>
      </c>
      <c r="I51" s="309">
        <v>34</v>
      </c>
      <c r="J51" s="309">
        <v>34</v>
      </c>
      <c r="K51" s="309">
        <v>0</v>
      </c>
      <c r="L51" s="109" t="s">
        <v>114</v>
      </c>
      <c r="M51" s="310" t="s">
        <v>18</v>
      </c>
      <c r="N51" s="311"/>
      <c r="O51" s="312"/>
      <c r="P51" s="312"/>
      <c r="Q51" s="312"/>
      <c r="R51" s="312"/>
      <c r="S51" s="312"/>
      <c r="T51" s="312" t="s">
        <v>11</v>
      </c>
      <c r="U51" s="312" t="s">
        <v>11</v>
      </c>
      <c r="V51" s="312" t="s">
        <v>11</v>
      </c>
      <c r="W51" s="312" t="s">
        <v>11</v>
      </c>
      <c r="X51" s="319"/>
      <c r="Y51" s="315">
        <v>1</v>
      </c>
      <c r="Z51" s="330">
        <v>4</v>
      </c>
      <c r="AA51" s="317">
        <v>4</v>
      </c>
      <c r="AB51" s="318" t="s">
        <v>1066</v>
      </c>
      <c r="AC51" s="80">
        <v>1</v>
      </c>
      <c r="AD51" s="80"/>
      <c r="AE51" s="76" t="s">
        <v>149</v>
      </c>
      <c r="AF51" s="80">
        <v>6</v>
      </c>
      <c r="AH51" s="29" t="str">
        <f t="shared" si="11"/>
        <v xml:space="preserve"> </v>
      </c>
      <c r="AI51" s="29" t="str">
        <f t="shared" si="12"/>
        <v xml:space="preserve"> </v>
      </c>
      <c r="AJ51" s="29" t="str">
        <f t="shared" si="13"/>
        <v xml:space="preserve"> </v>
      </c>
      <c r="AK51" s="28" t="b">
        <f t="shared" si="14"/>
        <v>1</v>
      </c>
      <c r="AL51" s="100" t="b">
        <f t="shared" si="15"/>
        <v>0</v>
      </c>
      <c r="AM51" s="100" t="b">
        <f t="shared" si="16"/>
        <v>0</v>
      </c>
      <c r="AN51" s="100" t="b">
        <f t="shared" si="17"/>
        <v>0</v>
      </c>
      <c r="AO51" s="100" t="b">
        <f t="shared" si="18"/>
        <v>0</v>
      </c>
      <c r="AP51" s="100" t="b">
        <f t="shared" si="19"/>
        <v>0</v>
      </c>
      <c r="AQ51" s="100" t="b">
        <f t="shared" si="20"/>
        <v>0</v>
      </c>
      <c r="AR51" s="100" t="b">
        <f t="shared" si="21"/>
        <v>0</v>
      </c>
      <c r="AS51" s="100" t="b">
        <f t="shared" si="22"/>
        <v>0</v>
      </c>
      <c r="AT51" s="100" t="b">
        <f t="shared" si="23"/>
        <v>0</v>
      </c>
      <c r="AU51" s="100" t="b">
        <f t="shared" si="24"/>
        <v>0</v>
      </c>
      <c r="AV51" s="100" t="b">
        <f t="shared" si="25"/>
        <v>0</v>
      </c>
    </row>
    <row r="52" spans="1:48" ht="21.75" x14ac:dyDescent="0.25">
      <c r="A52" s="108">
        <v>332</v>
      </c>
      <c r="B52" s="109" t="s">
        <v>34</v>
      </c>
      <c r="C52" s="109">
        <v>1</v>
      </c>
      <c r="D52" s="348" t="s">
        <v>902</v>
      </c>
      <c r="E52" s="142" t="s">
        <v>633</v>
      </c>
      <c r="F52" s="142" t="s">
        <v>634</v>
      </c>
      <c r="G52" s="307"/>
      <c r="H52" s="308" t="s">
        <v>140</v>
      </c>
      <c r="I52" s="309">
        <v>13</v>
      </c>
      <c r="J52" s="309">
        <v>10</v>
      </c>
      <c r="K52" s="309">
        <v>3</v>
      </c>
      <c r="L52" s="109" t="s">
        <v>115</v>
      </c>
      <c r="M52" s="110" t="s">
        <v>20</v>
      </c>
      <c r="N52" s="11" t="s">
        <v>11</v>
      </c>
      <c r="O52" s="4" t="s">
        <v>11</v>
      </c>
      <c r="P52" s="4"/>
      <c r="Q52" s="4"/>
      <c r="R52" s="4"/>
      <c r="S52" s="4"/>
      <c r="T52" s="4"/>
      <c r="U52" s="4"/>
      <c r="V52" s="4"/>
      <c r="W52" s="4"/>
      <c r="X52" s="12"/>
      <c r="Y52" s="315">
        <v>9</v>
      </c>
      <c r="Z52" s="330">
        <v>2</v>
      </c>
      <c r="AA52" s="320">
        <v>2</v>
      </c>
      <c r="AB52" s="318" t="s">
        <v>1035</v>
      </c>
      <c r="AC52" s="80">
        <v>9</v>
      </c>
      <c r="AD52" s="80"/>
      <c r="AE52" s="76" t="s">
        <v>127</v>
      </c>
      <c r="AF52" s="80">
        <v>1</v>
      </c>
      <c r="AH52" s="29" t="str">
        <f t="shared" si="11"/>
        <v xml:space="preserve"> </v>
      </c>
      <c r="AI52" s="29" t="str">
        <f t="shared" si="12"/>
        <v xml:space="preserve"> </v>
      </c>
      <c r="AJ52" s="29" t="str">
        <f t="shared" si="13"/>
        <v xml:space="preserve"> </v>
      </c>
      <c r="AK52" s="28" t="b">
        <f t="shared" si="14"/>
        <v>1</v>
      </c>
      <c r="AL52" s="100" t="b">
        <f t="shared" si="15"/>
        <v>0</v>
      </c>
      <c r="AM52" s="100" t="b">
        <f t="shared" si="16"/>
        <v>0</v>
      </c>
      <c r="AN52" s="100" t="b">
        <f t="shared" si="17"/>
        <v>0</v>
      </c>
      <c r="AO52" s="100" t="b">
        <f t="shared" si="18"/>
        <v>0</v>
      </c>
      <c r="AP52" s="100" t="b">
        <f t="shared" si="19"/>
        <v>0</v>
      </c>
      <c r="AQ52" s="100" t="b">
        <f t="shared" si="20"/>
        <v>0</v>
      </c>
      <c r="AR52" s="100" t="b">
        <f t="shared" si="21"/>
        <v>0</v>
      </c>
      <c r="AS52" s="100" t="b">
        <f t="shared" si="22"/>
        <v>0</v>
      </c>
      <c r="AT52" s="100" t="b">
        <f t="shared" si="23"/>
        <v>0</v>
      </c>
      <c r="AU52" s="100" t="b">
        <f t="shared" si="24"/>
        <v>0</v>
      </c>
      <c r="AV52" s="100" t="b">
        <f t="shared" si="25"/>
        <v>0</v>
      </c>
    </row>
    <row r="53" spans="1:48" ht="30" x14ac:dyDescent="0.25">
      <c r="A53" s="108">
        <v>359</v>
      </c>
      <c r="B53" s="109" t="s">
        <v>34</v>
      </c>
      <c r="C53" s="109">
        <v>1</v>
      </c>
      <c r="D53" s="348" t="s">
        <v>972</v>
      </c>
      <c r="E53" s="323" t="s">
        <v>1002</v>
      </c>
      <c r="F53" s="323" t="s">
        <v>912</v>
      </c>
      <c r="G53" s="324"/>
      <c r="H53" s="308" t="s">
        <v>34</v>
      </c>
      <c r="I53" s="325">
        <v>8</v>
      </c>
      <c r="J53" s="325">
        <v>0</v>
      </c>
      <c r="K53" s="325">
        <v>8</v>
      </c>
      <c r="L53" s="326" t="s">
        <v>127</v>
      </c>
      <c r="M53" s="327" t="s">
        <v>1360</v>
      </c>
      <c r="N53" s="311"/>
      <c r="O53" s="312"/>
      <c r="P53" s="312"/>
      <c r="Q53" s="312"/>
      <c r="R53" s="312" t="s">
        <v>11</v>
      </c>
      <c r="S53" s="312" t="s">
        <v>11</v>
      </c>
      <c r="T53" s="312" t="s">
        <v>11</v>
      </c>
      <c r="U53" s="312"/>
      <c r="V53" s="312"/>
      <c r="W53" s="312"/>
      <c r="X53" s="319"/>
      <c r="Y53" s="315">
        <v>1</v>
      </c>
      <c r="Z53" s="330">
        <v>3</v>
      </c>
      <c r="AA53" s="320">
        <v>3</v>
      </c>
      <c r="AB53" s="318" t="s">
        <v>1067</v>
      </c>
      <c r="AC53" s="80">
        <v>1</v>
      </c>
      <c r="AD53" s="80"/>
      <c r="AE53" s="76" t="s">
        <v>141</v>
      </c>
      <c r="AF53" s="80">
        <v>5</v>
      </c>
      <c r="AH53" s="29" t="str">
        <f t="shared" si="11"/>
        <v xml:space="preserve"> </v>
      </c>
      <c r="AI53" s="29" t="str">
        <f t="shared" si="12"/>
        <v xml:space="preserve"> </v>
      </c>
      <c r="AJ53" s="29" t="str">
        <f t="shared" si="13"/>
        <v xml:space="preserve"> </v>
      </c>
      <c r="AK53" s="28" t="b">
        <f t="shared" si="14"/>
        <v>1</v>
      </c>
      <c r="AL53" s="100" t="b">
        <f t="shared" si="15"/>
        <v>0</v>
      </c>
      <c r="AM53" s="100" t="b">
        <f t="shared" si="16"/>
        <v>0</v>
      </c>
      <c r="AN53" s="100" t="b">
        <f t="shared" si="17"/>
        <v>0</v>
      </c>
      <c r="AO53" s="100" t="b">
        <f t="shared" si="18"/>
        <v>0</v>
      </c>
      <c r="AP53" s="100" t="b">
        <f t="shared" si="19"/>
        <v>0</v>
      </c>
      <c r="AQ53" s="100" t="b">
        <f t="shared" si="20"/>
        <v>0</v>
      </c>
      <c r="AR53" s="100" t="b">
        <f t="shared" si="21"/>
        <v>0</v>
      </c>
      <c r="AS53" s="100" t="b">
        <f t="shared" si="22"/>
        <v>0</v>
      </c>
      <c r="AT53" s="100" t="b">
        <f t="shared" si="23"/>
        <v>0</v>
      </c>
      <c r="AU53" s="100" t="b">
        <f t="shared" si="24"/>
        <v>0</v>
      </c>
      <c r="AV53" s="100" t="b">
        <f t="shared" si="25"/>
        <v>0</v>
      </c>
    </row>
    <row r="54" spans="1:48" ht="30" x14ac:dyDescent="0.25">
      <c r="A54" s="108">
        <v>360</v>
      </c>
      <c r="B54" s="109" t="s">
        <v>34</v>
      </c>
      <c r="C54" s="109">
        <v>1</v>
      </c>
      <c r="D54" s="348" t="s">
        <v>973</v>
      </c>
      <c r="E54" s="323" t="s">
        <v>1003</v>
      </c>
      <c r="F54" s="323" t="s">
        <v>570</v>
      </c>
      <c r="G54" s="324"/>
      <c r="H54" s="308" t="s">
        <v>57</v>
      </c>
      <c r="I54" s="325">
        <v>51</v>
      </c>
      <c r="J54" s="325">
        <v>34</v>
      </c>
      <c r="K54" s="325">
        <v>17</v>
      </c>
      <c r="L54" s="326" t="s">
        <v>127</v>
      </c>
      <c r="M54" s="327" t="s">
        <v>1360</v>
      </c>
      <c r="N54" s="311"/>
      <c r="O54" s="312"/>
      <c r="P54" s="312"/>
      <c r="Q54" s="312"/>
      <c r="R54" s="312"/>
      <c r="S54" s="312"/>
      <c r="T54" s="312"/>
      <c r="U54" s="312"/>
      <c r="V54" s="312"/>
      <c r="W54" s="312"/>
      <c r="X54" s="319"/>
      <c r="Y54" s="315">
        <v>1</v>
      </c>
      <c r="Z54" s="316"/>
      <c r="AA54" s="320">
        <v>0</v>
      </c>
      <c r="AB54" s="318" t="s">
        <v>1068</v>
      </c>
      <c r="AC54" s="80">
        <v>1</v>
      </c>
      <c r="AD54" s="80"/>
      <c r="AE54" s="76" t="s">
        <v>141</v>
      </c>
      <c r="AF54" s="80">
        <v>9</v>
      </c>
      <c r="AH54" s="29" t="str">
        <f t="shared" si="11"/>
        <v xml:space="preserve"> </v>
      </c>
      <c r="AI54" s="29" t="str">
        <f t="shared" si="12"/>
        <v xml:space="preserve"> </v>
      </c>
      <c r="AJ54" s="29" t="str">
        <f t="shared" si="13"/>
        <v xml:space="preserve"> </v>
      </c>
      <c r="AK54" s="28" t="b">
        <f t="shared" si="14"/>
        <v>1</v>
      </c>
      <c r="AL54" s="100" t="b">
        <f t="shared" si="15"/>
        <v>0</v>
      </c>
      <c r="AM54" s="100" t="b">
        <f t="shared" si="16"/>
        <v>0</v>
      </c>
      <c r="AN54" s="100" t="b">
        <f t="shared" si="17"/>
        <v>0</v>
      </c>
      <c r="AO54" s="100" t="b">
        <f t="shared" si="18"/>
        <v>0</v>
      </c>
      <c r="AP54" s="100" t="b">
        <f t="shared" si="19"/>
        <v>0</v>
      </c>
      <c r="AQ54" s="100" t="b">
        <f t="shared" si="20"/>
        <v>0</v>
      </c>
      <c r="AR54" s="100" t="b">
        <f t="shared" si="21"/>
        <v>0</v>
      </c>
      <c r="AS54" s="100" t="b">
        <f t="shared" si="22"/>
        <v>0</v>
      </c>
      <c r="AT54" s="100" t="b">
        <f t="shared" si="23"/>
        <v>0</v>
      </c>
      <c r="AU54" s="100" t="b">
        <f t="shared" si="24"/>
        <v>0</v>
      </c>
      <c r="AV54" s="100" t="b">
        <f t="shared" si="25"/>
        <v>0</v>
      </c>
    </row>
    <row r="55" spans="1:48" ht="21.75" x14ac:dyDescent="0.25">
      <c r="A55" s="108">
        <v>356</v>
      </c>
      <c r="B55" s="109" t="s">
        <v>34</v>
      </c>
      <c r="C55" s="109">
        <v>1</v>
      </c>
      <c r="D55" s="348" t="s">
        <v>970</v>
      </c>
      <c r="E55" s="323" t="s">
        <v>999</v>
      </c>
      <c r="F55" s="323" t="s">
        <v>936</v>
      </c>
      <c r="G55" s="324"/>
      <c r="H55" s="308" t="s">
        <v>34</v>
      </c>
      <c r="I55" s="325">
        <v>1</v>
      </c>
      <c r="J55" s="325">
        <v>0</v>
      </c>
      <c r="K55" s="325">
        <v>1</v>
      </c>
      <c r="L55" s="326" t="s">
        <v>127</v>
      </c>
      <c r="M55" s="327" t="s">
        <v>1360</v>
      </c>
      <c r="N55" s="311"/>
      <c r="O55" s="312"/>
      <c r="P55" s="312"/>
      <c r="Q55" s="312"/>
      <c r="R55" s="312"/>
      <c r="S55" s="312"/>
      <c r="T55" s="312"/>
      <c r="U55" s="312"/>
      <c r="V55" s="312"/>
      <c r="W55" s="312"/>
      <c r="X55" s="319"/>
      <c r="Y55" s="315">
        <v>2</v>
      </c>
      <c r="Z55" s="316"/>
      <c r="AA55" s="320">
        <v>0</v>
      </c>
      <c r="AB55" s="318" t="s">
        <v>1070</v>
      </c>
      <c r="AC55" s="80">
        <v>1</v>
      </c>
      <c r="AD55" s="80"/>
      <c r="AE55" s="76" t="s">
        <v>141</v>
      </c>
      <c r="AF55" s="80">
        <v>9</v>
      </c>
      <c r="AH55" s="29" t="str">
        <f t="shared" si="11"/>
        <v xml:space="preserve"> </v>
      </c>
      <c r="AI55" s="29" t="str">
        <f t="shared" si="12"/>
        <v xml:space="preserve"> </v>
      </c>
      <c r="AJ55" s="29" t="str">
        <f t="shared" si="13"/>
        <v xml:space="preserve"> </v>
      </c>
      <c r="AK55" s="28" t="b">
        <f t="shared" si="14"/>
        <v>1</v>
      </c>
      <c r="AL55" s="100" t="b">
        <f t="shared" si="15"/>
        <v>0</v>
      </c>
      <c r="AM55" s="100" t="b">
        <f t="shared" si="16"/>
        <v>0</v>
      </c>
      <c r="AN55" s="100" t="b">
        <f t="shared" si="17"/>
        <v>0</v>
      </c>
      <c r="AO55" s="100" t="b">
        <f t="shared" si="18"/>
        <v>0</v>
      </c>
      <c r="AP55" s="100" t="b">
        <f t="shared" si="19"/>
        <v>0</v>
      </c>
      <c r="AQ55" s="100" t="b">
        <f t="shared" si="20"/>
        <v>0</v>
      </c>
      <c r="AR55" s="100" t="b">
        <f t="shared" si="21"/>
        <v>0</v>
      </c>
      <c r="AS55" s="100" t="b">
        <f t="shared" si="22"/>
        <v>0</v>
      </c>
      <c r="AT55" s="100" t="b">
        <f t="shared" si="23"/>
        <v>0</v>
      </c>
      <c r="AU55" s="100" t="b">
        <f t="shared" si="24"/>
        <v>0</v>
      </c>
      <c r="AV55" s="100" t="b">
        <f t="shared" si="25"/>
        <v>0</v>
      </c>
    </row>
    <row r="56" spans="1:48" ht="21.75" x14ac:dyDescent="0.25">
      <c r="A56" s="108">
        <v>357</v>
      </c>
      <c r="B56" s="109" t="s">
        <v>34</v>
      </c>
      <c r="C56" s="109">
        <v>1</v>
      </c>
      <c r="D56" s="348" t="s">
        <v>971</v>
      </c>
      <c r="E56" s="142" t="s">
        <v>1000</v>
      </c>
      <c r="F56" s="142" t="s">
        <v>595</v>
      </c>
      <c r="G56" s="307"/>
      <c r="H56" s="329" t="s">
        <v>57</v>
      </c>
      <c r="I56" s="309">
        <v>49</v>
      </c>
      <c r="J56" s="309">
        <v>28</v>
      </c>
      <c r="K56" s="309">
        <v>21</v>
      </c>
      <c r="L56" s="109" t="s">
        <v>127</v>
      </c>
      <c r="M56" s="310" t="s">
        <v>1360</v>
      </c>
      <c r="N56" s="311"/>
      <c r="O56" s="312"/>
      <c r="P56" s="312"/>
      <c r="Q56" s="312"/>
      <c r="R56" s="312"/>
      <c r="S56" s="312"/>
      <c r="T56" s="312"/>
      <c r="U56" s="312"/>
      <c r="V56" s="312"/>
      <c r="W56" s="312"/>
      <c r="X56" s="319"/>
      <c r="Y56" s="315">
        <v>1</v>
      </c>
      <c r="Z56" s="316"/>
      <c r="AA56" s="317">
        <v>0</v>
      </c>
      <c r="AB56" s="318" t="s">
        <v>1069</v>
      </c>
      <c r="AC56" s="80">
        <v>1</v>
      </c>
      <c r="AD56" s="76"/>
      <c r="AE56" s="76" t="s">
        <v>141</v>
      </c>
      <c r="AF56" s="80">
        <v>2</v>
      </c>
      <c r="AH56" s="29" t="str">
        <f t="shared" si="11"/>
        <v xml:space="preserve"> </v>
      </c>
      <c r="AI56" s="29" t="str">
        <f t="shared" si="12"/>
        <v xml:space="preserve"> </v>
      </c>
      <c r="AJ56" s="29" t="str">
        <f t="shared" si="13"/>
        <v xml:space="preserve"> </v>
      </c>
      <c r="AK56" s="28" t="b">
        <f t="shared" si="14"/>
        <v>1</v>
      </c>
      <c r="AL56" s="100" t="b">
        <f t="shared" si="15"/>
        <v>0</v>
      </c>
      <c r="AM56" s="100" t="b">
        <f t="shared" si="16"/>
        <v>0</v>
      </c>
      <c r="AN56" s="100" t="b">
        <f t="shared" si="17"/>
        <v>0</v>
      </c>
      <c r="AO56" s="100" t="b">
        <f t="shared" si="18"/>
        <v>0</v>
      </c>
      <c r="AP56" s="100" t="b">
        <f t="shared" si="19"/>
        <v>0</v>
      </c>
      <c r="AQ56" s="100" t="b">
        <f t="shared" si="20"/>
        <v>0</v>
      </c>
      <c r="AR56" s="100" t="b">
        <f t="shared" si="21"/>
        <v>0</v>
      </c>
      <c r="AS56" s="100" t="b">
        <f t="shared" si="22"/>
        <v>0</v>
      </c>
      <c r="AT56" s="100" t="b">
        <f t="shared" si="23"/>
        <v>0</v>
      </c>
      <c r="AU56" s="100" t="b">
        <f t="shared" si="24"/>
        <v>0</v>
      </c>
      <c r="AV56" s="100" t="b">
        <f t="shared" si="25"/>
        <v>0</v>
      </c>
    </row>
    <row r="57" spans="1:48" ht="21.75" x14ac:dyDescent="0.25">
      <c r="A57" s="108">
        <v>44</v>
      </c>
      <c r="B57" s="109" t="s">
        <v>34</v>
      </c>
      <c r="C57" s="109">
        <v>2</v>
      </c>
      <c r="D57" s="348" t="s">
        <v>670</v>
      </c>
      <c r="E57" s="142" t="s">
        <v>560</v>
      </c>
      <c r="F57" s="142" t="s">
        <v>565</v>
      </c>
      <c r="G57" s="307"/>
      <c r="H57" s="308" t="s">
        <v>54</v>
      </c>
      <c r="I57" s="309">
        <v>41</v>
      </c>
      <c r="J57" s="309">
        <v>40</v>
      </c>
      <c r="K57" s="309">
        <v>1</v>
      </c>
      <c r="L57" s="109" t="s">
        <v>111</v>
      </c>
      <c r="M57" s="310" t="s">
        <v>131</v>
      </c>
      <c r="N57" s="311"/>
      <c r="O57" s="312"/>
      <c r="P57" s="312"/>
      <c r="Q57" s="312"/>
      <c r="R57" s="312"/>
      <c r="S57" s="312"/>
      <c r="T57" s="312" t="s">
        <v>11</v>
      </c>
      <c r="U57" s="312" t="s">
        <v>11</v>
      </c>
      <c r="V57" s="312"/>
      <c r="W57" s="312"/>
      <c r="X57" s="319"/>
      <c r="Y57" s="315">
        <v>6</v>
      </c>
      <c r="Z57" s="316">
        <v>2</v>
      </c>
      <c r="AA57" s="317">
        <v>2</v>
      </c>
      <c r="AB57" s="318" t="s">
        <v>1072</v>
      </c>
      <c r="AC57" s="80">
        <v>3</v>
      </c>
      <c r="AD57" s="80" t="s">
        <v>1359</v>
      </c>
      <c r="AE57" s="76" t="s">
        <v>157</v>
      </c>
      <c r="AF57" s="80">
        <v>4</v>
      </c>
      <c r="AH57" s="29" t="str">
        <f t="shared" si="11"/>
        <v xml:space="preserve"> </v>
      </c>
      <c r="AI57" s="29" t="str">
        <f t="shared" si="12"/>
        <v xml:space="preserve"> </v>
      </c>
      <c r="AJ57" s="29" t="str">
        <f t="shared" si="13"/>
        <v xml:space="preserve"> </v>
      </c>
      <c r="AK57" s="28" t="b">
        <f t="shared" si="14"/>
        <v>1</v>
      </c>
      <c r="AL57" s="100" t="b">
        <f t="shared" si="15"/>
        <v>0</v>
      </c>
      <c r="AM57" s="100" t="b">
        <f t="shared" si="16"/>
        <v>0</v>
      </c>
      <c r="AN57" s="100" t="b">
        <f t="shared" si="17"/>
        <v>0</v>
      </c>
      <c r="AO57" s="100" t="b">
        <f t="shared" si="18"/>
        <v>0</v>
      </c>
      <c r="AP57" s="100" t="b">
        <f t="shared" si="19"/>
        <v>0</v>
      </c>
      <c r="AQ57" s="100" t="b">
        <f t="shared" si="20"/>
        <v>0</v>
      </c>
      <c r="AR57" s="100" t="b">
        <f t="shared" si="21"/>
        <v>0</v>
      </c>
      <c r="AS57" s="100" t="b">
        <f t="shared" si="22"/>
        <v>0</v>
      </c>
      <c r="AT57" s="100" t="b">
        <f t="shared" si="23"/>
        <v>0</v>
      </c>
      <c r="AU57" s="100" t="b">
        <f t="shared" si="24"/>
        <v>0</v>
      </c>
      <c r="AV57" s="100" t="b">
        <f t="shared" si="25"/>
        <v>0</v>
      </c>
    </row>
    <row r="58" spans="1:48" ht="21.75" x14ac:dyDescent="0.25">
      <c r="A58" s="108">
        <v>5</v>
      </c>
      <c r="B58" s="109" t="s">
        <v>34</v>
      </c>
      <c r="C58" s="109">
        <v>2</v>
      </c>
      <c r="D58" s="348" t="s">
        <v>640</v>
      </c>
      <c r="E58" s="142" t="s">
        <v>406</v>
      </c>
      <c r="F58" s="142" t="s">
        <v>405</v>
      </c>
      <c r="G58" s="307"/>
      <c r="H58" s="308" t="s">
        <v>34</v>
      </c>
      <c r="I58" s="309">
        <v>45</v>
      </c>
      <c r="J58" s="309">
        <v>43</v>
      </c>
      <c r="K58" s="309">
        <v>2</v>
      </c>
      <c r="L58" s="109" t="s">
        <v>111</v>
      </c>
      <c r="M58" s="310" t="s">
        <v>26</v>
      </c>
      <c r="N58" s="311"/>
      <c r="O58" s="312"/>
      <c r="P58" s="312"/>
      <c r="Q58" s="312"/>
      <c r="R58" s="312"/>
      <c r="S58" s="312"/>
      <c r="T58" s="312"/>
      <c r="U58" s="312"/>
      <c r="V58" s="312"/>
      <c r="W58" s="312" t="s">
        <v>11</v>
      </c>
      <c r="X58" s="319" t="s">
        <v>11</v>
      </c>
      <c r="Y58" s="315">
        <v>1</v>
      </c>
      <c r="Z58" s="316">
        <v>2</v>
      </c>
      <c r="AA58" s="317">
        <v>2</v>
      </c>
      <c r="AB58" s="318" t="s">
        <v>1071</v>
      </c>
      <c r="AC58" s="80">
        <v>1</v>
      </c>
      <c r="AD58" s="80"/>
      <c r="AE58" s="76" t="s">
        <v>163</v>
      </c>
      <c r="AF58" s="80">
        <v>9</v>
      </c>
      <c r="AH58" s="29" t="str">
        <f t="shared" si="11"/>
        <v xml:space="preserve"> </v>
      </c>
      <c r="AI58" s="29" t="str">
        <f t="shared" si="12"/>
        <v xml:space="preserve"> </v>
      </c>
      <c r="AJ58" s="29" t="str">
        <f t="shared" si="13"/>
        <v xml:space="preserve"> </v>
      </c>
      <c r="AK58" s="28" t="b">
        <f t="shared" si="14"/>
        <v>1</v>
      </c>
      <c r="AL58" s="100" t="b">
        <f t="shared" si="15"/>
        <v>0</v>
      </c>
      <c r="AM58" s="100" t="b">
        <f t="shared" si="16"/>
        <v>0</v>
      </c>
      <c r="AN58" s="100" t="b">
        <f t="shared" si="17"/>
        <v>0</v>
      </c>
      <c r="AO58" s="100" t="b">
        <f t="shared" si="18"/>
        <v>0</v>
      </c>
      <c r="AP58" s="100" t="b">
        <f t="shared" si="19"/>
        <v>0</v>
      </c>
      <c r="AQ58" s="100" t="b">
        <f t="shared" si="20"/>
        <v>0</v>
      </c>
      <c r="AR58" s="100" t="b">
        <f t="shared" si="21"/>
        <v>0</v>
      </c>
      <c r="AS58" s="100" t="b">
        <f t="shared" si="22"/>
        <v>0</v>
      </c>
      <c r="AT58" s="100" t="b">
        <f t="shared" si="23"/>
        <v>0</v>
      </c>
      <c r="AU58" s="100" t="b">
        <f t="shared" si="24"/>
        <v>0</v>
      </c>
      <c r="AV58" s="100" t="b">
        <f t="shared" si="25"/>
        <v>0</v>
      </c>
    </row>
    <row r="59" spans="1:48" ht="21.75" x14ac:dyDescent="0.25">
      <c r="A59" s="108">
        <v>102</v>
      </c>
      <c r="B59" s="109" t="s">
        <v>34</v>
      </c>
      <c r="C59" s="109">
        <v>2</v>
      </c>
      <c r="D59" s="348" t="s">
        <v>724</v>
      </c>
      <c r="E59" s="142" t="s">
        <v>383</v>
      </c>
      <c r="F59" s="142" t="s">
        <v>384</v>
      </c>
      <c r="G59" s="307"/>
      <c r="H59" s="308" t="s">
        <v>34</v>
      </c>
      <c r="I59" s="309">
        <v>55</v>
      </c>
      <c r="J59" s="309">
        <v>42</v>
      </c>
      <c r="K59" s="309">
        <v>13</v>
      </c>
      <c r="L59" s="109" t="s">
        <v>112</v>
      </c>
      <c r="M59" s="310" t="s">
        <v>28</v>
      </c>
      <c r="N59" s="311"/>
      <c r="O59" s="312" t="s">
        <v>11</v>
      </c>
      <c r="P59" s="312" t="s">
        <v>11</v>
      </c>
      <c r="Q59" s="312" t="s">
        <v>11</v>
      </c>
      <c r="R59" s="312" t="s">
        <v>11</v>
      </c>
      <c r="S59" s="312"/>
      <c r="T59" s="312"/>
      <c r="U59" s="312"/>
      <c r="V59" s="312"/>
      <c r="W59" s="312"/>
      <c r="X59" s="319"/>
      <c r="Y59" s="315">
        <v>7</v>
      </c>
      <c r="Z59" s="316">
        <v>4</v>
      </c>
      <c r="AA59" s="317">
        <v>4</v>
      </c>
      <c r="AB59" s="318" t="s">
        <v>1073</v>
      </c>
      <c r="AC59" s="80">
        <v>1</v>
      </c>
      <c r="AD59" s="80"/>
      <c r="AE59" s="76" t="s">
        <v>158</v>
      </c>
      <c r="AF59" s="80">
        <v>5</v>
      </c>
      <c r="AH59" s="29" t="str">
        <f t="shared" si="11"/>
        <v xml:space="preserve"> </v>
      </c>
      <c r="AI59" s="29" t="str">
        <f t="shared" si="12"/>
        <v xml:space="preserve"> </v>
      </c>
      <c r="AJ59" s="29" t="str">
        <f t="shared" si="13"/>
        <v xml:space="preserve"> </v>
      </c>
      <c r="AK59" s="28" t="b">
        <f t="shared" si="14"/>
        <v>1</v>
      </c>
      <c r="AL59" s="100" t="b">
        <f t="shared" si="15"/>
        <v>0</v>
      </c>
      <c r="AM59" s="100" t="b">
        <f t="shared" si="16"/>
        <v>0</v>
      </c>
      <c r="AN59" s="100" t="b">
        <f t="shared" si="17"/>
        <v>0</v>
      </c>
      <c r="AO59" s="100" t="b">
        <f t="shared" si="18"/>
        <v>0</v>
      </c>
      <c r="AP59" s="100" t="b">
        <f t="shared" si="19"/>
        <v>0</v>
      </c>
      <c r="AQ59" s="100" t="b">
        <f t="shared" si="20"/>
        <v>0</v>
      </c>
      <c r="AR59" s="100" t="b">
        <f t="shared" si="21"/>
        <v>0</v>
      </c>
      <c r="AS59" s="100" t="b">
        <f t="shared" si="22"/>
        <v>0</v>
      </c>
      <c r="AT59" s="100" t="b">
        <f t="shared" si="23"/>
        <v>0</v>
      </c>
      <c r="AU59" s="100" t="b">
        <f t="shared" si="24"/>
        <v>0</v>
      </c>
      <c r="AV59" s="100" t="b">
        <f t="shared" si="25"/>
        <v>0</v>
      </c>
    </row>
    <row r="60" spans="1:48" ht="21.75" x14ac:dyDescent="0.25">
      <c r="A60" s="108">
        <v>111</v>
      </c>
      <c r="B60" s="109" t="s">
        <v>34</v>
      </c>
      <c r="C60" s="109">
        <v>2</v>
      </c>
      <c r="D60" s="348" t="s">
        <v>729</v>
      </c>
      <c r="E60" s="142" t="s">
        <v>338</v>
      </c>
      <c r="F60" s="142" t="s">
        <v>915</v>
      </c>
      <c r="G60" s="307"/>
      <c r="H60" s="308" t="s">
        <v>8</v>
      </c>
      <c r="I60" s="309">
        <v>51</v>
      </c>
      <c r="J60" s="309">
        <v>44</v>
      </c>
      <c r="K60" s="309">
        <v>7</v>
      </c>
      <c r="L60" s="109" t="s">
        <v>112</v>
      </c>
      <c r="M60" s="310" t="s">
        <v>28</v>
      </c>
      <c r="N60" s="311"/>
      <c r="O60" s="312"/>
      <c r="P60" s="312"/>
      <c r="Q60" s="312"/>
      <c r="R60" s="312"/>
      <c r="S60" s="312" t="s">
        <v>11</v>
      </c>
      <c r="T60" s="312" t="s">
        <v>11</v>
      </c>
      <c r="U60" s="312" t="s">
        <v>11</v>
      </c>
      <c r="V60" s="312" t="s">
        <v>11</v>
      </c>
      <c r="W60" s="312"/>
      <c r="X60" s="319"/>
      <c r="Y60" s="315">
        <v>4</v>
      </c>
      <c r="Z60" s="316">
        <v>4</v>
      </c>
      <c r="AA60" s="317">
        <v>4</v>
      </c>
      <c r="AB60" s="318" t="s">
        <v>1074</v>
      </c>
      <c r="AC60" s="80">
        <v>2</v>
      </c>
      <c r="AD60" s="80"/>
      <c r="AE60" s="76" t="s">
        <v>158</v>
      </c>
      <c r="AF60" s="80">
        <v>5</v>
      </c>
      <c r="AH60" s="29" t="str">
        <f t="shared" si="11"/>
        <v xml:space="preserve"> </v>
      </c>
      <c r="AI60" s="29" t="str">
        <f t="shared" si="12"/>
        <v xml:space="preserve"> </v>
      </c>
      <c r="AJ60" s="29" t="str">
        <f t="shared" si="13"/>
        <v xml:space="preserve"> </v>
      </c>
      <c r="AK60" s="28" t="b">
        <f t="shared" si="14"/>
        <v>1</v>
      </c>
      <c r="AL60" s="100" t="b">
        <f t="shared" si="15"/>
        <v>0</v>
      </c>
      <c r="AM60" s="100" t="b">
        <f t="shared" si="16"/>
        <v>0</v>
      </c>
      <c r="AN60" s="100" t="b">
        <f t="shared" si="17"/>
        <v>0</v>
      </c>
      <c r="AO60" s="100" t="b">
        <f t="shared" si="18"/>
        <v>0</v>
      </c>
      <c r="AP60" s="100" t="b">
        <f t="shared" si="19"/>
        <v>0</v>
      </c>
      <c r="AQ60" s="100" t="b">
        <f t="shared" si="20"/>
        <v>0</v>
      </c>
      <c r="AR60" s="100" t="b">
        <f t="shared" si="21"/>
        <v>0</v>
      </c>
      <c r="AS60" s="100" t="b">
        <f t="shared" si="22"/>
        <v>0</v>
      </c>
      <c r="AT60" s="100" t="b">
        <f t="shared" si="23"/>
        <v>0</v>
      </c>
      <c r="AU60" s="100" t="b">
        <f t="shared" si="24"/>
        <v>0</v>
      </c>
      <c r="AV60" s="100" t="b">
        <f t="shared" si="25"/>
        <v>0</v>
      </c>
    </row>
    <row r="61" spans="1:48" ht="21.75" x14ac:dyDescent="0.25">
      <c r="A61" s="108">
        <v>288</v>
      </c>
      <c r="B61" s="109" t="s">
        <v>34</v>
      </c>
      <c r="C61" s="109">
        <v>2</v>
      </c>
      <c r="D61" s="348" t="s">
        <v>872</v>
      </c>
      <c r="E61" s="142" t="s">
        <v>529</v>
      </c>
      <c r="F61" s="142" t="s">
        <v>527</v>
      </c>
      <c r="G61" s="307"/>
      <c r="H61" s="308" t="s">
        <v>46</v>
      </c>
      <c r="I61" s="309">
        <v>57</v>
      </c>
      <c r="J61" s="309">
        <v>42</v>
      </c>
      <c r="K61" s="309">
        <v>15</v>
      </c>
      <c r="L61" s="109" t="s">
        <v>113</v>
      </c>
      <c r="M61" s="310" t="s">
        <v>26</v>
      </c>
      <c r="N61" s="311"/>
      <c r="O61" s="312" t="s">
        <v>11</v>
      </c>
      <c r="P61" s="312" t="s">
        <v>11</v>
      </c>
      <c r="Q61" s="312" t="s">
        <v>11</v>
      </c>
      <c r="R61" s="312" t="s">
        <v>11</v>
      </c>
      <c r="S61" s="312"/>
      <c r="T61" s="312"/>
      <c r="U61" s="312"/>
      <c r="V61" s="312"/>
      <c r="W61" s="312"/>
      <c r="X61" s="319"/>
      <c r="Y61" s="315">
        <v>2</v>
      </c>
      <c r="Z61" s="316">
        <v>4</v>
      </c>
      <c r="AA61" s="320">
        <v>4</v>
      </c>
      <c r="AB61" s="318" t="s">
        <v>1077</v>
      </c>
      <c r="AC61" s="80">
        <v>1</v>
      </c>
      <c r="AD61" s="80"/>
      <c r="AE61" s="76" t="s">
        <v>163</v>
      </c>
      <c r="AF61" s="80">
        <v>4</v>
      </c>
      <c r="AH61" s="29" t="str">
        <f t="shared" si="11"/>
        <v xml:space="preserve"> </v>
      </c>
      <c r="AI61" s="29" t="str">
        <f t="shared" si="12"/>
        <v xml:space="preserve"> </v>
      </c>
      <c r="AJ61" s="29" t="str">
        <f t="shared" si="13"/>
        <v xml:space="preserve"> </v>
      </c>
      <c r="AK61" s="28" t="b">
        <f t="shared" si="14"/>
        <v>1</v>
      </c>
      <c r="AL61" s="100" t="b">
        <f t="shared" si="15"/>
        <v>0</v>
      </c>
      <c r="AM61" s="100" t="b">
        <f t="shared" si="16"/>
        <v>0</v>
      </c>
      <c r="AN61" s="100" t="b">
        <f t="shared" si="17"/>
        <v>0</v>
      </c>
      <c r="AO61" s="100" t="b">
        <f t="shared" si="18"/>
        <v>0</v>
      </c>
      <c r="AP61" s="100" t="b">
        <f t="shared" si="19"/>
        <v>0</v>
      </c>
      <c r="AQ61" s="100" t="b">
        <f t="shared" si="20"/>
        <v>0</v>
      </c>
      <c r="AR61" s="100" t="b">
        <f t="shared" si="21"/>
        <v>0</v>
      </c>
      <c r="AS61" s="100" t="b">
        <f t="shared" si="22"/>
        <v>0</v>
      </c>
      <c r="AT61" s="100" t="b">
        <f t="shared" si="23"/>
        <v>0</v>
      </c>
      <c r="AU61" s="100" t="b">
        <f t="shared" si="24"/>
        <v>0</v>
      </c>
      <c r="AV61" s="100" t="b">
        <f t="shared" si="25"/>
        <v>0</v>
      </c>
    </row>
    <row r="62" spans="1:48" ht="21.75" x14ac:dyDescent="0.25">
      <c r="A62" s="108">
        <v>63</v>
      </c>
      <c r="B62" s="109" t="s">
        <v>34</v>
      </c>
      <c r="C62" s="109">
        <v>2</v>
      </c>
      <c r="D62" s="348" t="s">
        <v>687</v>
      </c>
      <c r="E62" s="142" t="s">
        <v>395</v>
      </c>
      <c r="F62" s="142" t="s">
        <v>394</v>
      </c>
      <c r="G62" s="307" t="s">
        <v>402</v>
      </c>
      <c r="H62" s="308" t="s">
        <v>34</v>
      </c>
      <c r="I62" s="309">
        <v>46</v>
      </c>
      <c r="J62" s="309">
        <v>45</v>
      </c>
      <c r="K62" s="309">
        <v>1</v>
      </c>
      <c r="L62" s="109" t="s">
        <v>113</v>
      </c>
      <c r="M62" s="321" t="s">
        <v>23</v>
      </c>
      <c r="N62" s="311"/>
      <c r="O62" s="312"/>
      <c r="P62" s="312"/>
      <c r="Q62" s="312"/>
      <c r="R62" s="312"/>
      <c r="S62" s="312"/>
      <c r="T62" s="312" t="s">
        <v>11</v>
      </c>
      <c r="U62" s="312" t="s">
        <v>11</v>
      </c>
      <c r="V62" s="312"/>
      <c r="W62" s="312"/>
      <c r="X62" s="319"/>
      <c r="Y62" s="315">
        <v>1</v>
      </c>
      <c r="Z62" s="316">
        <v>2</v>
      </c>
      <c r="AA62" s="317">
        <v>2</v>
      </c>
      <c r="AB62" s="318" t="s">
        <v>1075</v>
      </c>
      <c r="AC62" s="80">
        <v>1</v>
      </c>
      <c r="AD62" s="80" t="s">
        <v>1350</v>
      </c>
      <c r="AE62" s="76" t="s">
        <v>156</v>
      </c>
      <c r="AF62" s="80">
        <v>3</v>
      </c>
      <c r="AH62" s="29" t="str">
        <f t="shared" si="11"/>
        <v xml:space="preserve"> </v>
      </c>
      <c r="AI62" s="29" t="str">
        <f t="shared" si="12"/>
        <v xml:space="preserve"> </v>
      </c>
      <c r="AJ62" s="29" t="str">
        <f t="shared" si="13"/>
        <v xml:space="preserve"> </v>
      </c>
      <c r="AK62" s="28" t="b">
        <f t="shared" si="14"/>
        <v>1</v>
      </c>
      <c r="AL62" s="100" t="b">
        <f t="shared" si="15"/>
        <v>0</v>
      </c>
      <c r="AM62" s="100" t="b">
        <f t="shared" si="16"/>
        <v>0</v>
      </c>
      <c r="AN62" s="100" t="b">
        <f t="shared" si="17"/>
        <v>0</v>
      </c>
      <c r="AO62" s="100" t="b">
        <f t="shared" si="18"/>
        <v>0</v>
      </c>
      <c r="AP62" s="100" t="b">
        <f t="shared" si="19"/>
        <v>0</v>
      </c>
      <c r="AQ62" s="100" t="b">
        <f t="shared" si="20"/>
        <v>0</v>
      </c>
      <c r="AR62" s="100" t="b">
        <f t="shared" si="21"/>
        <v>0</v>
      </c>
      <c r="AS62" s="100" t="b">
        <f t="shared" si="22"/>
        <v>0</v>
      </c>
      <c r="AT62" s="100" t="b">
        <f t="shared" si="23"/>
        <v>0</v>
      </c>
      <c r="AU62" s="100" t="b">
        <f t="shared" si="24"/>
        <v>0</v>
      </c>
      <c r="AV62" s="100" t="b">
        <f t="shared" si="25"/>
        <v>0</v>
      </c>
    </row>
    <row r="63" spans="1:48" ht="21.75" x14ac:dyDescent="0.25">
      <c r="A63" s="108">
        <v>64</v>
      </c>
      <c r="B63" s="109" t="s">
        <v>34</v>
      </c>
      <c r="C63" s="109">
        <v>2</v>
      </c>
      <c r="D63" s="348" t="s">
        <v>688</v>
      </c>
      <c r="E63" s="142" t="s">
        <v>399</v>
      </c>
      <c r="F63" s="142" t="s">
        <v>912</v>
      </c>
      <c r="G63" s="307" t="s">
        <v>400</v>
      </c>
      <c r="H63" s="308" t="s">
        <v>34</v>
      </c>
      <c r="I63" s="309">
        <v>52</v>
      </c>
      <c r="J63" s="309">
        <v>50</v>
      </c>
      <c r="K63" s="309">
        <v>2</v>
      </c>
      <c r="L63" s="109" t="s">
        <v>113</v>
      </c>
      <c r="M63" s="321" t="s">
        <v>23</v>
      </c>
      <c r="N63" s="311"/>
      <c r="O63" s="312"/>
      <c r="P63" s="312"/>
      <c r="Q63" s="312"/>
      <c r="R63" s="312"/>
      <c r="S63" s="312"/>
      <c r="T63" s="312"/>
      <c r="U63" s="312"/>
      <c r="V63" s="312"/>
      <c r="W63" s="312" t="s">
        <v>11</v>
      </c>
      <c r="X63" s="319" t="s">
        <v>11</v>
      </c>
      <c r="Y63" s="315">
        <v>1</v>
      </c>
      <c r="Z63" s="316">
        <v>2</v>
      </c>
      <c r="AA63" s="317">
        <v>2</v>
      </c>
      <c r="AB63" s="318" t="s">
        <v>1076</v>
      </c>
      <c r="AC63" s="80">
        <v>1</v>
      </c>
      <c r="AD63" s="80" t="s">
        <v>1352</v>
      </c>
      <c r="AE63" s="76" t="s">
        <v>156</v>
      </c>
      <c r="AF63" s="80">
        <v>8</v>
      </c>
      <c r="AH63" s="29" t="str">
        <f t="shared" si="11"/>
        <v xml:space="preserve"> </v>
      </c>
      <c r="AI63" s="29" t="str">
        <f t="shared" si="12"/>
        <v xml:space="preserve"> </v>
      </c>
      <c r="AJ63" s="29" t="str">
        <f t="shared" si="13"/>
        <v xml:space="preserve"> </v>
      </c>
      <c r="AK63" s="28" t="b">
        <f t="shared" si="14"/>
        <v>1</v>
      </c>
      <c r="AL63" s="100" t="b">
        <f t="shared" si="15"/>
        <v>0</v>
      </c>
      <c r="AM63" s="100" t="b">
        <f t="shared" si="16"/>
        <v>0</v>
      </c>
      <c r="AN63" s="100" t="b">
        <f t="shared" si="17"/>
        <v>0</v>
      </c>
      <c r="AO63" s="100" t="b">
        <f t="shared" si="18"/>
        <v>0</v>
      </c>
      <c r="AP63" s="100" t="b">
        <f t="shared" si="19"/>
        <v>0</v>
      </c>
      <c r="AQ63" s="100" t="b">
        <f t="shared" si="20"/>
        <v>0</v>
      </c>
      <c r="AR63" s="100" t="b">
        <f t="shared" si="21"/>
        <v>0</v>
      </c>
      <c r="AS63" s="100" t="b">
        <f t="shared" si="22"/>
        <v>0</v>
      </c>
      <c r="AT63" s="100" t="b">
        <f t="shared" si="23"/>
        <v>0</v>
      </c>
      <c r="AU63" s="100" t="b">
        <f t="shared" si="24"/>
        <v>0</v>
      </c>
      <c r="AV63" s="100" t="b">
        <f t="shared" si="25"/>
        <v>0</v>
      </c>
    </row>
    <row r="64" spans="1:48" ht="21.75" x14ac:dyDescent="0.25">
      <c r="A64" s="108">
        <v>98</v>
      </c>
      <c r="B64" s="109" t="s">
        <v>34</v>
      </c>
      <c r="C64" s="109">
        <v>2</v>
      </c>
      <c r="D64" s="348" t="s">
        <v>716</v>
      </c>
      <c r="E64" s="142" t="s">
        <v>372</v>
      </c>
      <c r="F64" s="142" t="s">
        <v>373</v>
      </c>
      <c r="G64" s="307"/>
      <c r="H64" s="308" t="s">
        <v>34</v>
      </c>
      <c r="I64" s="309">
        <v>52</v>
      </c>
      <c r="J64" s="309">
        <v>46</v>
      </c>
      <c r="K64" s="309">
        <v>6</v>
      </c>
      <c r="L64" s="109" t="s">
        <v>114</v>
      </c>
      <c r="M64" s="310" t="s">
        <v>23</v>
      </c>
      <c r="N64" s="311"/>
      <c r="O64" s="312" t="s">
        <v>11</v>
      </c>
      <c r="P64" s="312" t="s">
        <v>11</v>
      </c>
      <c r="Q64" s="312" t="s">
        <v>11</v>
      </c>
      <c r="R64" s="312" t="s">
        <v>11</v>
      </c>
      <c r="S64" s="312"/>
      <c r="T64" s="312"/>
      <c r="U64" s="312"/>
      <c r="V64" s="312"/>
      <c r="W64" s="312"/>
      <c r="X64" s="319"/>
      <c r="Y64" s="315">
        <v>5</v>
      </c>
      <c r="Z64" s="316">
        <v>4</v>
      </c>
      <c r="AA64" s="317">
        <v>4</v>
      </c>
      <c r="AB64" s="318" t="s">
        <v>1078</v>
      </c>
      <c r="AC64" s="80">
        <v>1</v>
      </c>
      <c r="AD64" s="80"/>
      <c r="AE64" s="76" t="s">
        <v>156</v>
      </c>
      <c r="AF64" s="80">
        <v>3</v>
      </c>
      <c r="AH64" s="29" t="str">
        <f t="shared" si="11"/>
        <v xml:space="preserve"> </v>
      </c>
      <c r="AI64" s="29" t="str">
        <f t="shared" si="12"/>
        <v xml:space="preserve"> </v>
      </c>
      <c r="AJ64" s="29" t="str">
        <f t="shared" si="13"/>
        <v xml:space="preserve"> </v>
      </c>
      <c r="AK64" s="28" t="b">
        <f t="shared" si="14"/>
        <v>1</v>
      </c>
      <c r="AL64" s="100" t="b">
        <f t="shared" si="15"/>
        <v>0</v>
      </c>
      <c r="AM64" s="100" t="b">
        <f t="shared" si="16"/>
        <v>0</v>
      </c>
      <c r="AN64" s="100" t="b">
        <f t="shared" si="17"/>
        <v>0</v>
      </c>
      <c r="AO64" s="100" t="b">
        <f t="shared" si="18"/>
        <v>0</v>
      </c>
      <c r="AP64" s="100" t="b">
        <f t="shared" si="19"/>
        <v>0</v>
      </c>
      <c r="AQ64" s="100" t="b">
        <f t="shared" si="20"/>
        <v>0</v>
      </c>
      <c r="AR64" s="100" t="b">
        <f t="shared" si="21"/>
        <v>0</v>
      </c>
      <c r="AS64" s="100" t="b">
        <f t="shared" si="22"/>
        <v>0</v>
      </c>
      <c r="AT64" s="100" t="b">
        <f t="shared" si="23"/>
        <v>0</v>
      </c>
      <c r="AU64" s="100" t="b">
        <f t="shared" si="24"/>
        <v>0</v>
      </c>
      <c r="AV64" s="100" t="b">
        <f t="shared" si="25"/>
        <v>0</v>
      </c>
    </row>
    <row r="65" spans="1:48" ht="21.75" x14ac:dyDescent="0.25">
      <c r="A65" s="108">
        <v>66</v>
      </c>
      <c r="B65" s="109" t="s">
        <v>34</v>
      </c>
      <c r="C65" s="109">
        <v>3</v>
      </c>
      <c r="D65" s="348" t="s">
        <v>690</v>
      </c>
      <c r="E65" s="142" t="s">
        <v>401</v>
      </c>
      <c r="F65" s="142" t="s">
        <v>400</v>
      </c>
      <c r="G65" s="307"/>
      <c r="H65" s="308" t="s">
        <v>34</v>
      </c>
      <c r="I65" s="309">
        <v>8</v>
      </c>
      <c r="J65" s="309">
        <v>8</v>
      </c>
      <c r="K65" s="309">
        <v>0</v>
      </c>
      <c r="L65" s="109" t="s">
        <v>111</v>
      </c>
      <c r="M65" s="310" t="s">
        <v>23</v>
      </c>
      <c r="N65" s="311"/>
      <c r="O65" s="312"/>
      <c r="P65" s="312"/>
      <c r="Q65" s="312"/>
      <c r="R65" s="312"/>
      <c r="S65" s="312" t="s">
        <v>11</v>
      </c>
      <c r="T65" s="312" t="s">
        <v>11</v>
      </c>
      <c r="U65" s="312"/>
      <c r="V65" s="312"/>
      <c r="W65" s="312"/>
      <c r="X65" s="319"/>
      <c r="Y65" s="315">
        <v>1</v>
      </c>
      <c r="Z65" s="316">
        <v>2</v>
      </c>
      <c r="AA65" s="320">
        <v>2</v>
      </c>
      <c r="AB65" s="318" t="s">
        <v>1080</v>
      </c>
      <c r="AC65" s="80">
        <v>1</v>
      </c>
      <c r="AD65" s="80"/>
      <c r="AE65" s="76" t="s">
        <v>156</v>
      </c>
      <c r="AF65" s="80">
        <v>3</v>
      </c>
      <c r="AH65" s="29" t="str">
        <f t="shared" si="11"/>
        <v xml:space="preserve"> </v>
      </c>
      <c r="AI65" s="29" t="str">
        <f t="shared" si="12"/>
        <v xml:space="preserve"> </v>
      </c>
      <c r="AJ65" s="29" t="str">
        <f t="shared" si="13"/>
        <v xml:space="preserve"> </v>
      </c>
      <c r="AK65" s="28" t="b">
        <f t="shared" si="14"/>
        <v>1</v>
      </c>
      <c r="AL65" s="100" t="b">
        <f t="shared" si="15"/>
        <v>0</v>
      </c>
      <c r="AM65" s="100" t="b">
        <f t="shared" si="16"/>
        <v>0</v>
      </c>
      <c r="AN65" s="100" t="b">
        <f t="shared" si="17"/>
        <v>0</v>
      </c>
      <c r="AO65" s="100" t="b">
        <f t="shared" si="18"/>
        <v>0</v>
      </c>
      <c r="AP65" s="100" t="b">
        <f t="shared" si="19"/>
        <v>0</v>
      </c>
      <c r="AQ65" s="100" t="b">
        <f t="shared" si="20"/>
        <v>0</v>
      </c>
      <c r="AR65" s="100" t="b">
        <f t="shared" si="21"/>
        <v>0</v>
      </c>
      <c r="AS65" s="100" t="b">
        <f t="shared" si="22"/>
        <v>0</v>
      </c>
      <c r="AT65" s="100" t="b">
        <f t="shared" si="23"/>
        <v>0</v>
      </c>
      <c r="AU65" s="100" t="b">
        <f t="shared" si="24"/>
        <v>0</v>
      </c>
      <c r="AV65" s="100" t="b">
        <f t="shared" si="25"/>
        <v>0</v>
      </c>
    </row>
    <row r="66" spans="1:48" ht="21.75" x14ac:dyDescent="0.25">
      <c r="A66" s="108">
        <v>54</v>
      </c>
      <c r="B66" s="109" t="s">
        <v>34</v>
      </c>
      <c r="C66" s="109">
        <v>3</v>
      </c>
      <c r="D66" s="348" t="s">
        <v>678</v>
      </c>
      <c r="E66" s="142" t="s">
        <v>380</v>
      </c>
      <c r="F66" s="142" t="s">
        <v>381</v>
      </c>
      <c r="G66" s="307"/>
      <c r="H66" s="308" t="s">
        <v>34</v>
      </c>
      <c r="I66" s="309">
        <v>40</v>
      </c>
      <c r="J66" s="309">
        <v>38</v>
      </c>
      <c r="K66" s="309">
        <v>2</v>
      </c>
      <c r="L66" s="109" t="s">
        <v>111</v>
      </c>
      <c r="M66" s="310" t="s">
        <v>23</v>
      </c>
      <c r="N66" s="311"/>
      <c r="O66" s="312"/>
      <c r="P66" s="312"/>
      <c r="Q66" s="312"/>
      <c r="R66" s="312"/>
      <c r="S66" s="312"/>
      <c r="T66" s="312"/>
      <c r="U66" s="312" t="s">
        <v>11</v>
      </c>
      <c r="V66" s="312" t="s">
        <v>11</v>
      </c>
      <c r="W66" s="312"/>
      <c r="X66" s="319"/>
      <c r="Y66" s="315">
        <v>1</v>
      </c>
      <c r="Z66" s="316">
        <v>2</v>
      </c>
      <c r="AA66" s="317">
        <v>2</v>
      </c>
      <c r="AB66" s="318" t="s">
        <v>1079</v>
      </c>
      <c r="AC66" s="80">
        <v>1</v>
      </c>
      <c r="AD66" s="80"/>
      <c r="AE66" s="76" t="s">
        <v>156</v>
      </c>
      <c r="AF66" s="80">
        <v>2</v>
      </c>
      <c r="AH66" s="29" t="str">
        <f t="shared" si="11"/>
        <v xml:space="preserve"> </v>
      </c>
      <c r="AI66" s="29" t="str">
        <f t="shared" si="12"/>
        <v xml:space="preserve"> </v>
      </c>
      <c r="AJ66" s="29" t="str">
        <f t="shared" si="13"/>
        <v xml:space="preserve"> </v>
      </c>
      <c r="AK66" s="28" t="b">
        <f t="shared" si="14"/>
        <v>1</v>
      </c>
      <c r="AL66" s="100" t="b">
        <f t="shared" si="15"/>
        <v>0</v>
      </c>
      <c r="AM66" s="100" t="b">
        <f t="shared" si="16"/>
        <v>0</v>
      </c>
      <c r="AN66" s="100" t="b">
        <f t="shared" si="17"/>
        <v>0</v>
      </c>
      <c r="AO66" s="100" t="b">
        <f t="shared" si="18"/>
        <v>0</v>
      </c>
      <c r="AP66" s="100" t="b">
        <f t="shared" si="19"/>
        <v>0</v>
      </c>
      <c r="AQ66" s="100" t="b">
        <f t="shared" si="20"/>
        <v>0</v>
      </c>
      <c r="AR66" s="100" t="b">
        <f t="shared" si="21"/>
        <v>0</v>
      </c>
      <c r="AS66" s="100" t="b">
        <f t="shared" si="22"/>
        <v>0</v>
      </c>
      <c r="AT66" s="100" t="b">
        <f t="shared" si="23"/>
        <v>0</v>
      </c>
      <c r="AU66" s="100" t="b">
        <f t="shared" si="24"/>
        <v>0</v>
      </c>
      <c r="AV66" s="100" t="b">
        <f t="shared" si="25"/>
        <v>0</v>
      </c>
    </row>
    <row r="67" spans="1:48" ht="21.75" x14ac:dyDescent="0.25">
      <c r="A67" s="108">
        <v>323</v>
      </c>
      <c r="B67" s="109" t="s">
        <v>34</v>
      </c>
      <c r="C67" s="109">
        <v>3</v>
      </c>
      <c r="D67" s="348" t="s">
        <v>896</v>
      </c>
      <c r="E67" s="142" t="s">
        <v>387</v>
      </c>
      <c r="F67" s="142" t="s">
        <v>936</v>
      </c>
      <c r="G67" s="307"/>
      <c r="H67" s="308" t="s">
        <v>34</v>
      </c>
      <c r="I67" s="309">
        <v>13</v>
      </c>
      <c r="J67" s="309">
        <v>12</v>
      </c>
      <c r="K67" s="309">
        <v>1</v>
      </c>
      <c r="L67" s="109" t="s">
        <v>111</v>
      </c>
      <c r="M67" s="310" t="s">
        <v>30</v>
      </c>
      <c r="N67" s="311"/>
      <c r="O67" s="312"/>
      <c r="P67" s="312"/>
      <c r="Q67" s="312"/>
      <c r="R67" s="312"/>
      <c r="S67" s="312"/>
      <c r="T67" s="312"/>
      <c r="U67" s="312"/>
      <c r="V67" s="312"/>
      <c r="W67" s="312" t="s">
        <v>11</v>
      </c>
      <c r="X67" s="319" t="s">
        <v>11</v>
      </c>
      <c r="Y67" s="315">
        <v>1</v>
      </c>
      <c r="Z67" s="316">
        <v>2</v>
      </c>
      <c r="AA67" s="320">
        <v>2</v>
      </c>
      <c r="AB67" s="318" t="s">
        <v>1081</v>
      </c>
      <c r="AC67" s="80">
        <v>1</v>
      </c>
      <c r="AD67" s="80"/>
      <c r="AE67" s="76" t="s">
        <v>164</v>
      </c>
      <c r="AF67" s="80">
        <v>3</v>
      </c>
      <c r="AH67" s="29" t="str">
        <f t="shared" si="11"/>
        <v xml:space="preserve"> </v>
      </c>
      <c r="AI67" s="29" t="str">
        <f t="shared" si="12"/>
        <v xml:space="preserve"> </v>
      </c>
      <c r="AJ67" s="29" t="str">
        <f t="shared" si="13"/>
        <v xml:space="preserve"> </v>
      </c>
      <c r="AK67" s="28" t="b">
        <f t="shared" si="14"/>
        <v>1</v>
      </c>
      <c r="AL67" s="100" t="b">
        <f t="shared" si="15"/>
        <v>0</v>
      </c>
      <c r="AM67" s="100" t="b">
        <f t="shared" si="16"/>
        <v>0</v>
      </c>
      <c r="AN67" s="100" t="b">
        <f t="shared" si="17"/>
        <v>0</v>
      </c>
      <c r="AO67" s="100" t="b">
        <f t="shared" si="18"/>
        <v>0</v>
      </c>
      <c r="AP67" s="100" t="b">
        <f t="shared" si="19"/>
        <v>0</v>
      </c>
      <c r="AQ67" s="100" t="b">
        <f t="shared" si="20"/>
        <v>0</v>
      </c>
      <c r="AR67" s="100" t="b">
        <f t="shared" si="21"/>
        <v>0</v>
      </c>
      <c r="AS67" s="100" t="b">
        <f t="shared" si="22"/>
        <v>0</v>
      </c>
      <c r="AT67" s="100" t="b">
        <f t="shared" si="23"/>
        <v>0</v>
      </c>
      <c r="AU67" s="100" t="b">
        <f t="shared" si="24"/>
        <v>0</v>
      </c>
      <c r="AV67" s="100" t="b">
        <f t="shared" si="25"/>
        <v>0</v>
      </c>
    </row>
    <row r="68" spans="1:48" ht="21.75" x14ac:dyDescent="0.25">
      <c r="A68" s="108">
        <v>208</v>
      </c>
      <c r="B68" s="109" t="s">
        <v>34</v>
      </c>
      <c r="C68" s="109">
        <v>3</v>
      </c>
      <c r="D68" s="348" t="s">
        <v>809</v>
      </c>
      <c r="E68" s="142" t="s">
        <v>377</v>
      </c>
      <c r="F68" s="142" t="s">
        <v>933</v>
      </c>
      <c r="G68" s="307"/>
      <c r="H68" s="308" t="s">
        <v>34</v>
      </c>
      <c r="I68" s="309">
        <v>37</v>
      </c>
      <c r="J68" s="309">
        <v>36</v>
      </c>
      <c r="K68" s="309">
        <v>1</v>
      </c>
      <c r="L68" s="109" t="s">
        <v>112</v>
      </c>
      <c r="M68" s="310" t="s">
        <v>42</v>
      </c>
      <c r="N68" s="311"/>
      <c r="O68" s="312" t="s">
        <v>11</v>
      </c>
      <c r="P68" s="312" t="s">
        <v>11</v>
      </c>
      <c r="Q68" s="312"/>
      <c r="R68" s="312"/>
      <c r="S68" s="312"/>
      <c r="T68" s="312"/>
      <c r="U68" s="312"/>
      <c r="V68" s="312"/>
      <c r="W68" s="312"/>
      <c r="X68" s="319"/>
      <c r="Y68" s="315">
        <v>1</v>
      </c>
      <c r="Z68" s="316">
        <v>2</v>
      </c>
      <c r="AA68" s="320">
        <v>2</v>
      </c>
      <c r="AB68" s="318" t="s">
        <v>1083</v>
      </c>
      <c r="AC68" s="80">
        <v>1</v>
      </c>
      <c r="AD68" s="80"/>
      <c r="AE68" s="76" t="s">
        <v>153</v>
      </c>
      <c r="AF68" s="80">
        <v>3</v>
      </c>
      <c r="AH68" s="29" t="str">
        <f t="shared" si="11"/>
        <v xml:space="preserve"> </v>
      </c>
      <c r="AI68" s="29" t="str">
        <f t="shared" si="12"/>
        <v xml:space="preserve"> </v>
      </c>
      <c r="AJ68" s="29" t="str">
        <f t="shared" si="13"/>
        <v xml:space="preserve"> </v>
      </c>
      <c r="AK68" s="28" t="b">
        <f t="shared" si="14"/>
        <v>1</v>
      </c>
      <c r="AL68" s="100" t="b">
        <f t="shared" si="15"/>
        <v>0</v>
      </c>
      <c r="AM68" s="100" t="b">
        <f t="shared" si="16"/>
        <v>0</v>
      </c>
      <c r="AN68" s="100" t="b">
        <f t="shared" si="17"/>
        <v>0</v>
      </c>
      <c r="AO68" s="100" t="b">
        <f t="shared" si="18"/>
        <v>0</v>
      </c>
      <c r="AP68" s="100" t="b">
        <f t="shared" si="19"/>
        <v>0</v>
      </c>
      <c r="AQ68" s="100" t="b">
        <f t="shared" si="20"/>
        <v>0</v>
      </c>
      <c r="AR68" s="100" t="b">
        <f t="shared" si="21"/>
        <v>0</v>
      </c>
      <c r="AS68" s="100" t="b">
        <f t="shared" si="22"/>
        <v>0</v>
      </c>
      <c r="AT68" s="100" t="b">
        <f t="shared" si="23"/>
        <v>0</v>
      </c>
      <c r="AU68" s="100" t="b">
        <f t="shared" si="24"/>
        <v>0</v>
      </c>
      <c r="AV68" s="100" t="b">
        <f t="shared" si="25"/>
        <v>0</v>
      </c>
    </row>
    <row r="69" spans="1:48" ht="21.75" x14ac:dyDescent="0.25">
      <c r="A69" s="108">
        <v>142</v>
      </c>
      <c r="B69" s="109" t="s">
        <v>34</v>
      </c>
      <c r="C69" s="109">
        <v>3</v>
      </c>
      <c r="D69" s="348" t="s">
        <v>758</v>
      </c>
      <c r="E69" s="142" t="s">
        <v>396</v>
      </c>
      <c r="F69" s="142" t="s">
        <v>394</v>
      </c>
      <c r="G69" s="307"/>
      <c r="H69" s="308" t="s">
        <v>34</v>
      </c>
      <c r="I69" s="309">
        <v>20</v>
      </c>
      <c r="J69" s="309">
        <v>0</v>
      </c>
      <c r="K69" s="309">
        <v>20</v>
      </c>
      <c r="L69" s="109" t="s">
        <v>112</v>
      </c>
      <c r="M69" s="310" t="s">
        <v>30</v>
      </c>
      <c r="N69" s="311"/>
      <c r="O69" s="312"/>
      <c r="P69" s="312"/>
      <c r="Q69" s="312" t="s">
        <v>11</v>
      </c>
      <c r="R69" s="312" t="s">
        <v>11</v>
      </c>
      <c r="S69" s="312"/>
      <c r="T69" s="312"/>
      <c r="U69" s="312"/>
      <c r="V69" s="312"/>
      <c r="W69" s="312"/>
      <c r="X69" s="319"/>
      <c r="Y69" s="315">
        <v>1</v>
      </c>
      <c r="Z69" s="316">
        <v>2</v>
      </c>
      <c r="AA69" s="317">
        <v>2</v>
      </c>
      <c r="AB69" s="318" t="s">
        <v>1086</v>
      </c>
      <c r="AC69" s="80">
        <v>1</v>
      </c>
      <c r="AD69" s="80" t="s">
        <v>1339</v>
      </c>
      <c r="AE69" s="76" t="s">
        <v>141</v>
      </c>
      <c r="AF69" s="80">
        <v>4</v>
      </c>
      <c r="AH69" s="29" t="str">
        <f t="shared" ref="AH69:AH132" si="26">IF(AND(F69=F70,L69=L70,AK69=FALSE),"ÇAKIŞMA "," ")</f>
        <v xml:space="preserve"> </v>
      </c>
      <c r="AI69" s="29" t="str">
        <f t="shared" ref="AI69:AI132" si="27">IF(AND(M69=M70,L69=L70,AK69=FALSE),"ÇAKIŞMA "," ")</f>
        <v xml:space="preserve"> </v>
      </c>
      <c r="AJ69" s="29" t="str">
        <f t="shared" ref="AJ69:AJ132" si="28">IF(AND(C69=C70,B69=B70,L69=L70,AK69=FALSE),"ÇAKIŞMA "," ")</f>
        <v xml:space="preserve"> </v>
      </c>
      <c r="AK69" s="28" t="b">
        <f t="shared" ref="AK69:AK132" si="29">AND(AL69=FALSE,AM69=FALSE,AN69=FALSE,AO69=FALSE,AP69=FALSE,AQ69=FALSE,AR69=FALSE,AS69=FALSE,AT69=FALSE,AU69=FALSE,AV69=FALSE)</f>
        <v>1</v>
      </c>
      <c r="AL69" s="100" t="b">
        <f t="shared" ref="AL69:AL132" si="30">IF(AND(N69&lt;&gt;0,N69=N70),TRUE,FALSE)</f>
        <v>0</v>
      </c>
      <c r="AM69" s="100" t="b">
        <f t="shared" ref="AM69:AM132" si="31">IF(AND(O69&lt;&gt;0,O69=O70),TRUE,FALSE)</f>
        <v>0</v>
      </c>
      <c r="AN69" s="100" t="b">
        <f t="shared" ref="AN69:AN132" si="32">IF(AND(P69&lt;&gt;0,P69=P70),TRUE,FALSE)</f>
        <v>0</v>
      </c>
      <c r="AO69" s="100" t="b">
        <f t="shared" ref="AO69:AO132" si="33">IF(AND(Q69&lt;&gt;0,Q69=Q70),TRUE,FALSE)</f>
        <v>0</v>
      </c>
      <c r="AP69" s="100" t="b">
        <f t="shared" ref="AP69:AP132" si="34">IF(AND(R69&lt;&gt;0,R69=R70),TRUE,FALSE)</f>
        <v>0</v>
      </c>
      <c r="AQ69" s="100" t="b">
        <f t="shared" ref="AQ69:AQ132" si="35">IF(AND(S69&lt;&gt;0,S69=S70),TRUE,FALSE)</f>
        <v>0</v>
      </c>
      <c r="AR69" s="100" t="b">
        <f t="shared" ref="AR69:AR132" si="36">IF(AND(T69&lt;&gt;0,T69=T70),TRUE,FALSE)</f>
        <v>0</v>
      </c>
      <c r="AS69" s="100" t="b">
        <f t="shared" ref="AS69:AS132" si="37">IF(AND(U69&lt;&gt;0,U69=U70),TRUE,FALSE)</f>
        <v>0</v>
      </c>
      <c r="AT69" s="100" t="b">
        <f t="shared" ref="AT69:AT132" si="38">IF(AND(V69&lt;&gt;0,V69=V70),TRUE,FALSE)</f>
        <v>0</v>
      </c>
      <c r="AU69" s="100" t="b">
        <f t="shared" ref="AU69:AU132" si="39">IF(AND(W69&lt;&gt;0,W69=W70),TRUE,FALSE)</f>
        <v>0</v>
      </c>
      <c r="AV69" s="100" t="b">
        <f t="shared" ref="AV69:AV132" si="40">IF(AND(X69&lt;&gt;0,X69=X70),TRUE,FALSE)</f>
        <v>0</v>
      </c>
    </row>
    <row r="70" spans="1:48" ht="21.75" x14ac:dyDescent="0.25">
      <c r="A70" s="108">
        <v>65</v>
      </c>
      <c r="B70" s="109" t="s">
        <v>34</v>
      </c>
      <c r="C70" s="109">
        <v>3</v>
      </c>
      <c r="D70" s="349" t="s">
        <v>689</v>
      </c>
      <c r="E70" s="142" t="s">
        <v>382</v>
      </c>
      <c r="F70" s="142" t="s">
        <v>381</v>
      </c>
      <c r="G70" s="307"/>
      <c r="H70" s="308" t="s">
        <v>34</v>
      </c>
      <c r="I70" s="309">
        <v>42</v>
      </c>
      <c r="J70" s="309">
        <v>36</v>
      </c>
      <c r="K70" s="309">
        <v>6</v>
      </c>
      <c r="L70" s="109" t="s">
        <v>113</v>
      </c>
      <c r="M70" s="310" t="s">
        <v>12</v>
      </c>
      <c r="N70" s="311"/>
      <c r="O70" s="312"/>
      <c r="P70" s="312"/>
      <c r="Q70" s="312"/>
      <c r="R70" s="312"/>
      <c r="S70" s="312"/>
      <c r="T70" s="312" t="s">
        <v>11</v>
      </c>
      <c r="U70" s="312" t="s">
        <v>11</v>
      </c>
      <c r="V70" s="312"/>
      <c r="W70" s="312"/>
      <c r="X70" s="319"/>
      <c r="Y70" s="315">
        <v>1</v>
      </c>
      <c r="Z70" s="316">
        <v>2</v>
      </c>
      <c r="AA70" s="317">
        <v>2</v>
      </c>
      <c r="AB70" s="318" t="s">
        <v>1085</v>
      </c>
      <c r="AC70" s="80">
        <v>1</v>
      </c>
      <c r="AD70" s="80"/>
      <c r="AE70" s="76" t="s">
        <v>151</v>
      </c>
      <c r="AF70" s="80">
        <v>2</v>
      </c>
      <c r="AH70" s="29" t="str">
        <f t="shared" si="26"/>
        <v xml:space="preserve"> </v>
      </c>
      <c r="AI70" s="29" t="str">
        <f t="shared" si="27"/>
        <v xml:space="preserve"> </v>
      </c>
      <c r="AJ70" s="29" t="str">
        <f t="shared" si="28"/>
        <v xml:space="preserve"> </v>
      </c>
      <c r="AK70" s="28" t="b">
        <f t="shared" si="29"/>
        <v>0</v>
      </c>
      <c r="AL70" s="100" t="b">
        <f t="shared" si="30"/>
        <v>0</v>
      </c>
      <c r="AM70" s="100" t="b">
        <f t="shared" si="31"/>
        <v>0</v>
      </c>
      <c r="AN70" s="100" t="b">
        <f t="shared" si="32"/>
        <v>0</v>
      </c>
      <c r="AO70" s="100" t="b">
        <f t="shared" si="33"/>
        <v>0</v>
      </c>
      <c r="AP70" s="100" t="b">
        <f t="shared" si="34"/>
        <v>0</v>
      </c>
      <c r="AQ70" s="100" t="b">
        <f t="shared" si="35"/>
        <v>0</v>
      </c>
      <c r="AR70" s="100" t="b">
        <f t="shared" si="36"/>
        <v>1</v>
      </c>
      <c r="AS70" s="100" t="b">
        <f t="shared" si="37"/>
        <v>0</v>
      </c>
      <c r="AT70" s="100" t="b">
        <f t="shared" si="38"/>
        <v>0</v>
      </c>
      <c r="AU70" s="100" t="b">
        <f t="shared" si="39"/>
        <v>0</v>
      </c>
      <c r="AV70" s="100" t="b">
        <f t="shared" si="40"/>
        <v>0</v>
      </c>
    </row>
    <row r="71" spans="1:48" ht="21.75" x14ac:dyDescent="0.25">
      <c r="A71" s="108">
        <v>2</v>
      </c>
      <c r="B71" s="109" t="s">
        <v>34</v>
      </c>
      <c r="C71" s="109">
        <v>3</v>
      </c>
      <c r="D71" s="348" t="s">
        <v>637</v>
      </c>
      <c r="E71" s="142" t="s">
        <v>368</v>
      </c>
      <c r="F71" s="142" t="s">
        <v>369</v>
      </c>
      <c r="G71" s="307" t="s">
        <v>403</v>
      </c>
      <c r="H71" s="308" t="s">
        <v>34</v>
      </c>
      <c r="I71" s="309">
        <v>42</v>
      </c>
      <c r="J71" s="309">
        <v>38</v>
      </c>
      <c r="K71" s="309">
        <v>4</v>
      </c>
      <c r="L71" s="109" t="s">
        <v>114</v>
      </c>
      <c r="M71" s="321" t="s">
        <v>23</v>
      </c>
      <c r="N71" s="311"/>
      <c r="O71" s="312"/>
      <c r="P71" s="312"/>
      <c r="Q71" s="312"/>
      <c r="R71" s="312"/>
      <c r="S71" s="312" t="s">
        <v>11</v>
      </c>
      <c r="T71" s="312" t="s">
        <v>11</v>
      </c>
      <c r="U71" s="312"/>
      <c r="V71" s="312"/>
      <c r="W71" s="312"/>
      <c r="X71" s="319"/>
      <c r="Y71" s="315">
        <v>1</v>
      </c>
      <c r="Z71" s="316">
        <v>2</v>
      </c>
      <c r="AA71" s="317">
        <v>2</v>
      </c>
      <c r="AB71" s="318" t="s">
        <v>1087</v>
      </c>
      <c r="AC71" s="80">
        <v>1</v>
      </c>
      <c r="AD71" s="80" t="s">
        <v>1046</v>
      </c>
      <c r="AE71" s="76" t="s">
        <v>156</v>
      </c>
      <c r="AF71" s="80">
        <v>2</v>
      </c>
      <c r="AH71" s="29" t="str">
        <f t="shared" si="26"/>
        <v xml:space="preserve"> </v>
      </c>
      <c r="AI71" s="29" t="str">
        <f t="shared" si="27"/>
        <v xml:space="preserve"> </v>
      </c>
      <c r="AJ71" s="29" t="str">
        <f t="shared" si="28"/>
        <v xml:space="preserve"> </v>
      </c>
      <c r="AK71" s="28" t="b">
        <f t="shared" si="29"/>
        <v>1</v>
      </c>
      <c r="AL71" s="100" t="b">
        <f t="shared" si="30"/>
        <v>0</v>
      </c>
      <c r="AM71" s="100" t="b">
        <f t="shared" si="31"/>
        <v>0</v>
      </c>
      <c r="AN71" s="100" t="b">
        <f t="shared" si="32"/>
        <v>0</v>
      </c>
      <c r="AO71" s="100" t="b">
        <f t="shared" si="33"/>
        <v>0</v>
      </c>
      <c r="AP71" s="100" t="b">
        <f t="shared" si="34"/>
        <v>0</v>
      </c>
      <c r="AQ71" s="100" t="b">
        <f t="shared" si="35"/>
        <v>0</v>
      </c>
      <c r="AR71" s="100" t="b">
        <f t="shared" si="36"/>
        <v>0</v>
      </c>
      <c r="AS71" s="100" t="b">
        <f t="shared" si="37"/>
        <v>0</v>
      </c>
      <c r="AT71" s="100" t="b">
        <f t="shared" si="38"/>
        <v>0</v>
      </c>
      <c r="AU71" s="100" t="b">
        <f t="shared" si="39"/>
        <v>0</v>
      </c>
      <c r="AV71" s="100" t="b">
        <f t="shared" si="40"/>
        <v>0</v>
      </c>
    </row>
    <row r="72" spans="1:48" ht="21.75" x14ac:dyDescent="0.25">
      <c r="A72" s="108">
        <v>160</v>
      </c>
      <c r="B72" s="109" t="s">
        <v>34</v>
      </c>
      <c r="C72" s="109">
        <v>3</v>
      </c>
      <c r="D72" s="348" t="s">
        <v>767</v>
      </c>
      <c r="E72" s="142" t="s">
        <v>374</v>
      </c>
      <c r="F72" s="142" t="s">
        <v>373</v>
      </c>
      <c r="G72" s="307"/>
      <c r="H72" s="308" t="s">
        <v>34</v>
      </c>
      <c r="I72" s="309">
        <v>8</v>
      </c>
      <c r="J72" s="309">
        <v>8</v>
      </c>
      <c r="K72" s="309">
        <v>0</v>
      </c>
      <c r="L72" s="109" t="s">
        <v>114</v>
      </c>
      <c r="M72" s="310" t="s">
        <v>23</v>
      </c>
      <c r="N72" s="311"/>
      <c r="O72" s="312"/>
      <c r="P72" s="312"/>
      <c r="Q72" s="312"/>
      <c r="R72" s="312"/>
      <c r="S72" s="312"/>
      <c r="T72" s="312"/>
      <c r="U72" s="312" t="s">
        <v>11</v>
      </c>
      <c r="V72" s="312" t="s">
        <v>11</v>
      </c>
      <c r="W72" s="312"/>
      <c r="X72" s="319"/>
      <c r="Y72" s="315">
        <v>1</v>
      </c>
      <c r="Z72" s="316">
        <v>2</v>
      </c>
      <c r="AA72" s="317">
        <v>2</v>
      </c>
      <c r="AB72" s="318" t="s">
        <v>1088</v>
      </c>
      <c r="AC72" s="80">
        <v>1</v>
      </c>
      <c r="AD72" s="80"/>
      <c r="AE72" s="76" t="s">
        <v>156</v>
      </c>
      <c r="AF72" s="80">
        <v>4</v>
      </c>
      <c r="AH72" s="29" t="str">
        <f t="shared" si="26"/>
        <v xml:space="preserve"> </v>
      </c>
      <c r="AI72" s="29" t="str">
        <f t="shared" si="27"/>
        <v xml:space="preserve"> </v>
      </c>
      <c r="AJ72" s="29" t="str">
        <f t="shared" si="28"/>
        <v xml:space="preserve"> </v>
      </c>
      <c r="AK72" s="28" t="b">
        <f t="shared" si="29"/>
        <v>1</v>
      </c>
      <c r="AL72" s="100" t="b">
        <f t="shared" si="30"/>
        <v>0</v>
      </c>
      <c r="AM72" s="100" t="b">
        <f t="shared" si="31"/>
        <v>0</v>
      </c>
      <c r="AN72" s="100" t="b">
        <f t="shared" si="32"/>
        <v>0</v>
      </c>
      <c r="AO72" s="100" t="b">
        <f t="shared" si="33"/>
        <v>0</v>
      </c>
      <c r="AP72" s="100" t="b">
        <f t="shared" si="34"/>
        <v>0</v>
      </c>
      <c r="AQ72" s="100" t="b">
        <f t="shared" si="35"/>
        <v>0</v>
      </c>
      <c r="AR72" s="100" t="b">
        <f t="shared" si="36"/>
        <v>0</v>
      </c>
      <c r="AS72" s="100" t="b">
        <f t="shared" si="37"/>
        <v>0</v>
      </c>
      <c r="AT72" s="100" t="b">
        <f t="shared" si="38"/>
        <v>0</v>
      </c>
      <c r="AU72" s="100" t="b">
        <f t="shared" si="39"/>
        <v>0</v>
      </c>
      <c r="AV72" s="100" t="b">
        <f t="shared" si="40"/>
        <v>0</v>
      </c>
    </row>
    <row r="73" spans="1:48" ht="21.75" x14ac:dyDescent="0.25">
      <c r="A73" s="108">
        <v>275</v>
      </c>
      <c r="B73" s="109" t="s">
        <v>34</v>
      </c>
      <c r="C73" s="109">
        <v>3</v>
      </c>
      <c r="D73" s="348" t="s">
        <v>862</v>
      </c>
      <c r="E73" s="323" t="s">
        <v>378</v>
      </c>
      <c r="F73" s="323" t="s">
        <v>933</v>
      </c>
      <c r="G73" s="324"/>
      <c r="H73" s="308" t="s">
        <v>34</v>
      </c>
      <c r="I73" s="325">
        <v>39</v>
      </c>
      <c r="J73" s="325">
        <v>39</v>
      </c>
      <c r="K73" s="325">
        <v>0</v>
      </c>
      <c r="L73" s="326" t="s">
        <v>114</v>
      </c>
      <c r="M73" s="327" t="s">
        <v>23</v>
      </c>
      <c r="N73" s="311"/>
      <c r="O73" s="312"/>
      <c r="P73" s="312"/>
      <c r="Q73" s="312"/>
      <c r="R73" s="312"/>
      <c r="S73" s="312"/>
      <c r="T73" s="312"/>
      <c r="U73" s="312"/>
      <c r="V73" s="312"/>
      <c r="W73" s="312" t="s">
        <v>11</v>
      </c>
      <c r="X73" s="319" t="s">
        <v>11</v>
      </c>
      <c r="Y73" s="315">
        <v>1</v>
      </c>
      <c r="Z73" s="316">
        <v>2</v>
      </c>
      <c r="AA73" s="317">
        <v>2</v>
      </c>
      <c r="AB73" s="318" t="s">
        <v>1089</v>
      </c>
      <c r="AC73" s="80">
        <v>1</v>
      </c>
      <c r="AD73" s="80"/>
      <c r="AE73" s="76" t="s">
        <v>156</v>
      </c>
      <c r="AF73" s="80">
        <v>3</v>
      </c>
      <c r="AH73" s="29" t="str">
        <f t="shared" si="26"/>
        <v xml:space="preserve"> </v>
      </c>
      <c r="AI73" s="29" t="str">
        <f t="shared" si="27"/>
        <v xml:space="preserve"> </v>
      </c>
      <c r="AJ73" s="29" t="str">
        <f t="shared" si="28"/>
        <v xml:space="preserve"> </v>
      </c>
      <c r="AK73" s="28" t="b">
        <f t="shared" si="29"/>
        <v>1</v>
      </c>
      <c r="AL73" s="100" t="b">
        <f t="shared" si="30"/>
        <v>0</v>
      </c>
      <c r="AM73" s="100" t="b">
        <f t="shared" si="31"/>
        <v>0</v>
      </c>
      <c r="AN73" s="100" t="b">
        <f t="shared" si="32"/>
        <v>0</v>
      </c>
      <c r="AO73" s="100" t="b">
        <f t="shared" si="33"/>
        <v>0</v>
      </c>
      <c r="AP73" s="100" t="b">
        <f t="shared" si="34"/>
        <v>0</v>
      </c>
      <c r="AQ73" s="100" t="b">
        <f t="shared" si="35"/>
        <v>0</v>
      </c>
      <c r="AR73" s="100" t="b">
        <f t="shared" si="36"/>
        <v>0</v>
      </c>
      <c r="AS73" s="100" t="b">
        <f t="shared" si="37"/>
        <v>0</v>
      </c>
      <c r="AT73" s="100" t="b">
        <f t="shared" si="38"/>
        <v>0</v>
      </c>
      <c r="AU73" s="100" t="b">
        <f t="shared" si="39"/>
        <v>0</v>
      </c>
      <c r="AV73" s="100" t="b">
        <f t="shared" si="40"/>
        <v>0</v>
      </c>
    </row>
    <row r="74" spans="1:48" ht="21.75" x14ac:dyDescent="0.25">
      <c r="A74" s="108">
        <v>166</v>
      </c>
      <c r="B74" s="109" t="s">
        <v>34</v>
      </c>
      <c r="C74" s="109">
        <v>3</v>
      </c>
      <c r="D74" s="348" t="s">
        <v>773</v>
      </c>
      <c r="E74" s="142" t="s">
        <v>392</v>
      </c>
      <c r="F74" s="142" t="s">
        <v>391</v>
      </c>
      <c r="G74" s="307"/>
      <c r="H74" s="308" t="s">
        <v>34</v>
      </c>
      <c r="I74" s="309">
        <v>0</v>
      </c>
      <c r="J74" s="309">
        <v>0</v>
      </c>
      <c r="K74" s="309">
        <v>0</v>
      </c>
      <c r="L74" s="109" t="s">
        <v>127</v>
      </c>
      <c r="M74" s="310" t="s">
        <v>929</v>
      </c>
      <c r="N74" s="311"/>
      <c r="O74" s="312"/>
      <c r="P74" s="312"/>
      <c r="Q74" s="312" t="s">
        <v>11</v>
      </c>
      <c r="R74" s="312" t="s">
        <v>11</v>
      </c>
      <c r="S74" s="312"/>
      <c r="T74" s="312"/>
      <c r="U74" s="312"/>
      <c r="V74" s="312"/>
      <c r="W74" s="312"/>
      <c r="X74" s="319"/>
      <c r="Y74" s="315">
        <v>1</v>
      </c>
      <c r="Z74" s="316">
        <v>2</v>
      </c>
      <c r="AA74" s="317">
        <v>2</v>
      </c>
      <c r="AB74" s="318" t="s">
        <v>1082</v>
      </c>
      <c r="AC74" s="80">
        <v>1</v>
      </c>
      <c r="AD74" s="80" t="s">
        <v>1339</v>
      </c>
      <c r="AE74" s="76" t="s">
        <v>141</v>
      </c>
      <c r="AF74" s="80">
        <v>4</v>
      </c>
      <c r="AH74" s="29" t="str">
        <f t="shared" si="26"/>
        <v xml:space="preserve"> </v>
      </c>
      <c r="AI74" s="29" t="str">
        <f t="shared" si="27"/>
        <v xml:space="preserve"> </v>
      </c>
      <c r="AJ74" s="29" t="str">
        <f t="shared" si="28"/>
        <v xml:space="preserve"> </v>
      </c>
      <c r="AK74" s="28" t="b">
        <f t="shared" si="29"/>
        <v>1</v>
      </c>
      <c r="AL74" s="100" t="b">
        <f t="shared" si="30"/>
        <v>0</v>
      </c>
      <c r="AM74" s="100" t="b">
        <f t="shared" si="31"/>
        <v>0</v>
      </c>
      <c r="AN74" s="100" t="b">
        <f t="shared" si="32"/>
        <v>0</v>
      </c>
      <c r="AO74" s="100" t="b">
        <f t="shared" si="33"/>
        <v>0</v>
      </c>
      <c r="AP74" s="100" t="b">
        <f t="shared" si="34"/>
        <v>0</v>
      </c>
      <c r="AQ74" s="100" t="b">
        <f t="shared" si="35"/>
        <v>0</v>
      </c>
      <c r="AR74" s="100" t="b">
        <f t="shared" si="36"/>
        <v>0</v>
      </c>
      <c r="AS74" s="100" t="b">
        <f t="shared" si="37"/>
        <v>0</v>
      </c>
      <c r="AT74" s="100" t="b">
        <f t="shared" si="38"/>
        <v>0</v>
      </c>
      <c r="AU74" s="100" t="b">
        <f t="shared" si="39"/>
        <v>0</v>
      </c>
      <c r="AV74" s="100" t="b">
        <f t="shared" si="40"/>
        <v>0</v>
      </c>
    </row>
    <row r="75" spans="1:48" ht="21.75" x14ac:dyDescent="0.25">
      <c r="A75" s="108">
        <v>340</v>
      </c>
      <c r="B75" s="109" t="s">
        <v>34</v>
      </c>
      <c r="C75" s="109">
        <v>3</v>
      </c>
      <c r="D75" s="348" t="s">
        <v>903</v>
      </c>
      <c r="E75" s="142" t="s">
        <v>390</v>
      </c>
      <c r="F75" s="142" t="s">
        <v>391</v>
      </c>
      <c r="G75" s="307"/>
      <c r="H75" s="308" t="s">
        <v>34</v>
      </c>
      <c r="I75" s="309">
        <v>2</v>
      </c>
      <c r="J75" s="309">
        <v>0</v>
      </c>
      <c r="K75" s="309">
        <v>2</v>
      </c>
      <c r="L75" s="109" t="s">
        <v>127</v>
      </c>
      <c r="M75" s="310" t="s">
        <v>1360</v>
      </c>
      <c r="N75" s="311"/>
      <c r="O75" s="312"/>
      <c r="P75" s="312"/>
      <c r="Q75" s="312"/>
      <c r="R75" s="312"/>
      <c r="S75" s="312"/>
      <c r="T75" s="312"/>
      <c r="U75" s="312"/>
      <c r="V75" s="312" t="s">
        <v>11</v>
      </c>
      <c r="W75" s="312" t="s">
        <v>11</v>
      </c>
      <c r="X75" s="319"/>
      <c r="Y75" s="315">
        <v>1</v>
      </c>
      <c r="Z75" s="316">
        <v>2</v>
      </c>
      <c r="AA75" s="317">
        <v>2</v>
      </c>
      <c r="AB75" s="318" t="s">
        <v>1084</v>
      </c>
      <c r="AC75" s="80">
        <v>1</v>
      </c>
      <c r="AD75" s="322" t="s">
        <v>1339</v>
      </c>
      <c r="AE75" s="76" t="s">
        <v>141</v>
      </c>
      <c r="AF75" s="80">
        <v>5</v>
      </c>
      <c r="AH75" s="29" t="str">
        <f t="shared" si="26"/>
        <v xml:space="preserve"> </v>
      </c>
      <c r="AI75" s="29" t="str">
        <f t="shared" si="27"/>
        <v xml:space="preserve"> </v>
      </c>
      <c r="AJ75" s="29" t="str">
        <f t="shared" si="28"/>
        <v xml:space="preserve"> </v>
      </c>
      <c r="AK75" s="28" t="b">
        <f t="shared" si="29"/>
        <v>1</v>
      </c>
      <c r="AL75" s="100" t="b">
        <f t="shared" si="30"/>
        <v>0</v>
      </c>
      <c r="AM75" s="100" t="b">
        <f t="shared" si="31"/>
        <v>0</v>
      </c>
      <c r="AN75" s="100" t="b">
        <f t="shared" si="32"/>
        <v>0</v>
      </c>
      <c r="AO75" s="100" t="b">
        <f t="shared" si="33"/>
        <v>0</v>
      </c>
      <c r="AP75" s="100" t="b">
        <f t="shared" si="34"/>
        <v>0</v>
      </c>
      <c r="AQ75" s="100" t="b">
        <f t="shared" si="35"/>
        <v>0</v>
      </c>
      <c r="AR75" s="100" t="b">
        <f t="shared" si="36"/>
        <v>0</v>
      </c>
      <c r="AS75" s="100" t="b">
        <f t="shared" si="37"/>
        <v>0</v>
      </c>
      <c r="AT75" s="100" t="b">
        <f t="shared" si="38"/>
        <v>0</v>
      </c>
      <c r="AU75" s="100" t="b">
        <f t="shared" si="39"/>
        <v>0</v>
      </c>
      <c r="AV75" s="100" t="b">
        <f t="shared" si="40"/>
        <v>0</v>
      </c>
    </row>
    <row r="76" spans="1:48" ht="21.75" x14ac:dyDescent="0.25">
      <c r="A76" s="108">
        <v>240</v>
      </c>
      <c r="B76" s="109" t="s">
        <v>34</v>
      </c>
      <c r="C76" s="109">
        <v>3</v>
      </c>
      <c r="D76" s="348" t="s">
        <v>834</v>
      </c>
      <c r="E76" s="142" t="s">
        <v>355</v>
      </c>
      <c r="F76" s="142" t="s">
        <v>394</v>
      </c>
      <c r="G76" s="307"/>
      <c r="H76" s="308" t="s">
        <v>34</v>
      </c>
      <c r="I76" s="309">
        <v>38</v>
      </c>
      <c r="J76" s="309">
        <v>38</v>
      </c>
      <c r="K76" s="309">
        <v>0</v>
      </c>
      <c r="L76" s="109" t="s">
        <v>127</v>
      </c>
      <c r="M76" s="321" t="s">
        <v>127</v>
      </c>
      <c r="N76" s="311"/>
      <c r="O76" s="312"/>
      <c r="P76" s="312"/>
      <c r="Q76" s="312"/>
      <c r="R76" s="312"/>
      <c r="S76" s="312"/>
      <c r="T76" s="312"/>
      <c r="U76" s="312"/>
      <c r="V76" s="312"/>
      <c r="W76" s="312"/>
      <c r="X76" s="319"/>
      <c r="Y76" s="315">
        <v>9</v>
      </c>
      <c r="Z76" s="316">
        <v>0</v>
      </c>
      <c r="AA76" s="317">
        <v>0</v>
      </c>
      <c r="AB76" s="318" t="s">
        <v>1090</v>
      </c>
      <c r="AC76" s="80">
        <v>1</v>
      </c>
      <c r="AD76" s="80"/>
      <c r="AE76" s="76" t="s">
        <v>141</v>
      </c>
      <c r="AF76" s="80">
        <v>3</v>
      </c>
      <c r="AH76" s="29" t="str">
        <f t="shared" si="26"/>
        <v xml:space="preserve"> </v>
      </c>
      <c r="AI76" s="29" t="str">
        <f t="shared" si="27"/>
        <v xml:space="preserve"> </v>
      </c>
      <c r="AJ76" s="29" t="str">
        <f t="shared" si="28"/>
        <v xml:space="preserve"> </v>
      </c>
      <c r="AK76" s="28" t="b">
        <f t="shared" si="29"/>
        <v>1</v>
      </c>
      <c r="AL76" s="100" t="b">
        <f t="shared" si="30"/>
        <v>0</v>
      </c>
      <c r="AM76" s="100" t="b">
        <f t="shared" si="31"/>
        <v>0</v>
      </c>
      <c r="AN76" s="100" t="b">
        <f t="shared" si="32"/>
        <v>0</v>
      </c>
      <c r="AO76" s="100" t="b">
        <f t="shared" si="33"/>
        <v>0</v>
      </c>
      <c r="AP76" s="100" t="b">
        <f t="shared" si="34"/>
        <v>0</v>
      </c>
      <c r="AQ76" s="100" t="b">
        <f t="shared" si="35"/>
        <v>0</v>
      </c>
      <c r="AR76" s="100" t="b">
        <f t="shared" si="36"/>
        <v>0</v>
      </c>
      <c r="AS76" s="100" t="b">
        <f t="shared" si="37"/>
        <v>0</v>
      </c>
      <c r="AT76" s="100" t="b">
        <f t="shared" si="38"/>
        <v>0</v>
      </c>
      <c r="AU76" s="100" t="b">
        <f t="shared" si="39"/>
        <v>0</v>
      </c>
      <c r="AV76" s="100" t="b">
        <f t="shared" si="40"/>
        <v>0</v>
      </c>
    </row>
    <row r="77" spans="1:48" ht="21.75" x14ac:dyDescent="0.25">
      <c r="A77" s="108">
        <v>57</v>
      </c>
      <c r="B77" s="109" t="s">
        <v>34</v>
      </c>
      <c r="C77" s="109">
        <v>4</v>
      </c>
      <c r="D77" s="348" t="s">
        <v>681</v>
      </c>
      <c r="E77" s="142" t="s">
        <v>371</v>
      </c>
      <c r="F77" s="142" t="s">
        <v>942</v>
      </c>
      <c r="G77" s="307"/>
      <c r="H77" s="308" t="s">
        <v>34</v>
      </c>
      <c r="I77" s="309">
        <v>41</v>
      </c>
      <c r="J77" s="309">
        <v>40</v>
      </c>
      <c r="K77" s="309">
        <v>1</v>
      </c>
      <c r="L77" s="109" t="s">
        <v>113</v>
      </c>
      <c r="M77" s="310" t="s">
        <v>48</v>
      </c>
      <c r="N77" s="311"/>
      <c r="O77" s="312" t="s">
        <v>11</v>
      </c>
      <c r="P77" s="312" t="s">
        <v>11</v>
      </c>
      <c r="Q77" s="312" t="s">
        <v>11</v>
      </c>
      <c r="R77" s="312" t="s">
        <v>11</v>
      </c>
      <c r="S77" s="312"/>
      <c r="T77" s="312"/>
      <c r="U77" s="312"/>
      <c r="V77" s="312"/>
      <c r="W77" s="312"/>
      <c r="X77" s="319"/>
      <c r="Y77" s="315">
        <v>1</v>
      </c>
      <c r="Z77" s="316">
        <v>4</v>
      </c>
      <c r="AA77" s="317">
        <v>4</v>
      </c>
      <c r="AB77" s="318" t="s">
        <v>1091</v>
      </c>
      <c r="AC77" s="80">
        <v>1</v>
      </c>
      <c r="AD77" s="80" t="s">
        <v>1349</v>
      </c>
      <c r="AE77" s="76" t="s">
        <v>147</v>
      </c>
      <c r="AF77" s="80">
        <v>3</v>
      </c>
      <c r="AH77" s="29" t="str">
        <f t="shared" si="26"/>
        <v xml:space="preserve"> </v>
      </c>
      <c r="AI77" s="29" t="str">
        <f t="shared" si="27"/>
        <v xml:space="preserve"> </v>
      </c>
      <c r="AJ77" s="29" t="str">
        <f t="shared" si="28"/>
        <v xml:space="preserve"> </v>
      </c>
      <c r="AK77" s="28" t="b">
        <f t="shared" si="29"/>
        <v>1</v>
      </c>
      <c r="AL77" s="100" t="b">
        <f t="shared" si="30"/>
        <v>0</v>
      </c>
      <c r="AM77" s="100" t="b">
        <f t="shared" si="31"/>
        <v>0</v>
      </c>
      <c r="AN77" s="100" t="b">
        <f t="shared" si="32"/>
        <v>0</v>
      </c>
      <c r="AO77" s="100" t="b">
        <f t="shared" si="33"/>
        <v>0</v>
      </c>
      <c r="AP77" s="100" t="b">
        <f t="shared" si="34"/>
        <v>0</v>
      </c>
      <c r="AQ77" s="100" t="b">
        <f t="shared" si="35"/>
        <v>0</v>
      </c>
      <c r="AR77" s="100" t="b">
        <f t="shared" si="36"/>
        <v>0</v>
      </c>
      <c r="AS77" s="100" t="b">
        <f t="shared" si="37"/>
        <v>0</v>
      </c>
      <c r="AT77" s="100" t="b">
        <f t="shared" si="38"/>
        <v>0</v>
      </c>
      <c r="AU77" s="100" t="b">
        <f t="shared" si="39"/>
        <v>0</v>
      </c>
      <c r="AV77" s="100" t="b">
        <f t="shared" si="40"/>
        <v>0</v>
      </c>
    </row>
    <row r="78" spans="1:48" ht="21.75" x14ac:dyDescent="0.25">
      <c r="A78" s="108">
        <v>94</v>
      </c>
      <c r="B78" s="109" t="s">
        <v>34</v>
      </c>
      <c r="C78" s="109">
        <v>4</v>
      </c>
      <c r="D78" s="348" t="s">
        <v>714</v>
      </c>
      <c r="E78" s="142" t="s">
        <v>388</v>
      </c>
      <c r="F78" s="142" t="s">
        <v>936</v>
      </c>
      <c r="G78" s="307"/>
      <c r="H78" s="308" t="s">
        <v>34</v>
      </c>
      <c r="I78" s="309">
        <v>41</v>
      </c>
      <c r="J78" s="309">
        <v>41</v>
      </c>
      <c r="K78" s="309">
        <v>0</v>
      </c>
      <c r="L78" s="109" t="s">
        <v>113</v>
      </c>
      <c r="M78" s="310" t="s">
        <v>37</v>
      </c>
      <c r="N78" s="11"/>
      <c r="O78" s="4"/>
      <c r="P78" s="4"/>
      <c r="Q78" s="4"/>
      <c r="R78" s="4"/>
      <c r="S78" s="4"/>
      <c r="T78" s="4"/>
      <c r="U78" s="312" t="s">
        <v>11</v>
      </c>
      <c r="V78" s="312" t="s">
        <v>11</v>
      </c>
      <c r="W78" s="312"/>
      <c r="X78" s="319"/>
      <c r="Y78" s="315">
        <v>1</v>
      </c>
      <c r="Z78" s="316">
        <v>2</v>
      </c>
      <c r="AA78" s="317">
        <v>2</v>
      </c>
      <c r="AB78" s="318" t="s">
        <v>1092</v>
      </c>
      <c r="AC78" s="80">
        <v>1</v>
      </c>
      <c r="AD78" s="80" t="s">
        <v>1359</v>
      </c>
      <c r="AE78" s="76" t="s">
        <v>321</v>
      </c>
      <c r="AF78" s="80">
        <v>2</v>
      </c>
      <c r="AH78" s="29" t="str">
        <f t="shared" si="26"/>
        <v xml:space="preserve"> </v>
      </c>
      <c r="AI78" s="29" t="str">
        <f t="shared" si="27"/>
        <v xml:space="preserve"> </v>
      </c>
      <c r="AJ78" s="29" t="str">
        <f t="shared" si="28"/>
        <v xml:space="preserve"> </v>
      </c>
      <c r="AK78" s="28" t="b">
        <f t="shared" si="29"/>
        <v>1</v>
      </c>
      <c r="AL78" s="100" t="b">
        <f t="shared" si="30"/>
        <v>0</v>
      </c>
      <c r="AM78" s="100" t="b">
        <f t="shared" si="31"/>
        <v>0</v>
      </c>
      <c r="AN78" s="100" t="b">
        <f t="shared" si="32"/>
        <v>0</v>
      </c>
      <c r="AO78" s="100" t="b">
        <f t="shared" si="33"/>
        <v>0</v>
      </c>
      <c r="AP78" s="100" t="b">
        <f t="shared" si="34"/>
        <v>0</v>
      </c>
      <c r="AQ78" s="100" t="b">
        <f t="shared" si="35"/>
        <v>0</v>
      </c>
      <c r="AR78" s="100" t="b">
        <f t="shared" si="36"/>
        <v>0</v>
      </c>
      <c r="AS78" s="100" t="b">
        <f t="shared" si="37"/>
        <v>0</v>
      </c>
      <c r="AT78" s="100" t="b">
        <f t="shared" si="38"/>
        <v>0</v>
      </c>
      <c r="AU78" s="100" t="b">
        <f t="shared" si="39"/>
        <v>0</v>
      </c>
      <c r="AV78" s="100" t="b">
        <f t="shared" si="40"/>
        <v>0</v>
      </c>
    </row>
    <row r="79" spans="1:48" ht="21.75" x14ac:dyDescent="0.25">
      <c r="A79" s="108">
        <v>190</v>
      </c>
      <c r="B79" s="109" t="s">
        <v>34</v>
      </c>
      <c r="C79" s="109">
        <v>4</v>
      </c>
      <c r="D79" s="348" t="s">
        <v>796</v>
      </c>
      <c r="E79" s="142" t="s">
        <v>385</v>
      </c>
      <c r="F79" s="142" t="s">
        <v>384</v>
      </c>
      <c r="G79" s="307"/>
      <c r="H79" s="308" t="s">
        <v>34</v>
      </c>
      <c r="I79" s="309">
        <v>44</v>
      </c>
      <c r="J79" s="309">
        <v>44</v>
      </c>
      <c r="K79" s="309">
        <v>0</v>
      </c>
      <c r="L79" s="109" t="s">
        <v>113</v>
      </c>
      <c r="M79" s="310" t="s">
        <v>26</v>
      </c>
      <c r="N79" s="311"/>
      <c r="O79" s="312"/>
      <c r="P79" s="312"/>
      <c r="Q79" s="312"/>
      <c r="R79" s="312"/>
      <c r="S79" s="312"/>
      <c r="T79" s="312"/>
      <c r="U79" s="312"/>
      <c r="V79" s="312"/>
      <c r="W79" s="312" t="s">
        <v>11</v>
      </c>
      <c r="X79" s="319" t="s">
        <v>11</v>
      </c>
      <c r="Y79" s="315">
        <v>1</v>
      </c>
      <c r="Z79" s="316">
        <v>2</v>
      </c>
      <c r="AA79" s="317">
        <v>2</v>
      </c>
      <c r="AB79" s="318" t="s">
        <v>1093</v>
      </c>
      <c r="AC79" s="80">
        <v>1</v>
      </c>
      <c r="AD79" s="80" t="s">
        <v>1359</v>
      </c>
      <c r="AE79" s="76" t="s">
        <v>163</v>
      </c>
      <c r="AF79" s="80">
        <v>1</v>
      </c>
      <c r="AH79" s="29" t="str">
        <f t="shared" si="26"/>
        <v xml:space="preserve"> </v>
      </c>
      <c r="AI79" s="29" t="str">
        <f t="shared" si="27"/>
        <v xml:space="preserve"> </v>
      </c>
      <c r="AJ79" s="29" t="str">
        <f t="shared" si="28"/>
        <v xml:space="preserve"> </v>
      </c>
      <c r="AK79" s="28" t="b">
        <f t="shared" si="29"/>
        <v>1</v>
      </c>
      <c r="AL79" s="100" t="b">
        <f t="shared" si="30"/>
        <v>0</v>
      </c>
      <c r="AM79" s="100" t="b">
        <f t="shared" si="31"/>
        <v>0</v>
      </c>
      <c r="AN79" s="100" t="b">
        <f t="shared" si="32"/>
        <v>0</v>
      </c>
      <c r="AO79" s="100" t="b">
        <f t="shared" si="33"/>
        <v>0</v>
      </c>
      <c r="AP79" s="100" t="b">
        <f t="shared" si="34"/>
        <v>0</v>
      </c>
      <c r="AQ79" s="100" t="b">
        <f t="shared" si="35"/>
        <v>0</v>
      </c>
      <c r="AR79" s="100" t="b">
        <f t="shared" si="36"/>
        <v>0</v>
      </c>
      <c r="AS79" s="100" t="b">
        <f t="shared" si="37"/>
        <v>0</v>
      </c>
      <c r="AT79" s="100" t="b">
        <f t="shared" si="38"/>
        <v>0</v>
      </c>
      <c r="AU79" s="100" t="b">
        <f t="shared" si="39"/>
        <v>0</v>
      </c>
      <c r="AV79" s="100" t="b">
        <f t="shared" si="40"/>
        <v>0</v>
      </c>
    </row>
    <row r="80" spans="1:48" ht="21.75" x14ac:dyDescent="0.25">
      <c r="A80" s="108">
        <v>231</v>
      </c>
      <c r="B80" s="109" t="s">
        <v>34</v>
      </c>
      <c r="C80" s="109">
        <v>4</v>
      </c>
      <c r="D80" s="348" t="s">
        <v>829</v>
      </c>
      <c r="E80" s="142" t="s">
        <v>386</v>
      </c>
      <c r="F80" s="142" t="s">
        <v>384</v>
      </c>
      <c r="G80" s="307"/>
      <c r="H80" s="308" t="s">
        <v>34</v>
      </c>
      <c r="I80" s="309">
        <v>40</v>
      </c>
      <c r="J80" s="309">
        <v>40</v>
      </c>
      <c r="K80" s="309">
        <v>0</v>
      </c>
      <c r="L80" s="109" t="s">
        <v>114</v>
      </c>
      <c r="M80" s="321" t="s">
        <v>28</v>
      </c>
      <c r="N80" s="311"/>
      <c r="O80" s="312" t="s">
        <v>11</v>
      </c>
      <c r="P80" s="312" t="s">
        <v>11</v>
      </c>
      <c r="Q80" s="312"/>
      <c r="R80" s="312"/>
      <c r="S80" s="312"/>
      <c r="T80" s="312"/>
      <c r="U80" s="312"/>
      <c r="V80" s="312"/>
      <c r="W80" s="312"/>
      <c r="X80" s="314"/>
      <c r="Y80" s="315">
        <v>1</v>
      </c>
      <c r="Z80" s="316">
        <v>2</v>
      </c>
      <c r="AA80" s="317">
        <v>2</v>
      </c>
      <c r="AB80" s="318" t="s">
        <v>1094</v>
      </c>
      <c r="AC80" s="80">
        <v>1</v>
      </c>
      <c r="AD80" s="322" t="s">
        <v>1359</v>
      </c>
      <c r="AE80" s="76" t="s">
        <v>158</v>
      </c>
      <c r="AF80" s="80">
        <v>7</v>
      </c>
      <c r="AH80" s="29" t="str">
        <f t="shared" si="26"/>
        <v xml:space="preserve"> </v>
      </c>
      <c r="AI80" s="29" t="str">
        <f t="shared" si="27"/>
        <v xml:space="preserve"> </v>
      </c>
      <c r="AJ80" s="29" t="str">
        <f t="shared" si="28"/>
        <v xml:space="preserve"> </v>
      </c>
      <c r="AK80" s="28" t="b">
        <f t="shared" si="29"/>
        <v>1</v>
      </c>
      <c r="AL80" s="100" t="b">
        <f t="shared" si="30"/>
        <v>0</v>
      </c>
      <c r="AM80" s="100" t="b">
        <f t="shared" si="31"/>
        <v>0</v>
      </c>
      <c r="AN80" s="100" t="b">
        <f t="shared" si="32"/>
        <v>0</v>
      </c>
      <c r="AO80" s="100" t="b">
        <f t="shared" si="33"/>
        <v>0</v>
      </c>
      <c r="AP80" s="100" t="b">
        <f t="shared" si="34"/>
        <v>0</v>
      </c>
      <c r="AQ80" s="100" t="b">
        <f t="shared" si="35"/>
        <v>0</v>
      </c>
      <c r="AR80" s="100" t="b">
        <f t="shared" si="36"/>
        <v>0</v>
      </c>
      <c r="AS80" s="100" t="b">
        <f t="shared" si="37"/>
        <v>0</v>
      </c>
      <c r="AT80" s="100" t="b">
        <f t="shared" si="38"/>
        <v>0</v>
      </c>
      <c r="AU80" s="100" t="b">
        <f t="shared" si="39"/>
        <v>0</v>
      </c>
      <c r="AV80" s="100" t="b">
        <f t="shared" si="40"/>
        <v>0</v>
      </c>
    </row>
    <row r="81" spans="1:48" ht="21.75" x14ac:dyDescent="0.25">
      <c r="A81" s="108">
        <v>252</v>
      </c>
      <c r="B81" s="109" t="s">
        <v>34</v>
      </c>
      <c r="C81" s="109">
        <v>4</v>
      </c>
      <c r="D81" s="348" t="s">
        <v>842</v>
      </c>
      <c r="E81" s="142" t="s">
        <v>370</v>
      </c>
      <c r="F81" s="142" t="s">
        <v>369</v>
      </c>
      <c r="G81" s="307"/>
      <c r="H81" s="308" t="s">
        <v>34</v>
      </c>
      <c r="I81" s="309">
        <v>42</v>
      </c>
      <c r="J81" s="309">
        <v>41</v>
      </c>
      <c r="K81" s="309">
        <v>1</v>
      </c>
      <c r="L81" s="109" t="s">
        <v>114</v>
      </c>
      <c r="M81" s="310" t="s">
        <v>28</v>
      </c>
      <c r="N81" s="311"/>
      <c r="O81" s="312"/>
      <c r="P81" s="312"/>
      <c r="Q81" s="312" t="s">
        <v>11</v>
      </c>
      <c r="R81" s="312" t="s">
        <v>11</v>
      </c>
      <c r="S81" s="312"/>
      <c r="T81" s="312"/>
      <c r="U81" s="312"/>
      <c r="V81" s="312"/>
      <c r="W81" s="312"/>
      <c r="X81" s="319"/>
      <c r="Y81" s="315">
        <v>1</v>
      </c>
      <c r="Z81" s="316">
        <v>2</v>
      </c>
      <c r="AA81" s="317">
        <v>2</v>
      </c>
      <c r="AB81" s="318" t="s">
        <v>1096</v>
      </c>
      <c r="AC81" s="80">
        <v>1</v>
      </c>
      <c r="AD81" s="80" t="s">
        <v>1359</v>
      </c>
      <c r="AE81" s="76" t="s">
        <v>158</v>
      </c>
      <c r="AF81" s="80">
        <v>2</v>
      </c>
      <c r="AH81" s="29" t="str">
        <f t="shared" si="26"/>
        <v xml:space="preserve"> </v>
      </c>
      <c r="AI81" s="29" t="str">
        <f t="shared" si="27"/>
        <v xml:space="preserve"> </v>
      </c>
      <c r="AJ81" s="29" t="str">
        <f t="shared" si="28"/>
        <v xml:space="preserve"> </v>
      </c>
      <c r="AK81" s="28" t="b">
        <f t="shared" si="29"/>
        <v>1</v>
      </c>
      <c r="AL81" s="100" t="b">
        <f t="shared" si="30"/>
        <v>0</v>
      </c>
      <c r="AM81" s="100" t="b">
        <f t="shared" si="31"/>
        <v>0</v>
      </c>
      <c r="AN81" s="100" t="b">
        <f t="shared" si="32"/>
        <v>0</v>
      </c>
      <c r="AO81" s="100" t="b">
        <f t="shared" si="33"/>
        <v>0</v>
      </c>
      <c r="AP81" s="100" t="b">
        <f t="shared" si="34"/>
        <v>0</v>
      </c>
      <c r="AQ81" s="100" t="b">
        <f t="shared" si="35"/>
        <v>0</v>
      </c>
      <c r="AR81" s="100" t="b">
        <f t="shared" si="36"/>
        <v>0</v>
      </c>
      <c r="AS81" s="100" t="b">
        <f t="shared" si="37"/>
        <v>0</v>
      </c>
      <c r="AT81" s="100" t="b">
        <f t="shared" si="38"/>
        <v>0</v>
      </c>
      <c r="AU81" s="100" t="b">
        <f t="shared" si="39"/>
        <v>0</v>
      </c>
      <c r="AV81" s="100" t="b">
        <f t="shared" si="40"/>
        <v>0</v>
      </c>
    </row>
    <row r="82" spans="1:48" ht="21.75" x14ac:dyDescent="0.25">
      <c r="A82" s="108">
        <v>233</v>
      </c>
      <c r="B82" s="109" t="s">
        <v>34</v>
      </c>
      <c r="C82" s="109">
        <v>4</v>
      </c>
      <c r="D82" s="348" t="s">
        <v>831</v>
      </c>
      <c r="E82" s="142" t="s">
        <v>379</v>
      </c>
      <c r="F82" s="142" t="s">
        <v>933</v>
      </c>
      <c r="G82" s="307"/>
      <c r="H82" s="308" t="s">
        <v>34</v>
      </c>
      <c r="I82" s="309">
        <v>40</v>
      </c>
      <c r="J82" s="309">
        <v>40</v>
      </c>
      <c r="K82" s="309">
        <v>0</v>
      </c>
      <c r="L82" s="109" t="s">
        <v>114</v>
      </c>
      <c r="M82" s="310" t="s">
        <v>15</v>
      </c>
      <c r="N82" s="311"/>
      <c r="O82" s="312"/>
      <c r="P82" s="312"/>
      <c r="Q82" s="312"/>
      <c r="R82" s="312"/>
      <c r="S82" s="312"/>
      <c r="T82" s="312"/>
      <c r="U82" s="312" t="s">
        <v>11</v>
      </c>
      <c r="V82" s="312" t="s">
        <v>11</v>
      </c>
      <c r="W82" s="312"/>
      <c r="X82" s="319"/>
      <c r="Y82" s="315">
        <v>1</v>
      </c>
      <c r="Z82" s="316">
        <v>2</v>
      </c>
      <c r="AA82" s="320">
        <v>2</v>
      </c>
      <c r="AB82" s="318" t="s">
        <v>1095</v>
      </c>
      <c r="AC82" s="80">
        <v>1</v>
      </c>
      <c r="AD82" s="80" t="s">
        <v>1046</v>
      </c>
      <c r="AE82" s="76" t="s">
        <v>150</v>
      </c>
      <c r="AF82" s="80">
        <v>1</v>
      </c>
      <c r="AH82" s="29" t="str">
        <f t="shared" si="26"/>
        <v xml:space="preserve"> </v>
      </c>
      <c r="AI82" s="29" t="str">
        <f t="shared" si="27"/>
        <v xml:space="preserve"> </v>
      </c>
      <c r="AJ82" s="29" t="str">
        <f t="shared" si="28"/>
        <v xml:space="preserve"> </v>
      </c>
      <c r="AK82" s="28" t="b">
        <f t="shared" si="29"/>
        <v>1</v>
      </c>
      <c r="AL82" s="100" t="b">
        <f t="shared" si="30"/>
        <v>0</v>
      </c>
      <c r="AM82" s="100" t="b">
        <f t="shared" si="31"/>
        <v>0</v>
      </c>
      <c r="AN82" s="100" t="b">
        <f t="shared" si="32"/>
        <v>0</v>
      </c>
      <c r="AO82" s="100" t="b">
        <f t="shared" si="33"/>
        <v>0</v>
      </c>
      <c r="AP82" s="100" t="b">
        <f t="shared" si="34"/>
        <v>0</v>
      </c>
      <c r="AQ82" s="100" t="b">
        <f t="shared" si="35"/>
        <v>0</v>
      </c>
      <c r="AR82" s="100" t="b">
        <f t="shared" si="36"/>
        <v>0</v>
      </c>
      <c r="AS82" s="100" t="b">
        <f t="shared" si="37"/>
        <v>0</v>
      </c>
      <c r="AT82" s="100" t="b">
        <f t="shared" si="38"/>
        <v>0</v>
      </c>
      <c r="AU82" s="100" t="b">
        <f t="shared" si="39"/>
        <v>0</v>
      </c>
      <c r="AV82" s="100" t="b">
        <f t="shared" si="40"/>
        <v>0</v>
      </c>
    </row>
    <row r="83" spans="1:48" ht="21.75" x14ac:dyDescent="0.25">
      <c r="A83" s="108">
        <v>38</v>
      </c>
      <c r="B83" s="109" t="s">
        <v>34</v>
      </c>
      <c r="C83" s="109">
        <v>4</v>
      </c>
      <c r="D83" s="348" t="s">
        <v>664</v>
      </c>
      <c r="E83" s="142" t="s">
        <v>663</v>
      </c>
      <c r="F83" s="142" t="s">
        <v>942</v>
      </c>
      <c r="G83" s="307"/>
      <c r="H83" s="308" t="s">
        <v>34</v>
      </c>
      <c r="I83" s="309">
        <v>44</v>
      </c>
      <c r="J83" s="309">
        <v>43</v>
      </c>
      <c r="K83" s="309">
        <v>1</v>
      </c>
      <c r="L83" s="109" t="s">
        <v>127</v>
      </c>
      <c r="M83" s="310" t="s">
        <v>127</v>
      </c>
      <c r="N83" s="311"/>
      <c r="O83" s="312"/>
      <c r="P83" s="312"/>
      <c r="Q83" s="312"/>
      <c r="R83" s="312"/>
      <c r="S83" s="312"/>
      <c r="T83" s="312"/>
      <c r="U83" s="312"/>
      <c r="V83" s="312"/>
      <c r="W83" s="312"/>
      <c r="X83" s="319"/>
      <c r="Y83" s="315">
        <v>7</v>
      </c>
      <c r="Z83" s="316">
        <v>0</v>
      </c>
      <c r="AA83" s="317">
        <v>0</v>
      </c>
      <c r="AB83" s="318" t="s">
        <v>1097</v>
      </c>
      <c r="AC83" s="80">
        <v>1</v>
      </c>
      <c r="AD83" s="80"/>
      <c r="AE83" s="76" t="s">
        <v>141</v>
      </c>
      <c r="AF83" s="80">
        <v>4</v>
      </c>
      <c r="AH83" s="29" t="str">
        <f t="shared" si="26"/>
        <v xml:space="preserve"> </v>
      </c>
      <c r="AI83" s="29" t="str">
        <f t="shared" si="27"/>
        <v xml:space="preserve"> </v>
      </c>
      <c r="AJ83" s="29" t="str">
        <f t="shared" si="28"/>
        <v xml:space="preserve"> </v>
      </c>
      <c r="AK83" s="28" t="b">
        <f t="shared" si="29"/>
        <v>1</v>
      </c>
      <c r="AL83" s="100" t="b">
        <f t="shared" si="30"/>
        <v>0</v>
      </c>
      <c r="AM83" s="100" t="b">
        <f t="shared" si="31"/>
        <v>0</v>
      </c>
      <c r="AN83" s="100" t="b">
        <f t="shared" si="32"/>
        <v>0</v>
      </c>
      <c r="AO83" s="100" t="b">
        <f t="shared" si="33"/>
        <v>0</v>
      </c>
      <c r="AP83" s="100" t="b">
        <f t="shared" si="34"/>
        <v>0</v>
      </c>
      <c r="AQ83" s="100" t="b">
        <f t="shared" si="35"/>
        <v>0</v>
      </c>
      <c r="AR83" s="100" t="b">
        <f t="shared" si="36"/>
        <v>0</v>
      </c>
      <c r="AS83" s="100" t="b">
        <f t="shared" si="37"/>
        <v>0</v>
      </c>
      <c r="AT83" s="100" t="b">
        <f t="shared" si="38"/>
        <v>0</v>
      </c>
      <c r="AU83" s="100" t="b">
        <f t="shared" si="39"/>
        <v>0</v>
      </c>
      <c r="AV83" s="100" t="b">
        <f t="shared" si="40"/>
        <v>0</v>
      </c>
    </row>
    <row r="84" spans="1:48" ht="21.75" x14ac:dyDescent="0.25">
      <c r="A84" s="108">
        <v>95</v>
      </c>
      <c r="B84" s="109" t="s">
        <v>41</v>
      </c>
      <c r="C84" s="109">
        <v>3</v>
      </c>
      <c r="D84" s="348"/>
      <c r="E84" s="142" t="s">
        <v>407</v>
      </c>
      <c r="F84" s="142" t="s">
        <v>405</v>
      </c>
      <c r="G84" s="307"/>
      <c r="H84" s="308" t="s">
        <v>34</v>
      </c>
      <c r="I84" s="309">
        <v>16</v>
      </c>
      <c r="J84" s="309">
        <v>16</v>
      </c>
      <c r="K84" s="309">
        <v>0</v>
      </c>
      <c r="L84" s="109" t="s">
        <v>115</v>
      </c>
      <c r="M84" s="310" t="s">
        <v>39</v>
      </c>
      <c r="N84" s="311"/>
      <c r="O84" s="312" t="s">
        <v>11</v>
      </c>
      <c r="P84" s="312" t="s">
        <v>11</v>
      </c>
      <c r="Q84" s="312" t="s">
        <v>11</v>
      </c>
      <c r="R84" s="312"/>
      <c r="S84" s="312"/>
      <c r="T84" s="312"/>
      <c r="U84" s="312"/>
      <c r="V84" s="312"/>
      <c r="W84" s="312"/>
      <c r="X84" s="319"/>
      <c r="Y84" s="315">
        <v>1</v>
      </c>
      <c r="Z84" s="316">
        <v>3</v>
      </c>
      <c r="AA84" s="317">
        <v>3</v>
      </c>
      <c r="AB84" s="318" t="s">
        <v>1103</v>
      </c>
      <c r="AC84" s="80">
        <v>1</v>
      </c>
      <c r="AD84" s="80"/>
      <c r="AE84" s="76" t="s">
        <v>161</v>
      </c>
      <c r="AF84" s="80">
        <v>3</v>
      </c>
      <c r="AH84" s="29" t="str">
        <f t="shared" si="26"/>
        <v xml:space="preserve"> </v>
      </c>
      <c r="AI84" s="29" t="str">
        <f t="shared" si="27"/>
        <v xml:space="preserve"> </v>
      </c>
      <c r="AJ84" s="29" t="str">
        <f t="shared" si="28"/>
        <v xml:space="preserve">ÇAKIŞMA </v>
      </c>
      <c r="AK84" s="28" t="b">
        <f t="shared" si="29"/>
        <v>0</v>
      </c>
      <c r="AL84" s="100" t="b">
        <f t="shared" si="30"/>
        <v>0</v>
      </c>
      <c r="AM84" s="100" t="b">
        <f t="shared" si="31"/>
        <v>1</v>
      </c>
      <c r="AN84" s="100" t="b">
        <f t="shared" si="32"/>
        <v>1</v>
      </c>
      <c r="AO84" s="100" t="b">
        <f t="shared" si="33"/>
        <v>1</v>
      </c>
      <c r="AP84" s="100" t="b">
        <f t="shared" si="34"/>
        <v>0</v>
      </c>
      <c r="AQ84" s="100" t="b">
        <f t="shared" si="35"/>
        <v>0</v>
      </c>
      <c r="AR84" s="100" t="b">
        <f t="shared" si="36"/>
        <v>0</v>
      </c>
      <c r="AS84" s="100" t="b">
        <f t="shared" si="37"/>
        <v>0</v>
      </c>
      <c r="AT84" s="100" t="b">
        <f t="shared" si="38"/>
        <v>0</v>
      </c>
      <c r="AU84" s="100" t="b">
        <f t="shared" si="39"/>
        <v>0</v>
      </c>
      <c r="AV84" s="100" t="b">
        <f t="shared" si="40"/>
        <v>0</v>
      </c>
    </row>
    <row r="85" spans="1:48" ht="21.75" x14ac:dyDescent="0.25">
      <c r="A85" s="108">
        <v>78</v>
      </c>
      <c r="B85" s="109" t="s">
        <v>41</v>
      </c>
      <c r="C85" s="109">
        <v>3</v>
      </c>
      <c r="D85" s="348"/>
      <c r="E85" s="142" t="s">
        <v>375</v>
      </c>
      <c r="F85" s="142" t="s">
        <v>373</v>
      </c>
      <c r="G85" s="307"/>
      <c r="H85" s="308" t="s">
        <v>34</v>
      </c>
      <c r="I85" s="309">
        <v>8</v>
      </c>
      <c r="J85" s="309">
        <v>7</v>
      </c>
      <c r="K85" s="309">
        <v>1</v>
      </c>
      <c r="L85" s="109" t="s">
        <v>115</v>
      </c>
      <c r="M85" s="310" t="s">
        <v>29</v>
      </c>
      <c r="N85" s="311"/>
      <c r="O85" s="312" t="s">
        <v>11</v>
      </c>
      <c r="P85" s="312" t="s">
        <v>11</v>
      </c>
      <c r="Q85" s="312" t="s">
        <v>11</v>
      </c>
      <c r="R85" s="312"/>
      <c r="S85" s="312"/>
      <c r="T85" s="312"/>
      <c r="U85" s="312"/>
      <c r="V85" s="312"/>
      <c r="W85" s="312"/>
      <c r="X85" s="319"/>
      <c r="Y85" s="315">
        <v>1</v>
      </c>
      <c r="Z85" s="316">
        <v>3</v>
      </c>
      <c r="AA85" s="317">
        <v>3</v>
      </c>
      <c r="AB85" s="318" t="s">
        <v>1102</v>
      </c>
      <c r="AC85" s="80">
        <v>1</v>
      </c>
      <c r="AD85" s="80" t="s">
        <v>1356</v>
      </c>
      <c r="AE85" s="76" t="s">
        <v>165</v>
      </c>
      <c r="AF85" s="80">
        <v>4</v>
      </c>
      <c r="AH85" s="29" t="str">
        <f t="shared" si="26"/>
        <v xml:space="preserve"> </v>
      </c>
      <c r="AI85" s="29" t="str">
        <f t="shared" si="27"/>
        <v xml:space="preserve"> </v>
      </c>
      <c r="AJ85" s="29" t="str">
        <f t="shared" si="28"/>
        <v xml:space="preserve">ÇAKIŞMA </v>
      </c>
      <c r="AK85" s="28" t="b">
        <f t="shared" si="29"/>
        <v>0</v>
      </c>
      <c r="AL85" s="100" t="b">
        <f t="shared" si="30"/>
        <v>0</v>
      </c>
      <c r="AM85" s="100" t="b">
        <f t="shared" si="31"/>
        <v>1</v>
      </c>
      <c r="AN85" s="100" t="b">
        <f t="shared" si="32"/>
        <v>1</v>
      </c>
      <c r="AO85" s="100" t="b">
        <f t="shared" si="33"/>
        <v>1</v>
      </c>
      <c r="AP85" s="100" t="b">
        <f t="shared" si="34"/>
        <v>0</v>
      </c>
      <c r="AQ85" s="100" t="b">
        <f t="shared" si="35"/>
        <v>0</v>
      </c>
      <c r="AR85" s="100" t="b">
        <f t="shared" si="36"/>
        <v>0</v>
      </c>
      <c r="AS85" s="100" t="b">
        <f t="shared" si="37"/>
        <v>0</v>
      </c>
      <c r="AT85" s="100" t="b">
        <f t="shared" si="38"/>
        <v>0</v>
      </c>
      <c r="AU85" s="100" t="b">
        <f t="shared" si="39"/>
        <v>0</v>
      </c>
      <c r="AV85" s="100" t="b">
        <f t="shared" si="40"/>
        <v>0</v>
      </c>
    </row>
    <row r="86" spans="1:48" ht="21.75" x14ac:dyDescent="0.25">
      <c r="A86" s="108">
        <v>68</v>
      </c>
      <c r="B86" s="109" t="s">
        <v>41</v>
      </c>
      <c r="C86" s="109">
        <v>3</v>
      </c>
      <c r="D86" s="348"/>
      <c r="E86" s="142" t="s">
        <v>567</v>
      </c>
      <c r="F86" s="142" t="s">
        <v>565</v>
      </c>
      <c r="G86" s="307"/>
      <c r="H86" s="308" t="s">
        <v>54</v>
      </c>
      <c r="I86" s="309">
        <v>50</v>
      </c>
      <c r="J86" s="309">
        <v>50</v>
      </c>
      <c r="K86" s="309">
        <v>0</v>
      </c>
      <c r="L86" s="109" t="s">
        <v>115</v>
      </c>
      <c r="M86" s="321" t="s">
        <v>28</v>
      </c>
      <c r="N86" s="311"/>
      <c r="O86" s="312" t="s">
        <v>11</v>
      </c>
      <c r="P86" s="312" t="s">
        <v>11</v>
      </c>
      <c r="Q86" s="312" t="s">
        <v>11</v>
      </c>
      <c r="R86" s="312"/>
      <c r="S86" s="312"/>
      <c r="T86" s="312"/>
      <c r="U86" s="312"/>
      <c r="V86" s="312"/>
      <c r="W86" s="312"/>
      <c r="X86" s="319"/>
      <c r="Y86" s="315">
        <v>1</v>
      </c>
      <c r="Z86" s="316">
        <v>3</v>
      </c>
      <c r="AA86" s="317">
        <v>3</v>
      </c>
      <c r="AB86" s="318" t="s">
        <v>1101</v>
      </c>
      <c r="AC86" s="80">
        <v>1</v>
      </c>
      <c r="AD86" s="80"/>
      <c r="AE86" s="76" t="s">
        <v>158</v>
      </c>
      <c r="AF86" s="80">
        <v>3</v>
      </c>
      <c r="AH86" s="29" t="str">
        <f t="shared" si="26"/>
        <v xml:space="preserve"> </v>
      </c>
      <c r="AI86" s="29" t="str">
        <f t="shared" si="27"/>
        <v xml:space="preserve"> </v>
      </c>
      <c r="AJ86" s="29" t="str">
        <f t="shared" si="28"/>
        <v xml:space="preserve">ÇAKIŞMA </v>
      </c>
      <c r="AK86" s="28" t="b">
        <f t="shared" si="29"/>
        <v>0</v>
      </c>
      <c r="AL86" s="100" t="b">
        <f t="shared" si="30"/>
        <v>0</v>
      </c>
      <c r="AM86" s="100" t="b">
        <f t="shared" si="31"/>
        <v>1</v>
      </c>
      <c r="AN86" s="100" t="b">
        <f t="shared" si="32"/>
        <v>1</v>
      </c>
      <c r="AO86" s="100" t="b">
        <f t="shared" si="33"/>
        <v>1</v>
      </c>
      <c r="AP86" s="100" t="b">
        <f t="shared" si="34"/>
        <v>0</v>
      </c>
      <c r="AQ86" s="100" t="b">
        <f t="shared" si="35"/>
        <v>0</v>
      </c>
      <c r="AR86" s="100" t="b">
        <f t="shared" si="36"/>
        <v>0</v>
      </c>
      <c r="AS86" s="100" t="b">
        <f t="shared" si="37"/>
        <v>0</v>
      </c>
      <c r="AT86" s="100" t="b">
        <f t="shared" si="38"/>
        <v>0</v>
      </c>
      <c r="AU86" s="100" t="b">
        <f t="shared" si="39"/>
        <v>0</v>
      </c>
      <c r="AV86" s="100" t="b">
        <f t="shared" si="40"/>
        <v>0</v>
      </c>
    </row>
    <row r="87" spans="1:48" ht="21.75" x14ac:dyDescent="0.25">
      <c r="A87" s="108">
        <v>304</v>
      </c>
      <c r="B87" s="109" t="s">
        <v>41</v>
      </c>
      <c r="C87" s="109">
        <v>3</v>
      </c>
      <c r="D87" s="348"/>
      <c r="E87" s="142" t="s">
        <v>554</v>
      </c>
      <c r="F87" s="142" t="s">
        <v>552</v>
      </c>
      <c r="G87" s="307"/>
      <c r="H87" s="308" t="s">
        <v>54</v>
      </c>
      <c r="I87" s="309">
        <v>13</v>
      </c>
      <c r="J87" s="309">
        <v>13</v>
      </c>
      <c r="K87" s="309">
        <v>0</v>
      </c>
      <c r="L87" s="109" t="s">
        <v>115</v>
      </c>
      <c r="M87" s="310" t="s">
        <v>25</v>
      </c>
      <c r="N87" s="311"/>
      <c r="O87" s="312" t="s">
        <v>11</v>
      </c>
      <c r="P87" s="312" t="s">
        <v>11</v>
      </c>
      <c r="Q87" s="312" t="s">
        <v>11</v>
      </c>
      <c r="R87" s="312"/>
      <c r="S87" s="312"/>
      <c r="T87" s="312"/>
      <c r="U87" s="312"/>
      <c r="V87" s="312"/>
      <c r="W87" s="312"/>
      <c r="X87" s="319"/>
      <c r="Y87" s="315">
        <v>1</v>
      </c>
      <c r="Z87" s="316">
        <v>3</v>
      </c>
      <c r="AA87" s="317">
        <v>3</v>
      </c>
      <c r="AB87" s="318" t="s">
        <v>1118</v>
      </c>
      <c r="AC87" s="80">
        <v>1</v>
      </c>
      <c r="AD87" s="80"/>
      <c r="AE87" s="76" t="s">
        <v>152</v>
      </c>
      <c r="AF87" s="80">
        <v>6</v>
      </c>
      <c r="AH87" s="29" t="str">
        <f t="shared" si="26"/>
        <v xml:space="preserve"> </v>
      </c>
      <c r="AI87" s="29" t="str">
        <f t="shared" si="27"/>
        <v xml:space="preserve"> </v>
      </c>
      <c r="AJ87" s="29" t="str">
        <f t="shared" si="28"/>
        <v xml:space="preserve">ÇAKIŞMA </v>
      </c>
      <c r="AK87" s="28" t="b">
        <f t="shared" si="29"/>
        <v>0</v>
      </c>
      <c r="AL87" s="100" t="b">
        <f t="shared" si="30"/>
        <v>0</v>
      </c>
      <c r="AM87" s="100" t="b">
        <f t="shared" si="31"/>
        <v>1</v>
      </c>
      <c r="AN87" s="100" t="b">
        <f t="shared" si="32"/>
        <v>1</v>
      </c>
      <c r="AO87" s="100" t="b">
        <f t="shared" si="33"/>
        <v>1</v>
      </c>
      <c r="AP87" s="100" t="b">
        <f t="shared" si="34"/>
        <v>0</v>
      </c>
      <c r="AQ87" s="100" t="b">
        <f t="shared" si="35"/>
        <v>0</v>
      </c>
      <c r="AR87" s="100" t="b">
        <f t="shared" si="36"/>
        <v>0</v>
      </c>
      <c r="AS87" s="100" t="b">
        <f t="shared" si="37"/>
        <v>0</v>
      </c>
      <c r="AT87" s="100" t="b">
        <f t="shared" si="38"/>
        <v>0</v>
      </c>
      <c r="AU87" s="100" t="b">
        <f t="shared" si="39"/>
        <v>0</v>
      </c>
      <c r="AV87" s="100" t="b">
        <f t="shared" si="40"/>
        <v>0</v>
      </c>
    </row>
    <row r="88" spans="1:48" ht="21.75" x14ac:dyDescent="0.25">
      <c r="A88" s="108">
        <v>192</v>
      </c>
      <c r="B88" s="109" t="s">
        <v>41</v>
      </c>
      <c r="C88" s="109">
        <v>3</v>
      </c>
      <c r="D88" s="348"/>
      <c r="E88" s="142" t="s">
        <v>341</v>
      </c>
      <c r="F88" s="142" t="s">
        <v>339</v>
      </c>
      <c r="G88" s="307"/>
      <c r="H88" s="308" t="s">
        <v>8</v>
      </c>
      <c r="I88" s="309">
        <v>11</v>
      </c>
      <c r="J88" s="309">
        <v>11</v>
      </c>
      <c r="K88" s="309">
        <v>0</v>
      </c>
      <c r="L88" s="109" t="s">
        <v>115</v>
      </c>
      <c r="M88" s="310" t="s">
        <v>21</v>
      </c>
      <c r="N88" s="311"/>
      <c r="O88" s="312" t="s">
        <v>11</v>
      </c>
      <c r="P88" s="312" t="s">
        <v>11</v>
      </c>
      <c r="Q88" s="312" t="s">
        <v>11</v>
      </c>
      <c r="R88" s="312"/>
      <c r="S88" s="312"/>
      <c r="T88" s="312"/>
      <c r="U88" s="312"/>
      <c r="V88" s="312"/>
      <c r="W88" s="312"/>
      <c r="X88" s="319"/>
      <c r="Y88" s="315">
        <v>1</v>
      </c>
      <c r="Z88" s="316">
        <v>3</v>
      </c>
      <c r="AA88" s="317">
        <v>3</v>
      </c>
      <c r="AB88" s="318" t="s">
        <v>1109</v>
      </c>
      <c r="AC88" s="80">
        <v>1</v>
      </c>
      <c r="AD88" s="80"/>
      <c r="AE88" s="76" t="s">
        <v>162</v>
      </c>
      <c r="AF88" s="80">
        <v>5</v>
      </c>
      <c r="AH88" s="29" t="str">
        <f t="shared" si="26"/>
        <v xml:space="preserve"> </v>
      </c>
      <c r="AI88" s="29" t="str">
        <f t="shared" si="27"/>
        <v xml:space="preserve"> </v>
      </c>
      <c r="AJ88" s="29" t="str">
        <f t="shared" si="28"/>
        <v xml:space="preserve">ÇAKIŞMA </v>
      </c>
      <c r="AK88" s="28" t="b">
        <f t="shared" si="29"/>
        <v>0</v>
      </c>
      <c r="AL88" s="100" t="b">
        <f t="shared" si="30"/>
        <v>0</v>
      </c>
      <c r="AM88" s="100" t="b">
        <f t="shared" si="31"/>
        <v>1</v>
      </c>
      <c r="AN88" s="100" t="b">
        <f t="shared" si="32"/>
        <v>1</v>
      </c>
      <c r="AO88" s="100" t="b">
        <f t="shared" si="33"/>
        <v>1</v>
      </c>
      <c r="AP88" s="100" t="b">
        <f t="shared" si="34"/>
        <v>0</v>
      </c>
      <c r="AQ88" s="100" t="b">
        <f t="shared" si="35"/>
        <v>0</v>
      </c>
      <c r="AR88" s="100" t="b">
        <f t="shared" si="36"/>
        <v>0</v>
      </c>
      <c r="AS88" s="100" t="b">
        <f t="shared" si="37"/>
        <v>0</v>
      </c>
      <c r="AT88" s="100" t="b">
        <f t="shared" si="38"/>
        <v>0</v>
      </c>
      <c r="AU88" s="100" t="b">
        <f t="shared" si="39"/>
        <v>0</v>
      </c>
      <c r="AV88" s="100" t="b">
        <f t="shared" si="40"/>
        <v>0</v>
      </c>
    </row>
    <row r="89" spans="1:48" ht="21.75" x14ac:dyDescent="0.25">
      <c r="A89" s="108">
        <v>330</v>
      </c>
      <c r="B89" s="109" t="s">
        <v>41</v>
      </c>
      <c r="C89" s="109">
        <v>3</v>
      </c>
      <c r="D89" s="348"/>
      <c r="E89" s="323" t="s">
        <v>389</v>
      </c>
      <c r="F89" s="323" t="s">
        <v>936</v>
      </c>
      <c r="G89" s="324"/>
      <c r="H89" s="308" t="s">
        <v>34</v>
      </c>
      <c r="I89" s="325">
        <v>20</v>
      </c>
      <c r="J89" s="325">
        <v>19</v>
      </c>
      <c r="K89" s="325">
        <v>1</v>
      </c>
      <c r="L89" s="326" t="s">
        <v>115</v>
      </c>
      <c r="M89" s="327" t="s">
        <v>24</v>
      </c>
      <c r="N89" s="311"/>
      <c r="O89" s="312" t="s">
        <v>11</v>
      </c>
      <c r="P89" s="312" t="s">
        <v>11</v>
      </c>
      <c r="Q89" s="312" t="s">
        <v>11</v>
      </c>
      <c r="R89" s="312"/>
      <c r="S89" s="312"/>
      <c r="T89" s="312"/>
      <c r="U89" s="312"/>
      <c r="V89" s="312"/>
      <c r="W89" s="312"/>
      <c r="X89" s="319"/>
      <c r="Y89" s="315">
        <v>1</v>
      </c>
      <c r="Z89" s="316">
        <v>3</v>
      </c>
      <c r="AA89" s="317">
        <v>3</v>
      </c>
      <c r="AB89" s="318" t="s">
        <v>1120</v>
      </c>
      <c r="AC89" s="80">
        <v>1</v>
      </c>
      <c r="AD89" s="80"/>
      <c r="AE89" s="76" t="s">
        <v>166</v>
      </c>
      <c r="AF89" s="80">
        <v>6</v>
      </c>
      <c r="AH89" s="29" t="str">
        <f t="shared" si="26"/>
        <v xml:space="preserve"> </v>
      </c>
      <c r="AI89" s="29" t="str">
        <f t="shared" si="27"/>
        <v xml:space="preserve"> </v>
      </c>
      <c r="AJ89" s="29" t="str">
        <f t="shared" si="28"/>
        <v xml:space="preserve">ÇAKIŞMA </v>
      </c>
      <c r="AK89" s="28" t="b">
        <f t="shared" si="29"/>
        <v>0</v>
      </c>
      <c r="AL89" s="100" t="b">
        <f t="shared" si="30"/>
        <v>0</v>
      </c>
      <c r="AM89" s="100" t="b">
        <f t="shared" si="31"/>
        <v>1</v>
      </c>
      <c r="AN89" s="100" t="b">
        <f t="shared" si="32"/>
        <v>1</v>
      </c>
      <c r="AO89" s="100" t="b">
        <f t="shared" si="33"/>
        <v>1</v>
      </c>
      <c r="AP89" s="100" t="b">
        <f t="shared" si="34"/>
        <v>0</v>
      </c>
      <c r="AQ89" s="100" t="b">
        <f t="shared" si="35"/>
        <v>0</v>
      </c>
      <c r="AR89" s="100" t="b">
        <f t="shared" si="36"/>
        <v>0</v>
      </c>
      <c r="AS89" s="100" t="b">
        <f t="shared" si="37"/>
        <v>0</v>
      </c>
      <c r="AT89" s="100" t="b">
        <f t="shared" si="38"/>
        <v>0</v>
      </c>
      <c r="AU89" s="100" t="b">
        <f t="shared" si="39"/>
        <v>0</v>
      </c>
      <c r="AV89" s="100" t="b">
        <f t="shared" si="40"/>
        <v>0</v>
      </c>
    </row>
    <row r="90" spans="1:48" ht="21.75" x14ac:dyDescent="0.25">
      <c r="A90" s="108">
        <v>342</v>
      </c>
      <c r="B90" s="109" t="s">
        <v>41</v>
      </c>
      <c r="C90" s="109">
        <v>3</v>
      </c>
      <c r="D90" s="348"/>
      <c r="E90" s="323" t="s">
        <v>926</v>
      </c>
      <c r="F90" s="323" t="s">
        <v>440</v>
      </c>
      <c r="G90" s="324"/>
      <c r="H90" s="308" t="s">
        <v>52</v>
      </c>
      <c r="I90" s="325">
        <v>15</v>
      </c>
      <c r="J90" s="325">
        <v>15</v>
      </c>
      <c r="K90" s="325">
        <v>0</v>
      </c>
      <c r="L90" s="326" t="s">
        <v>115</v>
      </c>
      <c r="M90" s="327" t="s">
        <v>38</v>
      </c>
      <c r="N90" s="311"/>
      <c r="O90" s="312" t="s">
        <v>11</v>
      </c>
      <c r="P90" s="312" t="s">
        <v>11</v>
      </c>
      <c r="Q90" s="312" t="s">
        <v>11</v>
      </c>
      <c r="R90" s="312"/>
      <c r="S90" s="312"/>
      <c r="T90" s="312"/>
      <c r="U90" s="312"/>
      <c r="V90" s="312"/>
      <c r="W90" s="312"/>
      <c r="X90" s="319"/>
      <c r="Y90" s="315">
        <v>1</v>
      </c>
      <c r="Z90" s="316">
        <v>3</v>
      </c>
      <c r="AA90" s="317">
        <v>3</v>
      </c>
      <c r="AB90" s="318" t="s">
        <v>1121</v>
      </c>
      <c r="AC90" s="80">
        <v>1</v>
      </c>
      <c r="AD90" s="76"/>
      <c r="AE90" s="76" t="s">
        <v>167</v>
      </c>
      <c r="AF90" s="80">
        <v>8</v>
      </c>
      <c r="AH90" s="29" t="str">
        <f t="shared" si="26"/>
        <v xml:space="preserve"> </v>
      </c>
      <c r="AI90" s="29" t="str">
        <f t="shared" si="27"/>
        <v xml:space="preserve"> </v>
      </c>
      <c r="AJ90" s="29" t="str">
        <f t="shared" si="28"/>
        <v xml:space="preserve">ÇAKIŞMA </v>
      </c>
      <c r="AK90" s="28" t="b">
        <f t="shared" si="29"/>
        <v>0</v>
      </c>
      <c r="AL90" s="100" t="b">
        <f t="shared" si="30"/>
        <v>0</v>
      </c>
      <c r="AM90" s="100" t="b">
        <f t="shared" si="31"/>
        <v>1</v>
      </c>
      <c r="AN90" s="100" t="b">
        <f t="shared" si="32"/>
        <v>1</v>
      </c>
      <c r="AO90" s="100" t="b">
        <f t="shared" si="33"/>
        <v>1</v>
      </c>
      <c r="AP90" s="100" t="b">
        <f t="shared" si="34"/>
        <v>0</v>
      </c>
      <c r="AQ90" s="100" t="b">
        <f t="shared" si="35"/>
        <v>0</v>
      </c>
      <c r="AR90" s="100" t="b">
        <f t="shared" si="36"/>
        <v>0</v>
      </c>
      <c r="AS90" s="100" t="b">
        <f t="shared" si="37"/>
        <v>0</v>
      </c>
      <c r="AT90" s="100" t="b">
        <f t="shared" si="38"/>
        <v>0</v>
      </c>
      <c r="AU90" s="100" t="b">
        <f t="shared" si="39"/>
        <v>0</v>
      </c>
      <c r="AV90" s="100" t="b">
        <f t="shared" si="40"/>
        <v>0</v>
      </c>
    </row>
    <row r="91" spans="1:48" ht="21.75" x14ac:dyDescent="0.25">
      <c r="A91" s="108">
        <v>28</v>
      </c>
      <c r="B91" s="109" t="s">
        <v>41</v>
      </c>
      <c r="C91" s="109">
        <v>3</v>
      </c>
      <c r="D91" s="348"/>
      <c r="E91" s="142" t="s">
        <v>358</v>
      </c>
      <c r="F91" s="142" t="s">
        <v>356</v>
      </c>
      <c r="G91" s="307"/>
      <c r="H91" s="308" t="s">
        <v>8</v>
      </c>
      <c r="I91" s="309">
        <v>39</v>
      </c>
      <c r="J91" s="309">
        <v>38</v>
      </c>
      <c r="K91" s="309">
        <v>1</v>
      </c>
      <c r="L91" s="109" t="s">
        <v>115</v>
      </c>
      <c r="M91" s="310" t="s">
        <v>26</v>
      </c>
      <c r="N91" s="311"/>
      <c r="O91" s="312" t="s">
        <v>11</v>
      </c>
      <c r="P91" s="312" t="s">
        <v>11</v>
      </c>
      <c r="Q91" s="312" t="s">
        <v>11</v>
      </c>
      <c r="R91" s="312"/>
      <c r="S91" s="312"/>
      <c r="T91" s="312"/>
      <c r="U91" s="312"/>
      <c r="V91" s="312"/>
      <c r="W91" s="312"/>
      <c r="X91" s="319"/>
      <c r="Y91" s="315">
        <v>1</v>
      </c>
      <c r="Z91" s="316">
        <v>3</v>
      </c>
      <c r="AA91" s="317">
        <v>3</v>
      </c>
      <c r="AB91" s="318" t="s">
        <v>1098</v>
      </c>
      <c r="AC91" s="80">
        <v>1</v>
      </c>
      <c r="AD91" s="80"/>
      <c r="AE91" s="76" t="s">
        <v>163</v>
      </c>
      <c r="AF91" s="80">
        <v>5</v>
      </c>
      <c r="AH91" s="29" t="str">
        <f t="shared" si="26"/>
        <v xml:space="preserve"> </v>
      </c>
      <c r="AI91" s="29" t="str">
        <f t="shared" si="27"/>
        <v xml:space="preserve"> </v>
      </c>
      <c r="AJ91" s="29" t="str">
        <f t="shared" si="28"/>
        <v xml:space="preserve">ÇAKIŞMA </v>
      </c>
      <c r="AK91" s="28" t="b">
        <f t="shared" si="29"/>
        <v>0</v>
      </c>
      <c r="AL91" s="100" t="b">
        <f t="shared" si="30"/>
        <v>0</v>
      </c>
      <c r="AM91" s="100" t="b">
        <f t="shared" si="31"/>
        <v>1</v>
      </c>
      <c r="AN91" s="100" t="b">
        <f t="shared" si="32"/>
        <v>1</v>
      </c>
      <c r="AO91" s="100" t="b">
        <f t="shared" si="33"/>
        <v>1</v>
      </c>
      <c r="AP91" s="100" t="b">
        <f t="shared" si="34"/>
        <v>0</v>
      </c>
      <c r="AQ91" s="100" t="b">
        <f t="shared" si="35"/>
        <v>0</v>
      </c>
      <c r="AR91" s="100" t="b">
        <f t="shared" si="36"/>
        <v>0</v>
      </c>
      <c r="AS91" s="100" t="b">
        <f t="shared" si="37"/>
        <v>0</v>
      </c>
      <c r="AT91" s="100" t="b">
        <f t="shared" si="38"/>
        <v>0</v>
      </c>
      <c r="AU91" s="100" t="b">
        <f t="shared" si="39"/>
        <v>0</v>
      </c>
      <c r="AV91" s="100" t="b">
        <f t="shared" si="40"/>
        <v>0</v>
      </c>
    </row>
    <row r="92" spans="1:48" ht="21.75" x14ac:dyDescent="0.25">
      <c r="A92" s="108">
        <v>50</v>
      </c>
      <c r="B92" s="109" t="s">
        <v>41</v>
      </c>
      <c r="C92" s="109">
        <v>3</v>
      </c>
      <c r="D92" s="348"/>
      <c r="E92" s="142" t="s">
        <v>564</v>
      </c>
      <c r="F92" s="142" t="s">
        <v>561</v>
      </c>
      <c r="G92" s="307"/>
      <c r="H92" s="308" t="s">
        <v>54</v>
      </c>
      <c r="I92" s="309">
        <v>11</v>
      </c>
      <c r="J92" s="309">
        <v>11</v>
      </c>
      <c r="K92" s="309">
        <v>0</v>
      </c>
      <c r="L92" s="109" t="s">
        <v>115</v>
      </c>
      <c r="M92" s="310" t="s">
        <v>27</v>
      </c>
      <c r="N92" s="311"/>
      <c r="O92" s="312" t="s">
        <v>11</v>
      </c>
      <c r="P92" s="312" t="s">
        <v>11</v>
      </c>
      <c r="Q92" s="312" t="s">
        <v>11</v>
      </c>
      <c r="R92" s="312"/>
      <c r="S92" s="312"/>
      <c r="T92" s="312"/>
      <c r="U92" s="312"/>
      <c r="V92" s="312"/>
      <c r="W92" s="312"/>
      <c r="X92" s="319"/>
      <c r="Y92" s="315">
        <v>1</v>
      </c>
      <c r="Z92" s="316">
        <v>3</v>
      </c>
      <c r="AA92" s="317">
        <v>3</v>
      </c>
      <c r="AB92" s="318" t="s">
        <v>1100</v>
      </c>
      <c r="AC92" s="80">
        <v>1</v>
      </c>
      <c r="AD92" s="80"/>
      <c r="AE92" s="76" t="s">
        <v>160</v>
      </c>
      <c r="AF92" s="80">
        <v>7</v>
      </c>
      <c r="AH92" s="29" t="str">
        <f t="shared" si="26"/>
        <v xml:space="preserve"> </v>
      </c>
      <c r="AI92" s="29" t="str">
        <f t="shared" si="27"/>
        <v xml:space="preserve"> </v>
      </c>
      <c r="AJ92" s="29" t="str">
        <f t="shared" si="28"/>
        <v xml:space="preserve"> </v>
      </c>
      <c r="AK92" s="28" t="b">
        <f t="shared" si="29"/>
        <v>0</v>
      </c>
      <c r="AL92" s="100" t="b">
        <f t="shared" si="30"/>
        <v>0</v>
      </c>
      <c r="AM92" s="100" t="b">
        <f t="shared" si="31"/>
        <v>1</v>
      </c>
      <c r="AN92" s="100" t="b">
        <f t="shared" si="32"/>
        <v>1</v>
      </c>
      <c r="AO92" s="100" t="b">
        <f t="shared" si="33"/>
        <v>1</v>
      </c>
      <c r="AP92" s="100" t="b">
        <f t="shared" si="34"/>
        <v>0</v>
      </c>
      <c r="AQ92" s="100" t="b">
        <f t="shared" si="35"/>
        <v>0</v>
      </c>
      <c r="AR92" s="100" t="b">
        <f t="shared" si="36"/>
        <v>0</v>
      </c>
      <c r="AS92" s="100" t="b">
        <f t="shared" si="37"/>
        <v>0</v>
      </c>
      <c r="AT92" s="100" t="b">
        <f t="shared" si="38"/>
        <v>0</v>
      </c>
      <c r="AU92" s="100" t="b">
        <f t="shared" si="39"/>
        <v>0</v>
      </c>
      <c r="AV92" s="100" t="b">
        <f t="shared" si="40"/>
        <v>0</v>
      </c>
    </row>
    <row r="93" spans="1:48" ht="21.75" x14ac:dyDescent="0.25">
      <c r="A93" s="108">
        <v>136</v>
      </c>
      <c r="B93" s="109" t="s">
        <v>41</v>
      </c>
      <c r="C93" s="109">
        <v>3</v>
      </c>
      <c r="D93" s="348"/>
      <c r="E93" s="142" t="s">
        <v>351</v>
      </c>
      <c r="F93" s="142" t="s">
        <v>349</v>
      </c>
      <c r="G93" s="307"/>
      <c r="H93" s="329" t="s">
        <v>8</v>
      </c>
      <c r="I93" s="309">
        <v>0</v>
      </c>
      <c r="J93" s="309">
        <v>0</v>
      </c>
      <c r="K93" s="309">
        <v>0</v>
      </c>
      <c r="L93" s="109" t="s">
        <v>127</v>
      </c>
      <c r="M93" s="310" t="s">
        <v>929</v>
      </c>
      <c r="N93" s="311"/>
      <c r="O93" s="312" t="s">
        <v>11</v>
      </c>
      <c r="P93" s="312" t="s">
        <v>11</v>
      </c>
      <c r="Q93" s="312" t="s">
        <v>11</v>
      </c>
      <c r="R93" s="312"/>
      <c r="S93" s="312"/>
      <c r="T93" s="312"/>
      <c r="U93" s="312"/>
      <c r="V93" s="312"/>
      <c r="W93" s="312"/>
      <c r="X93" s="319"/>
      <c r="Y93" s="315">
        <v>1</v>
      </c>
      <c r="Z93" s="316">
        <v>3</v>
      </c>
      <c r="AA93" s="317">
        <v>3</v>
      </c>
      <c r="AB93" s="318" t="s">
        <v>1105</v>
      </c>
      <c r="AC93" s="80">
        <v>1</v>
      </c>
      <c r="AD93" s="80"/>
      <c r="AE93" s="76" t="s">
        <v>141</v>
      </c>
      <c r="AF93" s="80">
        <v>2</v>
      </c>
      <c r="AH93" s="29" t="str">
        <f t="shared" si="26"/>
        <v xml:space="preserve"> </v>
      </c>
      <c r="AI93" s="29" t="str">
        <f t="shared" si="27"/>
        <v xml:space="preserve">ÇAKIŞMA </v>
      </c>
      <c r="AJ93" s="29" t="str">
        <f t="shared" si="28"/>
        <v xml:space="preserve">ÇAKIŞMA </v>
      </c>
      <c r="AK93" s="28" t="b">
        <f t="shared" si="29"/>
        <v>0</v>
      </c>
      <c r="AL93" s="100" t="b">
        <f t="shared" si="30"/>
        <v>0</v>
      </c>
      <c r="AM93" s="100" t="b">
        <f t="shared" si="31"/>
        <v>1</v>
      </c>
      <c r="AN93" s="100" t="b">
        <f t="shared" si="32"/>
        <v>1</v>
      </c>
      <c r="AO93" s="100" t="b">
        <f t="shared" si="33"/>
        <v>1</v>
      </c>
      <c r="AP93" s="100" t="b">
        <f t="shared" si="34"/>
        <v>0</v>
      </c>
      <c r="AQ93" s="100" t="b">
        <f t="shared" si="35"/>
        <v>0</v>
      </c>
      <c r="AR93" s="100" t="b">
        <f t="shared" si="36"/>
        <v>0</v>
      </c>
      <c r="AS93" s="100" t="b">
        <f t="shared" si="37"/>
        <v>0</v>
      </c>
      <c r="AT93" s="100" t="b">
        <f t="shared" si="38"/>
        <v>0</v>
      </c>
      <c r="AU93" s="100" t="b">
        <f t="shared" si="39"/>
        <v>0</v>
      </c>
      <c r="AV93" s="100" t="b">
        <f t="shared" si="40"/>
        <v>0</v>
      </c>
    </row>
    <row r="94" spans="1:48" ht="21.75" x14ac:dyDescent="0.25">
      <c r="A94" s="108">
        <v>295</v>
      </c>
      <c r="B94" s="109" t="s">
        <v>41</v>
      </c>
      <c r="C94" s="109">
        <v>3</v>
      </c>
      <c r="D94" s="349"/>
      <c r="E94" s="142" t="s">
        <v>922</v>
      </c>
      <c r="F94" s="142" t="s">
        <v>531</v>
      </c>
      <c r="G94" s="307"/>
      <c r="H94" s="308" t="s">
        <v>46</v>
      </c>
      <c r="I94" s="309">
        <v>0</v>
      </c>
      <c r="J94" s="309">
        <v>0</v>
      </c>
      <c r="K94" s="309">
        <v>0</v>
      </c>
      <c r="L94" s="109" t="s">
        <v>127</v>
      </c>
      <c r="M94" s="310" t="s">
        <v>929</v>
      </c>
      <c r="N94" s="311"/>
      <c r="O94" s="312" t="s">
        <v>11</v>
      </c>
      <c r="P94" s="312" t="s">
        <v>11</v>
      </c>
      <c r="Q94" s="312" t="s">
        <v>11</v>
      </c>
      <c r="R94" s="312"/>
      <c r="S94" s="312"/>
      <c r="T94" s="312"/>
      <c r="U94" s="312"/>
      <c r="V94" s="312"/>
      <c r="W94" s="312"/>
      <c r="X94" s="319"/>
      <c r="Y94" s="315">
        <v>1</v>
      </c>
      <c r="Z94" s="316">
        <v>3</v>
      </c>
      <c r="AA94" s="317">
        <v>3</v>
      </c>
      <c r="AB94" s="318" t="s">
        <v>1116</v>
      </c>
      <c r="AC94" s="80">
        <v>1</v>
      </c>
      <c r="AD94" s="80"/>
      <c r="AE94" s="76" t="s">
        <v>141</v>
      </c>
      <c r="AF94" s="80">
        <v>4</v>
      </c>
      <c r="AH94" s="29" t="str">
        <f t="shared" si="26"/>
        <v xml:space="preserve"> </v>
      </c>
      <c r="AI94" s="29" t="str">
        <f t="shared" si="27"/>
        <v xml:space="preserve">ÇAKIŞMA </v>
      </c>
      <c r="AJ94" s="29" t="str">
        <f t="shared" si="28"/>
        <v xml:space="preserve">ÇAKIŞMA </v>
      </c>
      <c r="AK94" s="28" t="b">
        <f t="shared" si="29"/>
        <v>0</v>
      </c>
      <c r="AL94" s="100" t="b">
        <f t="shared" si="30"/>
        <v>0</v>
      </c>
      <c r="AM94" s="100" t="b">
        <f t="shared" si="31"/>
        <v>1</v>
      </c>
      <c r="AN94" s="100" t="b">
        <f t="shared" si="32"/>
        <v>1</v>
      </c>
      <c r="AO94" s="100" t="b">
        <f t="shared" si="33"/>
        <v>1</v>
      </c>
      <c r="AP94" s="100" t="b">
        <f t="shared" si="34"/>
        <v>0</v>
      </c>
      <c r="AQ94" s="100" t="b">
        <f t="shared" si="35"/>
        <v>0</v>
      </c>
      <c r="AR94" s="100" t="b">
        <f t="shared" si="36"/>
        <v>0</v>
      </c>
      <c r="AS94" s="100" t="b">
        <f t="shared" si="37"/>
        <v>0</v>
      </c>
      <c r="AT94" s="100" t="b">
        <f t="shared" si="38"/>
        <v>0</v>
      </c>
      <c r="AU94" s="100" t="b">
        <f t="shared" si="39"/>
        <v>0</v>
      </c>
      <c r="AV94" s="100" t="b">
        <f t="shared" si="40"/>
        <v>0</v>
      </c>
    </row>
    <row r="95" spans="1:48" ht="21.75" x14ac:dyDescent="0.25">
      <c r="A95" s="108">
        <v>272</v>
      </c>
      <c r="B95" s="109" t="s">
        <v>41</v>
      </c>
      <c r="C95" s="109">
        <v>3</v>
      </c>
      <c r="D95" s="348"/>
      <c r="E95" s="142" t="s">
        <v>423</v>
      </c>
      <c r="F95" s="142" t="s">
        <v>421</v>
      </c>
      <c r="G95" s="307"/>
      <c r="H95" s="308" t="s">
        <v>51</v>
      </c>
      <c r="I95" s="309">
        <v>0</v>
      </c>
      <c r="J95" s="309">
        <v>0</v>
      </c>
      <c r="K95" s="309">
        <v>0</v>
      </c>
      <c r="L95" s="109" t="s">
        <v>127</v>
      </c>
      <c r="M95" s="310" t="s">
        <v>929</v>
      </c>
      <c r="N95" s="311"/>
      <c r="O95" s="312" t="s">
        <v>11</v>
      </c>
      <c r="P95" s="312" t="s">
        <v>11</v>
      </c>
      <c r="Q95" s="312" t="s">
        <v>11</v>
      </c>
      <c r="R95" s="312"/>
      <c r="S95" s="312"/>
      <c r="T95" s="312"/>
      <c r="U95" s="312"/>
      <c r="V95" s="312"/>
      <c r="W95" s="312"/>
      <c r="X95" s="319"/>
      <c r="Y95" s="315">
        <v>1</v>
      </c>
      <c r="Z95" s="316">
        <v>3</v>
      </c>
      <c r="AA95" s="317">
        <v>3</v>
      </c>
      <c r="AB95" s="318" t="s">
        <v>1113</v>
      </c>
      <c r="AC95" s="80">
        <v>1</v>
      </c>
      <c r="AD95" s="80"/>
      <c r="AE95" s="76" t="s">
        <v>141</v>
      </c>
      <c r="AF95" s="80">
        <v>5</v>
      </c>
      <c r="AH95" s="29" t="str">
        <f t="shared" si="26"/>
        <v xml:space="preserve"> </v>
      </c>
      <c r="AI95" s="29" t="str">
        <f t="shared" si="27"/>
        <v xml:space="preserve">ÇAKIŞMA </v>
      </c>
      <c r="AJ95" s="29" t="str">
        <f t="shared" si="28"/>
        <v xml:space="preserve">ÇAKIŞMA </v>
      </c>
      <c r="AK95" s="28" t="b">
        <f t="shared" si="29"/>
        <v>0</v>
      </c>
      <c r="AL95" s="100" t="b">
        <f t="shared" si="30"/>
        <v>0</v>
      </c>
      <c r="AM95" s="100" t="b">
        <f t="shared" si="31"/>
        <v>1</v>
      </c>
      <c r="AN95" s="100" t="b">
        <f t="shared" si="32"/>
        <v>1</v>
      </c>
      <c r="AO95" s="100" t="b">
        <f t="shared" si="33"/>
        <v>1</v>
      </c>
      <c r="AP95" s="100" t="b">
        <f t="shared" si="34"/>
        <v>0</v>
      </c>
      <c r="AQ95" s="100" t="b">
        <f t="shared" si="35"/>
        <v>0</v>
      </c>
      <c r="AR95" s="100" t="b">
        <f t="shared" si="36"/>
        <v>0</v>
      </c>
      <c r="AS95" s="100" t="b">
        <f t="shared" si="37"/>
        <v>0</v>
      </c>
      <c r="AT95" s="100" t="b">
        <f t="shared" si="38"/>
        <v>0</v>
      </c>
      <c r="AU95" s="100" t="b">
        <f t="shared" si="39"/>
        <v>0</v>
      </c>
      <c r="AV95" s="100" t="b">
        <f t="shared" si="40"/>
        <v>0</v>
      </c>
    </row>
    <row r="96" spans="1:48" ht="21.75" x14ac:dyDescent="0.25">
      <c r="A96" s="108">
        <v>343</v>
      </c>
      <c r="B96" s="109" t="s">
        <v>41</v>
      </c>
      <c r="C96" s="109">
        <v>3</v>
      </c>
      <c r="D96" s="348"/>
      <c r="E96" s="142" t="s">
        <v>398</v>
      </c>
      <c r="F96" s="142" t="s">
        <v>394</v>
      </c>
      <c r="G96" s="307"/>
      <c r="H96" s="329" t="s">
        <v>34</v>
      </c>
      <c r="I96" s="309">
        <v>0</v>
      </c>
      <c r="J96" s="309">
        <v>0</v>
      </c>
      <c r="K96" s="309">
        <v>0</v>
      </c>
      <c r="L96" s="109" t="s">
        <v>127</v>
      </c>
      <c r="M96" s="310" t="s">
        <v>929</v>
      </c>
      <c r="N96" s="311"/>
      <c r="O96" s="312" t="s">
        <v>11</v>
      </c>
      <c r="P96" s="312" t="s">
        <v>11</v>
      </c>
      <c r="Q96" s="312" t="s">
        <v>11</v>
      </c>
      <c r="R96" s="312"/>
      <c r="S96" s="312"/>
      <c r="T96" s="312"/>
      <c r="U96" s="312"/>
      <c r="V96" s="312"/>
      <c r="W96" s="312"/>
      <c r="X96" s="319"/>
      <c r="Y96" s="315">
        <v>1</v>
      </c>
      <c r="Z96" s="316">
        <v>3</v>
      </c>
      <c r="AA96" s="317">
        <v>3</v>
      </c>
      <c r="AB96" s="318" t="s">
        <v>1122</v>
      </c>
      <c r="AC96" s="80">
        <v>1</v>
      </c>
      <c r="AD96" s="80"/>
      <c r="AE96" s="76" t="s">
        <v>141</v>
      </c>
      <c r="AF96" s="80">
        <v>2</v>
      </c>
      <c r="AH96" s="29" t="str">
        <f t="shared" si="26"/>
        <v xml:space="preserve"> </v>
      </c>
      <c r="AI96" s="29" t="str">
        <f t="shared" si="27"/>
        <v xml:space="preserve">ÇAKIŞMA </v>
      </c>
      <c r="AJ96" s="29" t="str">
        <f t="shared" si="28"/>
        <v xml:space="preserve">ÇAKIŞMA </v>
      </c>
      <c r="AK96" s="28" t="b">
        <f t="shared" si="29"/>
        <v>0</v>
      </c>
      <c r="AL96" s="100" t="b">
        <f t="shared" si="30"/>
        <v>0</v>
      </c>
      <c r="AM96" s="100" t="b">
        <f t="shared" si="31"/>
        <v>1</v>
      </c>
      <c r="AN96" s="100" t="b">
        <f t="shared" si="32"/>
        <v>1</v>
      </c>
      <c r="AO96" s="100" t="b">
        <f t="shared" si="33"/>
        <v>1</v>
      </c>
      <c r="AP96" s="100" t="b">
        <f t="shared" si="34"/>
        <v>0</v>
      </c>
      <c r="AQ96" s="100" t="b">
        <f t="shared" si="35"/>
        <v>0</v>
      </c>
      <c r="AR96" s="100" t="b">
        <f t="shared" si="36"/>
        <v>0</v>
      </c>
      <c r="AS96" s="100" t="b">
        <f t="shared" si="37"/>
        <v>0</v>
      </c>
      <c r="AT96" s="100" t="b">
        <f t="shared" si="38"/>
        <v>0</v>
      </c>
      <c r="AU96" s="100" t="b">
        <f t="shared" si="39"/>
        <v>0</v>
      </c>
      <c r="AV96" s="100" t="b">
        <f t="shared" si="40"/>
        <v>0</v>
      </c>
    </row>
    <row r="97" spans="1:48" ht="21.75" x14ac:dyDescent="0.25">
      <c r="A97" s="108">
        <v>269</v>
      </c>
      <c r="B97" s="109" t="s">
        <v>41</v>
      </c>
      <c r="C97" s="109">
        <v>3</v>
      </c>
      <c r="D97" s="348"/>
      <c r="E97" s="142" t="s">
        <v>1364</v>
      </c>
      <c r="F97" s="142" t="s">
        <v>463</v>
      </c>
      <c r="G97" s="307"/>
      <c r="H97" s="308" t="s">
        <v>50</v>
      </c>
      <c r="I97" s="309">
        <v>0</v>
      </c>
      <c r="J97" s="309">
        <v>0</v>
      </c>
      <c r="K97" s="309">
        <v>0</v>
      </c>
      <c r="L97" s="109" t="s">
        <v>127</v>
      </c>
      <c r="M97" s="310" t="s">
        <v>929</v>
      </c>
      <c r="N97" s="311"/>
      <c r="O97" s="312" t="s">
        <v>11</v>
      </c>
      <c r="P97" s="312" t="s">
        <v>11</v>
      </c>
      <c r="Q97" s="312" t="s">
        <v>11</v>
      </c>
      <c r="R97" s="312"/>
      <c r="S97" s="312"/>
      <c r="T97" s="312"/>
      <c r="U97" s="312"/>
      <c r="V97" s="312"/>
      <c r="W97" s="312"/>
      <c r="X97" s="319"/>
      <c r="Y97" s="315">
        <v>1</v>
      </c>
      <c r="Z97" s="316">
        <v>3</v>
      </c>
      <c r="AA97" s="317">
        <v>3</v>
      </c>
      <c r="AB97" s="318" t="s">
        <v>1365</v>
      </c>
      <c r="AC97" s="80">
        <v>1</v>
      </c>
      <c r="AD97" s="80"/>
      <c r="AE97" s="76" t="s">
        <v>141</v>
      </c>
      <c r="AF97" s="80">
        <v>4</v>
      </c>
      <c r="AH97" s="29" t="str">
        <f t="shared" si="26"/>
        <v xml:space="preserve"> </v>
      </c>
      <c r="AI97" s="29" t="str">
        <f t="shared" si="27"/>
        <v xml:space="preserve">ÇAKIŞMA </v>
      </c>
      <c r="AJ97" s="29" t="str">
        <f t="shared" si="28"/>
        <v xml:space="preserve">ÇAKIŞMA </v>
      </c>
      <c r="AK97" s="28" t="b">
        <f t="shared" si="29"/>
        <v>0</v>
      </c>
      <c r="AL97" s="100" t="b">
        <f t="shared" si="30"/>
        <v>0</v>
      </c>
      <c r="AM97" s="100" t="b">
        <f t="shared" si="31"/>
        <v>1</v>
      </c>
      <c r="AN97" s="100" t="b">
        <f t="shared" si="32"/>
        <v>1</v>
      </c>
      <c r="AO97" s="100" t="b">
        <f t="shared" si="33"/>
        <v>1</v>
      </c>
      <c r="AP97" s="100" t="b">
        <f t="shared" si="34"/>
        <v>0</v>
      </c>
      <c r="AQ97" s="100" t="b">
        <f t="shared" si="35"/>
        <v>0</v>
      </c>
      <c r="AR97" s="100" t="b">
        <f t="shared" si="36"/>
        <v>0</v>
      </c>
      <c r="AS97" s="100" t="b">
        <f t="shared" si="37"/>
        <v>0</v>
      </c>
      <c r="AT97" s="100" t="b">
        <f t="shared" si="38"/>
        <v>0</v>
      </c>
      <c r="AU97" s="100" t="b">
        <f t="shared" si="39"/>
        <v>0</v>
      </c>
      <c r="AV97" s="100" t="b">
        <f t="shared" si="40"/>
        <v>0</v>
      </c>
    </row>
    <row r="98" spans="1:48" ht="30" x14ac:dyDescent="0.25">
      <c r="A98" s="108">
        <v>101</v>
      </c>
      <c r="B98" s="109" t="s">
        <v>41</v>
      </c>
      <c r="C98" s="109">
        <v>3</v>
      </c>
      <c r="D98" s="348"/>
      <c r="E98" s="142" t="s">
        <v>588</v>
      </c>
      <c r="F98" s="142" t="s">
        <v>584</v>
      </c>
      <c r="G98" s="307" t="s">
        <v>598</v>
      </c>
      <c r="H98" s="308" t="s">
        <v>57</v>
      </c>
      <c r="I98" s="309">
        <v>0</v>
      </c>
      <c r="J98" s="309">
        <v>0</v>
      </c>
      <c r="K98" s="309">
        <v>0</v>
      </c>
      <c r="L98" s="109" t="s">
        <v>127</v>
      </c>
      <c r="M98" s="310" t="s">
        <v>929</v>
      </c>
      <c r="N98" s="311"/>
      <c r="O98" s="312" t="s">
        <v>11</v>
      </c>
      <c r="P98" s="312" t="s">
        <v>11</v>
      </c>
      <c r="Q98" s="312" t="s">
        <v>11</v>
      </c>
      <c r="R98" s="312"/>
      <c r="S98" s="312"/>
      <c r="T98" s="312"/>
      <c r="U98" s="312"/>
      <c r="V98" s="312"/>
      <c r="W98" s="312"/>
      <c r="X98" s="319"/>
      <c r="Y98" s="315">
        <v>1</v>
      </c>
      <c r="Z98" s="316">
        <v>3</v>
      </c>
      <c r="AA98" s="320">
        <v>3</v>
      </c>
      <c r="AB98" s="318" t="s">
        <v>1104</v>
      </c>
      <c r="AC98" s="80">
        <v>1</v>
      </c>
      <c r="AD98" s="80"/>
      <c r="AE98" s="76" t="s">
        <v>141</v>
      </c>
      <c r="AF98" s="80">
        <v>6</v>
      </c>
      <c r="AH98" s="29" t="str">
        <f t="shared" si="26"/>
        <v xml:space="preserve"> </v>
      </c>
      <c r="AI98" s="29" t="str">
        <f t="shared" si="27"/>
        <v xml:space="preserve">ÇAKIŞMA </v>
      </c>
      <c r="AJ98" s="29" t="str">
        <f t="shared" si="28"/>
        <v xml:space="preserve">ÇAKIŞMA </v>
      </c>
      <c r="AK98" s="28" t="b">
        <f t="shared" si="29"/>
        <v>0</v>
      </c>
      <c r="AL98" s="100" t="b">
        <f t="shared" si="30"/>
        <v>0</v>
      </c>
      <c r="AM98" s="100" t="b">
        <f t="shared" si="31"/>
        <v>1</v>
      </c>
      <c r="AN98" s="100" t="b">
        <f t="shared" si="32"/>
        <v>1</v>
      </c>
      <c r="AO98" s="100" t="b">
        <f t="shared" si="33"/>
        <v>1</v>
      </c>
      <c r="AP98" s="100" t="b">
        <f t="shared" si="34"/>
        <v>0</v>
      </c>
      <c r="AQ98" s="100" t="b">
        <f t="shared" si="35"/>
        <v>0</v>
      </c>
      <c r="AR98" s="100" t="b">
        <f t="shared" si="36"/>
        <v>0</v>
      </c>
      <c r="AS98" s="100" t="b">
        <f t="shared" si="37"/>
        <v>0</v>
      </c>
      <c r="AT98" s="100" t="b">
        <f t="shared" si="38"/>
        <v>0</v>
      </c>
      <c r="AU98" s="100" t="b">
        <f t="shared" si="39"/>
        <v>0</v>
      </c>
      <c r="AV98" s="100" t="b">
        <f t="shared" si="40"/>
        <v>0</v>
      </c>
    </row>
    <row r="99" spans="1:48" ht="21.75" x14ac:dyDescent="0.25">
      <c r="A99" s="108">
        <v>296</v>
      </c>
      <c r="B99" s="109" t="s">
        <v>41</v>
      </c>
      <c r="C99" s="109">
        <v>3</v>
      </c>
      <c r="D99" s="348"/>
      <c r="E99" s="142" t="s">
        <v>923</v>
      </c>
      <c r="F99" s="142" t="s">
        <v>360</v>
      </c>
      <c r="G99" s="307"/>
      <c r="H99" s="308" t="s">
        <v>8</v>
      </c>
      <c r="I99" s="309">
        <v>0</v>
      </c>
      <c r="J99" s="309">
        <v>0</v>
      </c>
      <c r="K99" s="309">
        <v>0</v>
      </c>
      <c r="L99" s="109" t="s">
        <v>127</v>
      </c>
      <c r="M99" s="310" t="s">
        <v>929</v>
      </c>
      <c r="N99" s="311"/>
      <c r="O99" s="312" t="s">
        <v>11</v>
      </c>
      <c r="P99" s="312" t="s">
        <v>11</v>
      </c>
      <c r="Q99" s="312" t="s">
        <v>11</v>
      </c>
      <c r="R99" s="312"/>
      <c r="S99" s="312"/>
      <c r="T99" s="312"/>
      <c r="U99" s="312"/>
      <c r="V99" s="312"/>
      <c r="W99" s="312"/>
      <c r="X99" s="319"/>
      <c r="Y99" s="315">
        <v>1</v>
      </c>
      <c r="Z99" s="316">
        <v>3</v>
      </c>
      <c r="AA99" s="317">
        <v>3</v>
      </c>
      <c r="AB99" s="318" t="s">
        <v>1117</v>
      </c>
      <c r="AC99" s="80">
        <v>1</v>
      </c>
      <c r="AD99" s="80"/>
      <c r="AE99" s="76" t="s">
        <v>141</v>
      </c>
      <c r="AF99" s="80">
        <v>3</v>
      </c>
      <c r="AH99" s="29" t="str">
        <f t="shared" si="26"/>
        <v xml:space="preserve"> </v>
      </c>
      <c r="AI99" s="29" t="str">
        <f t="shared" si="27"/>
        <v xml:space="preserve">ÇAKIŞMA </v>
      </c>
      <c r="AJ99" s="29" t="str">
        <f t="shared" si="28"/>
        <v xml:space="preserve">ÇAKIŞMA </v>
      </c>
      <c r="AK99" s="28" t="b">
        <f t="shared" si="29"/>
        <v>0</v>
      </c>
      <c r="AL99" s="100" t="b">
        <f t="shared" si="30"/>
        <v>0</v>
      </c>
      <c r="AM99" s="100" t="b">
        <f t="shared" si="31"/>
        <v>1</v>
      </c>
      <c r="AN99" s="100" t="b">
        <f t="shared" si="32"/>
        <v>1</v>
      </c>
      <c r="AO99" s="100" t="b">
        <f t="shared" si="33"/>
        <v>1</v>
      </c>
      <c r="AP99" s="100" t="b">
        <f t="shared" si="34"/>
        <v>0</v>
      </c>
      <c r="AQ99" s="100" t="b">
        <f t="shared" si="35"/>
        <v>0</v>
      </c>
      <c r="AR99" s="100" t="b">
        <f t="shared" si="36"/>
        <v>0</v>
      </c>
      <c r="AS99" s="100" t="b">
        <f t="shared" si="37"/>
        <v>0</v>
      </c>
      <c r="AT99" s="100" t="b">
        <f t="shared" si="38"/>
        <v>0</v>
      </c>
      <c r="AU99" s="100" t="b">
        <f t="shared" si="39"/>
        <v>0</v>
      </c>
      <c r="AV99" s="100" t="b">
        <f t="shared" si="40"/>
        <v>0</v>
      </c>
    </row>
    <row r="100" spans="1:48" ht="30" x14ac:dyDescent="0.25">
      <c r="A100" s="108">
        <v>158</v>
      </c>
      <c r="B100" s="109" t="s">
        <v>41</v>
      </c>
      <c r="C100" s="109">
        <v>3</v>
      </c>
      <c r="D100" s="348"/>
      <c r="E100" s="142" t="s">
        <v>592</v>
      </c>
      <c r="F100" s="142" t="s">
        <v>590</v>
      </c>
      <c r="G100" s="307"/>
      <c r="H100" s="308" t="s">
        <v>57</v>
      </c>
      <c r="I100" s="309">
        <v>0</v>
      </c>
      <c r="J100" s="309">
        <v>0</v>
      </c>
      <c r="K100" s="309">
        <v>0</v>
      </c>
      <c r="L100" s="109" t="s">
        <v>127</v>
      </c>
      <c r="M100" s="310" t="s">
        <v>929</v>
      </c>
      <c r="N100" s="311"/>
      <c r="O100" s="312" t="s">
        <v>11</v>
      </c>
      <c r="P100" s="312" t="s">
        <v>11</v>
      </c>
      <c r="Q100" s="312" t="s">
        <v>11</v>
      </c>
      <c r="R100" s="312"/>
      <c r="S100" s="312"/>
      <c r="T100" s="312"/>
      <c r="U100" s="312"/>
      <c r="V100" s="312"/>
      <c r="W100" s="312"/>
      <c r="X100" s="319"/>
      <c r="Y100" s="315">
        <v>1</v>
      </c>
      <c r="Z100" s="316">
        <v>3</v>
      </c>
      <c r="AA100" s="317">
        <v>3</v>
      </c>
      <c r="AB100" s="318" t="s">
        <v>1107</v>
      </c>
      <c r="AC100" s="80">
        <v>1</v>
      </c>
      <c r="AD100" s="80"/>
      <c r="AE100" s="76" t="s">
        <v>141</v>
      </c>
      <c r="AF100" s="80">
        <v>5</v>
      </c>
      <c r="AH100" s="29" t="str">
        <f t="shared" si="26"/>
        <v xml:space="preserve"> </v>
      </c>
      <c r="AI100" s="29" t="str">
        <f t="shared" si="27"/>
        <v xml:space="preserve">ÇAKIŞMA </v>
      </c>
      <c r="AJ100" s="29" t="str">
        <f t="shared" si="28"/>
        <v xml:space="preserve">ÇAKIŞMA </v>
      </c>
      <c r="AK100" s="28" t="b">
        <f t="shared" si="29"/>
        <v>0</v>
      </c>
      <c r="AL100" s="100" t="b">
        <f t="shared" si="30"/>
        <v>0</v>
      </c>
      <c r="AM100" s="100" t="b">
        <f t="shared" si="31"/>
        <v>1</v>
      </c>
      <c r="AN100" s="100" t="b">
        <f t="shared" si="32"/>
        <v>1</v>
      </c>
      <c r="AO100" s="100" t="b">
        <f t="shared" si="33"/>
        <v>1</v>
      </c>
      <c r="AP100" s="100" t="b">
        <f t="shared" si="34"/>
        <v>0</v>
      </c>
      <c r="AQ100" s="100" t="b">
        <f t="shared" si="35"/>
        <v>0</v>
      </c>
      <c r="AR100" s="100" t="b">
        <f t="shared" si="36"/>
        <v>0</v>
      </c>
      <c r="AS100" s="100" t="b">
        <f t="shared" si="37"/>
        <v>0</v>
      </c>
      <c r="AT100" s="100" t="b">
        <f t="shared" si="38"/>
        <v>0</v>
      </c>
      <c r="AU100" s="100" t="b">
        <f t="shared" si="39"/>
        <v>0</v>
      </c>
      <c r="AV100" s="100" t="b">
        <f t="shared" si="40"/>
        <v>0</v>
      </c>
    </row>
    <row r="101" spans="1:48" ht="21.75" x14ac:dyDescent="0.25">
      <c r="A101" s="108">
        <v>200</v>
      </c>
      <c r="B101" s="109" t="s">
        <v>41</v>
      </c>
      <c r="C101" s="109">
        <v>3</v>
      </c>
      <c r="D101" s="348"/>
      <c r="E101" s="142" t="s">
        <v>462</v>
      </c>
      <c r="F101" s="142" t="s">
        <v>1367</v>
      </c>
      <c r="G101" s="307"/>
      <c r="H101" s="329" t="s">
        <v>50</v>
      </c>
      <c r="I101" s="309">
        <v>0</v>
      </c>
      <c r="J101" s="309">
        <v>0</v>
      </c>
      <c r="K101" s="309">
        <v>0</v>
      </c>
      <c r="L101" s="109" t="s">
        <v>127</v>
      </c>
      <c r="M101" s="310" t="s">
        <v>929</v>
      </c>
      <c r="N101" s="311"/>
      <c r="O101" s="312" t="s">
        <v>11</v>
      </c>
      <c r="P101" s="312" t="s">
        <v>11</v>
      </c>
      <c r="Q101" s="312" t="s">
        <v>11</v>
      </c>
      <c r="R101" s="312"/>
      <c r="S101" s="312"/>
      <c r="T101" s="312"/>
      <c r="U101" s="312"/>
      <c r="V101" s="312"/>
      <c r="W101" s="312"/>
      <c r="X101" s="319"/>
      <c r="Y101" s="315">
        <v>1</v>
      </c>
      <c r="Z101" s="316">
        <v>3</v>
      </c>
      <c r="AA101" s="317">
        <v>3</v>
      </c>
      <c r="AB101" s="318" t="s">
        <v>1372</v>
      </c>
      <c r="AC101" s="80">
        <v>1</v>
      </c>
      <c r="AD101" s="80"/>
      <c r="AE101" s="76" t="s">
        <v>141</v>
      </c>
      <c r="AF101" s="80">
        <v>2</v>
      </c>
      <c r="AH101" s="29" t="str">
        <f t="shared" si="26"/>
        <v xml:space="preserve"> </v>
      </c>
      <c r="AI101" s="29" t="str">
        <f t="shared" si="27"/>
        <v xml:space="preserve">ÇAKIŞMA </v>
      </c>
      <c r="AJ101" s="29" t="str">
        <f t="shared" si="28"/>
        <v xml:space="preserve">ÇAKIŞMA </v>
      </c>
      <c r="AK101" s="28" t="b">
        <f t="shared" si="29"/>
        <v>0</v>
      </c>
      <c r="AL101" s="100" t="b">
        <f t="shared" si="30"/>
        <v>0</v>
      </c>
      <c r="AM101" s="100" t="b">
        <f t="shared" si="31"/>
        <v>1</v>
      </c>
      <c r="AN101" s="100" t="b">
        <f t="shared" si="32"/>
        <v>1</v>
      </c>
      <c r="AO101" s="100" t="b">
        <f t="shared" si="33"/>
        <v>1</v>
      </c>
      <c r="AP101" s="100" t="b">
        <f t="shared" si="34"/>
        <v>0</v>
      </c>
      <c r="AQ101" s="100" t="b">
        <f t="shared" si="35"/>
        <v>0</v>
      </c>
      <c r="AR101" s="100" t="b">
        <f t="shared" si="36"/>
        <v>0</v>
      </c>
      <c r="AS101" s="100" t="b">
        <f t="shared" si="37"/>
        <v>0</v>
      </c>
      <c r="AT101" s="100" t="b">
        <f t="shared" si="38"/>
        <v>0</v>
      </c>
      <c r="AU101" s="100" t="b">
        <f t="shared" si="39"/>
        <v>0</v>
      </c>
      <c r="AV101" s="100" t="b">
        <f t="shared" si="40"/>
        <v>0</v>
      </c>
    </row>
    <row r="102" spans="1:48" ht="21.75" x14ac:dyDescent="0.25">
      <c r="A102" s="108">
        <v>219</v>
      </c>
      <c r="B102" s="109" t="s">
        <v>41</v>
      </c>
      <c r="C102" s="109">
        <v>3</v>
      </c>
      <c r="D102" s="348"/>
      <c r="E102" s="323" t="s">
        <v>918</v>
      </c>
      <c r="F102" s="323" t="s">
        <v>517</v>
      </c>
      <c r="G102" s="324"/>
      <c r="H102" s="308" t="s">
        <v>46</v>
      </c>
      <c r="I102" s="325">
        <v>0</v>
      </c>
      <c r="J102" s="325">
        <v>0</v>
      </c>
      <c r="K102" s="325">
        <v>0</v>
      </c>
      <c r="L102" s="326" t="s">
        <v>127</v>
      </c>
      <c r="M102" s="327" t="s">
        <v>929</v>
      </c>
      <c r="N102" s="311"/>
      <c r="O102" s="312" t="s">
        <v>11</v>
      </c>
      <c r="P102" s="312" t="s">
        <v>11</v>
      </c>
      <c r="Q102" s="312" t="s">
        <v>11</v>
      </c>
      <c r="R102" s="312"/>
      <c r="S102" s="312"/>
      <c r="T102" s="312"/>
      <c r="U102" s="312"/>
      <c r="V102" s="312"/>
      <c r="W102" s="312"/>
      <c r="X102" s="319"/>
      <c r="Y102" s="315">
        <v>1</v>
      </c>
      <c r="Z102" s="316">
        <v>3</v>
      </c>
      <c r="AA102" s="317">
        <v>3</v>
      </c>
      <c r="AB102" s="318" t="s">
        <v>1110</v>
      </c>
      <c r="AC102" s="80">
        <v>1</v>
      </c>
      <c r="AD102" s="80"/>
      <c r="AE102" s="76" t="s">
        <v>141</v>
      </c>
      <c r="AF102" s="80">
        <v>2</v>
      </c>
      <c r="AH102" s="29" t="str">
        <f t="shared" si="26"/>
        <v xml:space="preserve"> </v>
      </c>
      <c r="AI102" s="29" t="str">
        <f t="shared" si="27"/>
        <v xml:space="preserve">ÇAKIŞMA </v>
      </c>
      <c r="AJ102" s="29" t="str">
        <f t="shared" si="28"/>
        <v xml:space="preserve">ÇAKIŞMA </v>
      </c>
      <c r="AK102" s="28" t="b">
        <f t="shared" si="29"/>
        <v>0</v>
      </c>
      <c r="AL102" s="100" t="b">
        <f t="shared" si="30"/>
        <v>0</v>
      </c>
      <c r="AM102" s="100" t="b">
        <f t="shared" si="31"/>
        <v>1</v>
      </c>
      <c r="AN102" s="100" t="b">
        <f t="shared" si="32"/>
        <v>1</v>
      </c>
      <c r="AO102" s="100" t="b">
        <f t="shared" si="33"/>
        <v>1</v>
      </c>
      <c r="AP102" s="100" t="b">
        <f t="shared" si="34"/>
        <v>0</v>
      </c>
      <c r="AQ102" s="100" t="b">
        <f t="shared" si="35"/>
        <v>0</v>
      </c>
      <c r="AR102" s="100" t="b">
        <f t="shared" si="36"/>
        <v>0</v>
      </c>
      <c r="AS102" s="100" t="b">
        <f t="shared" si="37"/>
        <v>0</v>
      </c>
      <c r="AT102" s="100" t="b">
        <f t="shared" si="38"/>
        <v>0</v>
      </c>
      <c r="AU102" s="100" t="b">
        <f t="shared" si="39"/>
        <v>0</v>
      </c>
      <c r="AV102" s="100" t="b">
        <f t="shared" si="40"/>
        <v>0</v>
      </c>
    </row>
    <row r="103" spans="1:48" ht="21.75" x14ac:dyDescent="0.25">
      <c r="A103" s="108">
        <v>140</v>
      </c>
      <c r="B103" s="109" t="s">
        <v>41</v>
      </c>
      <c r="C103" s="109">
        <v>3</v>
      </c>
      <c r="D103" s="348"/>
      <c r="E103" s="142" t="s">
        <v>916</v>
      </c>
      <c r="F103" s="142" t="s">
        <v>493</v>
      </c>
      <c r="G103" s="307"/>
      <c r="H103" s="308" t="s">
        <v>55</v>
      </c>
      <c r="I103" s="309">
        <v>0</v>
      </c>
      <c r="J103" s="309">
        <v>0</v>
      </c>
      <c r="K103" s="309">
        <v>0</v>
      </c>
      <c r="L103" s="109" t="s">
        <v>127</v>
      </c>
      <c r="M103" s="310" t="s">
        <v>929</v>
      </c>
      <c r="N103" s="312"/>
      <c r="O103" s="312" t="s">
        <v>11</v>
      </c>
      <c r="P103" s="312" t="s">
        <v>11</v>
      </c>
      <c r="Q103" s="312" t="s">
        <v>11</v>
      </c>
      <c r="R103" s="312"/>
      <c r="S103" s="312"/>
      <c r="T103" s="312"/>
      <c r="U103" s="312"/>
      <c r="V103" s="312"/>
      <c r="W103" s="312"/>
      <c r="X103" s="312"/>
      <c r="Y103" s="315">
        <v>1</v>
      </c>
      <c r="Z103" s="316">
        <v>3</v>
      </c>
      <c r="AA103" s="317">
        <v>3</v>
      </c>
      <c r="AB103" s="318" t="s">
        <v>1106</v>
      </c>
      <c r="AC103" s="80">
        <v>1</v>
      </c>
      <c r="AD103" s="80"/>
      <c r="AE103" s="76" t="s">
        <v>141</v>
      </c>
      <c r="AF103" s="80">
        <v>2</v>
      </c>
      <c r="AH103" s="29" t="str">
        <f t="shared" si="26"/>
        <v xml:space="preserve"> </v>
      </c>
      <c r="AI103" s="29" t="str">
        <f t="shared" si="27"/>
        <v xml:space="preserve">ÇAKIŞMA </v>
      </c>
      <c r="AJ103" s="29" t="str">
        <f t="shared" si="28"/>
        <v xml:space="preserve">ÇAKIŞMA </v>
      </c>
      <c r="AK103" s="28" t="b">
        <f t="shared" si="29"/>
        <v>0</v>
      </c>
      <c r="AL103" s="100" t="b">
        <f t="shared" si="30"/>
        <v>0</v>
      </c>
      <c r="AM103" s="100" t="b">
        <f t="shared" si="31"/>
        <v>1</v>
      </c>
      <c r="AN103" s="100" t="b">
        <f t="shared" si="32"/>
        <v>1</v>
      </c>
      <c r="AO103" s="100" t="b">
        <f t="shared" si="33"/>
        <v>1</v>
      </c>
      <c r="AP103" s="100" t="b">
        <f t="shared" si="34"/>
        <v>0</v>
      </c>
      <c r="AQ103" s="100" t="b">
        <f t="shared" si="35"/>
        <v>0</v>
      </c>
      <c r="AR103" s="100" t="b">
        <f t="shared" si="36"/>
        <v>0</v>
      </c>
      <c r="AS103" s="100" t="b">
        <f t="shared" si="37"/>
        <v>0</v>
      </c>
      <c r="AT103" s="100" t="b">
        <f t="shared" si="38"/>
        <v>0</v>
      </c>
      <c r="AU103" s="100" t="b">
        <f t="shared" si="39"/>
        <v>0</v>
      </c>
      <c r="AV103" s="100" t="b">
        <f t="shared" si="40"/>
        <v>0</v>
      </c>
    </row>
    <row r="104" spans="1:48" ht="21.75" x14ac:dyDescent="0.25">
      <c r="A104" s="108">
        <v>325</v>
      </c>
      <c r="B104" s="109" t="s">
        <v>41</v>
      </c>
      <c r="C104" s="109">
        <v>3</v>
      </c>
      <c r="D104" s="348"/>
      <c r="E104" s="142" t="s">
        <v>925</v>
      </c>
      <c r="F104" s="142" t="s">
        <v>502</v>
      </c>
      <c r="G104" s="307"/>
      <c r="H104" s="308" t="s">
        <v>55</v>
      </c>
      <c r="I104" s="309">
        <v>0</v>
      </c>
      <c r="J104" s="309">
        <v>0</v>
      </c>
      <c r="K104" s="309">
        <v>0</v>
      </c>
      <c r="L104" s="109" t="s">
        <v>127</v>
      </c>
      <c r="M104" s="310" t="s">
        <v>929</v>
      </c>
      <c r="N104" s="311"/>
      <c r="O104" s="312" t="s">
        <v>11</v>
      </c>
      <c r="P104" s="312" t="s">
        <v>11</v>
      </c>
      <c r="Q104" s="312" t="s">
        <v>11</v>
      </c>
      <c r="R104" s="312"/>
      <c r="S104" s="312"/>
      <c r="T104" s="312"/>
      <c r="U104" s="312"/>
      <c r="V104" s="312"/>
      <c r="W104" s="312"/>
      <c r="X104" s="319"/>
      <c r="Y104" s="315">
        <v>1</v>
      </c>
      <c r="Z104" s="316">
        <v>3</v>
      </c>
      <c r="AA104" s="317">
        <v>3</v>
      </c>
      <c r="AB104" s="318" t="s">
        <v>1119</v>
      </c>
      <c r="AC104" s="80">
        <v>1</v>
      </c>
      <c r="AD104" s="80"/>
      <c r="AE104" s="76" t="s">
        <v>141</v>
      </c>
      <c r="AF104" s="1">
        <v>4</v>
      </c>
      <c r="AH104" s="29" t="str">
        <f t="shared" si="26"/>
        <v xml:space="preserve"> </v>
      </c>
      <c r="AI104" s="29" t="str">
        <f t="shared" si="27"/>
        <v xml:space="preserve">ÇAKIŞMA </v>
      </c>
      <c r="AJ104" s="29" t="str">
        <f t="shared" si="28"/>
        <v xml:space="preserve">ÇAKIŞMA </v>
      </c>
      <c r="AK104" s="28" t="b">
        <f t="shared" si="29"/>
        <v>0</v>
      </c>
      <c r="AL104" s="100" t="b">
        <f t="shared" si="30"/>
        <v>0</v>
      </c>
      <c r="AM104" s="100" t="b">
        <f t="shared" si="31"/>
        <v>1</v>
      </c>
      <c r="AN104" s="100" t="b">
        <f t="shared" si="32"/>
        <v>1</v>
      </c>
      <c r="AO104" s="100" t="b">
        <f t="shared" si="33"/>
        <v>1</v>
      </c>
      <c r="AP104" s="100" t="b">
        <f t="shared" si="34"/>
        <v>0</v>
      </c>
      <c r="AQ104" s="100" t="b">
        <f t="shared" si="35"/>
        <v>0</v>
      </c>
      <c r="AR104" s="100" t="b">
        <f t="shared" si="36"/>
        <v>0</v>
      </c>
      <c r="AS104" s="100" t="b">
        <f t="shared" si="37"/>
        <v>0</v>
      </c>
      <c r="AT104" s="100" t="b">
        <f t="shared" si="38"/>
        <v>0</v>
      </c>
      <c r="AU104" s="100" t="b">
        <f t="shared" si="39"/>
        <v>0</v>
      </c>
      <c r="AV104" s="100" t="b">
        <f t="shared" si="40"/>
        <v>0</v>
      </c>
    </row>
    <row r="105" spans="1:48" ht="30" x14ac:dyDescent="0.25">
      <c r="A105" s="108">
        <v>276</v>
      </c>
      <c r="B105" s="109" t="s">
        <v>41</v>
      </c>
      <c r="C105" s="109">
        <v>3</v>
      </c>
      <c r="D105" s="348"/>
      <c r="E105" s="142" t="s">
        <v>920</v>
      </c>
      <c r="F105" s="142" t="s">
        <v>498</v>
      </c>
      <c r="G105" s="307"/>
      <c r="H105" s="308" t="s">
        <v>55</v>
      </c>
      <c r="I105" s="309">
        <v>0</v>
      </c>
      <c r="J105" s="309">
        <v>0</v>
      </c>
      <c r="K105" s="309">
        <v>0</v>
      </c>
      <c r="L105" s="109" t="s">
        <v>127</v>
      </c>
      <c r="M105" s="310" t="s">
        <v>929</v>
      </c>
      <c r="N105" s="311"/>
      <c r="O105" s="312" t="s">
        <v>11</v>
      </c>
      <c r="P105" s="312" t="s">
        <v>11</v>
      </c>
      <c r="Q105" s="312" t="s">
        <v>11</v>
      </c>
      <c r="R105" s="312"/>
      <c r="S105" s="312"/>
      <c r="T105" s="312"/>
      <c r="U105" s="312"/>
      <c r="V105" s="312"/>
      <c r="W105" s="312"/>
      <c r="X105" s="319"/>
      <c r="Y105" s="315">
        <v>1</v>
      </c>
      <c r="Z105" s="316">
        <v>3</v>
      </c>
      <c r="AA105" s="320">
        <v>3</v>
      </c>
      <c r="AB105" s="318" t="s">
        <v>1114</v>
      </c>
      <c r="AC105" s="80">
        <v>1</v>
      </c>
      <c r="AD105" s="80"/>
      <c r="AE105" s="76" t="s">
        <v>141</v>
      </c>
      <c r="AF105" s="80">
        <v>7</v>
      </c>
      <c r="AH105" s="29" t="str">
        <f t="shared" si="26"/>
        <v xml:space="preserve"> </v>
      </c>
      <c r="AI105" s="29" t="str">
        <f t="shared" si="27"/>
        <v xml:space="preserve">ÇAKIŞMA </v>
      </c>
      <c r="AJ105" s="29" t="str">
        <f t="shared" si="28"/>
        <v xml:space="preserve">ÇAKIŞMA </v>
      </c>
      <c r="AK105" s="28" t="b">
        <f t="shared" si="29"/>
        <v>0</v>
      </c>
      <c r="AL105" s="100" t="b">
        <f t="shared" si="30"/>
        <v>0</v>
      </c>
      <c r="AM105" s="100" t="b">
        <f t="shared" si="31"/>
        <v>1</v>
      </c>
      <c r="AN105" s="100" t="b">
        <f t="shared" si="32"/>
        <v>1</v>
      </c>
      <c r="AO105" s="100" t="b">
        <f t="shared" si="33"/>
        <v>1</v>
      </c>
      <c r="AP105" s="100" t="b">
        <f t="shared" si="34"/>
        <v>0</v>
      </c>
      <c r="AQ105" s="100" t="b">
        <f t="shared" si="35"/>
        <v>0</v>
      </c>
      <c r="AR105" s="100" t="b">
        <f t="shared" si="36"/>
        <v>0</v>
      </c>
      <c r="AS105" s="100" t="b">
        <f t="shared" si="37"/>
        <v>0</v>
      </c>
      <c r="AT105" s="100" t="b">
        <f t="shared" si="38"/>
        <v>0</v>
      </c>
      <c r="AU105" s="100" t="b">
        <f t="shared" si="39"/>
        <v>0</v>
      </c>
      <c r="AV105" s="100" t="b">
        <f t="shared" si="40"/>
        <v>0</v>
      </c>
    </row>
    <row r="106" spans="1:48" ht="30" x14ac:dyDescent="0.25">
      <c r="A106" s="108">
        <v>32</v>
      </c>
      <c r="B106" s="109" t="s">
        <v>41</v>
      </c>
      <c r="C106" s="109">
        <v>3</v>
      </c>
      <c r="D106" s="348"/>
      <c r="E106" s="142" t="s">
        <v>486</v>
      </c>
      <c r="F106" s="142" t="s">
        <v>482</v>
      </c>
      <c r="G106" s="307"/>
      <c r="H106" s="308" t="s">
        <v>55</v>
      </c>
      <c r="I106" s="309">
        <v>0</v>
      </c>
      <c r="J106" s="309">
        <v>0</v>
      </c>
      <c r="K106" s="309">
        <v>0</v>
      </c>
      <c r="L106" s="109" t="s">
        <v>127</v>
      </c>
      <c r="M106" s="310" t="s">
        <v>929</v>
      </c>
      <c r="N106" s="311"/>
      <c r="O106" s="312" t="s">
        <v>11</v>
      </c>
      <c r="P106" s="312" t="s">
        <v>11</v>
      </c>
      <c r="Q106" s="312" t="s">
        <v>11</v>
      </c>
      <c r="R106" s="312"/>
      <c r="S106" s="312"/>
      <c r="T106" s="312"/>
      <c r="U106" s="312"/>
      <c r="V106" s="312"/>
      <c r="W106" s="312"/>
      <c r="X106" s="319"/>
      <c r="Y106" s="315">
        <v>1</v>
      </c>
      <c r="Z106" s="316">
        <v>3</v>
      </c>
      <c r="AA106" s="320">
        <v>3</v>
      </c>
      <c r="AB106" s="318" t="s">
        <v>1099</v>
      </c>
      <c r="AC106" s="80">
        <v>1</v>
      </c>
      <c r="AD106" s="80"/>
      <c r="AE106" s="76" t="s">
        <v>141</v>
      </c>
      <c r="AF106" s="80">
        <v>9</v>
      </c>
      <c r="AH106" s="29" t="str">
        <f t="shared" si="26"/>
        <v xml:space="preserve"> </v>
      </c>
      <c r="AI106" s="29" t="str">
        <f t="shared" si="27"/>
        <v xml:space="preserve">ÇAKIŞMA </v>
      </c>
      <c r="AJ106" s="29" t="str">
        <f t="shared" si="28"/>
        <v xml:space="preserve">ÇAKIŞMA </v>
      </c>
      <c r="AK106" s="28" t="b">
        <f t="shared" si="29"/>
        <v>0</v>
      </c>
      <c r="AL106" s="100" t="b">
        <f t="shared" si="30"/>
        <v>0</v>
      </c>
      <c r="AM106" s="100" t="b">
        <f t="shared" si="31"/>
        <v>1</v>
      </c>
      <c r="AN106" s="100" t="b">
        <f t="shared" si="32"/>
        <v>1</v>
      </c>
      <c r="AO106" s="100" t="b">
        <f t="shared" si="33"/>
        <v>1</v>
      </c>
      <c r="AP106" s="100" t="b">
        <f t="shared" si="34"/>
        <v>0</v>
      </c>
      <c r="AQ106" s="100" t="b">
        <f t="shared" si="35"/>
        <v>0</v>
      </c>
      <c r="AR106" s="100" t="b">
        <f t="shared" si="36"/>
        <v>0</v>
      </c>
      <c r="AS106" s="100" t="b">
        <f t="shared" si="37"/>
        <v>0</v>
      </c>
      <c r="AT106" s="100" t="b">
        <f t="shared" si="38"/>
        <v>0</v>
      </c>
      <c r="AU106" s="100" t="b">
        <f t="shared" si="39"/>
        <v>0</v>
      </c>
      <c r="AV106" s="100" t="b">
        <f t="shared" si="40"/>
        <v>0</v>
      </c>
    </row>
    <row r="107" spans="1:48" ht="30" x14ac:dyDescent="0.25">
      <c r="A107" s="108">
        <v>191</v>
      </c>
      <c r="B107" s="109" t="s">
        <v>41</v>
      </c>
      <c r="C107" s="109">
        <v>3</v>
      </c>
      <c r="D107" s="348"/>
      <c r="E107" s="142" t="s">
        <v>917</v>
      </c>
      <c r="F107" s="142" t="s">
        <v>346</v>
      </c>
      <c r="G107" s="307"/>
      <c r="H107" s="308" t="s">
        <v>8</v>
      </c>
      <c r="I107" s="309">
        <v>0</v>
      </c>
      <c r="J107" s="309">
        <v>0</v>
      </c>
      <c r="K107" s="309">
        <v>0</v>
      </c>
      <c r="L107" s="109" t="s">
        <v>127</v>
      </c>
      <c r="M107" s="310" t="s">
        <v>929</v>
      </c>
      <c r="N107" s="311"/>
      <c r="O107" s="312" t="s">
        <v>11</v>
      </c>
      <c r="P107" s="312" t="s">
        <v>11</v>
      </c>
      <c r="Q107" s="312" t="s">
        <v>11</v>
      </c>
      <c r="R107" s="312"/>
      <c r="S107" s="312"/>
      <c r="T107" s="312"/>
      <c r="U107" s="312"/>
      <c r="V107" s="312"/>
      <c r="W107" s="312"/>
      <c r="X107" s="319"/>
      <c r="Y107" s="315">
        <v>1</v>
      </c>
      <c r="Z107" s="316">
        <v>3</v>
      </c>
      <c r="AA107" s="320">
        <v>3</v>
      </c>
      <c r="AB107" s="318" t="s">
        <v>1108</v>
      </c>
      <c r="AC107" s="80">
        <v>1</v>
      </c>
      <c r="AD107" s="80"/>
      <c r="AE107" s="76" t="s">
        <v>141</v>
      </c>
      <c r="AF107" s="80">
        <v>3</v>
      </c>
      <c r="AH107" s="29" t="str">
        <f t="shared" si="26"/>
        <v xml:space="preserve"> </v>
      </c>
      <c r="AI107" s="29" t="str">
        <f t="shared" si="27"/>
        <v xml:space="preserve">ÇAKIŞMA </v>
      </c>
      <c r="AJ107" s="29" t="str">
        <f t="shared" si="28"/>
        <v xml:space="preserve">ÇAKIŞMA </v>
      </c>
      <c r="AK107" s="28" t="b">
        <f t="shared" si="29"/>
        <v>0</v>
      </c>
      <c r="AL107" s="100" t="b">
        <f t="shared" si="30"/>
        <v>0</v>
      </c>
      <c r="AM107" s="100" t="b">
        <f t="shared" si="31"/>
        <v>1</v>
      </c>
      <c r="AN107" s="100" t="b">
        <f t="shared" si="32"/>
        <v>1</v>
      </c>
      <c r="AO107" s="100" t="b">
        <f t="shared" si="33"/>
        <v>1</v>
      </c>
      <c r="AP107" s="100" t="b">
        <f t="shared" si="34"/>
        <v>0</v>
      </c>
      <c r="AQ107" s="100" t="b">
        <f t="shared" si="35"/>
        <v>0</v>
      </c>
      <c r="AR107" s="100" t="b">
        <f t="shared" si="36"/>
        <v>0</v>
      </c>
      <c r="AS107" s="100" t="b">
        <f t="shared" si="37"/>
        <v>0</v>
      </c>
      <c r="AT107" s="100" t="b">
        <f t="shared" si="38"/>
        <v>0</v>
      </c>
      <c r="AU107" s="100" t="b">
        <f t="shared" si="39"/>
        <v>0</v>
      </c>
      <c r="AV107" s="100" t="b">
        <f t="shared" si="40"/>
        <v>0</v>
      </c>
    </row>
    <row r="108" spans="1:48" ht="21.75" x14ac:dyDescent="0.25">
      <c r="A108" s="108">
        <v>266</v>
      </c>
      <c r="B108" s="109" t="s">
        <v>41</v>
      </c>
      <c r="C108" s="109">
        <v>3</v>
      </c>
      <c r="D108" s="348"/>
      <c r="E108" s="142" t="s">
        <v>919</v>
      </c>
      <c r="F108" s="142" t="s">
        <v>434</v>
      </c>
      <c r="G108" s="307"/>
      <c r="H108" s="308" t="s">
        <v>52</v>
      </c>
      <c r="I108" s="309">
        <v>0</v>
      </c>
      <c r="J108" s="309">
        <v>0</v>
      </c>
      <c r="K108" s="309">
        <v>0</v>
      </c>
      <c r="L108" s="109" t="s">
        <v>127</v>
      </c>
      <c r="M108" s="310" t="s">
        <v>929</v>
      </c>
      <c r="N108" s="311"/>
      <c r="O108" s="312" t="s">
        <v>11</v>
      </c>
      <c r="P108" s="312" t="s">
        <v>11</v>
      </c>
      <c r="Q108" s="312" t="s">
        <v>11</v>
      </c>
      <c r="R108" s="312"/>
      <c r="S108" s="312"/>
      <c r="T108" s="312"/>
      <c r="U108" s="312"/>
      <c r="V108" s="312"/>
      <c r="W108" s="312"/>
      <c r="X108" s="312"/>
      <c r="Y108" s="315">
        <v>1</v>
      </c>
      <c r="Z108" s="316">
        <v>3</v>
      </c>
      <c r="AA108" s="320">
        <v>3</v>
      </c>
      <c r="AB108" s="318" t="s">
        <v>1112</v>
      </c>
      <c r="AC108" s="80">
        <v>1</v>
      </c>
      <c r="AD108" s="80"/>
      <c r="AE108" s="76" t="s">
        <v>141</v>
      </c>
      <c r="AF108" s="80">
        <v>1</v>
      </c>
      <c r="AH108" s="29" t="str">
        <f t="shared" si="26"/>
        <v xml:space="preserve"> </v>
      </c>
      <c r="AI108" s="29" t="str">
        <f t="shared" si="27"/>
        <v xml:space="preserve">ÇAKIŞMA </v>
      </c>
      <c r="AJ108" s="29" t="str">
        <f t="shared" si="28"/>
        <v xml:space="preserve">ÇAKIŞMA </v>
      </c>
      <c r="AK108" s="28" t="b">
        <f t="shared" si="29"/>
        <v>0</v>
      </c>
      <c r="AL108" s="100" t="b">
        <f t="shared" si="30"/>
        <v>0</v>
      </c>
      <c r="AM108" s="100" t="b">
        <f t="shared" si="31"/>
        <v>1</v>
      </c>
      <c r="AN108" s="100" t="b">
        <f t="shared" si="32"/>
        <v>1</v>
      </c>
      <c r="AO108" s="100" t="b">
        <f t="shared" si="33"/>
        <v>1</v>
      </c>
      <c r="AP108" s="100" t="b">
        <f t="shared" si="34"/>
        <v>0</v>
      </c>
      <c r="AQ108" s="100" t="b">
        <f t="shared" si="35"/>
        <v>0</v>
      </c>
      <c r="AR108" s="100" t="b">
        <f t="shared" si="36"/>
        <v>0</v>
      </c>
      <c r="AS108" s="100" t="b">
        <f t="shared" si="37"/>
        <v>0</v>
      </c>
      <c r="AT108" s="100" t="b">
        <f t="shared" si="38"/>
        <v>0</v>
      </c>
      <c r="AU108" s="100" t="b">
        <f t="shared" si="39"/>
        <v>0</v>
      </c>
      <c r="AV108" s="100" t="b">
        <f t="shared" si="40"/>
        <v>0</v>
      </c>
    </row>
    <row r="109" spans="1:48" ht="21.75" x14ac:dyDescent="0.25">
      <c r="A109" s="108">
        <v>279</v>
      </c>
      <c r="B109" s="109" t="s">
        <v>41</v>
      </c>
      <c r="C109" s="109">
        <v>3</v>
      </c>
      <c r="D109" s="348"/>
      <c r="E109" s="142" t="s">
        <v>921</v>
      </c>
      <c r="F109" s="142" t="s">
        <v>508</v>
      </c>
      <c r="G109" s="307"/>
      <c r="H109" s="308" t="s">
        <v>55</v>
      </c>
      <c r="I109" s="309">
        <v>0</v>
      </c>
      <c r="J109" s="309">
        <v>0</v>
      </c>
      <c r="K109" s="309">
        <v>0</v>
      </c>
      <c r="L109" s="109" t="s">
        <v>127</v>
      </c>
      <c r="M109" s="310" t="s">
        <v>929</v>
      </c>
      <c r="N109" s="311"/>
      <c r="O109" s="312" t="s">
        <v>11</v>
      </c>
      <c r="P109" s="312" t="s">
        <v>11</v>
      </c>
      <c r="Q109" s="312" t="s">
        <v>11</v>
      </c>
      <c r="R109" s="312"/>
      <c r="S109" s="312"/>
      <c r="T109" s="312"/>
      <c r="U109" s="312"/>
      <c r="V109" s="312"/>
      <c r="W109" s="312"/>
      <c r="X109" s="312"/>
      <c r="Y109" s="315">
        <v>1</v>
      </c>
      <c r="Z109" s="316">
        <v>3</v>
      </c>
      <c r="AA109" s="320">
        <v>3</v>
      </c>
      <c r="AB109" s="318" t="s">
        <v>1115</v>
      </c>
      <c r="AC109" s="80">
        <v>1</v>
      </c>
      <c r="AD109" s="80"/>
      <c r="AE109" s="76" t="s">
        <v>141</v>
      </c>
      <c r="AF109" s="80">
        <v>3</v>
      </c>
      <c r="AH109" s="29" t="str">
        <f t="shared" si="26"/>
        <v xml:space="preserve"> </v>
      </c>
      <c r="AI109" s="29" t="str">
        <f t="shared" si="27"/>
        <v xml:space="preserve">ÇAKIŞMA </v>
      </c>
      <c r="AJ109" s="29" t="str">
        <f t="shared" si="28"/>
        <v xml:space="preserve">ÇAKIŞMA </v>
      </c>
      <c r="AK109" s="28" t="b">
        <f t="shared" si="29"/>
        <v>0</v>
      </c>
      <c r="AL109" s="100" t="b">
        <f t="shared" si="30"/>
        <v>0</v>
      </c>
      <c r="AM109" s="100" t="b">
        <f t="shared" si="31"/>
        <v>1</v>
      </c>
      <c r="AN109" s="100" t="b">
        <f t="shared" si="32"/>
        <v>1</v>
      </c>
      <c r="AO109" s="100" t="b">
        <f t="shared" si="33"/>
        <v>1</v>
      </c>
      <c r="AP109" s="100" t="b">
        <f t="shared" si="34"/>
        <v>0</v>
      </c>
      <c r="AQ109" s="100" t="b">
        <f t="shared" si="35"/>
        <v>0</v>
      </c>
      <c r="AR109" s="100" t="b">
        <f t="shared" si="36"/>
        <v>0</v>
      </c>
      <c r="AS109" s="100" t="b">
        <f t="shared" si="37"/>
        <v>0</v>
      </c>
      <c r="AT109" s="100" t="b">
        <f t="shared" si="38"/>
        <v>0</v>
      </c>
      <c r="AU109" s="100" t="b">
        <f t="shared" si="39"/>
        <v>0</v>
      </c>
      <c r="AV109" s="100" t="b">
        <f t="shared" si="40"/>
        <v>0</v>
      </c>
    </row>
    <row r="110" spans="1:48" ht="21.75" x14ac:dyDescent="0.25">
      <c r="A110" s="108">
        <v>227</v>
      </c>
      <c r="B110" s="109" t="s">
        <v>41</v>
      </c>
      <c r="C110" s="109">
        <v>3</v>
      </c>
      <c r="D110" s="348"/>
      <c r="E110" s="142" t="s">
        <v>594</v>
      </c>
      <c r="F110" s="142" t="s">
        <v>595</v>
      </c>
      <c r="G110" s="307"/>
      <c r="H110" s="308" t="s">
        <v>57</v>
      </c>
      <c r="I110" s="309">
        <v>0</v>
      </c>
      <c r="J110" s="309">
        <v>0</v>
      </c>
      <c r="K110" s="309">
        <v>0</v>
      </c>
      <c r="L110" s="109" t="s">
        <v>127</v>
      </c>
      <c r="M110" s="310" t="s">
        <v>929</v>
      </c>
      <c r="N110" s="311"/>
      <c r="O110" s="312" t="s">
        <v>11</v>
      </c>
      <c r="P110" s="312" t="s">
        <v>11</v>
      </c>
      <c r="Q110" s="312" t="s">
        <v>11</v>
      </c>
      <c r="R110" s="312"/>
      <c r="S110" s="312"/>
      <c r="T110" s="312"/>
      <c r="U110" s="312"/>
      <c r="V110" s="312"/>
      <c r="W110" s="312"/>
      <c r="X110" s="319"/>
      <c r="Y110" s="315">
        <v>1</v>
      </c>
      <c r="Z110" s="316">
        <v>3</v>
      </c>
      <c r="AA110" s="320">
        <v>3</v>
      </c>
      <c r="AB110" s="318" t="s">
        <v>1111</v>
      </c>
      <c r="AC110" s="80">
        <v>1</v>
      </c>
      <c r="AD110" s="80"/>
      <c r="AE110" s="76" t="s">
        <v>141</v>
      </c>
      <c r="AF110" s="80">
        <v>11</v>
      </c>
      <c r="AH110" s="29" t="str">
        <f t="shared" si="26"/>
        <v xml:space="preserve"> </v>
      </c>
      <c r="AI110" s="29" t="str">
        <f t="shared" si="27"/>
        <v xml:space="preserve"> </v>
      </c>
      <c r="AJ110" s="29" t="str">
        <f t="shared" si="28"/>
        <v xml:space="preserve"> </v>
      </c>
      <c r="AK110" s="28" t="b">
        <f t="shared" si="29"/>
        <v>1</v>
      </c>
      <c r="AL110" s="100" t="b">
        <f t="shared" si="30"/>
        <v>0</v>
      </c>
      <c r="AM110" s="100" t="b">
        <f t="shared" si="31"/>
        <v>0</v>
      </c>
      <c r="AN110" s="100" t="b">
        <f t="shared" si="32"/>
        <v>0</v>
      </c>
      <c r="AO110" s="100" t="b">
        <f t="shared" si="33"/>
        <v>0</v>
      </c>
      <c r="AP110" s="100" t="b">
        <f t="shared" si="34"/>
        <v>0</v>
      </c>
      <c r="AQ110" s="100" t="b">
        <f t="shared" si="35"/>
        <v>0</v>
      </c>
      <c r="AR110" s="100" t="b">
        <f t="shared" si="36"/>
        <v>0</v>
      </c>
      <c r="AS110" s="100" t="b">
        <f t="shared" si="37"/>
        <v>0</v>
      </c>
      <c r="AT110" s="100" t="b">
        <f t="shared" si="38"/>
        <v>0</v>
      </c>
      <c r="AU110" s="100" t="b">
        <f t="shared" si="39"/>
        <v>0</v>
      </c>
      <c r="AV110" s="100" t="b">
        <f t="shared" si="40"/>
        <v>0</v>
      </c>
    </row>
    <row r="111" spans="1:48" ht="30" x14ac:dyDescent="0.25">
      <c r="A111" s="108">
        <v>220</v>
      </c>
      <c r="B111" s="109" t="s">
        <v>43</v>
      </c>
      <c r="C111" s="109">
        <v>4</v>
      </c>
      <c r="D111" s="348"/>
      <c r="E111" s="142" t="s">
        <v>397</v>
      </c>
      <c r="F111" s="109" t="s">
        <v>394</v>
      </c>
      <c r="G111" s="307"/>
      <c r="H111" s="308" t="s">
        <v>34</v>
      </c>
      <c r="I111" s="309">
        <v>23</v>
      </c>
      <c r="J111" s="309">
        <v>23</v>
      </c>
      <c r="K111" s="309">
        <v>0</v>
      </c>
      <c r="L111" s="109" t="s">
        <v>115</v>
      </c>
      <c r="M111" s="321" t="s">
        <v>26</v>
      </c>
      <c r="N111" s="311"/>
      <c r="O111" s="312"/>
      <c r="P111" s="312"/>
      <c r="Q111" s="312"/>
      <c r="R111" s="312"/>
      <c r="S111" s="312"/>
      <c r="T111" s="312"/>
      <c r="U111" s="312"/>
      <c r="V111" s="312" t="s">
        <v>11</v>
      </c>
      <c r="W111" s="312" t="s">
        <v>11</v>
      </c>
      <c r="X111" s="319" t="s">
        <v>11</v>
      </c>
      <c r="Y111" s="315">
        <v>1</v>
      </c>
      <c r="Z111" s="316">
        <v>3</v>
      </c>
      <c r="AA111" s="317">
        <v>3</v>
      </c>
      <c r="AB111" s="318" t="s">
        <v>1124</v>
      </c>
      <c r="AC111" s="80">
        <v>1</v>
      </c>
      <c r="AD111" s="80"/>
      <c r="AE111" s="76" t="s">
        <v>163</v>
      </c>
      <c r="AF111" s="80">
        <v>3</v>
      </c>
      <c r="AH111" s="29" t="str">
        <f t="shared" si="26"/>
        <v xml:space="preserve"> </v>
      </c>
      <c r="AI111" s="29" t="str">
        <f t="shared" si="27"/>
        <v xml:space="preserve"> </v>
      </c>
      <c r="AJ111" s="29" t="str">
        <f t="shared" si="28"/>
        <v xml:space="preserve">ÇAKIŞMA </v>
      </c>
      <c r="AK111" s="28" t="b">
        <f t="shared" si="29"/>
        <v>0</v>
      </c>
      <c r="AL111" s="100" t="b">
        <f t="shared" si="30"/>
        <v>0</v>
      </c>
      <c r="AM111" s="100" t="b">
        <f t="shared" si="31"/>
        <v>0</v>
      </c>
      <c r="AN111" s="100" t="b">
        <f t="shared" si="32"/>
        <v>0</v>
      </c>
      <c r="AO111" s="100" t="b">
        <f t="shared" si="33"/>
        <v>0</v>
      </c>
      <c r="AP111" s="100" t="b">
        <f t="shared" si="34"/>
        <v>0</v>
      </c>
      <c r="AQ111" s="100" t="b">
        <f t="shared" si="35"/>
        <v>0</v>
      </c>
      <c r="AR111" s="100" t="b">
        <f t="shared" si="36"/>
        <v>0</v>
      </c>
      <c r="AS111" s="100" t="b">
        <f t="shared" si="37"/>
        <v>0</v>
      </c>
      <c r="AT111" s="100" t="b">
        <f t="shared" si="38"/>
        <v>1</v>
      </c>
      <c r="AU111" s="100" t="b">
        <f t="shared" si="39"/>
        <v>1</v>
      </c>
      <c r="AV111" s="100" t="b">
        <f t="shared" si="40"/>
        <v>1</v>
      </c>
    </row>
    <row r="112" spans="1:48" ht="21.75" x14ac:dyDescent="0.25">
      <c r="A112" s="108">
        <v>77</v>
      </c>
      <c r="B112" s="109" t="s">
        <v>43</v>
      </c>
      <c r="C112" s="109">
        <v>4</v>
      </c>
      <c r="D112" s="348"/>
      <c r="E112" s="142" t="s">
        <v>44</v>
      </c>
      <c r="F112" s="142" t="s">
        <v>400</v>
      </c>
      <c r="G112" s="307"/>
      <c r="H112" s="308" t="s">
        <v>34</v>
      </c>
      <c r="I112" s="309">
        <v>9</v>
      </c>
      <c r="J112" s="309">
        <v>9</v>
      </c>
      <c r="K112" s="309">
        <v>0</v>
      </c>
      <c r="L112" s="109" t="s">
        <v>115</v>
      </c>
      <c r="M112" s="310" t="s">
        <v>30</v>
      </c>
      <c r="N112" s="311"/>
      <c r="O112" s="312"/>
      <c r="P112" s="312"/>
      <c r="Q112" s="312"/>
      <c r="R112" s="312"/>
      <c r="S112" s="312"/>
      <c r="T112" s="312"/>
      <c r="U112" s="312"/>
      <c r="V112" s="312" t="s">
        <v>11</v>
      </c>
      <c r="W112" s="312" t="s">
        <v>11</v>
      </c>
      <c r="X112" s="319" t="s">
        <v>11</v>
      </c>
      <c r="Y112" s="315">
        <v>1</v>
      </c>
      <c r="Z112" s="316">
        <v>3</v>
      </c>
      <c r="AA112" s="317">
        <v>3</v>
      </c>
      <c r="AB112" s="318" t="s">
        <v>1123</v>
      </c>
      <c r="AC112" s="80">
        <v>1</v>
      </c>
      <c r="AD112" s="80"/>
      <c r="AE112" s="76" t="s">
        <v>164</v>
      </c>
      <c r="AF112" s="80">
        <v>6</v>
      </c>
      <c r="AH112" s="29" t="str">
        <f t="shared" si="26"/>
        <v xml:space="preserve"> </v>
      </c>
      <c r="AI112" s="29" t="str">
        <f t="shared" si="27"/>
        <v xml:space="preserve"> </v>
      </c>
      <c r="AJ112" s="29" t="str">
        <f t="shared" si="28"/>
        <v xml:space="preserve">ÇAKIŞMA </v>
      </c>
      <c r="AK112" s="28" t="b">
        <f t="shared" si="29"/>
        <v>0</v>
      </c>
      <c r="AL112" s="100" t="b">
        <f t="shared" si="30"/>
        <v>0</v>
      </c>
      <c r="AM112" s="100" t="b">
        <f t="shared" si="31"/>
        <v>0</v>
      </c>
      <c r="AN112" s="100" t="b">
        <f t="shared" si="32"/>
        <v>0</v>
      </c>
      <c r="AO112" s="100" t="b">
        <f t="shared" si="33"/>
        <v>0</v>
      </c>
      <c r="AP112" s="100" t="b">
        <f t="shared" si="34"/>
        <v>0</v>
      </c>
      <c r="AQ112" s="100" t="b">
        <f t="shared" si="35"/>
        <v>0</v>
      </c>
      <c r="AR112" s="100" t="b">
        <f t="shared" si="36"/>
        <v>0</v>
      </c>
      <c r="AS112" s="100" t="b">
        <f t="shared" si="37"/>
        <v>0</v>
      </c>
      <c r="AT112" s="100" t="b">
        <f t="shared" si="38"/>
        <v>1</v>
      </c>
      <c r="AU112" s="100" t="b">
        <f t="shared" si="39"/>
        <v>1</v>
      </c>
      <c r="AV112" s="100" t="b">
        <f t="shared" si="40"/>
        <v>1</v>
      </c>
    </row>
    <row r="113" spans="1:48" ht="21.75" x14ac:dyDescent="0.25">
      <c r="A113" s="108">
        <v>278</v>
      </c>
      <c r="B113" s="109" t="s">
        <v>43</v>
      </c>
      <c r="C113" s="109">
        <v>4</v>
      </c>
      <c r="D113" s="348"/>
      <c r="E113" s="323" t="s">
        <v>361</v>
      </c>
      <c r="F113" s="323" t="s">
        <v>360</v>
      </c>
      <c r="G113" s="324"/>
      <c r="H113" s="308" t="s">
        <v>8</v>
      </c>
      <c r="I113" s="325">
        <v>29</v>
      </c>
      <c r="J113" s="325">
        <v>29</v>
      </c>
      <c r="K113" s="325">
        <v>0</v>
      </c>
      <c r="L113" s="326" t="s">
        <v>115</v>
      </c>
      <c r="M113" s="327" t="s">
        <v>18</v>
      </c>
      <c r="N113" s="311"/>
      <c r="O113" s="312"/>
      <c r="P113" s="312"/>
      <c r="Q113" s="312"/>
      <c r="R113" s="312"/>
      <c r="S113" s="312"/>
      <c r="T113" s="312"/>
      <c r="U113" s="312"/>
      <c r="V113" s="312" t="s">
        <v>11</v>
      </c>
      <c r="W113" s="312" t="s">
        <v>11</v>
      </c>
      <c r="X113" s="319" t="s">
        <v>11</v>
      </c>
      <c r="Y113" s="315">
        <v>1</v>
      </c>
      <c r="Z113" s="316">
        <v>3</v>
      </c>
      <c r="AA113" s="317">
        <v>3</v>
      </c>
      <c r="AB113" s="318" t="s">
        <v>1127</v>
      </c>
      <c r="AC113" s="80">
        <v>1</v>
      </c>
      <c r="AD113" s="80"/>
      <c r="AE113" s="76" t="s">
        <v>149</v>
      </c>
      <c r="AF113" s="80">
        <v>8</v>
      </c>
      <c r="AH113" s="29" t="str">
        <f t="shared" si="26"/>
        <v xml:space="preserve"> </v>
      </c>
      <c r="AI113" s="29" t="str">
        <f t="shared" si="27"/>
        <v xml:space="preserve"> </v>
      </c>
      <c r="AJ113" s="29" t="str">
        <f t="shared" si="28"/>
        <v xml:space="preserve">ÇAKIŞMA </v>
      </c>
      <c r="AK113" s="28" t="b">
        <f t="shared" si="29"/>
        <v>0</v>
      </c>
      <c r="AL113" s="100" t="b">
        <f t="shared" si="30"/>
        <v>0</v>
      </c>
      <c r="AM113" s="100" t="b">
        <f t="shared" si="31"/>
        <v>0</v>
      </c>
      <c r="AN113" s="100" t="b">
        <f t="shared" si="32"/>
        <v>0</v>
      </c>
      <c r="AO113" s="100" t="b">
        <f t="shared" si="33"/>
        <v>0</v>
      </c>
      <c r="AP113" s="100" t="b">
        <f t="shared" si="34"/>
        <v>0</v>
      </c>
      <c r="AQ113" s="100" t="b">
        <f t="shared" si="35"/>
        <v>0</v>
      </c>
      <c r="AR113" s="100" t="b">
        <f t="shared" si="36"/>
        <v>0</v>
      </c>
      <c r="AS113" s="100" t="b">
        <f t="shared" si="37"/>
        <v>0</v>
      </c>
      <c r="AT113" s="100" t="b">
        <f t="shared" si="38"/>
        <v>1</v>
      </c>
      <c r="AU113" s="100" t="b">
        <f t="shared" si="39"/>
        <v>1</v>
      </c>
      <c r="AV113" s="100" t="b">
        <f t="shared" si="40"/>
        <v>1</v>
      </c>
    </row>
    <row r="114" spans="1:48" ht="21.75" x14ac:dyDescent="0.25">
      <c r="A114" s="108">
        <v>352</v>
      </c>
      <c r="B114" s="109" t="s">
        <v>43</v>
      </c>
      <c r="C114" s="109">
        <v>4</v>
      </c>
      <c r="D114" s="348"/>
      <c r="E114" s="142" t="s">
        <v>1125</v>
      </c>
      <c r="F114" s="142" t="s">
        <v>1126</v>
      </c>
      <c r="G114" s="307"/>
      <c r="H114" s="308" t="s">
        <v>140</v>
      </c>
      <c r="I114" s="309">
        <v>77</v>
      </c>
      <c r="J114" s="309">
        <v>77</v>
      </c>
      <c r="K114" s="309">
        <v>0</v>
      </c>
      <c r="L114" s="109" t="s">
        <v>115</v>
      </c>
      <c r="M114" s="310" t="s">
        <v>1355</v>
      </c>
      <c r="N114" s="311"/>
      <c r="O114" s="312"/>
      <c r="P114" s="312"/>
      <c r="Q114" s="312"/>
      <c r="R114" s="312"/>
      <c r="S114" s="312"/>
      <c r="T114" s="312"/>
      <c r="U114" s="312"/>
      <c r="V114" s="312" t="s">
        <v>11</v>
      </c>
      <c r="W114" s="312" t="s">
        <v>11</v>
      </c>
      <c r="X114" s="319" t="s">
        <v>11</v>
      </c>
      <c r="Y114" s="315">
        <v>1</v>
      </c>
      <c r="Z114" s="316">
        <v>3</v>
      </c>
      <c r="AA114" s="317">
        <v>3</v>
      </c>
      <c r="AB114" s="318"/>
      <c r="AC114" s="80"/>
      <c r="AD114" s="80"/>
      <c r="AE114" s="76"/>
      <c r="AF114" s="80">
        <v>6</v>
      </c>
      <c r="AH114" s="29" t="str">
        <f t="shared" si="26"/>
        <v xml:space="preserve"> </v>
      </c>
      <c r="AI114" s="29" t="str">
        <f t="shared" si="27"/>
        <v xml:space="preserve"> </v>
      </c>
      <c r="AJ114" s="29" t="str">
        <f t="shared" si="28"/>
        <v xml:space="preserve"> </v>
      </c>
      <c r="AK114" s="28" t="b">
        <f t="shared" si="29"/>
        <v>1</v>
      </c>
      <c r="AL114" s="100" t="b">
        <f t="shared" si="30"/>
        <v>0</v>
      </c>
      <c r="AM114" s="100" t="b">
        <f t="shared" si="31"/>
        <v>0</v>
      </c>
      <c r="AN114" s="100" t="b">
        <f t="shared" si="32"/>
        <v>0</v>
      </c>
      <c r="AO114" s="100" t="b">
        <f t="shared" si="33"/>
        <v>0</v>
      </c>
      <c r="AP114" s="100" t="b">
        <f t="shared" si="34"/>
        <v>0</v>
      </c>
      <c r="AQ114" s="100" t="b">
        <f t="shared" si="35"/>
        <v>0</v>
      </c>
      <c r="AR114" s="100" t="b">
        <f t="shared" si="36"/>
        <v>0</v>
      </c>
      <c r="AS114" s="100" t="b">
        <f t="shared" si="37"/>
        <v>0</v>
      </c>
      <c r="AT114" s="100" t="b">
        <f t="shared" si="38"/>
        <v>0</v>
      </c>
      <c r="AU114" s="100" t="b">
        <f t="shared" si="39"/>
        <v>0</v>
      </c>
      <c r="AV114" s="100" t="b">
        <f t="shared" si="40"/>
        <v>0</v>
      </c>
    </row>
    <row r="115" spans="1:48" ht="21.75" x14ac:dyDescent="0.25">
      <c r="A115" s="108">
        <v>215</v>
      </c>
      <c r="B115" s="109" t="s">
        <v>46</v>
      </c>
      <c r="C115" s="109">
        <v>1</v>
      </c>
      <c r="D115" s="348" t="s">
        <v>817</v>
      </c>
      <c r="E115" s="142" t="s">
        <v>453</v>
      </c>
      <c r="F115" s="142" t="s">
        <v>500</v>
      </c>
      <c r="G115" s="307"/>
      <c r="H115" s="308" t="s">
        <v>55</v>
      </c>
      <c r="I115" s="309">
        <v>72</v>
      </c>
      <c r="J115" s="309">
        <v>38</v>
      </c>
      <c r="K115" s="309">
        <v>34</v>
      </c>
      <c r="L115" s="109" t="s">
        <v>111</v>
      </c>
      <c r="M115" s="310" t="s">
        <v>27</v>
      </c>
      <c r="N115" s="311"/>
      <c r="O115" s="312" t="s">
        <v>11</v>
      </c>
      <c r="P115" s="312" t="s">
        <v>11</v>
      </c>
      <c r="Q115" s="312" t="s">
        <v>11</v>
      </c>
      <c r="R115" s="312" t="s">
        <v>11</v>
      </c>
      <c r="S115" s="312"/>
      <c r="T115" s="312"/>
      <c r="U115" s="312"/>
      <c r="V115" s="312"/>
      <c r="W115" s="312"/>
      <c r="X115" s="319"/>
      <c r="Y115" s="315">
        <v>5</v>
      </c>
      <c r="Z115" s="316">
        <v>4</v>
      </c>
      <c r="AA115" s="317">
        <v>4</v>
      </c>
      <c r="AB115" s="318" t="s">
        <v>1131</v>
      </c>
      <c r="AC115" s="80">
        <v>2</v>
      </c>
      <c r="AD115" s="80"/>
      <c r="AE115" s="76" t="s">
        <v>160</v>
      </c>
      <c r="AF115" s="80">
        <v>5</v>
      </c>
      <c r="AH115" s="29" t="str">
        <f t="shared" si="26"/>
        <v xml:space="preserve"> </v>
      </c>
      <c r="AI115" s="29" t="str">
        <f t="shared" si="27"/>
        <v xml:space="preserve"> </v>
      </c>
      <c r="AJ115" s="29" t="str">
        <f t="shared" si="28"/>
        <v xml:space="preserve"> </v>
      </c>
      <c r="AK115" s="28" t="b">
        <f t="shared" si="29"/>
        <v>1</v>
      </c>
      <c r="AL115" s="100" t="b">
        <f t="shared" si="30"/>
        <v>0</v>
      </c>
      <c r="AM115" s="100" t="b">
        <f t="shared" si="31"/>
        <v>0</v>
      </c>
      <c r="AN115" s="100" t="b">
        <f t="shared" si="32"/>
        <v>0</v>
      </c>
      <c r="AO115" s="100" t="b">
        <f t="shared" si="33"/>
        <v>0</v>
      </c>
      <c r="AP115" s="100" t="b">
        <f t="shared" si="34"/>
        <v>0</v>
      </c>
      <c r="AQ115" s="100" t="b">
        <f t="shared" si="35"/>
        <v>0</v>
      </c>
      <c r="AR115" s="100" t="b">
        <f t="shared" si="36"/>
        <v>0</v>
      </c>
      <c r="AS115" s="100" t="b">
        <f t="shared" si="37"/>
        <v>0</v>
      </c>
      <c r="AT115" s="100" t="b">
        <f t="shared" si="38"/>
        <v>0</v>
      </c>
      <c r="AU115" s="100" t="b">
        <f t="shared" si="39"/>
        <v>0</v>
      </c>
      <c r="AV115" s="100" t="b">
        <f t="shared" si="40"/>
        <v>0</v>
      </c>
    </row>
    <row r="116" spans="1:48" ht="30" x14ac:dyDescent="0.25">
      <c r="A116" s="108">
        <v>368</v>
      </c>
      <c r="B116" s="109" t="s">
        <v>46</v>
      </c>
      <c r="C116" s="109">
        <v>1</v>
      </c>
      <c r="D116" s="348" t="s">
        <v>981</v>
      </c>
      <c r="E116" s="142" t="s">
        <v>1007</v>
      </c>
      <c r="F116" s="142" t="s">
        <v>579</v>
      </c>
      <c r="G116" s="307"/>
      <c r="H116" s="308" t="s">
        <v>57</v>
      </c>
      <c r="I116" s="309">
        <v>12</v>
      </c>
      <c r="J116" s="309">
        <v>6</v>
      </c>
      <c r="K116" s="309">
        <v>6</v>
      </c>
      <c r="L116" s="109" t="s">
        <v>111</v>
      </c>
      <c r="M116" s="310" t="s">
        <v>28</v>
      </c>
      <c r="N116" s="311"/>
      <c r="O116" s="312"/>
      <c r="P116" s="312"/>
      <c r="Q116" s="312"/>
      <c r="R116" s="312"/>
      <c r="S116" s="312"/>
      <c r="T116" s="312" t="s">
        <v>11</v>
      </c>
      <c r="U116" s="312" t="s">
        <v>11</v>
      </c>
      <c r="V116" s="312"/>
      <c r="W116" s="312"/>
      <c r="X116" s="319"/>
      <c r="Y116" s="315">
        <v>2</v>
      </c>
      <c r="Z116" s="316">
        <v>2</v>
      </c>
      <c r="AA116" s="317">
        <v>2</v>
      </c>
      <c r="AB116" s="318" t="s">
        <v>1130</v>
      </c>
      <c r="AC116" s="80">
        <v>1</v>
      </c>
      <c r="AD116" s="80"/>
      <c r="AE116" s="76" t="s">
        <v>158</v>
      </c>
      <c r="AF116" s="80">
        <v>3</v>
      </c>
      <c r="AH116" s="29" t="str">
        <f t="shared" si="26"/>
        <v xml:space="preserve"> </v>
      </c>
      <c r="AI116" s="29" t="str">
        <f t="shared" si="27"/>
        <v xml:space="preserve"> </v>
      </c>
      <c r="AJ116" s="29" t="str">
        <f t="shared" si="28"/>
        <v xml:space="preserve">ÇAKIŞMA </v>
      </c>
      <c r="AK116" s="28" t="b">
        <f t="shared" si="29"/>
        <v>0</v>
      </c>
      <c r="AL116" s="100" t="b">
        <f t="shared" si="30"/>
        <v>0</v>
      </c>
      <c r="AM116" s="100" t="b">
        <f t="shared" si="31"/>
        <v>0</v>
      </c>
      <c r="AN116" s="100" t="b">
        <f t="shared" si="32"/>
        <v>0</v>
      </c>
      <c r="AO116" s="100" t="b">
        <f t="shared" si="33"/>
        <v>0</v>
      </c>
      <c r="AP116" s="100" t="b">
        <f t="shared" si="34"/>
        <v>0</v>
      </c>
      <c r="AQ116" s="100" t="b">
        <f t="shared" si="35"/>
        <v>0</v>
      </c>
      <c r="AR116" s="100" t="b">
        <f t="shared" si="36"/>
        <v>1</v>
      </c>
      <c r="AS116" s="100" t="b">
        <f t="shared" si="37"/>
        <v>1</v>
      </c>
      <c r="AT116" s="100" t="b">
        <f t="shared" si="38"/>
        <v>0</v>
      </c>
      <c r="AU116" s="100" t="b">
        <f t="shared" si="39"/>
        <v>0</v>
      </c>
      <c r="AV116" s="100" t="b">
        <f t="shared" si="40"/>
        <v>0</v>
      </c>
    </row>
    <row r="117" spans="1:48" ht="21.75" x14ac:dyDescent="0.25">
      <c r="A117" s="108">
        <v>87</v>
      </c>
      <c r="B117" s="109" t="s">
        <v>46</v>
      </c>
      <c r="C117" s="109">
        <v>1</v>
      </c>
      <c r="D117" s="348" t="s">
        <v>708</v>
      </c>
      <c r="E117" s="142" t="s">
        <v>343</v>
      </c>
      <c r="F117" s="142" t="s">
        <v>138</v>
      </c>
      <c r="G117" s="307"/>
      <c r="H117" s="308" t="s">
        <v>46</v>
      </c>
      <c r="I117" s="309">
        <v>33</v>
      </c>
      <c r="J117" s="309">
        <v>33</v>
      </c>
      <c r="K117" s="309">
        <v>0</v>
      </c>
      <c r="L117" s="109" t="s">
        <v>111</v>
      </c>
      <c r="M117" s="310" t="s">
        <v>21</v>
      </c>
      <c r="N117" s="311"/>
      <c r="O117" s="312"/>
      <c r="P117" s="312"/>
      <c r="Q117" s="312"/>
      <c r="R117" s="312"/>
      <c r="S117" s="312"/>
      <c r="T117" s="312" t="s">
        <v>11</v>
      </c>
      <c r="U117" s="312" t="s">
        <v>11</v>
      </c>
      <c r="V117" s="312"/>
      <c r="W117" s="312"/>
      <c r="X117" s="319"/>
      <c r="Y117" s="315">
        <v>3</v>
      </c>
      <c r="Z117" s="316">
        <v>2</v>
      </c>
      <c r="AA117" s="317">
        <v>2</v>
      </c>
      <c r="AB117" s="318" t="s">
        <v>1129</v>
      </c>
      <c r="AC117" s="80">
        <v>1</v>
      </c>
      <c r="AD117" s="80"/>
      <c r="AE117" s="76" t="s">
        <v>162</v>
      </c>
      <c r="AF117" s="80">
        <v>6</v>
      </c>
      <c r="AH117" s="29" t="str">
        <f t="shared" si="26"/>
        <v xml:space="preserve"> </v>
      </c>
      <c r="AI117" s="29" t="str">
        <f t="shared" si="27"/>
        <v xml:space="preserve"> </v>
      </c>
      <c r="AJ117" s="29" t="str">
        <f t="shared" si="28"/>
        <v xml:space="preserve">ÇAKIŞMA </v>
      </c>
      <c r="AK117" s="28" t="b">
        <f t="shared" si="29"/>
        <v>0</v>
      </c>
      <c r="AL117" s="100" t="b">
        <f t="shared" si="30"/>
        <v>0</v>
      </c>
      <c r="AM117" s="100" t="b">
        <f t="shared" si="31"/>
        <v>0</v>
      </c>
      <c r="AN117" s="100" t="b">
        <f t="shared" si="32"/>
        <v>0</v>
      </c>
      <c r="AO117" s="100" t="b">
        <f t="shared" si="33"/>
        <v>0</v>
      </c>
      <c r="AP117" s="100" t="b">
        <f t="shared" si="34"/>
        <v>0</v>
      </c>
      <c r="AQ117" s="100" t="b">
        <f t="shared" si="35"/>
        <v>0</v>
      </c>
      <c r="AR117" s="100" t="b">
        <f t="shared" si="36"/>
        <v>1</v>
      </c>
      <c r="AS117" s="100" t="b">
        <f t="shared" si="37"/>
        <v>1</v>
      </c>
      <c r="AT117" s="100" t="b">
        <f t="shared" si="38"/>
        <v>0</v>
      </c>
      <c r="AU117" s="100" t="b">
        <f t="shared" si="39"/>
        <v>0</v>
      </c>
      <c r="AV117" s="100" t="b">
        <f t="shared" si="40"/>
        <v>0</v>
      </c>
    </row>
    <row r="118" spans="1:48" ht="30" x14ac:dyDescent="0.25">
      <c r="A118" s="108">
        <v>365</v>
      </c>
      <c r="B118" s="109" t="s">
        <v>46</v>
      </c>
      <c r="C118" s="109">
        <v>1</v>
      </c>
      <c r="D118" s="348" t="s">
        <v>978</v>
      </c>
      <c r="E118" s="142" t="s">
        <v>1001</v>
      </c>
      <c r="F118" s="142" t="s">
        <v>611</v>
      </c>
      <c r="G118" s="307"/>
      <c r="H118" s="308" t="s">
        <v>140</v>
      </c>
      <c r="I118" s="309">
        <v>23</v>
      </c>
      <c r="J118" s="309">
        <v>6</v>
      </c>
      <c r="K118" s="309">
        <v>17</v>
      </c>
      <c r="L118" s="109" t="s">
        <v>111</v>
      </c>
      <c r="M118" s="310" t="s">
        <v>26</v>
      </c>
      <c r="N118" s="311"/>
      <c r="O118" s="312"/>
      <c r="P118" s="312"/>
      <c r="Q118" s="312"/>
      <c r="R118" s="312"/>
      <c r="S118" s="312"/>
      <c r="T118" s="312" t="s">
        <v>11</v>
      </c>
      <c r="U118" s="312" t="s">
        <v>11</v>
      </c>
      <c r="V118" s="312"/>
      <c r="W118" s="312"/>
      <c r="X118" s="319"/>
      <c r="Y118" s="315">
        <v>1</v>
      </c>
      <c r="Z118" s="316">
        <v>2</v>
      </c>
      <c r="AA118" s="317">
        <v>2</v>
      </c>
      <c r="AB118" s="318" t="s">
        <v>1128</v>
      </c>
      <c r="AC118" s="80">
        <v>1</v>
      </c>
      <c r="AD118" s="80"/>
      <c r="AE118" s="76" t="s">
        <v>163</v>
      </c>
      <c r="AF118" s="80">
        <v>5</v>
      </c>
      <c r="AH118" s="29" t="str">
        <f t="shared" si="26"/>
        <v xml:space="preserve"> </v>
      </c>
      <c r="AI118" s="29" t="str">
        <f t="shared" si="27"/>
        <v xml:space="preserve"> </v>
      </c>
      <c r="AJ118" s="29" t="str">
        <f t="shared" si="28"/>
        <v xml:space="preserve"> </v>
      </c>
      <c r="AK118" s="28" t="b">
        <f t="shared" si="29"/>
        <v>1</v>
      </c>
      <c r="AL118" s="100" t="b">
        <f t="shared" si="30"/>
        <v>0</v>
      </c>
      <c r="AM118" s="100" t="b">
        <f t="shared" si="31"/>
        <v>0</v>
      </c>
      <c r="AN118" s="100" t="b">
        <f t="shared" si="32"/>
        <v>0</v>
      </c>
      <c r="AO118" s="100" t="b">
        <f t="shared" si="33"/>
        <v>0</v>
      </c>
      <c r="AP118" s="100" t="b">
        <f t="shared" si="34"/>
        <v>0</v>
      </c>
      <c r="AQ118" s="100" t="b">
        <f t="shared" si="35"/>
        <v>0</v>
      </c>
      <c r="AR118" s="100" t="b">
        <f t="shared" si="36"/>
        <v>0</v>
      </c>
      <c r="AS118" s="100" t="b">
        <f t="shared" si="37"/>
        <v>0</v>
      </c>
      <c r="AT118" s="100" t="b">
        <f t="shared" si="38"/>
        <v>0</v>
      </c>
      <c r="AU118" s="100" t="b">
        <f t="shared" si="39"/>
        <v>0</v>
      </c>
      <c r="AV118" s="100" t="b">
        <f t="shared" si="40"/>
        <v>0</v>
      </c>
    </row>
    <row r="119" spans="1:48" ht="21.75" x14ac:dyDescent="0.25">
      <c r="A119" s="108">
        <v>188</v>
      </c>
      <c r="B119" s="109" t="s">
        <v>46</v>
      </c>
      <c r="C119" s="109">
        <v>1</v>
      </c>
      <c r="D119" s="348" t="s">
        <v>795</v>
      </c>
      <c r="E119" s="142" t="s">
        <v>506</v>
      </c>
      <c r="F119" s="142" t="s">
        <v>502</v>
      </c>
      <c r="G119" s="307"/>
      <c r="H119" s="308" t="s">
        <v>55</v>
      </c>
      <c r="I119" s="309">
        <v>33</v>
      </c>
      <c r="J119" s="309">
        <v>33</v>
      </c>
      <c r="K119" s="309">
        <v>0</v>
      </c>
      <c r="L119" s="109" t="s">
        <v>111</v>
      </c>
      <c r="M119" s="310" t="s">
        <v>23</v>
      </c>
      <c r="N119" s="311"/>
      <c r="O119" s="312"/>
      <c r="P119" s="312"/>
      <c r="Q119" s="312"/>
      <c r="R119" s="312"/>
      <c r="S119" s="312"/>
      <c r="T119" s="312"/>
      <c r="U119" s="312"/>
      <c r="V119" s="312"/>
      <c r="W119" s="312" t="s">
        <v>11</v>
      </c>
      <c r="X119" s="319" t="s">
        <v>11</v>
      </c>
      <c r="Y119" s="315">
        <v>4</v>
      </c>
      <c r="Z119" s="316">
        <v>2</v>
      </c>
      <c r="AA119" s="317">
        <v>2</v>
      </c>
      <c r="AB119" s="318" t="s">
        <v>1024</v>
      </c>
      <c r="AC119" s="80">
        <v>4</v>
      </c>
      <c r="AD119" s="80"/>
      <c r="AE119" s="76" t="s">
        <v>156</v>
      </c>
      <c r="AF119" s="80">
        <v>3</v>
      </c>
      <c r="AH119" s="29" t="str">
        <f t="shared" si="26"/>
        <v xml:space="preserve"> </v>
      </c>
      <c r="AI119" s="29" t="str">
        <f t="shared" si="27"/>
        <v xml:space="preserve"> </v>
      </c>
      <c r="AJ119" s="29" t="str">
        <f t="shared" si="28"/>
        <v xml:space="preserve"> </v>
      </c>
      <c r="AK119" s="28" t="b">
        <f t="shared" si="29"/>
        <v>1</v>
      </c>
      <c r="AL119" s="100" t="b">
        <f t="shared" si="30"/>
        <v>0</v>
      </c>
      <c r="AM119" s="100" t="b">
        <f t="shared" si="31"/>
        <v>0</v>
      </c>
      <c r="AN119" s="100" t="b">
        <f t="shared" si="32"/>
        <v>0</v>
      </c>
      <c r="AO119" s="100" t="b">
        <f t="shared" si="33"/>
        <v>0</v>
      </c>
      <c r="AP119" s="100" t="b">
        <f t="shared" si="34"/>
        <v>0</v>
      </c>
      <c r="AQ119" s="100" t="b">
        <f t="shared" si="35"/>
        <v>0</v>
      </c>
      <c r="AR119" s="100" t="b">
        <f t="shared" si="36"/>
        <v>0</v>
      </c>
      <c r="AS119" s="100" t="b">
        <f t="shared" si="37"/>
        <v>0</v>
      </c>
      <c r="AT119" s="100" t="b">
        <f t="shared" si="38"/>
        <v>0</v>
      </c>
      <c r="AU119" s="100" t="b">
        <f t="shared" si="39"/>
        <v>0</v>
      </c>
      <c r="AV119" s="100" t="b">
        <f t="shared" si="40"/>
        <v>0</v>
      </c>
    </row>
    <row r="120" spans="1:48" ht="21.75" x14ac:dyDescent="0.25">
      <c r="A120" s="108">
        <v>346</v>
      </c>
      <c r="B120" s="109" t="s">
        <v>46</v>
      </c>
      <c r="C120" s="109">
        <v>1</v>
      </c>
      <c r="D120" s="348" t="s">
        <v>908</v>
      </c>
      <c r="E120" s="142" t="s">
        <v>600</v>
      </c>
      <c r="F120" s="142" t="s">
        <v>603</v>
      </c>
      <c r="G120" s="307"/>
      <c r="H120" s="308" t="s">
        <v>140</v>
      </c>
      <c r="I120" s="309">
        <v>48</v>
      </c>
      <c r="J120" s="309">
        <v>39</v>
      </c>
      <c r="K120" s="309">
        <v>9</v>
      </c>
      <c r="L120" s="109" t="s">
        <v>112</v>
      </c>
      <c r="M120" s="321" t="s">
        <v>48</v>
      </c>
      <c r="N120" s="11"/>
      <c r="O120" s="4" t="s">
        <v>11</v>
      </c>
      <c r="P120" s="4" t="s">
        <v>11</v>
      </c>
      <c r="Q120" s="4" t="s">
        <v>11</v>
      </c>
      <c r="R120" s="4" t="s">
        <v>11</v>
      </c>
      <c r="S120" s="4"/>
      <c r="T120" s="4"/>
      <c r="U120" s="4"/>
      <c r="V120" s="4"/>
      <c r="W120" s="4"/>
      <c r="X120" s="12"/>
      <c r="Y120" s="315">
        <v>5</v>
      </c>
      <c r="Z120" s="316">
        <v>4</v>
      </c>
      <c r="AA120" s="317">
        <v>4</v>
      </c>
      <c r="AB120" s="318" t="s">
        <v>1033</v>
      </c>
      <c r="AC120" s="80">
        <v>3</v>
      </c>
      <c r="AD120" s="80"/>
      <c r="AE120" s="76" t="s">
        <v>147</v>
      </c>
      <c r="AF120" s="80">
        <v>8</v>
      </c>
      <c r="AH120" s="29" t="str">
        <f t="shared" si="26"/>
        <v xml:space="preserve"> </v>
      </c>
      <c r="AI120" s="29" t="str">
        <f t="shared" si="27"/>
        <v xml:space="preserve"> </v>
      </c>
      <c r="AJ120" s="29" t="str">
        <f t="shared" si="28"/>
        <v xml:space="preserve"> </v>
      </c>
      <c r="AK120" s="28" t="b">
        <f t="shared" si="29"/>
        <v>0</v>
      </c>
      <c r="AL120" s="100" t="b">
        <f t="shared" si="30"/>
        <v>0</v>
      </c>
      <c r="AM120" s="100" t="b">
        <f t="shared" si="31"/>
        <v>1</v>
      </c>
      <c r="AN120" s="100" t="b">
        <f t="shared" si="32"/>
        <v>1</v>
      </c>
      <c r="AO120" s="100" t="b">
        <f t="shared" si="33"/>
        <v>0</v>
      </c>
      <c r="AP120" s="100" t="b">
        <f t="shared" si="34"/>
        <v>0</v>
      </c>
      <c r="AQ120" s="100" t="b">
        <f t="shared" si="35"/>
        <v>0</v>
      </c>
      <c r="AR120" s="100" t="b">
        <f t="shared" si="36"/>
        <v>0</v>
      </c>
      <c r="AS120" s="100" t="b">
        <f t="shared" si="37"/>
        <v>0</v>
      </c>
      <c r="AT120" s="100" t="b">
        <f t="shared" si="38"/>
        <v>0</v>
      </c>
      <c r="AU120" s="100" t="b">
        <f t="shared" si="39"/>
        <v>0</v>
      </c>
      <c r="AV120" s="100" t="b">
        <f t="shared" si="40"/>
        <v>0</v>
      </c>
    </row>
    <row r="121" spans="1:48" ht="21.75" x14ac:dyDescent="0.25">
      <c r="A121" s="108">
        <v>314</v>
      </c>
      <c r="B121" s="109" t="s">
        <v>46</v>
      </c>
      <c r="C121" s="109">
        <v>1</v>
      </c>
      <c r="D121" s="348" t="s">
        <v>893</v>
      </c>
      <c r="E121" s="142" t="s">
        <v>632</v>
      </c>
      <c r="F121" s="142" t="s">
        <v>16</v>
      </c>
      <c r="G121" s="307"/>
      <c r="H121" s="308" t="s">
        <v>140</v>
      </c>
      <c r="I121" s="309">
        <v>35</v>
      </c>
      <c r="J121" s="309">
        <v>34</v>
      </c>
      <c r="K121" s="309">
        <v>1</v>
      </c>
      <c r="L121" s="109" t="s">
        <v>113</v>
      </c>
      <c r="M121" s="310" t="s">
        <v>20</v>
      </c>
      <c r="N121" s="311"/>
      <c r="O121" s="312" t="s">
        <v>11</v>
      </c>
      <c r="P121" s="312" t="s">
        <v>11</v>
      </c>
      <c r="Q121" s="312"/>
      <c r="R121" s="312"/>
      <c r="S121" s="312"/>
      <c r="T121" s="312"/>
      <c r="U121" s="312"/>
      <c r="V121" s="312"/>
      <c r="W121" s="312"/>
      <c r="X121" s="319"/>
      <c r="Y121" s="315">
        <v>9</v>
      </c>
      <c r="Z121" s="316">
        <v>2</v>
      </c>
      <c r="AA121" s="317">
        <v>2</v>
      </c>
      <c r="AB121" s="318" t="s">
        <v>1031</v>
      </c>
      <c r="AC121" s="80">
        <v>9</v>
      </c>
      <c r="AD121" s="80"/>
      <c r="AE121" s="76" t="s">
        <v>127</v>
      </c>
      <c r="AF121" s="80">
        <v>5</v>
      </c>
      <c r="AH121" s="29" t="str">
        <f t="shared" si="26"/>
        <v xml:space="preserve"> </v>
      </c>
      <c r="AI121" s="29" t="str">
        <f t="shared" si="27"/>
        <v xml:space="preserve"> </v>
      </c>
      <c r="AJ121" s="29" t="str">
        <f t="shared" si="28"/>
        <v xml:space="preserve"> </v>
      </c>
      <c r="AK121" s="28" t="b">
        <f t="shared" si="29"/>
        <v>1</v>
      </c>
      <c r="AL121" s="100" t="b">
        <f t="shared" si="30"/>
        <v>0</v>
      </c>
      <c r="AM121" s="100" t="b">
        <f t="shared" si="31"/>
        <v>0</v>
      </c>
      <c r="AN121" s="100" t="b">
        <f t="shared" si="32"/>
        <v>0</v>
      </c>
      <c r="AO121" s="100" t="b">
        <f t="shared" si="33"/>
        <v>0</v>
      </c>
      <c r="AP121" s="100" t="b">
        <f t="shared" si="34"/>
        <v>0</v>
      </c>
      <c r="AQ121" s="100" t="b">
        <f t="shared" si="35"/>
        <v>0</v>
      </c>
      <c r="AR121" s="100" t="b">
        <f t="shared" si="36"/>
        <v>0</v>
      </c>
      <c r="AS121" s="100" t="b">
        <f t="shared" si="37"/>
        <v>0</v>
      </c>
      <c r="AT121" s="100" t="b">
        <f t="shared" si="38"/>
        <v>0</v>
      </c>
      <c r="AU121" s="100" t="b">
        <f t="shared" si="39"/>
        <v>0</v>
      </c>
      <c r="AV121" s="100" t="b">
        <f t="shared" si="40"/>
        <v>0</v>
      </c>
    </row>
    <row r="122" spans="1:48" ht="21.75" x14ac:dyDescent="0.25">
      <c r="A122" s="108">
        <v>11</v>
      </c>
      <c r="B122" s="331" t="s">
        <v>46</v>
      </c>
      <c r="C122" s="331">
        <v>1</v>
      </c>
      <c r="D122" s="348" t="s">
        <v>644</v>
      </c>
      <c r="E122" s="142" t="s">
        <v>630</v>
      </c>
      <c r="F122" s="142" t="s">
        <v>14</v>
      </c>
      <c r="G122" s="307"/>
      <c r="H122" s="308" t="s">
        <v>140</v>
      </c>
      <c r="I122" s="309">
        <v>35</v>
      </c>
      <c r="J122" s="309">
        <v>31</v>
      </c>
      <c r="K122" s="309">
        <v>4</v>
      </c>
      <c r="L122" s="109" t="s">
        <v>113</v>
      </c>
      <c r="M122" s="310" t="s">
        <v>20</v>
      </c>
      <c r="N122" s="311"/>
      <c r="O122" s="312"/>
      <c r="P122" s="312"/>
      <c r="Q122" s="312" t="s">
        <v>11</v>
      </c>
      <c r="R122" s="312" t="s">
        <v>11</v>
      </c>
      <c r="S122" s="312"/>
      <c r="T122" s="312"/>
      <c r="U122" s="312"/>
      <c r="V122" s="312"/>
      <c r="W122" s="312"/>
      <c r="X122" s="319"/>
      <c r="Y122" s="317">
        <v>9</v>
      </c>
      <c r="Z122" s="316">
        <v>2</v>
      </c>
      <c r="AA122" s="317">
        <v>2</v>
      </c>
      <c r="AB122" s="318" t="s">
        <v>1030</v>
      </c>
      <c r="AC122" s="76">
        <v>9</v>
      </c>
      <c r="AD122" s="80"/>
      <c r="AE122" s="76" t="s">
        <v>127</v>
      </c>
      <c r="AF122" s="80">
        <v>2</v>
      </c>
      <c r="AH122" s="29" t="str">
        <f t="shared" si="26"/>
        <v xml:space="preserve"> </v>
      </c>
      <c r="AI122" s="29" t="str">
        <f t="shared" si="27"/>
        <v xml:space="preserve"> </v>
      </c>
      <c r="AJ122" s="29" t="str">
        <f t="shared" si="28"/>
        <v xml:space="preserve"> </v>
      </c>
      <c r="AK122" s="28" t="b">
        <f t="shared" si="29"/>
        <v>0</v>
      </c>
      <c r="AL122" s="100" t="b">
        <f t="shared" si="30"/>
        <v>0</v>
      </c>
      <c r="AM122" s="100" t="b">
        <f t="shared" si="31"/>
        <v>0</v>
      </c>
      <c r="AN122" s="100" t="b">
        <f t="shared" si="32"/>
        <v>0</v>
      </c>
      <c r="AO122" s="100" t="b">
        <f t="shared" si="33"/>
        <v>1</v>
      </c>
      <c r="AP122" s="100" t="b">
        <f t="shared" si="34"/>
        <v>1</v>
      </c>
      <c r="AQ122" s="100" t="b">
        <f t="shared" si="35"/>
        <v>0</v>
      </c>
      <c r="AR122" s="100" t="b">
        <f t="shared" si="36"/>
        <v>0</v>
      </c>
      <c r="AS122" s="100" t="b">
        <f t="shared" si="37"/>
        <v>0</v>
      </c>
      <c r="AT122" s="100" t="b">
        <f t="shared" si="38"/>
        <v>0</v>
      </c>
      <c r="AU122" s="100" t="b">
        <f t="shared" si="39"/>
        <v>0</v>
      </c>
      <c r="AV122" s="100" t="b">
        <f t="shared" si="40"/>
        <v>0</v>
      </c>
    </row>
    <row r="123" spans="1:48" ht="21.75" x14ac:dyDescent="0.25">
      <c r="A123" s="108">
        <v>297</v>
      </c>
      <c r="B123" s="109" t="s">
        <v>46</v>
      </c>
      <c r="C123" s="109">
        <v>1</v>
      </c>
      <c r="D123" s="348" t="s">
        <v>879</v>
      </c>
      <c r="E123" s="142" t="s">
        <v>545</v>
      </c>
      <c r="F123" s="142" t="s">
        <v>556</v>
      </c>
      <c r="G123" s="307"/>
      <c r="H123" s="308" t="s">
        <v>54</v>
      </c>
      <c r="I123" s="309">
        <v>45</v>
      </c>
      <c r="J123" s="309">
        <v>34</v>
      </c>
      <c r="K123" s="309">
        <v>11</v>
      </c>
      <c r="L123" s="109" t="s">
        <v>114</v>
      </c>
      <c r="M123" s="310" t="s">
        <v>12</v>
      </c>
      <c r="N123" s="311"/>
      <c r="O123" s="312" t="s">
        <v>11</v>
      </c>
      <c r="P123" s="312" t="s">
        <v>11</v>
      </c>
      <c r="Q123" s="312" t="s">
        <v>11</v>
      </c>
      <c r="R123" s="312" t="s">
        <v>11</v>
      </c>
      <c r="S123" s="312"/>
      <c r="T123" s="312"/>
      <c r="U123" s="312"/>
      <c r="V123" s="312"/>
      <c r="W123" s="312"/>
      <c r="X123" s="319"/>
      <c r="Y123" s="315">
        <v>3</v>
      </c>
      <c r="Z123" s="328">
        <v>4</v>
      </c>
      <c r="AA123" s="317">
        <v>4</v>
      </c>
      <c r="AB123" s="318" t="s">
        <v>1133</v>
      </c>
      <c r="AC123" s="80">
        <v>2</v>
      </c>
      <c r="AD123" s="80" t="s">
        <v>1359</v>
      </c>
      <c r="AE123" s="76" t="s">
        <v>151</v>
      </c>
      <c r="AF123" s="80">
        <v>4</v>
      </c>
      <c r="AH123" s="29" t="str">
        <f t="shared" si="26"/>
        <v xml:space="preserve"> </v>
      </c>
      <c r="AI123" s="29" t="str">
        <f t="shared" si="27"/>
        <v xml:space="preserve"> </v>
      </c>
      <c r="AJ123" s="29" t="str">
        <f t="shared" si="28"/>
        <v xml:space="preserve"> </v>
      </c>
      <c r="AK123" s="28" t="b">
        <f t="shared" si="29"/>
        <v>1</v>
      </c>
      <c r="AL123" s="100" t="b">
        <f t="shared" si="30"/>
        <v>0</v>
      </c>
      <c r="AM123" s="100" t="b">
        <f t="shared" si="31"/>
        <v>0</v>
      </c>
      <c r="AN123" s="100" t="b">
        <f t="shared" si="32"/>
        <v>0</v>
      </c>
      <c r="AO123" s="100" t="b">
        <f t="shared" si="33"/>
        <v>0</v>
      </c>
      <c r="AP123" s="100" t="b">
        <f t="shared" si="34"/>
        <v>0</v>
      </c>
      <c r="AQ123" s="100" t="b">
        <f t="shared" si="35"/>
        <v>0</v>
      </c>
      <c r="AR123" s="100" t="b">
        <f t="shared" si="36"/>
        <v>0</v>
      </c>
      <c r="AS123" s="100" t="b">
        <f t="shared" si="37"/>
        <v>0</v>
      </c>
      <c r="AT123" s="100" t="b">
        <f t="shared" si="38"/>
        <v>0</v>
      </c>
      <c r="AU123" s="100" t="b">
        <f t="shared" si="39"/>
        <v>0</v>
      </c>
      <c r="AV123" s="100" t="b">
        <f t="shared" si="40"/>
        <v>0</v>
      </c>
    </row>
    <row r="124" spans="1:48" ht="21.75" x14ac:dyDescent="0.25">
      <c r="A124" s="108">
        <v>151</v>
      </c>
      <c r="B124" s="109" t="s">
        <v>46</v>
      </c>
      <c r="C124" s="109">
        <v>1</v>
      </c>
      <c r="D124" s="348" t="s">
        <v>764</v>
      </c>
      <c r="E124" s="142" t="s">
        <v>433</v>
      </c>
      <c r="F124" s="142" t="s">
        <v>631</v>
      </c>
      <c r="G124" s="307"/>
      <c r="H124" s="308" t="s">
        <v>140</v>
      </c>
      <c r="I124" s="309">
        <v>32</v>
      </c>
      <c r="J124" s="309">
        <v>26</v>
      </c>
      <c r="K124" s="309">
        <v>6</v>
      </c>
      <c r="L124" s="109" t="s">
        <v>114</v>
      </c>
      <c r="M124" s="310" t="s">
        <v>131</v>
      </c>
      <c r="N124" s="11"/>
      <c r="O124" s="4"/>
      <c r="P124" s="4"/>
      <c r="Q124" s="4"/>
      <c r="R124" s="4"/>
      <c r="S124" s="4"/>
      <c r="T124" s="4" t="s">
        <v>11</v>
      </c>
      <c r="U124" s="4" t="s">
        <v>11</v>
      </c>
      <c r="V124" s="4"/>
      <c r="W124" s="4"/>
      <c r="X124" s="12"/>
      <c r="Y124" s="315">
        <v>9</v>
      </c>
      <c r="Z124" s="316">
        <v>2</v>
      </c>
      <c r="AA124" s="317">
        <v>2</v>
      </c>
      <c r="AB124" s="318" t="s">
        <v>1032</v>
      </c>
      <c r="AC124" s="80">
        <v>8</v>
      </c>
      <c r="AD124" s="80"/>
      <c r="AE124" s="76" t="s">
        <v>157</v>
      </c>
      <c r="AF124" s="80">
        <v>3</v>
      </c>
      <c r="AH124" s="29" t="str">
        <f t="shared" si="26"/>
        <v xml:space="preserve"> </v>
      </c>
      <c r="AI124" s="29" t="str">
        <f t="shared" si="27"/>
        <v xml:space="preserve"> </v>
      </c>
      <c r="AJ124" s="29" t="str">
        <f t="shared" si="28"/>
        <v xml:space="preserve"> </v>
      </c>
      <c r="AK124" s="28" t="b">
        <f t="shared" si="29"/>
        <v>1</v>
      </c>
      <c r="AL124" s="100" t="b">
        <f t="shared" si="30"/>
        <v>0</v>
      </c>
      <c r="AM124" s="100" t="b">
        <f t="shared" si="31"/>
        <v>0</v>
      </c>
      <c r="AN124" s="100" t="b">
        <f t="shared" si="32"/>
        <v>0</v>
      </c>
      <c r="AO124" s="100" t="b">
        <f t="shared" si="33"/>
        <v>0</v>
      </c>
      <c r="AP124" s="100" t="b">
        <f t="shared" si="34"/>
        <v>0</v>
      </c>
      <c r="AQ124" s="100" t="b">
        <f t="shared" si="35"/>
        <v>0</v>
      </c>
      <c r="AR124" s="100" t="b">
        <f t="shared" si="36"/>
        <v>0</v>
      </c>
      <c r="AS124" s="100" t="b">
        <f t="shared" si="37"/>
        <v>0</v>
      </c>
      <c r="AT124" s="100" t="b">
        <f t="shared" si="38"/>
        <v>0</v>
      </c>
      <c r="AU124" s="100" t="b">
        <f t="shared" si="39"/>
        <v>0</v>
      </c>
      <c r="AV124" s="100" t="b">
        <f t="shared" si="40"/>
        <v>0</v>
      </c>
    </row>
    <row r="125" spans="1:48" ht="21.75" x14ac:dyDescent="0.25">
      <c r="A125" s="108">
        <v>333</v>
      </c>
      <c r="B125" s="109" t="s">
        <v>46</v>
      </c>
      <c r="C125" s="109">
        <v>1</v>
      </c>
      <c r="D125" s="348" t="s">
        <v>902</v>
      </c>
      <c r="E125" s="142" t="s">
        <v>633</v>
      </c>
      <c r="F125" s="142" t="s">
        <v>634</v>
      </c>
      <c r="G125" s="307"/>
      <c r="H125" s="308" t="s">
        <v>140</v>
      </c>
      <c r="I125" s="309">
        <v>9</v>
      </c>
      <c r="J125" s="309">
        <v>8</v>
      </c>
      <c r="K125" s="309">
        <v>1</v>
      </c>
      <c r="L125" s="109" t="s">
        <v>115</v>
      </c>
      <c r="M125" s="109" t="s">
        <v>20</v>
      </c>
      <c r="N125" s="311" t="s">
        <v>11</v>
      </c>
      <c r="O125" s="312" t="s">
        <v>11</v>
      </c>
      <c r="P125" s="312"/>
      <c r="Q125" s="312"/>
      <c r="R125" s="312"/>
      <c r="S125" s="312"/>
      <c r="T125" s="312"/>
      <c r="U125" s="312"/>
      <c r="V125" s="312"/>
      <c r="W125" s="312"/>
      <c r="X125" s="319"/>
      <c r="Y125" s="315">
        <v>9</v>
      </c>
      <c r="Z125" s="316">
        <v>2</v>
      </c>
      <c r="AA125" s="317">
        <v>2</v>
      </c>
      <c r="AB125" s="318" t="s">
        <v>1035</v>
      </c>
      <c r="AC125" s="80">
        <v>9</v>
      </c>
      <c r="AD125" s="80"/>
      <c r="AE125" s="76" t="s">
        <v>127</v>
      </c>
      <c r="AF125" s="80">
        <v>9</v>
      </c>
      <c r="AH125" s="29" t="str">
        <f t="shared" si="26"/>
        <v xml:space="preserve"> </v>
      </c>
      <c r="AI125" s="29" t="str">
        <f t="shared" si="27"/>
        <v xml:space="preserve"> </v>
      </c>
      <c r="AJ125" s="29" t="str">
        <f t="shared" si="28"/>
        <v xml:space="preserve"> </v>
      </c>
      <c r="AK125" s="28" t="b">
        <f t="shared" si="29"/>
        <v>1</v>
      </c>
      <c r="AL125" s="100" t="b">
        <f t="shared" si="30"/>
        <v>0</v>
      </c>
      <c r="AM125" s="100" t="b">
        <f t="shared" si="31"/>
        <v>0</v>
      </c>
      <c r="AN125" s="100" t="b">
        <f t="shared" si="32"/>
        <v>0</v>
      </c>
      <c r="AO125" s="100" t="b">
        <f t="shared" si="33"/>
        <v>0</v>
      </c>
      <c r="AP125" s="100" t="b">
        <f t="shared" si="34"/>
        <v>0</v>
      </c>
      <c r="AQ125" s="100" t="b">
        <f t="shared" si="35"/>
        <v>0</v>
      </c>
      <c r="AR125" s="100" t="b">
        <f t="shared" si="36"/>
        <v>0</v>
      </c>
      <c r="AS125" s="100" t="b">
        <f t="shared" si="37"/>
        <v>0</v>
      </c>
      <c r="AT125" s="100" t="b">
        <f t="shared" si="38"/>
        <v>0</v>
      </c>
      <c r="AU125" s="100" t="b">
        <f t="shared" si="39"/>
        <v>0</v>
      </c>
      <c r="AV125" s="100" t="b">
        <f t="shared" si="40"/>
        <v>0</v>
      </c>
    </row>
    <row r="126" spans="1:48" ht="30" x14ac:dyDescent="0.25">
      <c r="A126" s="108">
        <v>366</v>
      </c>
      <c r="B126" s="109" t="s">
        <v>46</v>
      </c>
      <c r="C126" s="109">
        <v>1</v>
      </c>
      <c r="D126" s="348" t="s">
        <v>979</v>
      </c>
      <c r="E126" s="323" t="s">
        <v>998</v>
      </c>
      <c r="F126" s="323" t="s">
        <v>517</v>
      </c>
      <c r="G126" s="324"/>
      <c r="H126" s="308" t="s">
        <v>46</v>
      </c>
      <c r="I126" s="325">
        <v>20</v>
      </c>
      <c r="J126" s="325">
        <v>4</v>
      </c>
      <c r="K126" s="325">
        <v>16</v>
      </c>
      <c r="L126" s="326" t="s">
        <v>115</v>
      </c>
      <c r="M126" s="327" t="s">
        <v>56</v>
      </c>
      <c r="N126" s="311"/>
      <c r="O126" s="312"/>
      <c r="P126" s="312"/>
      <c r="Q126" s="312"/>
      <c r="R126" s="312"/>
      <c r="S126" s="312" t="s">
        <v>11</v>
      </c>
      <c r="T126" s="312" t="s">
        <v>11</v>
      </c>
      <c r="U126" s="312"/>
      <c r="V126" s="312"/>
      <c r="W126" s="312"/>
      <c r="X126" s="319"/>
      <c r="Y126" s="315">
        <v>2</v>
      </c>
      <c r="Z126" s="316">
        <v>2</v>
      </c>
      <c r="AA126" s="317">
        <v>2</v>
      </c>
      <c r="AB126" s="318" t="s">
        <v>1134</v>
      </c>
      <c r="AC126" s="80">
        <v>1</v>
      </c>
      <c r="AD126" s="80"/>
      <c r="AE126" s="76" t="s">
        <v>141</v>
      </c>
      <c r="AF126" s="80">
        <v>6</v>
      </c>
      <c r="AH126" s="29" t="str">
        <f t="shared" si="26"/>
        <v xml:space="preserve"> </v>
      </c>
      <c r="AI126" s="29" t="str">
        <f t="shared" si="27"/>
        <v xml:space="preserve"> </v>
      </c>
      <c r="AJ126" s="29" t="str">
        <f t="shared" si="28"/>
        <v xml:space="preserve"> </v>
      </c>
      <c r="AK126" s="28" t="b">
        <f t="shared" si="29"/>
        <v>1</v>
      </c>
      <c r="AL126" s="100" t="b">
        <f t="shared" si="30"/>
        <v>0</v>
      </c>
      <c r="AM126" s="100" t="b">
        <f t="shared" si="31"/>
        <v>0</v>
      </c>
      <c r="AN126" s="100" t="b">
        <f t="shared" si="32"/>
        <v>0</v>
      </c>
      <c r="AO126" s="100" t="b">
        <f t="shared" si="33"/>
        <v>0</v>
      </c>
      <c r="AP126" s="100" t="b">
        <f t="shared" si="34"/>
        <v>0</v>
      </c>
      <c r="AQ126" s="100" t="b">
        <f t="shared" si="35"/>
        <v>0</v>
      </c>
      <c r="AR126" s="100" t="b">
        <f t="shared" si="36"/>
        <v>0</v>
      </c>
      <c r="AS126" s="100" t="b">
        <f t="shared" si="37"/>
        <v>0</v>
      </c>
      <c r="AT126" s="100" t="b">
        <f t="shared" si="38"/>
        <v>0</v>
      </c>
      <c r="AU126" s="100" t="b">
        <f t="shared" si="39"/>
        <v>0</v>
      </c>
      <c r="AV126" s="100" t="b">
        <f t="shared" si="40"/>
        <v>0</v>
      </c>
    </row>
    <row r="127" spans="1:48" ht="24" x14ac:dyDescent="0.25">
      <c r="A127" s="108">
        <v>292</v>
      </c>
      <c r="B127" s="109" t="s">
        <v>46</v>
      </c>
      <c r="C127" s="109">
        <v>1</v>
      </c>
      <c r="D127" s="348" t="s">
        <v>877</v>
      </c>
      <c r="E127" s="142" t="s">
        <v>451</v>
      </c>
      <c r="F127" s="142" t="s">
        <v>514</v>
      </c>
      <c r="G127" s="307" t="s">
        <v>1135</v>
      </c>
      <c r="H127" s="308" t="s">
        <v>55</v>
      </c>
      <c r="I127" s="309">
        <v>33</v>
      </c>
      <c r="J127" s="309">
        <v>33</v>
      </c>
      <c r="K127" s="309">
        <v>0</v>
      </c>
      <c r="L127" s="109" t="s">
        <v>115</v>
      </c>
      <c r="M127" s="310" t="s">
        <v>965</v>
      </c>
      <c r="N127" s="311"/>
      <c r="O127" s="312"/>
      <c r="P127" s="312"/>
      <c r="Q127" s="312"/>
      <c r="R127" s="312"/>
      <c r="S127" s="312"/>
      <c r="T127" s="312"/>
      <c r="U127" s="312" t="s">
        <v>11</v>
      </c>
      <c r="V127" s="312" t="s">
        <v>11</v>
      </c>
      <c r="W127" s="312" t="s">
        <v>11</v>
      </c>
      <c r="X127" s="319" t="s">
        <v>11</v>
      </c>
      <c r="Y127" s="315">
        <v>4</v>
      </c>
      <c r="Z127" s="316">
        <v>4</v>
      </c>
      <c r="AA127" s="317">
        <v>4</v>
      </c>
      <c r="AB127" s="318" t="s">
        <v>1136</v>
      </c>
      <c r="AC127" s="80">
        <v>2</v>
      </c>
      <c r="AD127" s="80"/>
      <c r="AE127" s="76" t="s">
        <v>178</v>
      </c>
      <c r="AF127" s="80">
        <v>3</v>
      </c>
      <c r="AH127" s="29" t="str">
        <f t="shared" si="26"/>
        <v xml:space="preserve"> </v>
      </c>
      <c r="AI127" s="29" t="str">
        <f t="shared" si="27"/>
        <v xml:space="preserve"> </v>
      </c>
      <c r="AJ127" s="29" t="str">
        <f t="shared" si="28"/>
        <v xml:space="preserve"> </v>
      </c>
      <c r="AK127" s="28" t="b">
        <f t="shared" si="29"/>
        <v>1</v>
      </c>
      <c r="AL127" s="100" t="b">
        <f t="shared" si="30"/>
        <v>0</v>
      </c>
      <c r="AM127" s="100" t="b">
        <f t="shared" si="31"/>
        <v>0</v>
      </c>
      <c r="AN127" s="100" t="b">
        <f t="shared" si="32"/>
        <v>0</v>
      </c>
      <c r="AO127" s="100" t="b">
        <f t="shared" si="33"/>
        <v>0</v>
      </c>
      <c r="AP127" s="100" t="b">
        <f t="shared" si="34"/>
        <v>0</v>
      </c>
      <c r="AQ127" s="100" t="b">
        <f t="shared" si="35"/>
        <v>0</v>
      </c>
      <c r="AR127" s="100" t="b">
        <f t="shared" si="36"/>
        <v>0</v>
      </c>
      <c r="AS127" s="100" t="b">
        <f t="shared" si="37"/>
        <v>0</v>
      </c>
      <c r="AT127" s="100" t="b">
        <f t="shared" si="38"/>
        <v>0</v>
      </c>
      <c r="AU127" s="100" t="b">
        <f t="shared" si="39"/>
        <v>0</v>
      </c>
      <c r="AV127" s="100" t="b">
        <f t="shared" si="40"/>
        <v>0</v>
      </c>
    </row>
    <row r="128" spans="1:48" ht="21.75" x14ac:dyDescent="0.25">
      <c r="A128" s="108">
        <v>367</v>
      </c>
      <c r="B128" s="109" t="s">
        <v>46</v>
      </c>
      <c r="C128" s="109">
        <v>1</v>
      </c>
      <c r="D128" s="348" t="s">
        <v>980</v>
      </c>
      <c r="E128" s="142" t="s">
        <v>1005</v>
      </c>
      <c r="F128" s="142" t="s">
        <v>522</v>
      </c>
      <c r="G128" s="307"/>
      <c r="H128" s="308" t="s">
        <v>46</v>
      </c>
      <c r="I128" s="309">
        <v>10</v>
      </c>
      <c r="J128" s="309">
        <v>2</v>
      </c>
      <c r="K128" s="309">
        <v>8</v>
      </c>
      <c r="L128" s="109" t="s">
        <v>127</v>
      </c>
      <c r="M128" s="321" t="s">
        <v>1360</v>
      </c>
      <c r="N128" s="311"/>
      <c r="O128" s="312"/>
      <c r="P128" s="312"/>
      <c r="Q128" s="312"/>
      <c r="R128" s="312"/>
      <c r="S128" s="312"/>
      <c r="T128" s="312"/>
      <c r="U128" s="312"/>
      <c r="V128" s="312"/>
      <c r="W128" s="312"/>
      <c r="X128" s="319"/>
      <c r="Y128" s="315">
        <v>2</v>
      </c>
      <c r="Z128" s="316"/>
      <c r="AA128" s="317">
        <v>0</v>
      </c>
      <c r="AB128" s="318" t="s">
        <v>1137</v>
      </c>
      <c r="AC128" s="80">
        <v>1</v>
      </c>
      <c r="AD128" s="80"/>
      <c r="AE128" s="76" t="s">
        <v>141</v>
      </c>
      <c r="AF128" s="80">
        <v>6</v>
      </c>
      <c r="AH128" s="29" t="str">
        <f t="shared" si="26"/>
        <v xml:space="preserve"> </v>
      </c>
      <c r="AI128" s="29" t="str">
        <f t="shared" si="27"/>
        <v xml:space="preserve"> </v>
      </c>
      <c r="AJ128" s="29" t="str">
        <f t="shared" si="28"/>
        <v xml:space="preserve"> </v>
      </c>
      <c r="AK128" s="28" t="b">
        <f t="shared" si="29"/>
        <v>1</v>
      </c>
      <c r="AL128" s="100" t="b">
        <f t="shared" si="30"/>
        <v>0</v>
      </c>
      <c r="AM128" s="100" t="b">
        <f t="shared" si="31"/>
        <v>0</v>
      </c>
      <c r="AN128" s="100" t="b">
        <f t="shared" si="32"/>
        <v>0</v>
      </c>
      <c r="AO128" s="100" t="b">
        <f t="shared" si="33"/>
        <v>0</v>
      </c>
      <c r="AP128" s="100" t="b">
        <f t="shared" si="34"/>
        <v>0</v>
      </c>
      <c r="AQ128" s="100" t="b">
        <f t="shared" si="35"/>
        <v>0</v>
      </c>
      <c r="AR128" s="100" t="b">
        <f t="shared" si="36"/>
        <v>0</v>
      </c>
      <c r="AS128" s="100" t="b">
        <f t="shared" si="37"/>
        <v>0</v>
      </c>
      <c r="AT128" s="100" t="b">
        <f t="shared" si="38"/>
        <v>0</v>
      </c>
      <c r="AU128" s="100" t="b">
        <f t="shared" si="39"/>
        <v>0</v>
      </c>
      <c r="AV128" s="100" t="b">
        <f t="shared" si="40"/>
        <v>0</v>
      </c>
    </row>
    <row r="129" spans="1:48" ht="21.75" x14ac:dyDescent="0.25">
      <c r="A129" s="108">
        <v>114</v>
      </c>
      <c r="B129" s="109" t="s">
        <v>46</v>
      </c>
      <c r="C129" s="109">
        <v>2</v>
      </c>
      <c r="D129" s="348" t="s">
        <v>732</v>
      </c>
      <c r="E129" s="142" t="s">
        <v>528</v>
      </c>
      <c r="F129" s="142" t="s">
        <v>527</v>
      </c>
      <c r="G129" s="307"/>
      <c r="H129" s="308" t="s">
        <v>46</v>
      </c>
      <c r="I129" s="309">
        <v>67</v>
      </c>
      <c r="J129" s="309">
        <v>43</v>
      </c>
      <c r="K129" s="309">
        <v>24</v>
      </c>
      <c r="L129" s="109" t="s">
        <v>111</v>
      </c>
      <c r="M129" s="310" t="s">
        <v>32</v>
      </c>
      <c r="N129" s="311"/>
      <c r="O129" s="312"/>
      <c r="P129" s="312"/>
      <c r="Q129" s="312"/>
      <c r="R129" s="312"/>
      <c r="S129" s="312"/>
      <c r="T129" s="312" t="s">
        <v>11</v>
      </c>
      <c r="U129" s="312" t="s">
        <v>11</v>
      </c>
      <c r="V129" s="312"/>
      <c r="W129" s="4"/>
      <c r="X129" s="12"/>
      <c r="Y129" s="315">
        <v>2</v>
      </c>
      <c r="Z129" s="316">
        <v>2</v>
      </c>
      <c r="AA129" s="317">
        <v>2</v>
      </c>
      <c r="AB129" s="318" t="s">
        <v>1138</v>
      </c>
      <c r="AC129" s="80">
        <v>1</v>
      </c>
      <c r="AD129" s="80"/>
      <c r="AE129" s="76" t="s">
        <v>159</v>
      </c>
      <c r="AF129" s="80">
        <v>9</v>
      </c>
      <c r="AH129" s="29" t="str">
        <f t="shared" si="26"/>
        <v xml:space="preserve"> </v>
      </c>
      <c r="AI129" s="29" t="str">
        <f t="shared" si="27"/>
        <v xml:space="preserve"> </v>
      </c>
      <c r="AJ129" s="29" t="str">
        <f t="shared" si="28"/>
        <v xml:space="preserve"> </v>
      </c>
      <c r="AK129" s="28" t="b">
        <f t="shared" si="29"/>
        <v>1</v>
      </c>
      <c r="AL129" s="100" t="b">
        <f t="shared" si="30"/>
        <v>0</v>
      </c>
      <c r="AM129" s="100" t="b">
        <f t="shared" si="31"/>
        <v>0</v>
      </c>
      <c r="AN129" s="100" t="b">
        <f t="shared" si="32"/>
        <v>0</v>
      </c>
      <c r="AO129" s="100" t="b">
        <f t="shared" si="33"/>
        <v>0</v>
      </c>
      <c r="AP129" s="100" t="b">
        <f t="shared" si="34"/>
        <v>0</v>
      </c>
      <c r="AQ129" s="100" t="b">
        <f t="shared" si="35"/>
        <v>0</v>
      </c>
      <c r="AR129" s="100" t="b">
        <f t="shared" si="36"/>
        <v>0</v>
      </c>
      <c r="AS129" s="100" t="b">
        <f t="shared" si="37"/>
        <v>0</v>
      </c>
      <c r="AT129" s="100" t="b">
        <f t="shared" si="38"/>
        <v>0</v>
      </c>
      <c r="AU129" s="100" t="b">
        <f t="shared" si="39"/>
        <v>0</v>
      </c>
      <c r="AV129" s="100" t="b">
        <f t="shared" si="40"/>
        <v>0</v>
      </c>
    </row>
    <row r="130" spans="1:48" ht="21.75" x14ac:dyDescent="0.25">
      <c r="A130" s="108">
        <v>221</v>
      </c>
      <c r="B130" s="109" t="s">
        <v>46</v>
      </c>
      <c r="C130" s="109">
        <v>2</v>
      </c>
      <c r="D130" s="348" t="s">
        <v>820</v>
      </c>
      <c r="E130" s="142" t="s">
        <v>352</v>
      </c>
      <c r="F130" s="142" t="s">
        <v>349</v>
      </c>
      <c r="G130" s="307"/>
      <c r="H130" s="308" t="s">
        <v>8</v>
      </c>
      <c r="I130" s="309">
        <v>50</v>
      </c>
      <c r="J130" s="309">
        <v>48</v>
      </c>
      <c r="K130" s="309">
        <v>2</v>
      </c>
      <c r="L130" s="109" t="s">
        <v>111</v>
      </c>
      <c r="M130" s="310" t="s">
        <v>32</v>
      </c>
      <c r="N130" s="311"/>
      <c r="O130" s="312"/>
      <c r="P130" s="312"/>
      <c r="Q130" s="312"/>
      <c r="R130" s="312"/>
      <c r="S130" s="312"/>
      <c r="T130" s="312"/>
      <c r="U130" s="312"/>
      <c r="V130" s="312" t="s">
        <v>11</v>
      </c>
      <c r="W130" s="312" t="s">
        <v>11</v>
      </c>
      <c r="X130" s="319"/>
      <c r="Y130" s="315">
        <v>1</v>
      </c>
      <c r="Z130" s="316">
        <v>2</v>
      </c>
      <c r="AA130" s="320">
        <v>2</v>
      </c>
      <c r="AB130" s="318" t="s">
        <v>1139</v>
      </c>
      <c r="AC130" s="80">
        <v>1</v>
      </c>
      <c r="AD130" s="80"/>
      <c r="AE130" s="76" t="s">
        <v>159</v>
      </c>
      <c r="AF130" s="80">
        <v>2</v>
      </c>
      <c r="AH130" s="29" t="str">
        <f t="shared" si="26"/>
        <v xml:space="preserve"> </v>
      </c>
      <c r="AI130" s="29" t="str">
        <f t="shared" si="27"/>
        <v xml:space="preserve"> </v>
      </c>
      <c r="AJ130" s="29" t="str">
        <f t="shared" si="28"/>
        <v xml:space="preserve"> </v>
      </c>
      <c r="AK130" s="28" t="b">
        <f t="shared" si="29"/>
        <v>1</v>
      </c>
      <c r="AL130" s="100" t="b">
        <f t="shared" si="30"/>
        <v>0</v>
      </c>
      <c r="AM130" s="100" t="b">
        <f t="shared" si="31"/>
        <v>0</v>
      </c>
      <c r="AN130" s="100" t="b">
        <f t="shared" si="32"/>
        <v>0</v>
      </c>
      <c r="AO130" s="100" t="b">
        <f t="shared" si="33"/>
        <v>0</v>
      </c>
      <c r="AP130" s="100" t="b">
        <f t="shared" si="34"/>
        <v>0</v>
      </c>
      <c r="AQ130" s="100" t="b">
        <f t="shared" si="35"/>
        <v>0</v>
      </c>
      <c r="AR130" s="100" t="b">
        <f t="shared" si="36"/>
        <v>0</v>
      </c>
      <c r="AS130" s="100" t="b">
        <f t="shared" si="37"/>
        <v>0</v>
      </c>
      <c r="AT130" s="100" t="b">
        <f t="shared" si="38"/>
        <v>0</v>
      </c>
      <c r="AU130" s="100" t="b">
        <f t="shared" si="39"/>
        <v>0</v>
      </c>
      <c r="AV130" s="100" t="b">
        <f t="shared" si="40"/>
        <v>0</v>
      </c>
    </row>
    <row r="131" spans="1:48" ht="21.75" x14ac:dyDescent="0.25">
      <c r="A131" s="108">
        <v>97</v>
      </c>
      <c r="B131" s="109" t="s">
        <v>46</v>
      </c>
      <c r="C131" s="109">
        <v>2</v>
      </c>
      <c r="D131" s="348" t="s">
        <v>718</v>
      </c>
      <c r="E131" s="142" t="s">
        <v>372</v>
      </c>
      <c r="F131" s="142" t="s">
        <v>958</v>
      </c>
      <c r="G131" s="307"/>
      <c r="H131" s="308" t="s">
        <v>46</v>
      </c>
      <c r="I131" s="309">
        <v>44</v>
      </c>
      <c r="J131" s="309">
        <v>39</v>
      </c>
      <c r="K131" s="309">
        <v>5</v>
      </c>
      <c r="L131" s="109" t="s">
        <v>112</v>
      </c>
      <c r="M131" s="310" t="s">
        <v>12</v>
      </c>
      <c r="N131" s="311"/>
      <c r="O131" s="312" t="s">
        <v>11</v>
      </c>
      <c r="P131" s="312" t="s">
        <v>11</v>
      </c>
      <c r="Q131" s="312" t="s">
        <v>11</v>
      </c>
      <c r="R131" s="312" t="s">
        <v>11</v>
      </c>
      <c r="S131" s="312"/>
      <c r="T131" s="312"/>
      <c r="U131" s="312"/>
      <c r="V131" s="312"/>
      <c r="W131" s="312"/>
      <c r="X131" s="319"/>
      <c r="Y131" s="315">
        <v>5</v>
      </c>
      <c r="Z131" s="316">
        <v>4</v>
      </c>
      <c r="AA131" s="317">
        <v>4</v>
      </c>
      <c r="AB131" s="318" t="s">
        <v>1342</v>
      </c>
      <c r="AC131" s="80">
        <v>1</v>
      </c>
      <c r="AD131" s="80" t="s">
        <v>1363</v>
      </c>
      <c r="AE131" s="76" t="s">
        <v>321</v>
      </c>
      <c r="AF131" s="80">
        <v>4</v>
      </c>
      <c r="AH131" s="29" t="str">
        <f t="shared" si="26"/>
        <v xml:space="preserve"> </v>
      </c>
      <c r="AI131" s="29" t="str">
        <f t="shared" si="27"/>
        <v xml:space="preserve"> </v>
      </c>
      <c r="AJ131" s="29" t="str">
        <f t="shared" si="28"/>
        <v xml:space="preserve"> </v>
      </c>
      <c r="AK131" s="28" t="b">
        <f t="shared" si="29"/>
        <v>1</v>
      </c>
      <c r="AL131" s="100" t="b">
        <f t="shared" si="30"/>
        <v>0</v>
      </c>
      <c r="AM131" s="100" t="b">
        <f t="shared" si="31"/>
        <v>0</v>
      </c>
      <c r="AN131" s="100" t="b">
        <f t="shared" si="32"/>
        <v>0</v>
      </c>
      <c r="AO131" s="100" t="b">
        <f t="shared" si="33"/>
        <v>0</v>
      </c>
      <c r="AP131" s="100" t="b">
        <f t="shared" si="34"/>
        <v>0</v>
      </c>
      <c r="AQ131" s="100" t="b">
        <f t="shared" si="35"/>
        <v>0</v>
      </c>
      <c r="AR131" s="100" t="b">
        <f t="shared" si="36"/>
        <v>0</v>
      </c>
      <c r="AS131" s="100" t="b">
        <f t="shared" si="37"/>
        <v>0</v>
      </c>
      <c r="AT131" s="100" t="b">
        <f t="shared" si="38"/>
        <v>0</v>
      </c>
      <c r="AU131" s="100" t="b">
        <f t="shared" si="39"/>
        <v>0</v>
      </c>
      <c r="AV131" s="100" t="b">
        <f t="shared" si="40"/>
        <v>0</v>
      </c>
    </row>
    <row r="132" spans="1:48" ht="21.75" x14ac:dyDescent="0.25">
      <c r="A132" s="108">
        <v>122</v>
      </c>
      <c r="B132" s="109" t="s">
        <v>46</v>
      </c>
      <c r="C132" s="109">
        <v>2</v>
      </c>
      <c r="D132" s="348" t="s">
        <v>741</v>
      </c>
      <c r="E132" s="142" t="s">
        <v>576</v>
      </c>
      <c r="F132" s="142" t="s">
        <v>575</v>
      </c>
      <c r="G132" s="307"/>
      <c r="H132" s="308" t="s">
        <v>57</v>
      </c>
      <c r="I132" s="309">
        <v>71</v>
      </c>
      <c r="J132" s="309">
        <v>47</v>
      </c>
      <c r="K132" s="309">
        <v>24</v>
      </c>
      <c r="L132" s="109" t="s">
        <v>112</v>
      </c>
      <c r="M132" s="310" t="s">
        <v>32</v>
      </c>
      <c r="N132" s="311"/>
      <c r="O132" s="312"/>
      <c r="P132" s="312"/>
      <c r="Q132" s="312"/>
      <c r="R132" s="312"/>
      <c r="S132" s="312"/>
      <c r="T132" s="312" t="s">
        <v>11</v>
      </c>
      <c r="U132" s="312" t="s">
        <v>11</v>
      </c>
      <c r="V132" s="312"/>
      <c r="W132" s="312"/>
      <c r="X132" s="319"/>
      <c r="Y132" s="315">
        <v>2</v>
      </c>
      <c r="Z132" s="316">
        <v>2</v>
      </c>
      <c r="AA132" s="317">
        <v>2</v>
      </c>
      <c r="AB132" s="318" t="s">
        <v>1140</v>
      </c>
      <c r="AC132" s="80">
        <v>2</v>
      </c>
      <c r="AD132" s="80" t="s">
        <v>1359</v>
      </c>
      <c r="AE132" s="76" t="s">
        <v>159</v>
      </c>
      <c r="AF132" s="80">
        <v>4</v>
      </c>
      <c r="AH132" s="29" t="str">
        <f t="shared" si="26"/>
        <v xml:space="preserve"> </v>
      </c>
      <c r="AI132" s="29" t="str">
        <f t="shared" si="27"/>
        <v xml:space="preserve"> </v>
      </c>
      <c r="AJ132" s="29" t="str">
        <f t="shared" si="28"/>
        <v xml:space="preserve"> </v>
      </c>
      <c r="AK132" s="28" t="b">
        <f t="shared" si="29"/>
        <v>1</v>
      </c>
      <c r="AL132" s="100" t="b">
        <f t="shared" si="30"/>
        <v>0</v>
      </c>
      <c r="AM132" s="100" t="b">
        <f t="shared" si="31"/>
        <v>0</v>
      </c>
      <c r="AN132" s="100" t="b">
        <f t="shared" si="32"/>
        <v>0</v>
      </c>
      <c r="AO132" s="100" t="b">
        <f t="shared" si="33"/>
        <v>0</v>
      </c>
      <c r="AP132" s="100" t="b">
        <f t="shared" si="34"/>
        <v>0</v>
      </c>
      <c r="AQ132" s="100" t="b">
        <f t="shared" si="35"/>
        <v>0</v>
      </c>
      <c r="AR132" s="100" t="b">
        <f t="shared" si="36"/>
        <v>0</v>
      </c>
      <c r="AS132" s="100" t="b">
        <f t="shared" si="37"/>
        <v>0</v>
      </c>
      <c r="AT132" s="100" t="b">
        <f t="shared" si="38"/>
        <v>0</v>
      </c>
      <c r="AU132" s="100" t="b">
        <f t="shared" si="39"/>
        <v>0</v>
      </c>
      <c r="AV132" s="100" t="b">
        <f t="shared" si="40"/>
        <v>0</v>
      </c>
    </row>
    <row r="133" spans="1:48" ht="21.75" x14ac:dyDescent="0.25">
      <c r="A133" s="108">
        <v>112</v>
      </c>
      <c r="B133" s="109" t="s">
        <v>46</v>
      </c>
      <c r="C133" s="109">
        <v>2</v>
      </c>
      <c r="D133" s="348" t="s">
        <v>730</v>
      </c>
      <c r="E133" s="142" t="s">
        <v>338</v>
      </c>
      <c r="F133" s="142" t="s">
        <v>915</v>
      </c>
      <c r="G133" s="307"/>
      <c r="H133" s="308" t="s">
        <v>8</v>
      </c>
      <c r="I133" s="309">
        <v>55</v>
      </c>
      <c r="J133" s="309">
        <v>51</v>
      </c>
      <c r="K133" s="309">
        <v>4</v>
      </c>
      <c r="L133" s="109" t="s">
        <v>112</v>
      </c>
      <c r="M133" s="321" t="s">
        <v>12</v>
      </c>
      <c r="N133" s="311"/>
      <c r="O133" s="312"/>
      <c r="P133" s="312"/>
      <c r="Q133" s="312"/>
      <c r="R133" s="312"/>
      <c r="S133" s="312"/>
      <c r="T133" s="312"/>
      <c r="U133" s="312"/>
      <c r="V133" s="312"/>
      <c r="W133" s="312" t="s">
        <v>11</v>
      </c>
      <c r="X133" s="319" t="s">
        <v>11</v>
      </c>
      <c r="Y133" s="315">
        <v>4</v>
      </c>
      <c r="Z133" s="316">
        <v>2</v>
      </c>
      <c r="AA133" s="317">
        <v>2</v>
      </c>
      <c r="AB133" s="318" t="s">
        <v>1074</v>
      </c>
      <c r="AC133" s="80">
        <v>2</v>
      </c>
      <c r="AD133" s="80" t="s">
        <v>1353</v>
      </c>
      <c r="AE133" s="76" t="s">
        <v>151</v>
      </c>
      <c r="AF133" s="80">
        <v>9</v>
      </c>
      <c r="AH133" s="29" t="str">
        <f t="shared" ref="AH133:AH196" si="41">IF(AND(F133=F134,L133=L134,AK133=FALSE),"ÇAKIŞMA "," ")</f>
        <v xml:space="preserve"> </v>
      </c>
      <c r="AI133" s="29" t="str">
        <f t="shared" ref="AI133:AI196" si="42">IF(AND(M133=M134,L133=L134,AK133=FALSE),"ÇAKIŞMA "," ")</f>
        <v xml:space="preserve"> </v>
      </c>
      <c r="AJ133" s="29" t="str">
        <f t="shared" ref="AJ133:AJ196" si="43">IF(AND(C133=C134,B133=B134,L133=L134,AK133=FALSE),"ÇAKIŞMA "," ")</f>
        <v xml:space="preserve"> </v>
      </c>
      <c r="AK133" s="28" t="b">
        <f t="shared" ref="AK133:AK196" si="44">AND(AL133=FALSE,AM133=FALSE,AN133=FALSE,AO133=FALSE,AP133=FALSE,AQ133=FALSE,AR133=FALSE,AS133=FALSE,AT133=FALSE,AU133=FALSE,AV133=FALSE)</f>
        <v>1</v>
      </c>
      <c r="AL133" s="100" t="b">
        <f t="shared" ref="AL133:AL196" si="45">IF(AND(N133&lt;&gt;0,N133=N134),TRUE,FALSE)</f>
        <v>0</v>
      </c>
      <c r="AM133" s="100" t="b">
        <f t="shared" ref="AM133:AM196" si="46">IF(AND(O133&lt;&gt;0,O133=O134),TRUE,FALSE)</f>
        <v>0</v>
      </c>
      <c r="AN133" s="100" t="b">
        <f t="shared" ref="AN133:AN196" si="47">IF(AND(P133&lt;&gt;0,P133=P134),TRUE,FALSE)</f>
        <v>0</v>
      </c>
      <c r="AO133" s="100" t="b">
        <f t="shared" ref="AO133:AO196" si="48">IF(AND(Q133&lt;&gt;0,Q133=Q134),TRUE,FALSE)</f>
        <v>0</v>
      </c>
      <c r="AP133" s="100" t="b">
        <f t="shared" ref="AP133:AP196" si="49">IF(AND(R133&lt;&gt;0,R133=R134),TRUE,FALSE)</f>
        <v>0</v>
      </c>
      <c r="AQ133" s="100" t="b">
        <f t="shared" ref="AQ133:AQ196" si="50">IF(AND(S133&lt;&gt;0,S133=S134),TRUE,FALSE)</f>
        <v>0</v>
      </c>
      <c r="AR133" s="100" t="b">
        <f t="shared" ref="AR133:AR196" si="51">IF(AND(T133&lt;&gt;0,T133=T134),TRUE,FALSE)</f>
        <v>0</v>
      </c>
      <c r="AS133" s="100" t="b">
        <f t="shared" ref="AS133:AS196" si="52">IF(AND(U133&lt;&gt;0,U133=U134),TRUE,FALSE)</f>
        <v>0</v>
      </c>
      <c r="AT133" s="100" t="b">
        <f t="shared" ref="AT133:AT196" si="53">IF(AND(V133&lt;&gt;0,V133=V134),TRUE,FALSE)</f>
        <v>0</v>
      </c>
      <c r="AU133" s="100" t="b">
        <f t="shared" ref="AU133:AU196" si="54">IF(AND(W133&lt;&gt;0,W133=W134),TRUE,FALSE)</f>
        <v>0</v>
      </c>
      <c r="AV133" s="100" t="b">
        <f t="shared" ref="AV133:AV196" si="55">IF(AND(X133&lt;&gt;0,X133=X134),TRUE,FALSE)</f>
        <v>0</v>
      </c>
    </row>
    <row r="134" spans="1:48" ht="21.75" x14ac:dyDescent="0.25">
      <c r="A134" s="108">
        <v>48</v>
      </c>
      <c r="B134" s="109" t="s">
        <v>46</v>
      </c>
      <c r="C134" s="109">
        <v>2</v>
      </c>
      <c r="D134" s="348" t="s">
        <v>674</v>
      </c>
      <c r="E134" s="142" t="s">
        <v>560</v>
      </c>
      <c r="F134" s="142" t="s">
        <v>561</v>
      </c>
      <c r="G134" s="307"/>
      <c r="H134" s="308" t="s">
        <v>54</v>
      </c>
      <c r="I134" s="309">
        <v>65</v>
      </c>
      <c r="J134" s="309">
        <v>49</v>
      </c>
      <c r="K134" s="309">
        <v>16</v>
      </c>
      <c r="L134" s="109" t="s">
        <v>113</v>
      </c>
      <c r="M134" s="310" t="s">
        <v>131</v>
      </c>
      <c r="N134" s="311"/>
      <c r="O134" s="312" t="s">
        <v>11</v>
      </c>
      <c r="P134" s="312" t="s">
        <v>11</v>
      </c>
      <c r="Q134" s="312" t="s">
        <v>11</v>
      </c>
      <c r="R134" s="312" t="s">
        <v>11</v>
      </c>
      <c r="S134" s="312"/>
      <c r="T134" s="312"/>
      <c r="U134" s="312"/>
      <c r="V134" s="312"/>
      <c r="W134" s="312"/>
      <c r="X134" s="319"/>
      <c r="Y134" s="315">
        <v>6</v>
      </c>
      <c r="Z134" s="316">
        <v>4</v>
      </c>
      <c r="AA134" s="317">
        <v>4</v>
      </c>
      <c r="AB134" s="318" t="s">
        <v>1036</v>
      </c>
      <c r="AC134" s="80">
        <v>3</v>
      </c>
      <c r="AD134" s="80" t="s">
        <v>1359</v>
      </c>
      <c r="AE134" s="76" t="s">
        <v>157</v>
      </c>
      <c r="AF134" s="80">
        <v>7</v>
      </c>
      <c r="AH134" s="29" t="str">
        <f t="shared" si="41"/>
        <v xml:space="preserve"> </v>
      </c>
      <c r="AI134" s="29" t="str">
        <f t="shared" si="42"/>
        <v xml:space="preserve"> </v>
      </c>
      <c r="AJ134" s="29" t="str">
        <f t="shared" si="43"/>
        <v xml:space="preserve"> </v>
      </c>
      <c r="AK134" s="28" t="b">
        <f t="shared" si="44"/>
        <v>1</v>
      </c>
      <c r="AL134" s="100" t="b">
        <f t="shared" si="45"/>
        <v>0</v>
      </c>
      <c r="AM134" s="100" t="b">
        <f t="shared" si="46"/>
        <v>0</v>
      </c>
      <c r="AN134" s="100" t="b">
        <f t="shared" si="47"/>
        <v>0</v>
      </c>
      <c r="AO134" s="100" t="b">
        <f t="shared" si="48"/>
        <v>0</v>
      </c>
      <c r="AP134" s="100" t="b">
        <f t="shared" si="49"/>
        <v>0</v>
      </c>
      <c r="AQ134" s="100" t="b">
        <f t="shared" si="50"/>
        <v>0</v>
      </c>
      <c r="AR134" s="100" t="b">
        <f t="shared" si="51"/>
        <v>0</v>
      </c>
      <c r="AS134" s="100" t="b">
        <f t="shared" si="52"/>
        <v>0</v>
      </c>
      <c r="AT134" s="100" t="b">
        <f t="shared" si="53"/>
        <v>0</v>
      </c>
      <c r="AU134" s="100" t="b">
        <f t="shared" si="54"/>
        <v>0</v>
      </c>
      <c r="AV134" s="100" t="b">
        <f t="shared" si="55"/>
        <v>0</v>
      </c>
    </row>
    <row r="135" spans="1:48" ht="21.75" x14ac:dyDescent="0.25">
      <c r="A135" s="108">
        <v>104</v>
      </c>
      <c r="B135" s="109" t="s">
        <v>46</v>
      </c>
      <c r="C135" s="109">
        <v>2</v>
      </c>
      <c r="D135" s="349" t="s">
        <v>721</v>
      </c>
      <c r="E135" s="142" t="s">
        <v>383</v>
      </c>
      <c r="F135" s="142" t="s">
        <v>391</v>
      </c>
      <c r="G135" s="307"/>
      <c r="H135" s="308" t="s">
        <v>34</v>
      </c>
      <c r="I135" s="309">
        <v>51</v>
      </c>
      <c r="J135" s="309">
        <v>44</v>
      </c>
      <c r="K135" s="309">
        <v>7</v>
      </c>
      <c r="L135" s="109" t="s">
        <v>114</v>
      </c>
      <c r="M135" s="310" t="s">
        <v>12</v>
      </c>
      <c r="N135" s="311"/>
      <c r="O135" s="312"/>
      <c r="P135" s="312"/>
      <c r="Q135" s="312"/>
      <c r="R135" s="312"/>
      <c r="S135" s="312"/>
      <c r="T135" s="312" t="s">
        <v>11</v>
      </c>
      <c r="U135" s="312" t="s">
        <v>11</v>
      </c>
      <c r="V135" s="312" t="s">
        <v>11</v>
      </c>
      <c r="W135" s="312" t="s">
        <v>11</v>
      </c>
      <c r="X135" s="319"/>
      <c r="Y135" s="315">
        <v>7</v>
      </c>
      <c r="Z135" s="316">
        <v>4</v>
      </c>
      <c r="AA135" s="317">
        <v>4</v>
      </c>
      <c r="AB135" s="318" t="s">
        <v>1141</v>
      </c>
      <c r="AC135" s="80">
        <v>1</v>
      </c>
      <c r="AD135" s="80"/>
      <c r="AE135" s="76" t="s">
        <v>151</v>
      </c>
      <c r="AF135" s="80">
        <v>5</v>
      </c>
      <c r="AH135" s="29" t="str">
        <f t="shared" si="41"/>
        <v xml:space="preserve"> </v>
      </c>
      <c r="AI135" s="29" t="str">
        <f t="shared" si="42"/>
        <v xml:space="preserve"> </v>
      </c>
      <c r="AJ135" s="29" t="str">
        <f t="shared" si="43"/>
        <v xml:space="preserve"> </v>
      </c>
      <c r="AK135" s="28" t="b">
        <f t="shared" si="44"/>
        <v>0</v>
      </c>
      <c r="AL135" s="100" t="b">
        <f t="shared" si="45"/>
        <v>0</v>
      </c>
      <c r="AM135" s="100" t="b">
        <f t="shared" si="46"/>
        <v>0</v>
      </c>
      <c r="AN135" s="100" t="b">
        <f t="shared" si="47"/>
        <v>0</v>
      </c>
      <c r="AO135" s="100" t="b">
        <f t="shared" si="48"/>
        <v>0</v>
      </c>
      <c r="AP135" s="100" t="b">
        <f t="shared" si="49"/>
        <v>0</v>
      </c>
      <c r="AQ135" s="100" t="b">
        <f t="shared" si="50"/>
        <v>0</v>
      </c>
      <c r="AR135" s="100" t="b">
        <f t="shared" si="51"/>
        <v>0</v>
      </c>
      <c r="AS135" s="100" t="b">
        <f t="shared" si="52"/>
        <v>0</v>
      </c>
      <c r="AT135" s="100" t="b">
        <f t="shared" si="53"/>
        <v>1</v>
      </c>
      <c r="AU135" s="100" t="b">
        <f t="shared" si="54"/>
        <v>1</v>
      </c>
      <c r="AV135" s="100" t="b">
        <f t="shared" si="55"/>
        <v>0</v>
      </c>
    </row>
    <row r="136" spans="1:48" ht="21.75" x14ac:dyDescent="0.25">
      <c r="A136" s="108">
        <v>56</v>
      </c>
      <c r="B136" s="109" t="s">
        <v>46</v>
      </c>
      <c r="C136" s="109">
        <v>3</v>
      </c>
      <c r="D136" s="348" t="s">
        <v>680</v>
      </c>
      <c r="E136" s="142" t="s">
        <v>467</v>
      </c>
      <c r="F136" s="142" t="s">
        <v>515</v>
      </c>
      <c r="G136" s="307"/>
      <c r="H136" s="308" t="s">
        <v>46</v>
      </c>
      <c r="I136" s="309">
        <v>41</v>
      </c>
      <c r="J136" s="309">
        <v>32</v>
      </c>
      <c r="K136" s="309">
        <v>9</v>
      </c>
      <c r="L136" s="109" t="s">
        <v>111</v>
      </c>
      <c r="M136" s="310" t="s">
        <v>12</v>
      </c>
      <c r="N136" s="311"/>
      <c r="O136" s="312"/>
      <c r="P136" s="312"/>
      <c r="Q136" s="312"/>
      <c r="R136" s="312"/>
      <c r="S136" s="312"/>
      <c r="T136" s="312"/>
      <c r="U136" s="312"/>
      <c r="V136" s="312" t="s">
        <v>11</v>
      </c>
      <c r="W136" s="312" t="s">
        <v>11</v>
      </c>
      <c r="X136" s="319" t="s">
        <v>11</v>
      </c>
      <c r="Y136" s="315">
        <v>2</v>
      </c>
      <c r="Z136" s="316">
        <v>3</v>
      </c>
      <c r="AA136" s="317">
        <v>3</v>
      </c>
      <c r="AB136" s="318" t="s">
        <v>1142</v>
      </c>
      <c r="AC136" s="80">
        <v>1</v>
      </c>
      <c r="AD136" s="80"/>
      <c r="AE136" s="76" t="s">
        <v>151</v>
      </c>
      <c r="AF136" s="80">
        <v>1</v>
      </c>
      <c r="AH136" s="29" t="str">
        <f t="shared" si="41"/>
        <v xml:space="preserve"> </v>
      </c>
      <c r="AI136" s="29" t="str">
        <f t="shared" si="42"/>
        <v xml:space="preserve"> </v>
      </c>
      <c r="AJ136" s="29" t="str">
        <f t="shared" si="43"/>
        <v xml:space="preserve"> </v>
      </c>
      <c r="AK136" s="28" t="b">
        <f t="shared" si="44"/>
        <v>1</v>
      </c>
      <c r="AL136" s="100" t="b">
        <f t="shared" si="45"/>
        <v>0</v>
      </c>
      <c r="AM136" s="100" t="b">
        <f t="shared" si="46"/>
        <v>0</v>
      </c>
      <c r="AN136" s="100" t="b">
        <f t="shared" si="47"/>
        <v>0</v>
      </c>
      <c r="AO136" s="100" t="b">
        <f t="shared" si="48"/>
        <v>0</v>
      </c>
      <c r="AP136" s="100" t="b">
        <f t="shared" si="49"/>
        <v>0</v>
      </c>
      <c r="AQ136" s="100" t="b">
        <f t="shared" si="50"/>
        <v>0</v>
      </c>
      <c r="AR136" s="100" t="b">
        <f t="shared" si="51"/>
        <v>0</v>
      </c>
      <c r="AS136" s="100" t="b">
        <f t="shared" si="52"/>
        <v>0</v>
      </c>
      <c r="AT136" s="100" t="b">
        <f t="shared" si="53"/>
        <v>0</v>
      </c>
      <c r="AU136" s="100" t="b">
        <f t="shared" si="54"/>
        <v>0</v>
      </c>
      <c r="AV136" s="100" t="b">
        <f t="shared" si="55"/>
        <v>0</v>
      </c>
    </row>
    <row r="137" spans="1:48" ht="21.75" x14ac:dyDescent="0.25">
      <c r="A137" s="108">
        <v>179</v>
      </c>
      <c r="B137" s="109" t="s">
        <v>46</v>
      </c>
      <c r="C137" s="109">
        <v>3</v>
      </c>
      <c r="D137" s="348" t="s">
        <v>784</v>
      </c>
      <c r="E137" s="142" t="s">
        <v>411</v>
      </c>
      <c r="F137" s="142" t="s">
        <v>943</v>
      </c>
      <c r="G137" s="307"/>
      <c r="H137" s="308" t="s">
        <v>46</v>
      </c>
      <c r="I137" s="309">
        <v>30</v>
      </c>
      <c r="J137" s="309">
        <v>30</v>
      </c>
      <c r="K137" s="309">
        <v>0</v>
      </c>
      <c r="L137" s="109" t="s">
        <v>112</v>
      </c>
      <c r="M137" s="310" t="s">
        <v>132</v>
      </c>
      <c r="N137" s="311"/>
      <c r="O137" s="312" t="s">
        <v>11</v>
      </c>
      <c r="P137" s="312" t="s">
        <v>11</v>
      </c>
      <c r="Q137" s="312" t="s">
        <v>11</v>
      </c>
      <c r="R137" s="312" t="s">
        <v>11</v>
      </c>
      <c r="S137" s="312"/>
      <c r="T137" s="312"/>
      <c r="U137" s="312"/>
      <c r="V137" s="312"/>
      <c r="W137" s="312"/>
      <c r="X137" s="319"/>
      <c r="Y137" s="315">
        <v>8</v>
      </c>
      <c r="Z137" s="316">
        <v>4</v>
      </c>
      <c r="AA137" s="317">
        <v>4</v>
      </c>
      <c r="AB137" s="318" t="s">
        <v>1144</v>
      </c>
      <c r="AC137" s="80">
        <v>1</v>
      </c>
      <c r="AD137" s="80"/>
      <c r="AE137" s="76" t="s">
        <v>141</v>
      </c>
      <c r="AF137" s="80">
        <v>3</v>
      </c>
      <c r="AH137" s="29" t="str">
        <f t="shared" si="41"/>
        <v xml:space="preserve"> </v>
      </c>
      <c r="AI137" s="29" t="str">
        <f t="shared" si="42"/>
        <v xml:space="preserve"> </v>
      </c>
      <c r="AJ137" s="29" t="str">
        <f t="shared" si="43"/>
        <v xml:space="preserve"> </v>
      </c>
      <c r="AK137" s="28" t="b">
        <f t="shared" si="44"/>
        <v>1</v>
      </c>
      <c r="AL137" s="100" t="b">
        <f t="shared" si="45"/>
        <v>0</v>
      </c>
      <c r="AM137" s="100" t="b">
        <f t="shared" si="46"/>
        <v>0</v>
      </c>
      <c r="AN137" s="100" t="b">
        <f t="shared" si="47"/>
        <v>0</v>
      </c>
      <c r="AO137" s="100" t="b">
        <f t="shared" si="48"/>
        <v>0</v>
      </c>
      <c r="AP137" s="100" t="b">
        <f t="shared" si="49"/>
        <v>0</v>
      </c>
      <c r="AQ137" s="100" t="b">
        <f t="shared" si="50"/>
        <v>0</v>
      </c>
      <c r="AR137" s="100" t="b">
        <f t="shared" si="51"/>
        <v>0</v>
      </c>
      <c r="AS137" s="100" t="b">
        <f t="shared" si="52"/>
        <v>0</v>
      </c>
      <c r="AT137" s="100" t="b">
        <f t="shared" si="53"/>
        <v>0</v>
      </c>
      <c r="AU137" s="100" t="b">
        <f t="shared" si="54"/>
        <v>0</v>
      </c>
      <c r="AV137" s="100" t="b">
        <f t="shared" si="55"/>
        <v>0</v>
      </c>
    </row>
    <row r="138" spans="1:48" ht="21.75" x14ac:dyDescent="0.25">
      <c r="A138" s="108">
        <v>93</v>
      </c>
      <c r="B138" s="109" t="s">
        <v>46</v>
      </c>
      <c r="C138" s="109">
        <v>3</v>
      </c>
      <c r="D138" s="348" t="s">
        <v>713</v>
      </c>
      <c r="E138" s="323" t="s">
        <v>532</v>
      </c>
      <c r="F138" s="323" t="s">
        <v>531</v>
      </c>
      <c r="G138" s="324"/>
      <c r="H138" s="308" t="s">
        <v>46</v>
      </c>
      <c r="I138" s="325">
        <v>32</v>
      </c>
      <c r="J138" s="325">
        <v>32</v>
      </c>
      <c r="K138" s="325">
        <v>0</v>
      </c>
      <c r="L138" s="326" t="s">
        <v>112</v>
      </c>
      <c r="M138" s="327" t="s">
        <v>12</v>
      </c>
      <c r="N138" s="311"/>
      <c r="O138" s="312"/>
      <c r="P138" s="312"/>
      <c r="Q138" s="312"/>
      <c r="R138" s="312"/>
      <c r="S138" s="312"/>
      <c r="T138" s="312" t="s">
        <v>11</v>
      </c>
      <c r="U138" s="312" t="s">
        <v>11</v>
      </c>
      <c r="V138" s="312" t="s">
        <v>11</v>
      </c>
      <c r="W138" s="312"/>
      <c r="X138" s="319"/>
      <c r="Y138" s="315">
        <v>1</v>
      </c>
      <c r="Z138" s="316">
        <v>3</v>
      </c>
      <c r="AA138" s="317">
        <v>3</v>
      </c>
      <c r="AB138" s="318" t="s">
        <v>1143</v>
      </c>
      <c r="AC138" s="80">
        <v>1</v>
      </c>
      <c r="AD138" s="80" t="s">
        <v>1359</v>
      </c>
      <c r="AE138" s="76" t="s">
        <v>151</v>
      </c>
      <c r="AF138" s="80">
        <v>4</v>
      </c>
      <c r="AH138" s="29" t="str">
        <f t="shared" si="41"/>
        <v xml:space="preserve"> </v>
      </c>
      <c r="AI138" s="29" t="str">
        <f t="shared" si="42"/>
        <v xml:space="preserve"> </v>
      </c>
      <c r="AJ138" s="29" t="str">
        <f t="shared" si="43"/>
        <v xml:space="preserve"> </v>
      </c>
      <c r="AK138" s="28" t="b">
        <f t="shared" si="44"/>
        <v>1</v>
      </c>
      <c r="AL138" s="100" t="b">
        <f t="shared" si="45"/>
        <v>0</v>
      </c>
      <c r="AM138" s="100" t="b">
        <f t="shared" si="46"/>
        <v>0</v>
      </c>
      <c r="AN138" s="100" t="b">
        <f t="shared" si="47"/>
        <v>0</v>
      </c>
      <c r="AO138" s="100" t="b">
        <f t="shared" si="48"/>
        <v>0</v>
      </c>
      <c r="AP138" s="100" t="b">
        <f t="shared" si="49"/>
        <v>0</v>
      </c>
      <c r="AQ138" s="100" t="b">
        <f t="shared" si="50"/>
        <v>0</v>
      </c>
      <c r="AR138" s="100" t="b">
        <f t="shared" si="51"/>
        <v>0</v>
      </c>
      <c r="AS138" s="100" t="b">
        <f t="shared" si="52"/>
        <v>0</v>
      </c>
      <c r="AT138" s="100" t="b">
        <f t="shared" si="53"/>
        <v>0</v>
      </c>
      <c r="AU138" s="100" t="b">
        <f t="shared" si="54"/>
        <v>0</v>
      </c>
      <c r="AV138" s="100" t="b">
        <f t="shared" si="55"/>
        <v>0</v>
      </c>
    </row>
    <row r="139" spans="1:48" ht="21.75" x14ac:dyDescent="0.25">
      <c r="A139" s="108">
        <v>341</v>
      </c>
      <c r="B139" s="109" t="s">
        <v>46</v>
      </c>
      <c r="C139" s="109">
        <v>3</v>
      </c>
      <c r="D139" s="348" t="s">
        <v>904</v>
      </c>
      <c r="E139" s="142" t="s">
        <v>524</v>
      </c>
      <c r="F139" s="142" t="s">
        <v>525</v>
      </c>
      <c r="G139" s="307"/>
      <c r="H139" s="308" t="s">
        <v>46</v>
      </c>
      <c r="I139" s="309">
        <v>32</v>
      </c>
      <c r="J139" s="309">
        <v>30</v>
      </c>
      <c r="K139" s="309">
        <v>2</v>
      </c>
      <c r="L139" s="109" t="s">
        <v>113</v>
      </c>
      <c r="M139" s="310" t="s">
        <v>15</v>
      </c>
      <c r="N139" s="11"/>
      <c r="O139" s="4" t="s">
        <v>11</v>
      </c>
      <c r="P139" s="4" t="s">
        <v>11</v>
      </c>
      <c r="Q139" s="4" t="s">
        <v>11</v>
      </c>
      <c r="R139" s="4" t="s">
        <v>11</v>
      </c>
      <c r="S139" s="4"/>
      <c r="T139" s="4"/>
      <c r="U139" s="4"/>
      <c r="V139" s="4"/>
      <c r="W139" s="4"/>
      <c r="X139" s="12"/>
      <c r="Y139" s="315">
        <v>1</v>
      </c>
      <c r="Z139" s="316">
        <v>4</v>
      </c>
      <c r="AA139" s="317">
        <v>4</v>
      </c>
      <c r="AB139" s="318" t="s">
        <v>1148</v>
      </c>
      <c r="AC139" s="80">
        <v>1</v>
      </c>
      <c r="AD139" s="80" t="s">
        <v>1363</v>
      </c>
      <c r="AE139" s="76" t="s">
        <v>158</v>
      </c>
      <c r="AF139" s="80">
        <v>4</v>
      </c>
      <c r="AH139" s="29" t="str">
        <f t="shared" si="41"/>
        <v xml:space="preserve"> </v>
      </c>
      <c r="AI139" s="29" t="str">
        <f t="shared" si="42"/>
        <v xml:space="preserve"> </v>
      </c>
      <c r="AJ139" s="29" t="str">
        <f t="shared" si="43"/>
        <v xml:space="preserve"> </v>
      </c>
      <c r="AK139" s="28" t="b">
        <f t="shared" si="44"/>
        <v>1</v>
      </c>
      <c r="AL139" s="100" t="b">
        <f t="shared" si="45"/>
        <v>0</v>
      </c>
      <c r="AM139" s="100" t="b">
        <f t="shared" si="46"/>
        <v>0</v>
      </c>
      <c r="AN139" s="100" t="b">
        <f t="shared" si="47"/>
        <v>0</v>
      </c>
      <c r="AO139" s="100" t="b">
        <f t="shared" si="48"/>
        <v>0</v>
      </c>
      <c r="AP139" s="100" t="b">
        <f t="shared" si="49"/>
        <v>0</v>
      </c>
      <c r="AQ139" s="100" t="b">
        <f t="shared" si="50"/>
        <v>0</v>
      </c>
      <c r="AR139" s="100" t="b">
        <f t="shared" si="51"/>
        <v>0</v>
      </c>
      <c r="AS139" s="100" t="b">
        <f t="shared" si="52"/>
        <v>0</v>
      </c>
      <c r="AT139" s="100" t="b">
        <f t="shared" si="53"/>
        <v>0</v>
      </c>
      <c r="AU139" s="100" t="b">
        <f t="shared" si="54"/>
        <v>0</v>
      </c>
      <c r="AV139" s="100" t="b">
        <f t="shared" si="55"/>
        <v>0</v>
      </c>
    </row>
    <row r="140" spans="1:48" ht="21.75" x14ac:dyDescent="0.25">
      <c r="A140" s="108">
        <v>52</v>
      </c>
      <c r="B140" s="109" t="s">
        <v>46</v>
      </c>
      <c r="C140" s="109">
        <v>3</v>
      </c>
      <c r="D140" s="348" t="s">
        <v>1145</v>
      </c>
      <c r="E140" s="142" t="s">
        <v>1146</v>
      </c>
      <c r="F140" s="142" t="s">
        <v>517</v>
      </c>
      <c r="G140" s="307"/>
      <c r="H140" s="308" t="s">
        <v>46</v>
      </c>
      <c r="I140" s="309">
        <v>29</v>
      </c>
      <c r="J140" s="309">
        <v>29</v>
      </c>
      <c r="K140" s="309">
        <v>0</v>
      </c>
      <c r="L140" s="109" t="s">
        <v>113</v>
      </c>
      <c r="M140" s="321" t="s">
        <v>42</v>
      </c>
      <c r="N140" s="11"/>
      <c r="O140" s="4"/>
      <c r="P140" s="4"/>
      <c r="Q140" s="4"/>
      <c r="R140" s="4"/>
      <c r="S140" s="4"/>
      <c r="T140" s="312" t="s">
        <v>11</v>
      </c>
      <c r="U140" s="312" t="s">
        <v>11</v>
      </c>
      <c r="V140" s="4"/>
      <c r="W140" s="4"/>
      <c r="X140" s="12"/>
      <c r="Y140" s="315">
        <v>1</v>
      </c>
      <c r="Z140" s="316">
        <v>2</v>
      </c>
      <c r="AA140" s="317">
        <v>2</v>
      </c>
      <c r="AB140" s="318" t="s">
        <v>1147</v>
      </c>
      <c r="AC140" s="80">
        <v>1</v>
      </c>
      <c r="AD140" s="80" t="s">
        <v>1046</v>
      </c>
      <c r="AE140" s="76" t="s">
        <v>153</v>
      </c>
      <c r="AF140" s="80">
        <v>2</v>
      </c>
      <c r="AH140" s="29" t="str">
        <f t="shared" si="41"/>
        <v xml:space="preserve"> </v>
      </c>
      <c r="AI140" s="29" t="str">
        <f t="shared" si="42"/>
        <v xml:space="preserve"> </v>
      </c>
      <c r="AJ140" s="29" t="str">
        <f t="shared" si="43"/>
        <v xml:space="preserve"> </v>
      </c>
      <c r="AK140" s="28" t="b">
        <f t="shared" si="44"/>
        <v>1</v>
      </c>
      <c r="AL140" s="100" t="b">
        <f t="shared" si="45"/>
        <v>0</v>
      </c>
      <c r="AM140" s="100" t="b">
        <f t="shared" si="46"/>
        <v>0</v>
      </c>
      <c r="AN140" s="100" t="b">
        <f t="shared" si="47"/>
        <v>0</v>
      </c>
      <c r="AO140" s="100" t="b">
        <f t="shared" si="48"/>
        <v>0</v>
      </c>
      <c r="AP140" s="100" t="b">
        <f t="shared" si="49"/>
        <v>0</v>
      </c>
      <c r="AQ140" s="100" t="b">
        <f t="shared" si="50"/>
        <v>0</v>
      </c>
      <c r="AR140" s="100" t="b">
        <f t="shared" si="51"/>
        <v>0</v>
      </c>
      <c r="AS140" s="100" t="b">
        <f t="shared" si="52"/>
        <v>0</v>
      </c>
      <c r="AT140" s="100" t="b">
        <f t="shared" si="53"/>
        <v>0</v>
      </c>
      <c r="AU140" s="100" t="b">
        <f t="shared" si="54"/>
        <v>0</v>
      </c>
      <c r="AV140" s="100" t="b">
        <f t="shared" si="55"/>
        <v>0</v>
      </c>
    </row>
    <row r="141" spans="1:48" ht="21.75" x14ac:dyDescent="0.25">
      <c r="A141" s="108">
        <v>239</v>
      </c>
      <c r="B141" s="109" t="s">
        <v>46</v>
      </c>
      <c r="C141" s="109">
        <v>3</v>
      </c>
      <c r="D141" s="348" t="s">
        <v>834</v>
      </c>
      <c r="E141" s="142" t="s">
        <v>355</v>
      </c>
      <c r="F141" s="142" t="s">
        <v>531</v>
      </c>
      <c r="G141" s="307"/>
      <c r="H141" s="308" t="s">
        <v>46</v>
      </c>
      <c r="I141" s="309">
        <v>31</v>
      </c>
      <c r="J141" s="309">
        <v>31</v>
      </c>
      <c r="K141" s="309">
        <v>0</v>
      </c>
      <c r="L141" s="109" t="s">
        <v>127</v>
      </c>
      <c r="M141" s="310" t="s">
        <v>127</v>
      </c>
      <c r="N141" s="311"/>
      <c r="O141" s="312"/>
      <c r="P141" s="312"/>
      <c r="Q141" s="312"/>
      <c r="R141" s="312"/>
      <c r="S141" s="312"/>
      <c r="T141" s="312"/>
      <c r="U141" s="312"/>
      <c r="V141" s="312"/>
      <c r="W141" s="312"/>
      <c r="X141" s="319"/>
      <c r="Y141" s="315">
        <v>9</v>
      </c>
      <c r="Z141" s="316">
        <v>0</v>
      </c>
      <c r="AA141" s="320">
        <v>0</v>
      </c>
      <c r="AB141" s="318" t="s">
        <v>1149</v>
      </c>
      <c r="AC141" s="80">
        <v>1</v>
      </c>
      <c r="AD141" s="80"/>
      <c r="AE141" s="76" t="s">
        <v>141</v>
      </c>
      <c r="AF141" s="80">
        <v>9</v>
      </c>
      <c r="AH141" s="29" t="str">
        <f t="shared" si="41"/>
        <v xml:space="preserve"> </v>
      </c>
      <c r="AI141" s="29" t="str">
        <f t="shared" si="42"/>
        <v xml:space="preserve"> </v>
      </c>
      <c r="AJ141" s="29" t="str">
        <f t="shared" si="43"/>
        <v xml:space="preserve"> </v>
      </c>
      <c r="AK141" s="28" t="b">
        <f t="shared" si="44"/>
        <v>1</v>
      </c>
      <c r="AL141" s="100" t="b">
        <f t="shared" si="45"/>
        <v>0</v>
      </c>
      <c r="AM141" s="100" t="b">
        <f t="shared" si="46"/>
        <v>0</v>
      </c>
      <c r="AN141" s="100" t="b">
        <f t="shared" si="47"/>
        <v>0</v>
      </c>
      <c r="AO141" s="100" t="b">
        <f t="shared" si="48"/>
        <v>0</v>
      </c>
      <c r="AP141" s="100" t="b">
        <f t="shared" si="49"/>
        <v>0</v>
      </c>
      <c r="AQ141" s="100" t="b">
        <f t="shared" si="50"/>
        <v>0</v>
      </c>
      <c r="AR141" s="100" t="b">
        <f t="shared" si="51"/>
        <v>0</v>
      </c>
      <c r="AS141" s="100" t="b">
        <f t="shared" si="52"/>
        <v>0</v>
      </c>
      <c r="AT141" s="100" t="b">
        <f t="shared" si="53"/>
        <v>0</v>
      </c>
      <c r="AU141" s="100" t="b">
        <f t="shared" si="54"/>
        <v>0</v>
      </c>
      <c r="AV141" s="100" t="b">
        <f t="shared" si="55"/>
        <v>0</v>
      </c>
    </row>
    <row r="142" spans="1:48" ht="21.75" x14ac:dyDescent="0.25">
      <c r="A142" s="108">
        <v>329</v>
      </c>
      <c r="B142" s="109" t="s">
        <v>46</v>
      </c>
      <c r="C142" s="109">
        <v>4</v>
      </c>
      <c r="D142" s="348" t="s">
        <v>901</v>
      </c>
      <c r="E142" s="142" t="s">
        <v>516</v>
      </c>
      <c r="F142" s="142" t="s">
        <v>515</v>
      </c>
      <c r="G142" s="307"/>
      <c r="H142" s="308" t="s">
        <v>46</v>
      </c>
      <c r="I142" s="309">
        <v>8</v>
      </c>
      <c r="J142" s="309">
        <v>8</v>
      </c>
      <c r="K142" s="309">
        <v>0</v>
      </c>
      <c r="L142" s="109" t="s">
        <v>112</v>
      </c>
      <c r="M142" s="310" t="s">
        <v>42</v>
      </c>
      <c r="N142" s="311"/>
      <c r="O142" s="312"/>
      <c r="P142" s="312"/>
      <c r="Q142" s="312"/>
      <c r="R142" s="312"/>
      <c r="S142" s="312"/>
      <c r="T142" s="312" t="s">
        <v>11</v>
      </c>
      <c r="U142" s="312" t="s">
        <v>11</v>
      </c>
      <c r="V142" s="312"/>
      <c r="W142" s="312"/>
      <c r="X142" s="319"/>
      <c r="Y142" s="315">
        <v>1</v>
      </c>
      <c r="Z142" s="316">
        <v>2</v>
      </c>
      <c r="AA142" s="317">
        <v>2</v>
      </c>
      <c r="AB142" s="318" t="s">
        <v>1151</v>
      </c>
      <c r="AC142" s="80">
        <v>1</v>
      </c>
      <c r="AD142" s="80" t="s">
        <v>1359</v>
      </c>
      <c r="AE142" s="76" t="s">
        <v>153</v>
      </c>
      <c r="AF142" s="80">
        <v>3</v>
      </c>
      <c r="AH142" s="29" t="str">
        <f t="shared" si="41"/>
        <v xml:space="preserve"> </v>
      </c>
      <c r="AI142" s="29" t="str">
        <f t="shared" si="42"/>
        <v xml:space="preserve"> </v>
      </c>
      <c r="AJ142" s="29" t="str">
        <f t="shared" si="43"/>
        <v xml:space="preserve"> </v>
      </c>
      <c r="AK142" s="28" t="b">
        <f t="shared" si="44"/>
        <v>1</v>
      </c>
      <c r="AL142" s="100" t="b">
        <f t="shared" si="45"/>
        <v>0</v>
      </c>
      <c r="AM142" s="100" t="b">
        <f t="shared" si="46"/>
        <v>0</v>
      </c>
      <c r="AN142" s="100" t="b">
        <f t="shared" si="47"/>
        <v>0</v>
      </c>
      <c r="AO142" s="100" t="b">
        <f t="shared" si="48"/>
        <v>0</v>
      </c>
      <c r="AP142" s="100" t="b">
        <f t="shared" si="49"/>
        <v>0</v>
      </c>
      <c r="AQ142" s="100" t="b">
        <f t="shared" si="50"/>
        <v>0</v>
      </c>
      <c r="AR142" s="100" t="b">
        <f t="shared" si="51"/>
        <v>0</v>
      </c>
      <c r="AS142" s="100" t="b">
        <f t="shared" si="52"/>
        <v>0</v>
      </c>
      <c r="AT142" s="100" t="b">
        <f t="shared" si="53"/>
        <v>0</v>
      </c>
      <c r="AU142" s="100" t="b">
        <f t="shared" si="54"/>
        <v>0</v>
      </c>
      <c r="AV142" s="100" t="b">
        <f t="shared" si="55"/>
        <v>0</v>
      </c>
    </row>
    <row r="143" spans="1:48" ht="21.75" x14ac:dyDescent="0.25">
      <c r="A143" s="108">
        <v>71</v>
      </c>
      <c r="B143" s="109" t="s">
        <v>46</v>
      </c>
      <c r="C143" s="109">
        <v>4</v>
      </c>
      <c r="D143" s="348" t="s">
        <v>693</v>
      </c>
      <c r="E143" s="142" t="s">
        <v>519</v>
      </c>
      <c r="F143" s="142" t="s">
        <v>517</v>
      </c>
      <c r="G143" s="307"/>
      <c r="H143" s="308" t="s">
        <v>46</v>
      </c>
      <c r="I143" s="309">
        <v>9</v>
      </c>
      <c r="J143" s="309">
        <v>9</v>
      </c>
      <c r="K143" s="309">
        <v>0</v>
      </c>
      <c r="L143" s="109" t="s">
        <v>113</v>
      </c>
      <c r="M143" s="310" t="s">
        <v>29</v>
      </c>
      <c r="N143" s="311"/>
      <c r="O143" s="312" t="s">
        <v>11</v>
      </c>
      <c r="P143" s="312" t="s">
        <v>11</v>
      </c>
      <c r="Q143" s="312"/>
      <c r="R143" s="312"/>
      <c r="S143" s="312"/>
      <c r="T143" s="312"/>
      <c r="U143" s="312"/>
      <c r="V143" s="312"/>
      <c r="W143" s="312"/>
      <c r="X143" s="319"/>
      <c r="Y143" s="315">
        <v>1</v>
      </c>
      <c r="Z143" s="316">
        <v>2</v>
      </c>
      <c r="AA143" s="317">
        <v>2</v>
      </c>
      <c r="AB143" s="318" t="s">
        <v>1154</v>
      </c>
      <c r="AC143" s="80">
        <v>1</v>
      </c>
      <c r="AD143" s="80"/>
      <c r="AE143" s="76" t="s">
        <v>165</v>
      </c>
      <c r="AF143" s="80">
        <v>11</v>
      </c>
      <c r="AH143" s="29" t="str">
        <f t="shared" si="41"/>
        <v xml:space="preserve"> </v>
      </c>
      <c r="AI143" s="29" t="str">
        <f t="shared" si="42"/>
        <v xml:space="preserve"> </v>
      </c>
      <c r="AJ143" s="29" t="str">
        <f t="shared" si="43"/>
        <v xml:space="preserve"> </v>
      </c>
      <c r="AK143" s="28" t="b">
        <f t="shared" si="44"/>
        <v>1</v>
      </c>
      <c r="AL143" s="100" t="b">
        <f t="shared" si="45"/>
        <v>0</v>
      </c>
      <c r="AM143" s="100" t="b">
        <f t="shared" si="46"/>
        <v>0</v>
      </c>
      <c r="AN143" s="100" t="b">
        <f t="shared" si="47"/>
        <v>0</v>
      </c>
      <c r="AO143" s="100" t="b">
        <f t="shared" si="48"/>
        <v>0</v>
      </c>
      <c r="AP143" s="100" t="b">
        <f t="shared" si="49"/>
        <v>0</v>
      </c>
      <c r="AQ143" s="100" t="b">
        <f t="shared" si="50"/>
        <v>0</v>
      </c>
      <c r="AR143" s="100" t="b">
        <f t="shared" si="51"/>
        <v>0</v>
      </c>
      <c r="AS143" s="100" t="b">
        <f t="shared" si="52"/>
        <v>0</v>
      </c>
      <c r="AT143" s="100" t="b">
        <f t="shared" si="53"/>
        <v>0</v>
      </c>
      <c r="AU143" s="100" t="b">
        <f t="shared" si="54"/>
        <v>0</v>
      </c>
      <c r="AV143" s="100" t="b">
        <f t="shared" si="55"/>
        <v>0</v>
      </c>
    </row>
    <row r="144" spans="1:48" ht="30" x14ac:dyDescent="0.25">
      <c r="A144" s="108">
        <v>4</v>
      </c>
      <c r="B144" s="331" t="s">
        <v>46</v>
      </c>
      <c r="C144" s="331">
        <v>4</v>
      </c>
      <c r="D144" s="348" t="s">
        <v>639</v>
      </c>
      <c r="E144" s="142" t="s">
        <v>523</v>
      </c>
      <c r="F144" s="142" t="s">
        <v>522</v>
      </c>
      <c r="G144" s="307"/>
      <c r="H144" s="308" t="s">
        <v>46</v>
      </c>
      <c r="I144" s="309">
        <v>9</v>
      </c>
      <c r="J144" s="309">
        <v>9</v>
      </c>
      <c r="K144" s="309">
        <v>0</v>
      </c>
      <c r="L144" s="109" t="s">
        <v>113</v>
      </c>
      <c r="M144" s="310" t="s">
        <v>25</v>
      </c>
      <c r="N144" s="311"/>
      <c r="O144" s="312"/>
      <c r="P144" s="312"/>
      <c r="Q144" s="312"/>
      <c r="R144" s="312"/>
      <c r="S144" s="312"/>
      <c r="T144" s="312" t="s">
        <v>11</v>
      </c>
      <c r="U144" s="312" t="s">
        <v>11</v>
      </c>
      <c r="V144" s="312" t="s">
        <v>11</v>
      </c>
      <c r="W144" s="312"/>
      <c r="X144" s="319"/>
      <c r="Y144" s="317">
        <v>1</v>
      </c>
      <c r="Z144" s="316">
        <v>3</v>
      </c>
      <c r="AA144" s="317">
        <v>3</v>
      </c>
      <c r="AB144" s="318" t="s">
        <v>1152</v>
      </c>
      <c r="AC144" s="76">
        <v>1</v>
      </c>
      <c r="AD144" s="80"/>
      <c r="AE144" s="76" t="s">
        <v>152</v>
      </c>
      <c r="AF144" s="80">
        <v>6</v>
      </c>
      <c r="AH144" s="29" t="str">
        <f t="shared" si="41"/>
        <v xml:space="preserve"> </v>
      </c>
      <c r="AI144" s="29" t="str">
        <f t="shared" si="42"/>
        <v xml:space="preserve"> </v>
      </c>
      <c r="AJ144" s="29" t="str">
        <f t="shared" si="43"/>
        <v xml:space="preserve"> </v>
      </c>
      <c r="AK144" s="28" t="b">
        <f t="shared" si="44"/>
        <v>1</v>
      </c>
      <c r="AL144" s="100" t="b">
        <f t="shared" si="45"/>
        <v>0</v>
      </c>
      <c r="AM144" s="100" t="b">
        <f t="shared" si="46"/>
        <v>0</v>
      </c>
      <c r="AN144" s="100" t="b">
        <f t="shared" si="47"/>
        <v>0</v>
      </c>
      <c r="AO144" s="100" t="b">
        <f t="shared" si="48"/>
        <v>0</v>
      </c>
      <c r="AP144" s="100" t="b">
        <f t="shared" si="49"/>
        <v>0</v>
      </c>
      <c r="AQ144" s="100" t="b">
        <f t="shared" si="50"/>
        <v>0</v>
      </c>
      <c r="AR144" s="100" t="b">
        <f t="shared" si="51"/>
        <v>0</v>
      </c>
      <c r="AS144" s="100" t="b">
        <f t="shared" si="52"/>
        <v>0</v>
      </c>
      <c r="AT144" s="100" t="b">
        <f t="shared" si="53"/>
        <v>0</v>
      </c>
      <c r="AU144" s="100" t="b">
        <f t="shared" si="54"/>
        <v>0</v>
      </c>
      <c r="AV144" s="100" t="b">
        <f t="shared" si="55"/>
        <v>0</v>
      </c>
    </row>
    <row r="145" spans="1:48" ht="21.75" x14ac:dyDescent="0.25">
      <c r="A145" s="108">
        <v>30</v>
      </c>
      <c r="B145" s="109" t="s">
        <v>46</v>
      </c>
      <c r="C145" s="109">
        <v>4</v>
      </c>
      <c r="D145" s="348" t="s">
        <v>656</v>
      </c>
      <c r="E145" s="142" t="s">
        <v>518</v>
      </c>
      <c r="F145" s="142" t="s">
        <v>517</v>
      </c>
      <c r="G145" s="307" t="s">
        <v>568</v>
      </c>
      <c r="H145" s="308" t="s">
        <v>46</v>
      </c>
      <c r="I145" s="309">
        <v>2</v>
      </c>
      <c r="J145" s="309">
        <v>2</v>
      </c>
      <c r="K145" s="309">
        <v>0</v>
      </c>
      <c r="L145" s="109" t="s">
        <v>113</v>
      </c>
      <c r="M145" s="310" t="s">
        <v>131</v>
      </c>
      <c r="N145" s="11"/>
      <c r="O145" s="4"/>
      <c r="P145" s="4"/>
      <c r="Q145" s="4"/>
      <c r="R145" s="4"/>
      <c r="S145" s="4"/>
      <c r="T145" s="4"/>
      <c r="U145" s="4"/>
      <c r="V145" s="4"/>
      <c r="W145" s="4" t="s">
        <v>11</v>
      </c>
      <c r="X145" s="12" t="s">
        <v>11</v>
      </c>
      <c r="Y145" s="315">
        <v>2</v>
      </c>
      <c r="Z145" s="316">
        <v>2</v>
      </c>
      <c r="AA145" s="317">
        <v>2</v>
      </c>
      <c r="AB145" s="318" t="s">
        <v>1153</v>
      </c>
      <c r="AC145" s="80">
        <v>2</v>
      </c>
      <c r="AD145" s="322"/>
      <c r="AE145" s="76" t="s">
        <v>157</v>
      </c>
      <c r="AF145" s="80">
        <v>2</v>
      </c>
      <c r="AH145" s="29" t="str">
        <f t="shared" si="41"/>
        <v xml:space="preserve"> </v>
      </c>
      <c r="AI145" s="29" t="str">
        <f t="shared" si="42"/>
        <v xml:space="preserve"> </v>
      </c>
      <c r="AJ145" s="29" t="str">
        <f t="shared" si="43"/>
        <v xml:space="preserve"> </v>
      </c>
      <c r="AK145" s="28" t="b">
        <f t="shared" si="44"/>
        <v>1</v>
      </c>
      <c r="AL145" s="100" t="b">
        <f t="shared" si="45"/>
        <v>0</v>
      </c>
      <c r="AM145" s="100" t="b">
        <f t="shared" si="46"/>
        <v>0</v>
      </c>
      <c r="AN145" s="100" t="b">
        <f t="shared" si="47"/>
        <v>0</v>
      </c>
      <c r="AO145" s="100" t="b">
        <f t="shared" si="48"/>
        <v>0</v>
      </c>
      <c r="AP145" s="100" t="b">
        <f t="shared" si="49"/>
        <v>0</v>
      </c>
      <c r="AQ145" s="100" t="b">
        <f t="shared" si="50"/>
        <v>0</v>
      </c>
      <c r="AR145" s="100" t="b">
        <f t="shared" si="51"/>
        <v>0</v>
      </c>
      <c r="AS145" s="100" t="b">
        <f t="shared" si="52"/>
        <v>0</v>
      </c>
      <c r="AT145" s="100" t="b">
        <f t="shared" si="53"/>
        <v>0</v>
      </c>
      <c r="AU145" s="100" t="b">
        <f t="shared" si="54"/>
        <v>0</v>
      </c>
      <c r="AV145" s="100" t="b">
        <f t="shared" si="55"/>
        <v>0</v>
      </c>
    </row>
    <row r="146" spans="1:48" ht="21.75" x14ac:dyDescent="0.25">
      <c r="A146" s="108">
        <v>82</v>
      </c>
      <c r="B146" s="109" t="s">
        <v>46</v>
      </c>
      <c r="C146" s="109">
        <v>4</v>
      </c>
      <c r="D146" s="348" t="s">
        <v>702</v>
      </c>
      <c r="E146" s="142" t="s">
        <v>535</v>
      </c>
      <c r="F146" s="142" t="s">
        <v>536</v>
      </c>
      <c r="G146" s="307"/>
      <c r="H146" s="308" t="s">
        <v>46</v>
      </c>
      <c r="I146" s="309">
        <v>10</v>
      </c>
      <c r="J146" s="309">
        <v>10</v>
      </c>
      <c r="K146" s="309">
        <v>0</v>
      </c>
      <c r="L146" s="109" t="s">
        <v>114</v>
      </c>
      <c r="M146" s="310" t="s">
        <v>37</v>
      </c>
      <c r="N146" s="311"/>
      <c r="O146" s="312" t="s">
        <v>11</v>
      </c>
      <c r="P146" s="312" t="s">
        <v>11</v>
      </c>
      <c r="Q146" s="312" t="s">
        <v>11</v>
      </c>
      <c r="R146" s="312" t="s">
        <v>11</v>
      </c>
      <c r="S146" s="312"/>
      <c r="T146" s="312"/>
      <c r="U146" s="312"/>
      <c r="V146" s="312"/>
      <c r="W146" s="312"/>
      <c r="X146" s="319"/>
      <c r="Y146" s="315">
        <v>1</v>
      </c>
      <c r="Z146" s="316">
        <v>4</v>
      </c>
      <c r="AA146" s="320">
        <v>4</v>
      </c>
      <c r="AB146" s="318" t="s">
        <v>1156</v>
      </c>
      <c r="AC146" s="80">
        <v>1</v>
      </c>
      <c r="AD146" s="80" t="s">
        <v>1340</v>
      </c>
      <c r="AE146" s="76" t="s">
        <v>321</v>
      </c>
      <c r="AF146" s="80">
        <v>8</v>
      </c>
      <c r="AH146" s="29" t="str">
        <f t="shared" si="41"/>
        <v xml:space="preserve"> </v>
      </c>
      <c r="AI146" s="29" t="str">
        <f t="shared" si="42"/>
        <v xml:space="preserve"> </v>
      </c>
      <c r="AJ146" s="29" t="str">
        <f t="shared" si="43"/>
        <v xml:space="preserve"> </v>
      </c>
      <c r="AK146" s="28" t="b">
        <f t="shared" si="44"/>
        <v>1</v>
      </c>
      <c r="AL146" s="100" t="b">
        <f t="shared" si="45"/>
        <v>0</v>
      </c>
      <c r="AM146" s="100" t="b">
        <f t="shared" si="46"/>
        <v>0</v>
      </c>
      <c r="AN146" s="100" t="b">
        <f t="shared" si="47"/>
        <v>0</v>
      </c>
      <c r="AO146" s="100" t="b">
        <f t="shared" si="48"/>
        <v>0</v>
      </c>
      <c r="AP146" s="100" t="b">
        <f t="shared" si="49"/>
        <v>0</v>
      </c>
      <c r="AQ146" s="100" t="b">
        <f t="shared" si="50"/>
        <v>0</v>
      </c>
      <c r="AR146" s="100" t="b">
        <f t="shared" si="51"/>
        <v>0</v>
      </c>
      <c r="AS146" s="100" t="b">
        <f t="shared" si="52"/>
        <v>0</v>
      </c>
      <c r="AT146" s="100" t="b">
        <f t="shared" si="53"/>
        <v>0</v>
      </c>
      <c r="AU146" s="100" t="b">
        <f t="shared" si="54"/>
        <v>0</v>
      </c>
      <c r="AV146" s="100" t="b">
        <f t="shared" si="55"/>
        <v>0</v>
      </c>
    </row>
    <row r="147" spans="1:48" ht="30" x14ac:dyDescent="0.25">
      <c r="A147" s="108">
        <v>251</v>
      </c>
      <c r="B147" s="109" t="s">
        <v>46</v>
      </c>
      <c r="C147" s="109">
        <v>4</v>
      </c>
      <c r="D147" s="348" t="s">
        <v>841</v>
      </c>
      <c r="E147" s="142" t="s">
        <v>520</v>
      </c>
      <c r="F147" s="142" t="s">
        <v>958</v>
      </c>
      <c r="G147" s="307"/>
      <c r="H147" s="308" t="s">
        <v>46</v>
      </c>
      <c r="I147" s="309">
        <v>8</v>
      </c>
      <c r="J147" s="309">
        <v>8</v>
      </c>
      <c r="K147" s="309">
        <v>0</v>
      </c>
      <c r="L147" s="109" t="s">
        <v>114</v>
      </c>
      <c r="M147" s="310" t="s">
        <v>37</v>
      </c>
      <c r="N147" s="311"/>
      <c r="O147" s="312"/>
      <c r="P147" s="312"/>
      <c r="Q147" s="312"/>
      <c r="R147" s="312"/>
      <c r="S147" s="312"/>
      <c r="T147" s="312" t="s">
        <v>11</v>
      </c>
      <c r="U147" s="312" t="s">
        <v>11</v>
      </c>
      <c r="V147" s="312"/>
      <c r="W147" s="312"/>
      <c r="X147" s="319"/>
      <c r="Y147" s="315">
        <v>1</v>
      </c>
      <c r="Z147" s="316">
        <v>2</v>
      </c>
      <c r="AA147" s="317">
        <v>2</v>
      </c>
      <c r="AB147" s="318" t="s">
        <v>1158</v>
      </c>
      <c r="AC147" s="80">
        <v>1</v>
      </c>
      <c r="AD147" s="80" t="s">
        <v>1340</v>
      </c>
      <c r="AE147" s="76" t="s">
        <v>321</v>
      </c>
      <c r="AF147" s="80">
        <v>4</v>
      </c>
      <c r="AH147" s="29" t="str">
        <f t="shared" si="41"/>
        <v xml:space="preserve"> </v>
      </c>
      <c r="AI147" s="29" t="str">
        <f t="shared" si="42"/>
        <v xml:space="preserve"> </v>
      </c>
      <c r="AJ147" s="29" t="str">
        <f t="shared" si="43"/>
        <v xml:space="preserve"> </v>
      </c>
      <c r="AK147" s="28" t="b">
        <f t="shared" si="44"/>
        <v>1</v>
      </c>
      <c r="AL147" s="100" t="b">
        <f t="shared" si="45"/>
        <v>0</v>
      </c>
      <c r="AM147" s="100" t="b">
        <f t="shared" si="46"/>
        <v>0</v>
      </c>
      <c r="AN147" s="100" t="b">
        <f t="shared" si="47"/>
        <v>0</v>
      </c>
      <c r="AO147" s="100" t="b">
        <f t="shared" si="48"/>
        <v>0</v>
      </c>
      <c r="AP147" s="100" t="b">
        <f t="shared" si="49"/>
        <v>0</v>
      </c>
      <c r="AQ147" s="100" t="b">
        <f t="shared" si="50"/>
        <v>0</v>
      </c>
      <c r="AR147" s="100" t="b">
        <f t="shared" si="51"/>
        <v>0</v>
      </c>
      <c r="AS147" s="100" t="b">
        <f t="shared" si="52"/>
        <v>0</v>
      </c>
      <c r="AT147" s="100" t="b">
        <f t="shared" si="53"/>
        <v>0</v>
      </c>
      <c r="AU147" s="100" t="b">
        <f t="shared" si="54"/>
        <v>0</v>
      </c>
      <c r="AV147" s="100" t="b">
        <f t="shared" si="55"/>
        <v>0</v>
      </c>
    </row>
    <row r="148" spans="1:48" ht="21.75" x14ac:dyDescent="0.25">
      <c r="A148" s="108">
        <v>209</v>
      </c>
      <c r="B148" s="109" t="s">
        <v>46</v>
      </c>
      <c r="C148" s="109">
        <v>4</v>
      </c>
      <c r="D148" s="348" t="s">
        <v>810</v>
      </c>
      <c r="E148" s="323" t="s">
        <v>521</v>
      </c>
      <c r="F148" s="323" t="s">
        <v>522</v>
      </c>
      <c r="G148" s="324"/>
      <c r="H148" s="308" t="s">
        <v>46</v>
      </c>
      <c r="I148" s="325">
        <v>11</v>
      </c>
      <c r="J148" s="325">
        <v>11</v>
      </c>
      <c r="K148" s="325">
        <v>0</v>
      </c>
      <c r="L148" s="326" t="s">
        <v>114</v>
      </c>
      <c r="M148" s="327" t="s">
        <v>27</v>
      </c>
      <c r="N148" s="311"/>
      <c r="O148" s="312"/>
      <c r="P148" s="312"/>
      <c r="Q148" s="312"/>
      <c r="R148" s="312"/>
      <c r="S148" s="312"/>
      <c r="T148" s="312"/>
      <c r="U148" s="312"/>
      <c r="V148" s="312" t="s">
        <v>11</v>
      </c>
      <c r="W148" s="312" t="s">
        <v>11</v>
      </c>
      <c r="X148" s="319"/>
      <c r="Y148" s="315">
        <v>1</v>
      </c>
      <c r="Z148" s="316">
        <v>2</v>
      </c>
      <c r="AA148" s="320">
        <v>2</v>
      </c>
      <c r="AB148" s="318" t="s">
        <v>1157</v>
      </c>
      <c r="AC148" s="80">
        <v>1</v>
      </c>
      <c r="AD148" s="80"/>
      <c r="AE148" s="76" t="s">
        <v>160</v>
      </c>
      <c r="AF148" s="80">
        <v>7</v>
      </c>
      <c r="AH148" s="29" t="str">
        <f t="shared" si="41"/>
        <v xml:space="preserve"> </v>
      </c>
      <c r="AI148" s="29" t="str">
        <f t="shared" si="42"/>
        <v xml:space="preserve"> </v>
      </c>
      <c r="AJ148" s="29" t="str">
        <f t="shared" si="43"/>
        <v xml:space="preserve"> </v>
      </c>
      <c r="AK148" s="28" t="b">
        <f t="shared" si="44"/>
        <v>1</v>
      </c>
      <c r="AL148" s="100" t="b">
        <f t="shared" si="45"/>
        <v>0</v>
      </c>
      <c r="AM148" s="100" t="b">
        <f t="shared" si="46"/>
        <v>0</v>
      </c>
      <c r="AN148" s="100" t="b">
        <f t="shared" si="47"/>
        <v>0</v>
      </c>
      <c r="AO148" s="100" t="b">
        <f t="shared" si="48"/>
        <v>0</v>
      </c>
      <c r="AP148" s="100" t="b">
        <f t="shared" si="49"/>
        <v>0</v>
      </c>
      <c r="AQ148" s="100" t="b">
        <f t="shared" si="50"/>
        <v>0</v>
      </c>
      <c r="AR148" s="100" t="b">
        <f t="shared" si="51"/>
        <v>0</v>
      </c>
      <c r="AS148" s="100" t="b">
        <f t="shared" si="52"/>
        <v>0</v>
      </c>
      <c r="AT148" s="100" t="b">
        <f t="shared" si="53"/>
        <v>0</v>
      </c>
      <c r="AU148" s="100" t="b">
        <f t="shared" si="54"/>
        <v>0</v>
      </c>
      <c r="AV148" s="100" t="b">
        <f t="shared" si="55"/>
        <v>0</v>
      </c>
    </row>
    <row r="149" spans="1:48" ht="21.75" x14ac:dyDescent="0.25">
      <c r="A149" s="108">
        <v>84</v>
      </c>
      <c r="B149" s="109" t="s">
        <v>46</v>
      </c>
      <c r="C149" s="109">
        <v>4</v>
      </c>
      <c r="D149" s="348" t="s">
        <v>704</v>
      </c>
      <c r="E149" s="142" t="s">
        <v>555</v>
      </c>
      <c r="F149" s="142" t="s">
        <v>552</v>
      </c>
      <c r="G149" s="307"/>
      <c r="H149" s="308" t="s">
        <v>54</v>
      </c>
      <c r="I149" s="309">
        <v>0</v>
      </c>
      <c r="J149" s="309">
        <v>0</v>
      </c>
      <c r="K149" s="309">
        <v>0</v>
      </c>
      <c r="L149" s="109" t="s">
        <v>127</v>
      </c>
      <c r="M149" s="310" t="s">
        <v>929</v>
      </c>
      <c r="N149" s="311"/>
      <c r="O149" s="312"/>
      <c r="P149" s="312"/>
      <c r="Q149" s="312" t="s">
        <v>11</v>
      </c>
      <c r="R149" s="312" t="s">
        <v>11</v>
      </c>
      <c r="S149" s="312"/>
      <c r="T149" s="312"/>
      <c r="U149" s="312"/>
      <c r="V149" s="312"/>
      <c r="W149" s="312"/>
      <c r="X149" s="319"/>
      <c r="Y149" s="315">
        <v>1</v>
      </c>
      <c r="Z149" s="316">
        <v>2</v>
      </c>
      <c r="AA149" s="317">
        <v>2</v>
      </c>
      <c r="AB149" s="318" t="s">
        <v>1155</v>
      </c>
      <c r="AC149" s="80">
        <v>1</v>
      </c>
      <c r="AD149" s="80"/>
      <c r="AE149" s="76" t="s">
        <v>141</v>
      </c>
      <c r="AF149" s="80">
        <v>6</v>
      </c>
      <c r="AH149" s="29" t="str">
        <f t="shared" si="41"/>
        <v xml:space="preserve"> </v>
      </c>
      <c r="AI149" s="29" t="str">
        <f t="shared" si="42"/>
        <v xml:space="preserve"> </v>
      </c>
      <c r="AJ149" s="29" t="str">
        <f t="shared" si="43"/>
        <v xml:space="preserve"> </v>
      </c>
      <c r="AK149" s="28" t="b">
        <f t="shared" si="44"/>
        <v>1</v>
      </c>
      <c r="AL149" s="100" t="b">
        <f t="shared" si="45"/>
        <v>0</v>
      </c>
      <c r="AM149" s="100" t="b">
        <f t="shared" si="46"/>
        <v>0</v>
      </c>
      <c r="AN149" s="100" t="b">
        <f t="shared" si="47"/>
        <v>0</v>
      </c>
      <c r="AO149" s="100" t="b">
        <f t="shared" si="48"/>
        <v>0</v>
      </c>
      <c r="AP149" s="100" t="b">
        <f t="shared" si="49"/>
        <v>0</v>
      </c>
      <c r="AQ149" s="100" t="b">
        <f t="shared" si="50"/>
        <v>0</v>
      </c>
      <c r="AR149" s="100" t="b">
        <f t="shared" si="51"/>
        <v>0</v>
      </c>
      <c r="AS149" s="100" t="b">
        <f t="shared" si="52"/>
        <v>0</v>
      </c>
      <c r="AT149" s="100" t="b">
        <f t="shared" si="53"/>
        <v>0</v>
      </c>
      <c r="AU149" s="100" t="b">
        <f t="shared" si="54"/>
        <v>0</v>
      </c>
      <c r="AV149" s="100" t="b">
        <f t="shared" si="55"/>
        <v>0</v>
      </c>
    </row>
    <row r="150" spans="1:48" ht="21.75" x14ac:dyDescent="0.25">
      <c r="A150" s="108">
        <v>51</v>
      </c>
      <c r="B150" s="109" t="s">
        <v>46</v>
      </c>
      <c r="C150" s="109">
        <v>4</v>
      </c>
      <c r="D150" s="348" t="s">
        <v>676</v>
      </c>
      <c r="E150" s="142" t="s">
        <v>533</v>
      </c>
      <c r="F150" s="142" t="s">
        <v>534</v>
      </c>
      <c r="G150" s="307"/>
      <c r="H150" s="308" t="s">
        <v>46</v>
      </c>
      <c r="I150" s="309">
        <v>0</v>
      </c>
      <c r="J150" s="309">
        <v>0</v>
      </c>
      <c r="K150" s="309">
        <v>0</v>
      </c>
      <c r="L150" s="109" t="s">
        <v>127</v>
      </c>
      <c r="M150" s="310" t="s">
        <v>929</v>
      </c>
      <c r="N150" s="311"/>
      <c r="O150" s="312"/>
      <c r="P150" s="312"/>
      <c r="Q150" s="312"/>
      <c r="R150" s="312"/>
      <c r="S150" s="312"/>
      <c r="T150" s="312"/>
      <c r="U150" s="312"/>
      <c r="V150" s="312" t="s">
        <v>11</v>
      </c>
      <c r="W150" s="312" t="s">
        <v>11</v>
      </c>
      <c r="X150" s="319"/>
      <c r="Y150" s="315">
        <v>1</v>
      </c>
      <c r="Z150" s="316">
        <v>2</v>
      </c>
      <c r="AA150" s="317">
        <v>2</v>
      </c>
      <c r="AB150" s="318" t="s">
        <v>1150</v>
      </c>
      <c r="AC150" s="80">
        <v>1</v>
      </c>
      <c r="AD150" s="80"/>
      <c r="AE150" s="76" t="s">
        <v>141</v>
      </c>
      <c r="AF150" s="80">
        <v>1</v>
      </c>
      <c r="AH150" s="29" t="str">
        <f t="shared" si="41"/>
        <v xml:space="preserve"> </v>
      </c>
      <c r="AI150" s="29" t="str">
        <f t="shared" si="42"/>
        <v xml:space="preserve"> </v>
      </c>
      <c r="AJ150" s="29" t="str">
        <f t="shared" si="43"/>
        <v xml:space="preserve"> </v>
      </c>
      <c r="AK150" s="28" t="b">
        <f t="shared" si="44"/>
        <v>1</v>
      </c>
      <c r="AL150" s="100" t="b">
        <f t="shared" si="45"/>
        <v>0</v>
      </c>
      <c r="AM150" s="100" t="b">
        <f t="shared" si="46"/>
        <v>0</v>
      </c>
      <c r="AN150" s="100" t="b">
        <f t="shared" si="47"/>
        <v>0</v>
      </c>
      <c r="AO150" s="100" t="b">
        <f t="shared" si="48"/>
        <v>0</v>
      </c>
      <c r="AP150" s="100" t="b">
        <f t="shared" si="49"/>
        <v>0</v>
      </c>
      <c r="AQ150" s="100" t="b">
        <f t="shared" si="50"/>
        <v>0</v>
      </c>
      <c r="AR150" s="100" t="b">
        <f t="shared" si="51"/>
        <v>0</v>
      </c>
      <c r="AS150" s="100" t="b">
        <f t="shared" si="52"/>
        <v>0</v>
      </c>
      <c r="AT150" s="100" t="b">
        <f t="shared" si="53"/>
        <v>0</v>
      </c>
      <c r="AU150" s="100" t="b">
        <f t="shared" si="54"/>
        <v>0</v>
      </c>
      <c r="AV150" s="100" t="b">
        <f t="shared" si="55"/>
        <v>0</v>
      </c>
    </row>
    <row r="151" spans="1:48" ht="21.75" x14ac:dyDescent="0.25">
      <c r="A151" s="108">
        <v>39</v>
      </c>
      <c r="B151" s="109" t="s">
        <v>46</v>
      </c>
      <c r="C151" s="109">
        <v>4</v>
      </c>
      <c r="D151" s="348" t="s">
        <v>667</v>
      </c>
      <c r="E151" s="142" t="s">
        <v>663</v>
      </c>
      <c r="F151" s="142" t="s">
        <v>943</v>
      </c>
      <c r="G151" s="307"/>
      <c r="H151" s="308" t="s">
        <v>46</v>
      </c>
      <c r="I151" s="309">
        <v>14</v>
      </c>
      <c r="J151" s="309">
        <v>11</v>
      </c>
      <c r="K151" s="309">
        <v>3</v>
      </c>
      <c r="L151" s="109" t="s">
        <v>127</v>
      </c>
      <c r="M151" s="310" t="s">
        <v>127</v>
      </c>
      <c r="N151" s="311"/>
      <c r="O151" s="312"/>
      <c r="P151" s="312"/>
      <c r="Q151" s="312"/>
      <c r="R151" s="312"/>
      <c r="S151" s="312"/>
      <c r="T151" s="312"/>
      <c r="U151" s="312"/>
      <c r="V151" s="312"/>
      <c r="W151" s="312"/>
      <c r="X151" s="319"/>
      <c r="Y151" s="315">
        <v>7</v>
      </c>
      <c r="Z151" s="316">
        <v>0</v>
      </c>
      <c r="AA151" s="317">
        <v>0</v>
      </c>
      <c r="AB151" s="318" t="s">
        <v>1159</v>
      </c>
      <c r="AC151" s="80">
        <v>1</v>
      </c>
      <c r="AD151" s="80"/>
      <c r="AE151" s="76" t="s">
        <v>141</v>
      </c>
      <c r="AF151" s="80">
        <v>5</v>
      </c>
      <c r="AH151" s="29" t="str">
        <f t="shared" si="41"/>
        <v xml:space="preserve"> </v>
      </c>
      <c r="AI151" s="29" t="str">
        <f t="shared" si="42"/>
        <v xml:space="preserve"> </v>
      </c>
      <c r="AJ151" s="29" t="str">
        <f t="shared" si="43"/>
        <v xml:space="preserve"> </v>
      </c>
      <c r="AK151" s="28" t="b">
        <f t="shared" si="44"/>
        <v>1</v>
      </c>
      <c r="AL151" s="100" t="b">
        <f t="shared" si="45"/>
        <v>0</v>
      </c>
      <c r="AM151" s="100" t="b">
        <f t="shared" si="46"/>
        <v>0</v>
      </c>
      <c r="AN151" s="100" t="b">
        <f t="shared" si="47"/>
        <v>0</v>
      </c>
      <c r="AO151" s="100" t="b">
        <f t="shared" si="48"/>
        <v>0</v>
      </c>
      <c r="AP151" s="100" t="b">
        <f t="shared" si="49"/>
        <v>0</v>
      </c>
      <c r="AQ151" s="100" t="b">
        <f t="shared" si="50"/>
        <v>0</v>
      </c>
      <c r="AR151" s="100" t="b">
        <f t="shared" si="51"/>
        <v>0</v>
      </c>
      <c r="AS151" s="100" t="b">
        <f t="shared" si="52"/>
        <v>0</v>
      </c>
      <c r="AT151" s="100" t="b">
        <f t="shared" si="53"/>
        <v>0</v>
      </c>
      <c r="AU151" s="100" t="b">
        <f t="shared" si="54"/>
        <v>0</v>
      </c>
      <c r="AV151" s="100" t="b">
        <f t="shared" si="55"/>
        <v>0</v>
      </c>
    </row>
    <row r="152" spans="1:48" ht="30" x14ac:dyDescent="0.25">
      <c r="A152" s="108">
        <v>373</v>
      </c>
      <c r="B152" s="109" t="s">
        <v>50</v>
      </c>
      <c r="C152" s="109">
        <v>1</v>
      </c>
      <c r="D152" s="348" t="s">
        <v>983</v>
      </c>
      <c r="E152" s="142" t="s">
        <v>1011</v>
      </c>
      <c r="F152" s="142" t="s">
        <v>599</v>
      </c>
      <c r="G152" s="307"/>
      <c r="H152" s="308" t="s">
        <v>140</v>
      </c>
      <c r="I152" s="309">
        <v>12</v>
      </c>
      <c r="J152" s="309">
        <v>3</v>
      </c>
      <c r="K152" s="309">
        <v>9</v>
      </c>
      <c r="L152" s="109" t="s">
        <v>111</v>
      </c>
      <c r="M152" s="310" t="s">
        <v>12</v>
      </c>
      <c r="N152" s="311"/>
      <c r="O152" s="312" t="s">
        <v>11</v>
      </c>
      <c r="P152" s="312" t="s">
        <v>11</v>
      </c>
      <c r="Q152" s="312" t="s">
        <v>11</v>
      </c>
      <c r="R152" s="312" t="s">
        <v>11</v>
      </c>
      <c r="S152" s="312"/>
      <c r="T152" s="312"/>
      <c r="U152" s="312"/>
      <c r="V152" s="312"/>
      <c r="W152" s="312"/>
      <c r="X152" s="319"/>
      <c r="Y152" s="315">
        <v>1</v>
      </c>
      <c r="Z152" s="316">
        <v>4</v>
      </c>
      <c r="AA152" s="317">
        <v>4</v>
      </c>
      <c r="AB152" s="318" t="s">
        <v>1161</v>
      </c>
      <c r="AC152" s="80">
        <v>1</v>
      </c>
      <c r="AD152" s="80"/>
      <c r="AE152" s="76" t="s">
        <v>151</v>
      </c>
      <c r="AF152" s="80">
        <v>2</v>
      </c>
      <c r="AH152" s="29" t="str">
        <f t="shared" si="41"/>
        <v xml:space="preserve">ÇAKIŞMA </v>
      </c>
      <c r="AI152" s="29" t="str">
        <f t="shared" si="42"/>
        <v xml:space="preserve">ÇAKIŞMA </v>
      </c>
      <c r="AJ152" s="29" t="str">
        <f t="shared" si="43"/>
        <v xml:space="preserve">ÇAKIŞMA </v>
      </c>
      <c r="AK152" s="28" t="b">
        <f t="shared" si="44"/>
        <v>0</v>
      </c>
      <c r="AL152" s="100" t="b">
        <f t="shared" si="45"/>
        <v>0</v>
      </c>
      <c r="AM152" s="100" t="b">
        <f t="shared" si="46"/>
        <v>1</v>
      </c>
      <c r="AN152" s="100" t="b">
        <f t="shared" si="47"/>
        <v>1</v>
      </c>
      <c r="AO152" s="100" t="b">
        <f t="shared" si="48"/>
        <v>1</v>
      </c>
      <c r="AP152" s="100" t="b">
        <f t="shared" si="49"/>
        <v>1</v>
      </c>
      <c r="AQ152" s="100" t="b">
        <f t="shared" si="50"/>
        <v>0</v>
      </c>
      <c r="AR152" s="100" t="b">
        <f t="shared" si="51"/>
        <v>0</v>
      </c>
      <c r="AS152" s="100" t="b">
        <f t="shared" si="52"/>
        <v>0</v>
      </c>
      <c r="AT152" s="100" t="b">
        <f t="shared" si="53"/>
        <v>0</v>
      </c>
      <c r="AU152" s="100" t="b">
        <f t="shared" si="54"/>
        <v>0</v>
      </c>
      <c r="AV152" s="100" t="b">
        <f t="shared" si="55"/>
        <v>0</v>
      </c>
    </row>
    <row r="153" spans="1:48" ht="21.75" x14ac:dyDescent="0.25">
      <c r="A153" s="108">
        <v>197</v>
      </c>
      <c r="B153" s="109" t="s">
        <v>50</v>
      </c>
      <c r="C153" s="109">
        <v>1</v>
      </c>
      <c r="D153" s="348" t="s">
        <v>801</v>
      </c>
      <c r="E153" s="142" t="s">
        <v>345</v>
      </c>
      <c r="F153" s="142" t="s">
        <v>599</v>
      </c>
      <c r="G153" s="307"/>
      <c r="H153" s="308" t="s">
        <v>140</v>
      </c>
      <c r="I153" s="309">
        <v>20</v>
      </c>
      <c r="J153" s="309">
        <v>20</v>
      </c>
      <c r="K153" s="309">
        <v>0</v>
      </c>
      <c r="L153" s="109" t="s">
        <v>111</v>
      </c>
      <c r="M153" s="310" t="s">
        <v>12</v>
      </c>
      <c r="N153" s="311"/>
      <c r="O153" s="312" t="s">
        <v>11</v>
      </c>
      <c r="P153" s="312" t="s">
        <v>11</v>
      </c>
      <c r="Q153" s="312" t="s">
        <v>11</v>
      </c>
      <c r="R153" s="312" t="s">
        <v>11</v>
      </c>
      <c r="S153" s="312"/>
      <c r="T153" s="312"/>
      <c r="U153" s="312"/>
      <c r="V153" s="312"/>
      <c r="W153" s="312"/>
      <c r="X153" s="319"/>
      <c r="Y153" s="315">
        <v>4</v>
      </c>
      <c r="Z153" s="316">
        <v>4</v>
      </c>
      <c r="AA153" s="320">
        <v>4</v>
      </c>
      <c r="AB153" s="318" t="s">
        <v>1163</v>
      </c>
      <c r="AC153" s="80">
        <v>1</v>
      </c>
      <c r="AD153" s="80"/>
      <c r="AE153" s="76" t="s">
        <v>151</v>
      </c>
      <c r="AF153" s="80">
        <v>11</v>
      </c>
      <c r="AH153" s="29" t="str">
        <f t="shared" si="41"/>
        <v xml:space="preserve"> </v>
      </c>
      <c r="AI153" s="29" t="str">
        <f t="shared" si="42"/>
        <v xml:space="preserve"> </v>
      </c>
      <c r="AJ153" s="29" t="str">
        <f t="shared" si="43"/>
        <v xml:space="preserve"> </v>
      </c>
      <c r="AK153" s="28" t="b">
        <f t="shared" si="44"/>
        <v>1</v>
      </c>
      <c r="AL153" s="100" t="b">
        <f t="shared" si="45"/>
        <v>0</v>
      </c>
      <c r="AM153" s="100" t="b">
        <f t="shared" si="46"/>
        <v>0</v>
      </c>
      <c r="AN153" s="100" t="b">
        <f t="shared" si="47"/>
        <v>0</v>
      </c>
      <c r="AO153" s="100" t="b">
        <f t="shared" si="48"/>
        <v>0</v>
      </c>
      <c r="AP153" s="100" t="b">
        <f t="shared" si="49"/>
        <v>0</v>
      </c>
      <c r="AQ153" s="100" t="b">
        <f t="shared" si="50"/>
        <v>0</v>
      </c>
      <c r="AR153" s="100" t="b">
        <f t="shared" si="51"/>
        <v>0</v>
      </c>
      <c r="AS153" s="100" t="b">
        <f t="shared" si="52"/>
        <v>0</v>
      </c>
      <c r="AT153" s="100" t="b">
        <f t="shared" si="53"/>
        <v>0</v>
      </c>
      <c r="AU153" s="100" t="b">
        <f t="shared" si="54"/>
        <v>0</v>
      </c>
      <c r="AV153" s="100" t="b">
        <f t="shared" si="55"/>
        <v>0</v>
      </c>
    </row>
    <row r="154" spans="1:48" ht="21.75" x14ac:dyDescent="0.25">
      <c r="A154" s="108">
        <v>137</v>
      </c>
      <c r="B154" s="109" t="s">
        <v>50</v>
      </c>
      <c r="C154" s="109">
        <v>1</v>
      </c>
      <c r="D154" s="348" t="s">
        <v>754</v>
      </c>
      <c r="E154" s="142" t="s">
        <v>473</v>
      </c>
      <c r="F154" s="142" t="s">
        <v>472</v>
      </c>
      <c r="G154" s="307"/>
      <c r="H154" s="308" t="s">
        <v>50</v>
      </c>
      <c r="I154" s="309">
        <v>50</v>
      </c>
      <c r="J154" s="309">
        <v>50</v>
      </c>
      <c r="K154" s="309">
        <v>0</v>
      </c>
      <c r="L154" s="109" t="s">
        <v>111</v>
      </c>
      <c r="M154" s="310" t="s">
        <v>27</v>
      </c>
      <c r="N154" s="311"/>
      <c r="O154" s="312"/>
      <c r="P154" s="312"/>
      <c r="Q154" s="312"/>
      <c r="R154" s="312"/>
      <c r="S154" s="312" t="s">
        <v>11</v>
      </c>
      <c r="T154" s="312" t="s">
        <v>11</v>
      </c>
      <c r="U154" s="312"/>
      <c r="V154" s="312"/>
      <c r="W154" s="312"/>
      <c r="X154" s="319"/>
      <c r="Y154" s="315">
        <v>2</v>
      </c>
      <c r="Z154" s="316">
        <v>2</v>
      </c>
      <c r="AA154" s="317">
        <v>2</v>
      </c>
      <c r="AB154" s="318" t="s">
        <v>1162</v>
      </c>
      <c r="AC154" s="80">
        <v>2</v>
      </c>
      <c r="AD154" s="80"/>
      <c r="AE154" s="76" t="s">
        <v>160</v>
      </c>
      <c r="AF154" s="80">
        <v>6</v>
      </c>
      <c r="AH154" s="29" t="str">
        <f t="shared" si="41"/>
        <v xml:space="preserve"> </v>
      </c>
      <c r="AI154" s="29" t="str">
        <f t="shared" si="42"/>
        <v xml:space="preserve"> </v>
      </c>
      <c r="AJ154" s="29" t="str">
        <f t="shared" si="43"/>
        <v xml:space="preserve"> </v>
      </c>
      <c r="AK154" s="28" t="b">
        <f t="shared" si="44"/>
        <v>1</v>
      </c>
      <c r="AL154" s="100" t="b">
        <f t="shared" si="45"/>
        <v>0</v>
      </c>
      <c r="AM154" s="100" t="b">
        <f t="shared" si="46"/>
        <v>0</v>
      </c>
      <c r="AN154" s="100" t="b">
        <f t="shared" si="47"/>
        <v>0</v>
      </c>
      <c r="AO154" s="100" t="b">
        <f t="shared" si="48"/>
        <v>0</v>
      </c>
      <c r="AP154" s="100" t="b">
        <f t="shared" si="49"/>
        <v>0</v>
      </c>
      <c r="AQ154" s="100" t="b">
        <f t="shared" si="50"/>
        <v>0</v>
      </c>
      <c r="AR154" s="100" t="b">
        <f t="shared" si="51"/>
        <v>0</v>
      </c>
      <c r="AS154" s="100" t="b">
        <f t="shared" si="52"/>
        <v>0</v>
      </c>
      <c r="AT154" s="100" t="b">
        <f t="shared" si="53"/>
        <v>0</v>
      </c>
      <c r="AU154" s="100" t="b">
        <f t="shared" si="54"/>
        <v>0</v>
      </c>
      <c r="AV154" s="100" t="b">
        <f t="shared" si="55"/>
        <v>0</v>
      </c>
    </row>
    <row r="155" spans="1:48" ht="30" x14ac:dyDescent="0.25">
      <c r="A155" s="108">
        <v>351</v>
      </c>
      <c r="B155" s="109" t="s">
        <v>50</v>
      </c>
      <c r="C155" s="109">
        <v>1</v>
      </c>
      <c r="D155" s="348" t="s">
        <v>962</v>
      </c>
      <c r="E155" s="142" t="s">
        <v>963</v>
      </c>
      <c r="F155" s="142" t="s">
        <v>964</v>
      </c>
      <c r="G155" s="307"/>
      <c r="H155" s="308" t="s">
        <v>140</v>
      </c>
      <c r="I155" s="309">
        <v>17</v>
      </c>
      <c r="J155" s="309">
        <v>2</v>
      </c>
      <c r="K155" s="309">
        <v>15</v>
      </c>
      <c r="L155" s="109" t="s">
        <v>111</v>
      </c>
      <c r="M155" s="310" t="s">
        <v>27</v>
      </c>
      <c r="N155" s="311"/>
      <c r="O155" s="312"/>
      <c r="P155" s="312"/>
      <c r="Q155" s="312"/>
      <c r="R155" s="312"/>
      <c r="S155" s="312"/>
      <c r="T155" s="312"/>
      <c r="U155" s="312" t="s">
        <v>11</v>
      </c>
      <c r="V155" s="312" t="s">
        <v>11</v>
      </c>
      <c r="W155" s="312" t="s">
        <v>11</v>
      </c>
      <c r="X155" s="319" t="s">
        <v>11</v>
      </c>
      <c r="Y155" s="315">
        <v>1</v>
      </c>
      <c r="Z155" s="316">
        <v>4</v>
      </c>
      <c r="AA155" s="317">
        <v>4</v>
      </c>
      <c r="AB155" s="318" t="s">
        <v>1160</v>
      </c>
      <c r="AC155" s="80">
        <v>1</v>
      </c>
      <c r="AD155" s="80"/>
      <c r="AE155" s="76" t="s">
        <v>160</v>
      </c>
      <c r="AF155" s="80">
        <v>5</v>
      </c>
      <c r="AH155" s="29" t="str">
        <f t="shared" si="41"/>
        <v xml:space="preserve"> </v>
      </c>
      <c r="AI155" s="29" t="str">
        <f t="shared" si="42"/>
        <v xml:space="preserve"> </v>
      </c>
      <c r="AJ155" s="29" t="str">
        <f t="shared" si="43"/>
        <v xml:space="preserve"> </v>
      </c>
      <c r="AK155" s="28" t="b">
        <f t="shared" si="44"/>
        <v>1</v>
      </c>
      <c r="AL155" s="100" t="b">
        <f t="shared" si="45"/>
        <v>0</v>
      </c>
      <c r="AM155" s="100" t="b">
        <f t="shared" si="46"/>
        <v>0</v>
      </c>
      <c r="AN155" s="100" t="b">
        <f t="shared" si="47"/>
        <v>0</v>
      </c>
      <c r="AO155" s="100" t="b">
        <f t="shared" si="48"/>
        <v>0</v>
      </c>
      <c r="AP155" s="100" t="b">
        <f t="shared" si="49"/>
        <v>0</v>
      </c>
      <c r="AQ155" s="100" t="b">
        <f t="shared" si="50"/>
        <v>0</v>
      </c>
      <c r="AR155" s="100" t="b">
        <f t="shared" si="51"/>
        <v>0</v>
      </c>
      <c r="AS155" s="100" t="b">
        <f t="shared" si="52"/>
        <v>0</v>
      </c>
      <c r="AT155" s="100" t="b">
        <f t="shared" si="53"/>
        <v>0</v>
      </c>
      <c r="AU155" s="100" t="b">
        <f t="shared" si="54"/>
        <v>0</v>
      </c>
      <c r="AV155" s="100" t="b">
        <f t="shared" si="55"/>
        <v>0</v>
      </c>
    </row>
    <row r="156" spans="1:48" ht="21.75" x14ac:dyDescent="0.25">
      <c r="A156" s="108">
        <v>347</v>
      </c>
      <c r="B156" s="109" t="s">
        <v>50</v>
      </c>
      <c r="C156" s="109">
        <v>1</v>
      </c>
      <c r="D156" s="348" t="s">
        <v>907</v>
      </c>
      <c r="E156" s="142" t="s">
        <v>600</v>
      </c>
      <c r="F156" s="142" t="s">
        <v>602</v>
      </c>
      <c r="G156" s="307"/>
      <c r="H156" s="308" t="s">
        <v>140</v>
      </c>
      <c r="I156" s="309">
        <v>35</v>
      </c>
      <c r="J156" s="309">
        <v>22</v>
      </c>
      <c r="K156" s="309">
        <v>13</v>
      </c>
      <c r="L156" s="109" t="s">
        <v>112</v>
      </c>
      <c r="M156" s="321" t="s">
        <v>23</v>
      </c>
      <c r="N156" s="311"/>
      <c r="O156" s="312" t="s">
        <v>11</v>
      </c>
      <c r="P156" s="312" t="s">
        <v>11</v>
      </c>
      <c r="Q156" s="312" t="s">
        <v>11</v>
      </c>
      <c r="R156" s="312" t="s">
        <v>11</v>
      </c>
      <c r="S156" s="312"/>
      <c r="T156" s="312"/>
      <c r="U156" s="312"/>
      <c r="V156" s="312"/>
      <c r="W156" s="312"/>
      <c r="X156" s="319"/>
      <c r="Y156" s="315">
        <v>5</v>
      </c>
      <c r="Z156" s="316">
        <v>4</v>
      </c>
      <c r="AA156" s="320">
        <v>4</v>
      </c>
      <c r="AB156" s="318" t="s">
        <v>1132</v>
      </c>
      <c r="AC156" s="80">
        <v>1</v>
      </c>
      <c r="AD156" s="80"/>
      <c r="AE156" s="76" t="s">
        <v>156</v>
      </c>
      <c r="AF156" s="80">
        <v>6</v>
      </c>
      <c r="AH156" s="29" t="str">
        <f t="shared" si="41"/>
        <v xml:space="preserve"> </v>
      </c>
      <c r="AI156" s="29" t="str">
        <f t="shared" si="42"/>
        <v xml:space="preserve"> </v>
      </c>
      <c r="AJ156" s="29" t="str">
        <f t="shared" si="43"/>
        <v xml:space="preserve"> </v>
      </c>
      <c r="AK156" s="28" t="b">
        <f t="shared" si="44"/>
        <v>1</v>
      </c>
      <c r="AL156" s="100" t="b">
        <f t="shared" si="45"/>
        <v>0</v>
      </c>
      <c r="AM156" s="100" t="b">
        <f t="shared" si="46"/>
        <v>0</v>
      </c>
      <c r="AN156" s="100" t="b">
        <f t="shared" si="47"/>
        <v>0</v>
      </c>
      <c r="AO156" s="100" t="b">
        <f t="shared" si="48"/>
        <v>0</v>
      </c>
      <c r="AP156" s="100" t="b">
        <f t="shared" si="49"/>
        <v>0</v>
      </c>
      <c r="AQ156" s="100" t="b">
        <f t="shared" si="50"/>
        <v>0</v>
      </c>
      <c r="AR156" s="100" t="b">
        <f t="shared" si="51"/>
        <v>0</v>
      </c>
      <c r="AS156" s="100" t="b">
        <f t="shared" si="52"/>
        <v>0</v>
      </c>
      <c r="AT156" s="100" t="b">
        <f t="shared" si="53"/>
        <v>0</v>
      </c>
      <c r="AU156" s="100" t="b">
        <f t="shared" si="54"/>
        <v>0</v>
      </c>
      <c r="AV156" s="100" t="b">
        <f t="shared" si="55"/>
        <v>0</v>
      </c>
    </row>
    <row r="157" spans="1:48" ht="24" x14ac:dyDescent="0.25">
      <c r="A157" s="108">
        <v>262</v>
      </c>
      <c r="B157" s="109" t="s">
        <v>50</v>
      </c>
      <c r="C157" s="109">
        <v>1</v>
      </c>
      <c r="D157" s="348" t="s">
        <v>852</v>
      </c>
      <c r="E157" s="142" t="s">
        <v>376</v>
      </c>
      <c r="F157" s="142" t="s">
        <v>517</v>
      </c>
      <c r="G157" s="307" t="s">
        <v>463</v>
      </c>
      <c r="H157" s="329" t="s">
        <v>46</v>
      </c>
      <c r="I157" s="309">
        <v>20</v>
      </c>
      <c r="J157" s="309">
        <v>20</v>
      </c>
      <c r="K157" s="309">
        <v>0</v>
      </c>
      <c r="L157" s="109" t="s">
        <v>112</v>
      </c>
      <c r="M157" s="310" t="s">
        <v>39</v>
      </c>
      <c r="N157" s="311"/>
      <c r="O157" s="312"/>
      <c r="P157" s="312"/>
      <c r="Q157" s="312"/>
      <c r="R157" s="312"/>
      <c r="S157" s="312"/>
      <c r="T157" s="312" t="s">
        <v>11</v>
      </c>
      <c r="U157" s="312" t="s">
        <v>11</v>
      </c>
      <c r="V157" s="312"/>
      <c r="W157" s="312"/>
      <c r="X157" s="319"/>
      <c r="Y157" s="315">
        <v>3</v>
      </c>
      <c r="Z157" s="316">
        <v>2</v>
      </c>
      <c r="AA157" s="317">
        <v>2</v>
      </c>
      <c r="AB157" s="318" t="s">
        <v>1165</v>
      </c>
      <c r="AC157" s="80">
        <v>1</v>
      </c>
      <c r="AD157" s="80"/>
      <c r="AE157" s="76" t="s">
        <v>161</v>
      </c>
      <c r="AF157" s="80">
        <v>2</v>
      </c>
      <c r="AH157" s="29" t="str">
        <f t="shared" si="41"/>
        <v xml:space="preserve"> </v>
      </c>
      <c r="AI157" s="29" t="str">
        <f t="shared" si="42"/>
        <v xml:space="preserve"> </v>
      </c>
      <c r="AJ157" s="29" t="str">
        <f t="shared" si="43"/>
        <v xml:space="preserve"> </v>
      </c>
      <c r="AK157" s="28" t="b">
        <f t="shared" si="44"/>
        <v>1</v>
      </c>
      <c r="AL157" s="100" t="b">
        <f t="shared" si="45"/>
        <v>0</v>
      </c>
      <c r="AM157" s="100" t="b">
        <f t="shared" si="46"/>
        <v>0</v>
      </c>
      <c r="AN157" s="100" t="b">
        <f t="shared" si="47"/>
        <v>0</v>
      </c>
      <c r="AO157" s="100" t="b">
        <f t="shared" si="48"/>
        <v>0</v>
      </c>
      <c r="AP157" s="100" t="b">
        <f t="shared" si="49"/>
        <v>0</v>
      </c>
      <c r="AQ157" s="100" t="b">
        <f t="shared" si="50"/>
        <v>0</v>
      </c>
      <c r="AR157" s="100" t="b">
        <f t="shared" si="51"/>
        <v>0</v>
      </c>
      <c r="AS157" s="100" t="b">
        <f t="shared" si="52"/>
        <v>0</v>
      </c>
      <c r="AT157" s="100" t="b">
        <f t="shared" si="53"/>
        <v>0</v>
      </c>
      <c r="AU157" s="100" t="b">
        <f t="shared" si="54"/>
        <v>0</v>
      </c>
      <c r="AV157" s="100" t="b">
        <f t="shared" si="55"/>
        <v>0</v>
      </c>
    </row>
    <row r="158" spans="1:48" ht="21.75" x14ac:dyDescent="0.25">
      <c r="A158" s="108">
        <v>89</v>
      </c>
      <c r="B158" s="331" t="s">
        <v>50</v>
      </c>
      <c r="C158" s="331">
        <v>1</v>
      </c>
      <c r="D158" s="348" t="s">
        <v>709</v>
      </c>
      <c r="E158" s="142" t="s">
        <v>343</v>
      </c>
      <c r="F158" s="142" t="s">
        <v>470</v>
      </c>
      <c r="G158" s="307"/>
      <c r="H158" s="308" t="s">
        <v>50</v>
      </c>
      <c r="I158" s="309">
        <v>38</v>
      </c>
      <c r="J158" s="309">
        <v>24</v>
      </c>
      <c r="K158" s="309">
        <v>14</v>
      </c>
      <c r="L158" s="109" t="s">
        <v>112</v>
      </c>
      <c r="M158" s="310" t="s">
        <v>42</v>
      </c>
      <c r="N158" s="311"/>
      <c r="O158" s="312"/>
      <c r="P158" s="312"/>
      <c r="Q158" s="312"/>
      <c r="R158" s="312"/>
      <c r="S158" s="312"/>
      <c r="T158" s="312"/>
      <c r="U158" s="312"/>
      <c r="V158" s="312" t="s">
        <v>11</v>
      </c>
      <c r="W158" s="312" t="s">
        <v>11</v>
      </c>
      <c r="X158" s="319"/>
      <c r="Y158" s="317">
        <v>3</v>
      </c>
      <c r="Z158" s="316">
        <v>2</v>
      </c>
      <c r="AA158" s="317">
        <v>2</v>
      </c>
      <c r="AB158" s="318" t="s">
        <v>1164</v>
      </c>
      <c r="AC158" s="76">
        <v>1</v>
      </c>
      <c r="AD158" s="80" t="s">
        <v>1359</v>
      </c>
      <c r="AE158" s="76" t="s">
        <v>153</v>
      </c>
      <c r="AF158" s="80">
        <v>5</v>
      </c>
      <c r="AH158" s="29" t="str">
        <f t="shared" si="41"/>
        <v xml:space="preserve"> </v>
      </c>
      <c r="AI158" s="29" t="str">
        <f t="shared" si="42"/>
        <v xml:space="preserve"> </v>
      </c>
      <c r="AJ158" s="29" t="str">
        <f t="shared" si="43"/>
        <v xml:space="preserve"> </v>
      </c>
      <c r="AK158" s="28" t="b">
        <f t="shared" si="44"/>
        <v>1</v>
      </c>
      <c r="AL158" s="100" t="b">
        <f t="shared" si="45"/>
        <v>0</v>
      </c>
      <c r="AM158" s="100" t="b">
        <f t="shared" si="46"/>
        <v>0</v>
      </c>
      <c r="AN158" s="100" t="b">
        <f t="shared" si="47"/>
        <v>0</v>
      </c>
      <c r="AO158" s="100" t="b">
        <f t="shared" si="48"/>
        <v>0</v>
      </c>
      <c r="AP158" s="100" t="b">
        <f t="shared" si="49"/>
        <v>0</v>
      </c>
      <c r="AQ158" s="100" t="b">
        <f t="shared" si="50"/>
        <v>0</v>
      </c>
      <c r="AR158" s="100" t="b">
        <f t="shared" si="51"/>
        <v>0</v>
      </c>
      <c r="AS158" s="100" t="b">
        <f t="shared" si="52"/>
        <v>0</v>
      </c>
      <c r="AT158" s="100" t="b">
        <f t="shared" si="53"/>
        <v>0</v>
      </c>
      <c r="AU158" s="100" t="b">
        <f t="shared" si="54"/>
        <v>0</v>
      </c>
      <c r="AV158" s="100" t="b">
        <f t="shared" si="55"/>
        <v>0</v>
      </c>
    </row>
    <row r="159" spans="1:48" ht="21.75" x14ac:dyDescent="0.25">
      <c r="A159" s="108">
        <v>315</v>
      </c>
      <c r="B159" s="331" t="s">
        <v>50</v>
      </c>
      <c r="C159" s="331">
        <v>1</v>
      </c>
      <c r="D159" s="348" t="s">
        <v>893</v>
      </c>
      <c r="E159" s="142" t="s">
        <v>632</v>
      </c>
      <c r="F159" s="142" t="s">
        <v>16</v>
      </c>
      <c r="G159" s="307"/>
      <c r="H159" s="308" t="s">
        <v>140</v>
      </c>
      <c r="I159" s="309">
        <v>26</v>
      </c>
      <c r="J159" s="309">
        <v>22</v>
      </c>
      <c r="K159" s="309">
        <v>4</v>
      </c>
      <c r="L159" s="109" t="s">
        <v>113</v>
      </c>
      <c r="M159" s="310" t="s">
        <v>20</v>
      </c>
      <c r="N159" s="311"/>
      <c r="O159" s="312" t="s">
        <v>11</v>
      </c>
      <c r="P159" s="312" t="s">
        <v>11</v>
      </c>
      <c r="Q159" s="312"/>
      <c r="R159" s="312"/>
      <c r="S159" s="312"/>
      <c r="T159" s="312"/>
      <c r="U159" s="312"/>
      <c r="V159" s="312"/>
      <c r="W159" s="312"/>
      <c r="X159" s="319"/>
      <c r="Y159" s="317">
        <v>9</v>
      </c>
      <c r="Z159" s="316">
        <v>2</v>
      </c>
      <c r="AA159" s="320">
        <v>2</v>
      </c>
      <c r="AB159" s="318" t="s">
        <v>1031</v>
      </c>
      <c r="AC159" s="76">
        <v>9</v>
      </c>
      <c r="AD159" s="80"/>
      <c r="AE159" s="76" t="s">
        <v>127</v>
      </c>
      <c r="AF159" s="80">
        <v>5</v>
      </c>
      <c r="AH159" s="29" t="str">
        <f t="shared" si="41"/>
        <v xml:space="preserve"> </v>
      </c>
      <c r="AI159" s="29" t="str">
        <f t="shared" si="42"/>
        <v xml:space="preserve"> </v>
      </c>
      <c r="AJ159" s="29" t="str">
        <f t="shared" si="43"/>
        <v xml:space="preserve"> </v>
      </c>
      <c r="AK159" s="28" t="b">
        <f t="shared" si="44"/>
        <v>1</v>
      </c>
      <c r="AL159" s="100" t="b">
        <f t="shared" si="45"/>
        <v>0</v>
      </c>
      <c r="AM159" s="100" t="b">
        <f t="shared" si="46"/>
        <v>0</v>
      </c>
      <c r="AN159" s="100" t="b">
        <f t="shared" si="47"/>
        <v>0</v>
      </c>
      <c r="AO159" s="100" t="b">
        <f t="shared" si="48"/>
        <v>0</v>
      </c>
      <c r="AP159" s="100" t="b">
        <f t="shared" si="49"/>
        <v>0</v>
      </c>
      <c r="AQ159" s="100" t="b">
        <f t="shared" si="50"/>
        <v>0</v>
      </c>
      <c r="AR159" s="100" t="b">
        <f t="shared" si="51"/>
        <v>0</v>
      </c>
      <c r="AS159" s="100" t="b">
        <f t="shared" si="52"/>
        <v>0</v>
      </c>
      <c r="AT159" s="100" t="b">
        <f t="shared" si="53"/>
        <v>0</v>
      </c>
      <c r="AU159" s="100" t="b">
        <f t="shared" si="54"/>
        <v>0</v>
      </c>
      <c r="AV159" s="100" t="b">
        <f t="shared" si="55"/>
        <v>0</v>
      </c>
    </row>
    <row r="160" spans="1:48" ht="21.75" x14ac:dyDescent="0.25">
      <c r="A160" s="108">
        <v>12</v>
      </c>
      <c r="B160" s="109" t="s">
        <v>50</v>
      </c>
      <c r="C160" s="109">
        <v>1</v>
      </c>
      <c r="D160" s="348" t="s">
        <v>644</v>
      </c>
      <c r="E160" s="142" t="s">
        <v>630</v>
      </c>
      <c r="F160" s="142" t="s">
        <v>14</v>
      </c>
      <c r="G160" s="307"/>
      <c r="H160" s="308" t="s">
        <v>140</v>
      </c>
      <c r="I160" s="309">
        <v>25</v>
      </c>
      <c r="J160" s="309">
        <v>21</v>
      </c>
      <c r="K160" s="309">
        <v>4</v>
      </c>
      <c r="L160" s="109" t="s">
        <v>113</v>
      </c>
      <c r="M160" s="310" t="s">
        <v>20</v>
      </c>
      <c r="N160" s="311"/>
      <c r="O160" s="312"/>
      <c r="P160" s="312"/>
      <c r="Q160" s="312" t="s">
        <v>11</v>
      </c>
      <c r="R160" s="312" t="s">
        <v>11</v>
      </c>
      <c r="S160" s="312"/>
      <c r="T160" s="312"/>
      <c r="U160" s="312"/>
      <c r="V160" s="312"/>
      <c r="W160" s="312"/>
      <c r="X160" s="319"/>
      <c r="Y160" s="315">
        <v>9</v>
      </c>
      <c r="Z160" s="316">
        <v>2</v>
      </c>
      <c r="AA160" s="317">
        <v>2</v>
      </c>
      <c r="AB160" s="318" t="s">
        <v>1030</v>
      </c>
      <c r="AC160" s="80">
        <v>9</v>
      </c>
      <c r="AD160" s="80"/>
      <c r="AE160" s="76" t="s">
        <v>127</v>
      </c>
      <c r="AF160" s="80">
        <v>1</v>
      </c>
      <c r="AH160" s="29" t="str">
        <f t="shared" si="41"/>
        <v xml:space="preserve"> </v>
      </c>
      <c r="AI160" s="29" t="str">
        <f t="shared" si="42"/>
        <v xml:space="preserve"> </v>
      </c>
      <c r="AJ160" s="29" t="str">
        <f t="shared" si="43"/>
        <v xml:space="preserve"> </v>
      </c>
      <c r="AK160" s="28" t="b">
        <f t="shared" si="44"/>
        <v>1</v>
      </c>
      <c r="AL160" s="100" t="b">
        <f t="shared" si="45"/>
        <v>0</v>
      </c>
      <c r="AM160" s="100" t="b">
        <f t="shared" si="46"/>
        <v>0</v>
      </c>
      <c r="AN160" s="100" t="b">
        <f t="shared" si="47"/>
        <v>0</v>
      </c>
      <c r="AO160" s="100" t="b">
        <f t="shared" si="48"/>
        <v>0</v>
      </c>
      <c r="AP160" s="100" t="b">
        <f t="shared" si="49"/>
        <v>0</v>
      </c>
      <c r="AQ160" s="100" t="b">
        <f t="shared" si="50"/>
        <v>0</v>
      </c>
      <c r="AR160" s="100" t="b">
        <f t="shared" si="51"/>
        <v>0</v>
      </c>
      <c r="AS160" s="100" t="b">
        <f t="shared" si="52"/>
        <v>0</v>
      </c>
      <c r="AT160" s="100" t="b">
        <f t="shared" si="53"/>
        <v>0</v>
      </c>
      <c r="AU160" s="100" t="b">
        <f t="shared" si="54"/>
        <v>0</v>
      </c>
      <c r="AV160" s="100" t="b">
        <f t="shared" si="55"/>
        <v>0</v>
      </c>
    </row>
    <row r="161" spans="1:48" ht="21.75" x14ac:dyDescent="0.25">
      <c r="A161" s="108">
        <v>76</v>
      </c>
      <c r="B161" s="109" t="s">
        <v>50</v>
      </c>
      <c r="C161" s="109">
        <v>1</v>
      </c>
      <c r="D161" s="348" t="s">
        <v>698</v>
      </c>
      <c r="E161" s="142" t="s">
        <v>606</v>
      </c>
      <c r="F161" s="142" t="s">
        <v>1354</v>
      </c>
      <c r="G161" s="307"/>
      <c r="H161" s="308" t="s">
        <v>140</v>
      </c>
      <c r="I161" s="309">
        <v>23</v>
      </c>
      <c r="J161" s="309">
        <v>23</v>
      </c>
      <c r="K161" s="309">
        <v>0</v>
      </c>
      <c r="L161" s="109" t="s">
        <v>113</v>
      </c>
      <c r="M161" s="310" t="s">
        <v>39</v>
      </c>
      <c r="N161" s="311"/>
      <c r="O161" s="312"/>
      <c r="P161" s="312"/>
      <c r="Q161" s="312"/>
      <c r="R161" s="312"/>
      <c r="S161" s="312"/>
      <c r="T161" s="312" t="s">
        <v>11</v>
      </c>
      <c r="U161" s="312" t="s">
        <v>11</v>
      </c>
      <c r="V161" s="312"/>
      <c r="W161" s="312"/>
      <c r="X161" s="319"/>
      <c r="Y161" s="315">
        <v>1</v>
      </c>
      <c r="Z161" s="316">
        <v>2</v>
      </c>
      <c r="AA161" s="317">
        <v>2</v>
      </c>
      <c r="AB161" s="318" t="s">
        <v>1357</v>
      </c>
      <c r="AC161" s="80">
        <v>1</v>
      </c>
      <c r="AD161" s="80"/>
      <c r="AE161" s="76" t="s">
        <v>161</v>
      </c>
      <c r="AF161" s="80">
        <v>8</v>
      </c>
      <c r="AH161" s="29" t="str">
        <f t="shared" si="41"/>
        <v xml:space="preserve"> </v>
      </c>
      <c r="AI161" s="29" t="str">
        <f t="shared" si="42"/>
        <v xml:space="preserve"> </v>
      </c>
      <c r="AJ161" s="29" t="str">
        <f t="shared" si="43"/>
        <v xml:space="preserve"> </v>
      </c>
      <c r="AK161" s="28" t="b">
        <f t="shared" si="44"/>
        <v>1</v>
      </c>
      <c r="AL161" s="100" t="b">
        <f t="shared" si="45"/>
        <v>0</v>
      </c>
      <c r="AM161" s="100" t="b">
        <f t="shared" si="46"/>
        <v>0</v>
      </c>
      <c r="AN161" s="100" t="b">
        <f t="shared" si="47"/>
        <v>0</v>
      </c>
      <c r="AO161" s="100" t="b">
        <f t="shared" si="48"/>
        <v>0</v>
      </c>
      <c r="AP161" s="100" t="b">
        <f t="shared" si="49"/>
        <v>0</v>
      </c>
      <c r="AQ161" s="100" t="b">
        <f t="shared" si="50"/>
        <v>0</v>
      </c>
      <c r="AR161" s="100" t="b">
        <f t="shared" si="51"/>
        <v>0</v>
      </c>
      <c r="AS161" s="100" t="b">
        <f t="shared" si="52"/>
        <v>0</v>
      </c>
      <c r="AT161" s="100" t="b">
        <f t="shared" si="53"/>
        <v>0</v>
      </c>
      <c r="AU161" s="100" t="b">
        <f t="shared" si="54"/>
        <v>0</v>
      </c>
      <c r="AV161" s="100" t="b">
        <f t="shared" si="55"/>
        <v>0</v>
      </c>
    </row>
    <row r="162" spans="1:48" ht="21.75" x14ac:dyDescent="0.25">
      <c r="A162" s="108">
        <v>152</v>
      </c>
      <c r="B162" s="109" t="s">
        <v>50</v>
      </c>
      <c r="C162" s="109">
        <v>1</v>
      </c>
      <c r="D162" s="348" t="s">
        <v>764</v>
      </c>
      <c r="E162" s="142" t="s">
        <v>433</v>
      </c>
      <c r="F162" s="142" t="s">
        <v>631</v>
      </c>
      <c r="G162" s="307"/>
      <c r="H162" s="308" t="s">
        <v>140</v>
      </c>
      <c r="I162" s="309">
        <v>35</v>
      </c>
      <c r="J162" s="309">
        <v>35</v>
      </c>
      <c r="K162" s="309">
        <v>0</v>
      </c>
      <c r="L162" s="109" t="s">
        <v>114</v>
      </c>
      <c r="M162" s="310" t="s">
        <v>131</v>
      </c>
      <c r="N162" s="311"/>
      <c r="O162" s="312"/>
      <c r="P162" s="312"/>
      <c r="Q162" s="312" t="s">
        <v>11</v>
      </c>
      <c r="R162" s="312" t="s">
        <v>11</v>
      </c>
      <c r="S162" s="312"/>
      <c r="T162" s="312"/>
      <c r="U162" s="312"/>
      <c r="V162" s="312"/>
      <c r="W162" s="312"/>
      <c r="X162" s="319"/>
      <c r="Y162" s="315">
        <v>9</v>
      </c>
      <c r="Z162" s="316">
        <v>2</v>
      </c>
      <c r="AA162" s="317">
        <v>2</v>
      </c>
      <c r="AB162" s="318" t="s">
        <v>1032</v>
      </c>
      <c r="AC162" s="80">
        <v>8</v>
      </c>
      <c r="AD162" s="80"/>
      <c r="AE162" s="76" t="s">
        <v>157</v>
      </c>
      <c r="AF162" s="80">
        <v>5</v>
      </c>
      <c r="AH162" s="29" t="str">
        <f t="shared" si="41"/>
        <v xml:space="preserve"> </v>
      </c>
      <c r="AI162" s="29" t="str">
        <f t="shared" si="42"/>
        <v xml:space="preserve"> </v>
      </c>
      <c r="AJ162" s="29" t="str">
        <f t="shared" si="43"/>
        <v xml:space="preserve"> </v>
      </c>
      <c r="AK162" s="28" t="b">
        <f t="shared" si="44"/>
        <v>1</v>
      </c>
      <c r="AL162" s="100" t="b">
        <f t="shared" si="45"/>
        <v>0</v>
      </c>
      <c r="AM162" s="100" t="b">
        <f t="shared" si="46"/>
        <v>0</v>
      </c>
      <c r="AN162" s="100" t="b">
        <f t="shared" si="47"/>
        <v>0</v>
      </c>
      <c r="AO162" s="100" t="b">
        <f t="shared" si="48"/>
        <v>0</v>
      </c>
      <c r="AP162" s="100" t="b">
        <f t="shared" si="49"/>
        <v>0</v>
      </c>
      <c r="AQ162" s="100" t="b">
        <f t="shared" si="50"/>
        <v>0</v>
      </c>
      <c r="AR162" s="100" t="b">
        <f t="shared" si="51"/>
        <v>0</v>
      </c>
      <c r="AS162" s="100" t="b">
        <f t="shared" si="52"/>
        <v>0</v>
      </c>
      <c r="AT162" s="100" t="b">
        <f t="shared" si="53"/>
        <v>0</v>
      </c>
      <c r="AU162" s="100" t="b">
        <f t="shared" si="54"/>
        <v>0</v>
      </c>
      <c r="AV162" s="100" t="b">
        <f t="shared" si="55"/>
        <v>0</v>
      </c>
    </row>
    <row r="163" spans="1:48" ht="21.75" x14ac:dyDescent="0.25">
      <c r="A163" s="108">
        <v>212</v>
      </c>
      <c r="B163" s="109" t="s">
        <v>50</v>
      </c>
      <c r="C163" s="109">
        <v>1</v>
      </c>
      <c r="D163" s="348" t="s">
        <v>813</v>
      </c>
      <c r="E163" s="142" t="s">
        <v>453</v>
      </c>
      <c r="F163" s="142" t="s">
        <v>950</v>
      </c>
      <c r="G163" s="307"/>
      <c r="H163" s="308" t="s">
        <v>52</v>
      </c>
      <c r="I163" s="309">
        <v>20</v>
      </c>
      <c r="J163" s="309">
        <v>20</v>
      </c>
      <c r="K163" s="309">
        <v>0</v>
      </c>
      <c r="L163" s="109" t="s">
        <v>114</v>
      </c>
      <c r="M163" s="310" t="s">
        <v>39</v>
      </c>
      <c r="N163" s="311"/>
      <c r="O163" s="312"/>
      <c r="P163" s="312"/>
      <c r="Q163" s="312"/>
      <c r="R163" s="312"/>
      <c r="S163" s="312"/>
      <c r="T163" s="312" t="s">
        <v>11</v>
      </c>
      <c r="U163" s="312" t="s">
        <v>11</v>
      </c>
      <c r="V163" s="312" t="s">
        <v>11</v>
      </c>
      <c r="W163" s="312" t="s">
        <v>11</v>
      </c>
      <c r="X163" s="319"/>
      <c r="Y163" s="315">
        <v>5</v>
      </c>
      <c r="Z163" s="316">
        <v>4</v>
      </c>
      <c r="AA163" s="317">
        <v>4</v>
      </c>
      <c r="AB163" s="318" t="s">
        <v>1166</v>
      </c>
      <c r="AC163" s="80">
        <v>1</v>
      </c>
      <c r="AD163" s="80"/>
      <c r="AE163" s="76" t="s">
        <v>161</v>
      </c>
      <c r="AF163" s="80">
        <v>3</v>
      </c>
      <c r="AH163" s="29" t="str">
        <f t="shared" si="41"/>
        <v xml:space="preserve"> </v>
      </c>
      <c r="AI163" s="29" t="str">
        <f t="shared" si="42"/>
        <v xml:space="preserve"> </v>
      </c>
      <c r="AJ163" s="29" t="str">
        <f t="shared" si="43"/>
        <v xml:space="preserve"> </v>
      </c>
      <c r="AK163" s="28" t="b">
        <f t="shared" si="44"/>
        <v>1</v>
      </c>
      <c r="AL163" s="100" t="b">
        <f t="shared" si="45"/>
        <v>0</v>
      </c>
      <c r="AM163" s="100" t="b">
        <f t="shared" si="46"/>
        <v>0</v>
      </c>
      <c r="AN163" s="100" t="b">
        <f t="shared" si="47"/>
        <v>0</v>
      </c>
      <c r="AO163" s="100" t="b">
        <f t="shared" si="48"/>
        <v>0</v>
      </c>
      <c r="AP163" s="100" t="b">
        <f t="shared" si="49"/>
        <v>0</v>
      </c>
      <c r="AQ163" s="100" t="b">
        <f t="shared" si="50"/>
        <v>0</v>
      </c>
      <c r="AR163" s="100" t="b">
        <f t="shared" si="51"/>
        <v>0</v>
      </c>
      <c r="AS163" s="100" t="b">
        <f t="shared" si="52"/>
        <v>0</v>
      </c>
      <c r="AT163" s="100" t="b">
        <f t="shared" si="53"/>
        <v>0</v>
      </c>
      <c r="AU163" s="100" t="b">
        <f t="shared" si="54"/>
        <v>0</v>
      </c>
      <c r="AV163" s="100" t="b">
        <f t="shared" si="55"/>
        <v>0</v>
      </c>
    </row>
    <row r="164" spans="1:48" ht="21.75" x14ac:dyDescent="0.25">
      <c r="A164" s="108">
        <v>334</v>
      </c>
      <c r="B164" s="109" t="s">
        <v>50</v>
      </c>
      <c r="C164" s="109">
        <v>1</v>
      </c>
      <c r="D164" s="348" t="s">
        <v>902</v>
      </c>
      <c r="E164" s="142" t="s">
        <v>633</v>
      </c>
      <c r="F164" s="142" t="s">
        <v>634</v>
      </c>
      <c r="G164" s="307"/>
      <c r="H164" s="308" t="s">
        <v>140</v>
      </c>
      <c r="I164" s="309">
        <v>14</v>
      </c>
      <c r="J164" s="309">
        <v>13</v>
      </c>
      <c r="K164" s="309">
        <v>1</v>
      </c>
      <c r="L164" s="109" t="s">
        <v>115</v>
      </c>
      <c r="M164" s="310" t="s">
        <v>20</v>
      </c>
      <c r="N164" s="311" t="s">
        <v>11</v>
      </c>
      <c r="O164" s="312" t="s">
        <v>11</v>
      </c>
      <c r="P164" s="312"/>
      <c r="Q164" s="312"/>
      <c r="R164" s="312"/>
      <c r="S164" s="312"/>
      <c r="T164" s="312"/>
      <c r="U164" s="312"/>
      <c r="V164" s="312"/>
      <c r="W164" s="312"/>
      <c r="X164" s="319"/>
      <c r="Y164" s="315">
        <v>9</v>
      </c>
      <c r="Z164" s="316">
        <v>2</v>
      </c>
      <c r="AA164" s="317">
        <v>2</v>
      </c>
      <c r="AB164" s="318" t="s">
        <v>1035</v>
      </c>
      <c r="AC164" s="80">
        <v>9</v>
      </c>
      <c r="AD164" s="80"/>
      <c r="AE164" s="76" t="s">
        <v>127</v>
      </c>
      <c r="AF164" s="80">
        <v>8</v>
      </c>
      <c r="AH164" s="29" t="str">
        <f t="shared" si="41"/>
        <v xml:space="preserve"> </v>
      </c>
      <c r="AI164" s="29" t="str">
        <f t="shared" si="42"/>
        <v xml:space="preserve"> </v>
      </c>
      <c r="AJ164" s="29" t="str">
        <f t="shared" si="43"/>
        <v xml:space="preserve"> </v>
      </c>
      <c r="AK164" s="28" t="b">
        <f t="shared" si="44"/>
        <v>1</v>
      </c>
      <c r="AL164" s="100" t="b">
        <f t="shared" si="45"/>
        <v>0</v>
      </c>
      <c r="AM164" s="100" t="b">
        <f t="shared" si="46"/>
        <v>0</v>
      </c>
      <c r="AN164" s="100" t="b">
        <f t="shared" si="47"/>
        <v>0</v>
      </c>
      <c r="AO164" s="100" t="b">
        <f t="shared" si="48"/>
        <v>0</v>
      </c>
      <c r="AP164" s="100" t="b">
        <f t="shared" si="49"/>
        <v>0</v>
      </c>
      <c r="AQ164" s="100" t="b">
        <f t="shared" si="50"/>
        <v>0</v>
      </c>
      <c r="AR164" s="100" t="b">
        <f t="shared" si="51"/>
        <v>0</v>
      </c>
      <c r="AS164" s="100" t="b">
        <f t="shared" si="52"/>
        <v>0</v>
      </c>
      <c r="AT164" s="100" t="b">
        <f t="shared" si="53"/>
        <v>0</v>
      </c>
      <c r="AU164" s="100" t="b">
        <f t="shared" si="54"/>
        <v>0</v>
      </c>
      <c r="AV164" s="100" t="b">
        <f t="shared" si="55"/>
        <v>0</v>
      </c>
    </row>
    <row r="165" spans="1:48" ht="21.75" x14ac:dyDescent="0.25">
      <c r="A165" s="108">
        <v>358</v>
      </c>
      <c r="B165" s="331" t="s">
        <v>50</v>
      </c>
      <c r="C165" s="331">
        <v>1</v>
      </c>
      <c r="D165" s="348" t="s">
        <v>1167</v>
      </c>
      <c r="E165" s="142" t="s">
        <v>1168</v>
      </c>
      <c r="F165" s="143"/>
      <c r="G165" s="307"/>
      <c r="H165" s="308">
        <v>0</v>
      </c>
      <c r="I165" s="309">
        <v>8</v>
      </c>
      <c r="J165" s="309">
        <v>2</v>
      </c>
      <c r="K165" s="309">
        <v>6</v>
      </c>
      <c r="L165" s="109" t="s">
        <v>127</v>
      </c>
      <c r="M165" s="310" t="s">
        <v>1360</v>
      </c>
      <c r="N165" s="311"/>
      <c r="O165" s="312"/>
      <c r="P165" s="312"/>
      <c r="Q165" s="312"/>
      <c r="R165" s="312"/>
      <c r="S165" s="312"/>
      <c r="T165" s="312"/>
      <c r="U165" s="312"/>
      <c r="V165" s="312"/>
      <c r="W165" s="312"/>
      <c r="X165" s="319"/>
      <c r="Y165" s="317">
        <v>1</v>
      </c>
      <c r="Z165" s="316"/>
      <c r="AA165" s="320">
        <v>0</v>
      </c>
      <c r="AB165" s="318" t="s">
        <v>1169</v>
      </c>
      <c r="AC165" s="76">
        <v>1</v>
      </c>
      <c r="AD165" s="80"/>
      <c r="AE165" s="76" t="s">
        <v>141</v>
      </c>
      <c r="AF165" s="80"/>
      <c r="AH165" s="29" t="str">
        <f t="shared" si="41"/>
        <v xml:space="preserve"> </v>
      </c>
      <c r="AI165" s="29" t="str">
        <f t="shared" si="42"/>
        <v xml:space="preserve"> </v>
      </c>
      <c r="AJ165" s="29" t="str">
        <f t="shared" si="43"/>
        <v xml:space="preserve"> </v>
      </c>
      <c r="AK165" s="28" t="b">
        <f t="shared" si="44"/>
        <v>1</v>
      </c>
      <c r="AL165" s="100" t="b">
        <f t="shared" si="45"/>
        <v>0</v>
      </c>
      <c r="AM165" s="100" t="b">
        <f t="shared" si="46"/>
        <v>0</v>
      </c>
      <c r="AN165" s="100" t="b">
        <f t="shared" si="47"/>
        <v>0</v>
      </c>
      <c r="AO165" s="100" t="b">
        <f t="shared" si="48"/>
        <v>0</v>
      </c>
      <c r="AP165" s="100" t="b">
        <f t="shared" si="49"/>
        <v>0</v>
      </c>
      <c r="AQ165" s="100" t="b">
        <f t="shared" si="50"/>
        <v>0</v>
      </c>
      <c r="AR165" s="100" t="b">
        <f t="shared" si="51"/>
        <v>0</v>
      </c>
      <c r="AS165" s="100" t="b">
        <f t="shared" si="52"/>
        <v>0</v>
      </c>
      <c r="AT165" s="100" t="b">
        <f t="shared" si="53"/>
        <v>0</v>
      </c>
      <c r="AU165" s="100" t="b">
        <f t="shared" si="54"/>
        <v>0</v>
      </c>
      <c r="AV165" s="100" t="b">
        <f t="shared" si="55"/>
        <v>0</v>
      </c>
    </row>
    <row r="166" spans="1:48" ht="21.75" x14ac:dyDescent="0.25">
      <c r="A166" s="108">
        <v>19</v>
      </c>
      <c r="B166" s="109" t="s">
        <v>50</v>
      </c>
      <c r="C166" s="109">
        <v>2</v>
      </c>
      <c r="D166" s="348" t="s">
        <v>646</v>
      </c>
      <c r="E166" s="142" t="s">
        <v>342</v>
      </c>
      <c r="F166" s="142" t="s">
        <v>339</v>
      </c>
      <c r="G166" s="307"/>
      <c r="H166" s="308" t="s">
        <v>8</v>
      </c>
      <c r="I166" s="309">
        <v>27</v>
      </c>
      <c r="J166" s="309">
        <v>24</v>
      </c>
      <c r="K166" s="309">
        <v>3</v>
      </c>
      <c r="L166" s="109" t="s">
        <v>111</v>
      </c>
      <c r="M166" s="310" t="s">
        <v>28</v>
      </c>
      <c r="N166" s="311"/>
      <c r="O166" s="312" t="s">
        <v>11</v>
      </c>
      <c r="P166" s="312" t="s">
        <v>11</v>
      </c>
      <c r="Q166" s="312" t="s">
        <v>11</v>
      </c>
      <c r="R166" s="312" t="s">
        <v>11</v>
      </c>
      <c r="S166" s="312"/>
      <c r="T166" s="312"/>
      <c r="U166" s="312"/>
      <c r="V166" s="312"/>
      <c r="W166" s="312"/>
      <c r="X166" s="319"/>
      <c r="Y166" s="315">
        <v>4</v>
      </c>
      <c r="Z166" s="316">
        <v>4</v>
      </c>
      <c r="AA166" s="317">
        <v>4</v>
      </c>
      <c r="AB166" s="318" t="s">
        <v>1170</v>
      </c>
      <c r="AC166" s="80">
        <v>1</v>
      </c>
      <c r="AD166" s="80"/>
      <c r="AE166" s="76" t="s">
        <v>158</v>
      </c>
      <c r="AF166" s="80">
        <v>3</v>
      </c>
      <c r="AH166" s="29" t="str">
        <f t="shared" si="41"/>
        <v xml:space="preserve"> </v>
      </c>
      <c r="AI166" s="29" t="str">
        <f t="shared" si="42"/>
        <v xml:space="preserve"> </v>
      </c>
      <c r="AJ166" s="29" t="str">
        <f t="shared" si="43"/>
        <v xml:space="preserve"> </v>
      </c>
      <c r="AK166" s="28" t="b">
        <f t="shared" si="44"/>
        <v>1</v>
      </c>
      <c r="AL166" s="100" t="b">
        <f t="shared" si="45"/>
        <v>0</v>
      </c>
      <c r="AM166" s="100" t="b">
        <f t="shared" si="46"/>
        <v>0</v>
      </c>
      <c r="AN166" s="100" t="b">
        <f t="shared" si="47"/>
        <v>0</v>
      </c>
      <c r="AO166" s="100" t="b">
        <f t="shared" si="48"/>
        <v>0</v>
      </c>
      <c r="AP166" s="100" t="b">
        <f t="shared" si="49"/>
        <v>0</v>
      </c>
      <c r="AQ166" s="100" t="b">
        <f t="shared" si="50"/>
        <v>0</v>
      </c>
      <c r="AR166" s="100" t="b">
        <f t="shared" si="51"/>
        <v>0</v>
      </c>
      <c r="AS166" s="100" t="b">
        <f t="shared" si="52"/>
        <v>0</v>
      </c>
      <c r="AT166" s="100" t="b">
        <f t="shared" si="53"/>
        <v>0</v>
      </c>
      <c r="AU166" s="100" t="b">
        <f t="shared" si="54"/>
        <v>0</v>
      </c>
      <c r="AV166" s="100" t="b">
        <f t="shared" si="55"/>
        <v>0</v>
      </c>
    </row>
    <row r="167" spans="1:48" ht="21.75" x14ac:dyDescent="0.25">
      <c r="A167" s="108">
        <v>45</v>
      </c>
      <c r="B167" s="109" t="s">
        <v>50</v>
      </c>
      <c r="C167" s="109">
        <v>2</v>
      </c>
      <c r="D167" s="348" t="s">
        <v>672</v>
      </c>
      <c r="E167" s="142" t="s">
        <v>560</v>
      </c>
      <c r="F167" s="142" t="s">
        <v>565</v>
      </c>
      <c r="G167" s="307"/>
      <c r="H167" s="308" t="s">
        <v>54</v>
      </c>
      <c r="I167" s="309">
        <v>28</v>
      </c>
      <c r="J167" s="309">
        <v>26</v>
      </c>
      <c r="K167" s="309">
        <v>2</v>
      </c>
      <c r="L167" s="109" t="s">
        <v>111</v>
      </c>
      <c r="M167" s="310" t="s">
        <v>131</v>
      </c>
      <c r="N167" s="311"/>
      <c r="O167" s="312"/>
      <c r="P167" s="312"/>
      <c r="Q167" s="312"/>
      <c r="R167" s="312"/>
      <c r="S167" s="312"/>
      <c r="T167" s="312" t="s">
        <v>11</v>
      </c>
      <c r="U167" s="312" t="s">
        <v>11</v>
      </c>
      <c r="V167" s="312"/>
      <c r="W167" s="312"/>
      <c r="X167" s="319"/>
      <c r="Y167" s="315">
        <v>6</v>
      </c>
      <c r="Z167" s="316">
        <v>2</v>
      </c>
      <c r="AA167" s="317">
        <v>2</v>
      </c>
      <c r="AB167" s="318" t="s">
        <v>1072</v>
      </c>
      <c r="AC167" s="80">
        <v>3</v>
      </c>
      <c r="AD167" s="80" t="s">
        <v>1359</v>
      </c>
      <c r="AE167" s="76" t="s">
        <v>157</v>
      </c>
      <c r="AF167" s="80">
        <v>1</v>
      </c>
      <c r="AH167" s="29" t="str">
        <f t="shared" si="41"/>
        <v xml:space="preserve"> </v>
      </c>
      <c r="AI167" s="29" t="str">
        <f t="shared" si="42"/>
        <v xml:space="preserve"> </v>
      </c>
      <c r="AJ167" s="29" t="str">
        <f t="shared" si="43"/>
        <v xml:space="preserve"> </v>
      </c>
      <c r="AK167" s="28" t="b">
        <f t="shared" si="44"/>
        <v>1</v>
      </c>
      <c r="AL167" s="100" t="b">
        <f t="shared" si="45"/>
        <v>0</v>
      </c>
      <c r="AM167" s="100" t="b">
        <f t="shared" si="46"/>
        <v>0</v>
      </c>
      <c r="AN167" s="100" t="b">
        <f t="shared" si="47"/>
        <v>0</v>
      </c>
      <c r="AO167" s="100" t="b">
        <f t="shared" si="48"/>
        <v>0</v>
      </c>
      <c r="AP167" s="100" t="b">
        <f t="shared" si="49"/>
        <v>0</v>
      </c>
      <c r="AQ167" s="100" t="b">
        <f t="shared" si="50"/>
        <v>0</v>
      </c>
      <c r="AR167" s="100" t="b">
        <f t="shared" si="51"/>
        <v>0</v>
      </c>
      <c r="AS167" s="100" t="b">
        <f t="shared" si="52"/>
        <v>0</v>
      </c>
      <c r="AT167" s="100" t="b">
        <f t="shared" si="53"/>
        <v>0</v>
      </c>
      <c r="AU167" s="100" t="b">
        <f t="shared" si="54"/>
        <v>0</v>
      </c>
      <c r="AV167" s="100" t="b">
        <f t="shared" si="55"/>
        <v>0</v>
      </c>
    </row>
    <row r="168" spans="1:48" ht="21.75" x14ac:dyDescent="0.25">
      <c r="A168" s="108">
        <v>36</v>
      </c>
      <c r="B168" s="109" t="s">
        <v>50</v>
      </c>
      <c r="C168" s="109">
        <v>2</v>
      </c>
      <c r="D168" s="348" t="s">
        <v>661</v>
      </c>
      <c r="E168" s="142" t="s">
        <v>471</v>
      </c>
      <c r="F168" s="142" t="s">
        <v>470</v>
      </c>
      <c r="G168" s="307"/>
      <c r="H168" s="308" t="s">
        <v>50</v>
      </c>
      <c r="I168" s="309">
        <v>19</v>
      </c>
      <c r="J168" s="309">
        <v>16</v>
      </c>
      <c r="K168" s="309">
        <v>3</v>
      </c>
      <c r="L168" s="109" t="s">
        <v>111</v>
      </c>
      <c r="M168" s="310" t="s">
        <v>24</v>
      </c>
      <c r="N168" s="311"/>
      <c r="O168" s="312"/>
      <c r="P168" s="312"/>
      <c r="Q168" s="312"/>
      <c r="R168" s="312"/>
      <c r="S168" s="312"/>
      <c r="T168" s="312"/>
      <c r="U168" s="312"/>
      <c r="V168" s="312"/>
      <c r="W168" s="312" t="s">
        <v>11</v>
      </c>
      <c r="X168" s="319" t="s">
        <v>11</v>
      </c>
      <c r="Y168" s="315">
        <v>1</v>
      </c>
      <c r="Z168" s="316">
        <v>2</v>
      </c>
      <c r="AA168" s="317">
        <v>2</v>
      </c>
      <c r="AB168" s="318" t="s">
        <v>1171</v>
      </c>
      <c r="AC168" s="80">
        <v>1</v>
      </c>
      <c r="AD168" s="80"/>
      <c r="AE168" s="76" t="s">
        <v>166</v>
      </c>
      <c r="AF168" s="80">
        <v>2</v>
      </c>
      <c r="AH168" s="29" t="str">
        <f t="shared" si="41"/>
        <v xml:space="preserve"> </v>
      </c>
      <c r="AI168" s="29" t="str">
        <f t="shared" si="42"/>
        <v xml:space="preserve"> </v>
      </c>
      <c r="AJ168" s="29" t="str">
        <f t="shared" si="43"/>
        <v xml:space="preserve"> </v>
      </c>
      <c r="AK168" s="28" t="b">
        <f t="shared" si="44"/>
        <v>1</v>
      </c>
      <c r="AL168" s="100" t="b">
        <f t="shared" si="45"/>
        <v>0</v>
      </c>
      <c r="AM168" s="100" t="b">
        <f t="shared" si="46"/>
        <v>0</v>
      </c>
      <c r="AN168" s="100" t="b">
        <f t="shared" si="47"/>
        <v>0</v>
      </c>
      <c r="AO168" s="100" t="b">
        <f t="shared" si="48"/>
        <v>0</v>
      </c>
      <c r="AP168" s="100" t="b">
        <f t="shared" si="49"/>
        <v>0</v>
      </c>
      <c r="AQ168" s="100" t="b">
        <f t="shared" si="50"/>
        <v>0</v>
      </c>
      <c r="AR168" s="100" t="b">
        <f t="shared" si="51"/>
        <v>0</v>
      </c>
      <c r="AS168" s="100" t="b">
        <f t="shared" si="52"/>
        <v>0</v>
      </c>
      <c r="AT168" s="100" t="b">
        <f t="shared" si="53"/>
        <v>0</v>
      </c>
      <c r="AU168" s="100" t="b">
        <f t="shared" si="54"/>
        <v>0</v>
      </c>
      <c r="AV168" s="100" t="b">
        <f t="shared" si="55"/>
        <v>0</v>
      </c>
    </row>
    <row r="169" spans="1:48" ht="21.75" x14ac:dyDescent="0.25">
      <c r="A169" s="108">
        <v>254</v>
      </c>
      <c r="B169" s="109" t="s">
        <v>50</v>
      </c>
      <c r="C169" s="109">
        <v>2</v>
      </c>
      <c r="D169" s="348" t="s">
        <v>844</v>
      </c>
      <c r="E169" s="142" t="s">
        <v>424</v>
      </c>
      <c r="F169" s="142" t="s">
        <v>421</v>
      </c>
      <c r="G169" s="307"/>
      <c r="H169" s="308" t="s">
        <v>51</v>
      </c>
      <c r="I169" s="309">
        <v>28</v>
      </c>
      <c r="J169" s="309">
        <v>21</v>
      </c>
      <c r="K169" s="309">
        <v>7</v>
      </c>
      <c r="L169" s="109" t="s">
        <v>112</v>
      </c>
      <c r="M169" s="310" t="s">
        <v>30</v>
      </c>
      <c r="N169" s="311"/>
      <c r="O169" s="312" t="s">
        <v>11</v>
      </c>
      <c r="P169" s="312" t="s">
        <v>11</v>
      </c>
      <c r="Q169" s="312"/>
      <c r="R169" s="312"/>
      <c r="S169" s="312"/>
      <c r="T169" s="312"/>
      <c r="U169" s="312"/>
      <c r="V169" s="312"/>
      <c r="W169" s="312"/>
      <c r="X169" s="319"/>
      <c r="Y169" s="315">
        <v>2</v>
      </c>
      <c r="Z169" s="316">
        <v>2</v>
      </c>
      <c r="AA169" s="317">
        <v>2</v>
      </c>
      <c r="AB169" s="318" t="s">
        <v>1029</v>
      </c>
      <c r="AC169" s="80">
        <v>2</v>
      </c>
      <c r="AD169" s="80" t="s">
        <v>1359</v>
      </c>
      <c r="AE169" s="76" t="s">
        <v>164</v>
      </c>
      <c r="AF169" s="80">
        <v>4</v>
      </c>
      <c r="AH169" s="29" t="str">
        <f t="shared" si="41"/>
        <v xml:space="preserve"> </v>
      </c>
      <c r="AI169" s="29" t="str">
        <f t="shared" si="42"/>
        <v xml:space="preserve"> </v>
      </c>
      <c r="AJ169" s="29" t="str">
        <f t="shared" si="43"/>
        <v xml:space="preserve"> </v>
      </c>
      <c r="AK169" s="28" t="b">
        <f t="shared" si="44"/>
        <v>1</v>
      </c>
      <c r="AL169" s="100" t="b">
        <f t="shared" si="45"/>
        <v>0</v>
      </c>
      <c r="AM169" s="100" t="b">
        <f t="shared" si="46"/>
        <v>0</v>
      </c>
      <c r="AN169" s="100" t="b">
        <f t="shared" si="47"/>
        <v>0</v>
      </c>
      <c r="AO169" s="100" t="b">
        <f t="shared" si="48"/>
        <v>0</v>
      </c>
      <c r="AP169" s="100" t="b">
        <f t="shared" si="49"/>
        <v>0</v>
      </c>
      <c r="AQ169" s="100" t="b">
        <f t="shared" si="50"/>
        <v>0</v>
      </c>
      <c r="AR169" s="100" t="b">
        <f t="shared" si="51"/>
        <v>0</v>
      </c>
      <c r="AS169" s="100" t="b">
        <f t="shared" si="52"/>
        <v>0</v>
      </c>
      <c r="AT169" s="100" t="b">
        <f t="shared" si="53"/>
        <v>0</v>
      </c>
      <c r="AU169" s="100" t="b">
        <f t="shared" si="54"/>
        <v>0</v>
      </c>
      <c r="AV169" s="100" t="b">
        <f t="shared" si="55"/>
        <v>0</v>
      </c>
    </row>
    <row r="170" spans="1:48" ht="21.75" x14ac:dyDescent="0.25">
      <c r="A170" s="108">
        <v>117</v>
      </c>
      <c r="B170" s="109" t="s">
        <v>50</v>
      </c>
      <c r="C170" s="109">
        <v>2</v>
      </c>
      <c r="D170" s="348" t="s">
        <v>735</v>
      </c>
      <c r="E170" s="142" t="s">
        <v>628</v>
      </c>
      <c r="F170" s="142" t="s">
        <v>629</v>
      </c>
      <c r="G170" s="307"/>
      <c r="H170" s="308" t="s">
        <v>140</v>
      </c>
      <c r="I170" s="309">
        <v>30</v>
      </c>
      <c r="J170" s="309">
        <v>26</v>
      </c>
      <c r="K170" s="309">
        <v>4</v>
      </c>
      <c r="L170" s="109" t="s">
        <v>112</v>
      </c>
      <c r="M170" s="310" t="s">
        <v>42</v>
      </c>
      <c r="N170" s="311"/>
      <c r="O170" s="312"/>
      <c r="P170" s="312"/>
      <c r="Q170" s="312" t="s">
        <v>11</v>
      </c>
      <c r="R170" s="312" t="s">
        <v>11</v>
      </c>
      <c r="S170" s="312"/>
      <c r="T170" s="312"/>
      <c r="U170" s="312"/>
      <c r="V170" s="312"/>
      <c r="W170" s="312"/>
      <c r="X170" s="319"/>
      <c r="Y170" s="315">
        <v>1</v>
      </c>
      <c r="Z170" s="316">
        <v>2</v>
      </c>
      <c r="AA170" s="317">
        <v>2</v>
      </c>
      <c r="AB170" s="318" t="s">
        <v>1172</v>
      </c>
      <c r="AC170" s="80">
        <v>1</v>
      </c>
      <c r="AD170" s="80"/>
      <c r="AE170" s="76" t="s">
        <v>153</v>
      </c>
      <c r="AF170" s="80">
        <v>5</v>
      </c>
      <c r="AH170" s="29" t="str">
        <f t="shared" si="41"/>
        <v xml:space="preserve"> </v>
      </c>
      <c r="AI170" s="29" t="str">
        <f t="shared" si="42"/>
        <v xml:space="preserve"> </v>
      </c>
      <c r="AJ170" s="29" t="str">
        <f t="shared" si="43"/>
        <v xml:space="preserve"> </v>
      </c>
      <c r="AK170" s="28" t="b">
        <f t="shared" si="44"/>
        <v>1</v>
      </c>
      <c r="AL170" s="100" t="b">
        <f t="shared" si="45"/>
        <v>0</v>
      </c>
      <c r="AM170" s="100" t="b">
        <f t="shared" si="46"/>
        <v>0</v>
      </c>
      <c r="AN170" s="100" t="b">
        <f t="shared" si="47"/>
        <v>0</v>
      </c>
      <c r="AO170" s="100" t="b">
        <f t="shared" si="48"/>
        <v>0</v>
      </c>
      <c r="AP170" s="100" t="b">
        <f t="shared" si="49"/>
        <v>0</v>
      </c>
      <c r="AQ170" s="100" t="b">
        <f t="shared" si="50"/>
        <v>0</v>
      </c>
      <c r="AR170" s="100" t="b">
        <f t="shared" si="51"/>
        <v>0</v>
      </c>
      <c r="AS170" s="100" t="b">
        <f t="shared" si="52"/>
        <v>0</v>
      </c>
      <c r="AT170" s="100" t="b">
        <f t="shared" si="53"/>
        <v>0</v>
      </c>
      <c r="AU170" s="100" t="b">
        <f t="shared" si="54"/>
        <v>0</v>
      </c>
      <c r="AV170" s="100" t="b">
        <f t="shared" si="55"/>
        <v>0</v>
      </c>
    </row>
    <row r="171" spans="1:48" ht="21.75" x14ac:dyDescent="0.25">
      <c r="A171" s="108">
        <v>280</v>
      </c>
      <c r="B171" s="109" t="s">
        <v>50</v>
      </c>
      <c r="C171" s="109">
        <v>2</v>
      </c>
      <c r="D171" s="348" t="s">
        <v>864</v>
      </c>
      <c r="E171" s="142" t="s">
        <v>491</v>
      </c>
      <c r="F171" s="142" t="s">
        <v>487</v>
      </c>
      <c r="G171" s="307"/>
      <c r="H171" s="308" t="s">
        <v>55</v>
      </c>
      <c r="I171" s="309">
        <v>9</v>
      </c>
      <c r="J171" s="309">
        <v>9</v>
      </c>
      <c r="K171" s="309">
        <v>0</v>
      </c>
      <c r="L171" s="109" t="s">
        <v>112</v>
      </c>
      <c r="M171" s="321" t="s">
        <v>38</v>
      </c>
      <c r="N171" s="311"/>
      <c r="O171" s="312"/>
      <c r="P171" s="312"/>
      <c r="Q171" s="312"/>
      <c r="R171" s="312"/>
      <c r="S171" s="312" t="s">
        <v>11</v>
      </c>
      <c r="T171" s="312" t="s">
        <v>11</v>
      </c>
      <c r="U171" s="312"/>
      <c r="V171" s="312"/>
      <c r="W171" s="4"/>
      <c r="X171" s="12"/>
      <c r="Y171" s="315">
        <v>1</v>
      </c>
      <c r="Z171" s="316">
        <v>2</v>
      </c>
      <c r="AA171" s="317">
        <v>2</v>
      </c>
      <c r="AB171" s="318" t="s">
        <v>1173</v>
      </c>
      <c r="AC171" s="80">
        <v>1</v>
      </c>
      <c r="AD171" s="80" t="s">
        <v>1340</v>
      </c>
      <c r="AE171" s="76" t="s">
        <v>167</v>
      </c>
      <c r="AF171" s="80">
        <v>3</v>
      </c>
      <c r="AH171" s="29" t="str">
        <f t="shared" si="41"/>
        <v xml:space="preserve"> </v>
      </c>
      <c r="AI171" s="29" t="str">
        <f t="shared" si="42"/>
        <v xml:space="preserve"> </v>
      </c>
      <c r="AJ171" s="29" t="str">
        <f t="shared" si="43"/>
        <v xml:space="preserve"> </v>
      </c>
      <c r="AK171" s="28" t="b">
        <f t="shared" si="44"/>
        <v>1</v>
      </c>
      <c r="AL171" s="100" t="b">
        <f t="shared" si="45"/>
        <v>0</v>
      </c>
      <c r="AM171" s="100" t="b">
        <f t="shared" si="46"/>
        <v>0</v>
      </c>
      <c r="AN171" s="100" t="b">
        <f t="shared" si="47"/>
        <v>0</v>
      </c>
      <c r="AO171" s="100" t="b">
        <f t="shared" si="48"/>
        <v>0</v>
      </c>
      <c r="AP171" s="100" t="b">
        <f t="shared" si="49"/>
        <v>0</v>
      </c>
      <c r="AQ171" s="100" t="b">
        <f t="shared" si="50"/>
        <v>0</v>
      </c>
      <c r="AR171" s="100" t="b">
        <f t="shared" si="51"/>
        <v>0</v>
      </c>
      <c r="AS171" s="100" t="b">
        <f t="shared" si="52"/>
        <v>0</v>
      </c>
      <c r="AT171" s="100" t="b">
        <f t="shared" si="53"/>
        <v>0</v>
      </c>
      <c r="AU171" s="100" t="b">
        <f t="shared" si="54"/>
        <v>0</v>
      </c>
      <c r="AV171" s="100" t="b">
        <f t="shared" si="55"/>
        <v>0</v>
      </c>
    </row>
    <row r="172" spans="1:48" ht="21.75" x14ac:dyDescent="0.25">
      <c r="A172" s="108">
        <v>284</v>
      </c>
      <c r="B172" s="109" t="s">
        <v>50</v>
      </c>
      <c r="C172" s="109">
        <v>2</v>
      </c>
      <c r="D172" s="348" t="s">
        <v>868</v>
      </c>
      <c r="E172" s="142" t="s">
        <v>464</v>
      </c>
      <c r="F172" s="142" t="s">
        <v>463</v>
      </c>
      <c r="G172" s="307"/>
      <c r="H172" s="308" t="s">
        <v>50</v>
      </c>
      <c r="I172" s="309">
        <v>41</v>
      </c>
      <c r="J172" s="309">
        <v>32</v>
      </c>
      <c r="K172" s="309">
        <v>9</v>
      </c>
      <c r="L172" s="109" t="s">
        <v>113</v>
      </c>
      <c r="M172" s="310" t="s">
        <v>30</v>
      </c>
      <c r="N172" s="311"/>
      <c r="O172" s="312" t="s">
        <v>11</v>
      </c>
      <c r="P172" s="312" t="s">
        <v>11</v>
      </c>
      <c r="Q172" s="312" t="s">
        <v>11</v>
      </c>
      <c r="R172" s="312" t="s">
        <v>11</v>
      </c>
      <c r="S172" s="312"/>
      <c r="T172" s="312"/>
      <c r="U172" s="312"/>
      <c r="V172" s="312"/>
      <c r="W172" s="312"/>
      <c r="X172" s="319"/>
      <c r="Y172" s="315">
        <v>5</v>
      </c>
      <c r="Z172" s="316">
        <v>4</v>
      </c>
      <c r="AA172" s="317">
        <v>4</v>
      </c>
      <c r="AB172" s="318" t="s">
        <v>1175</v>
      </c>
      <c r="AC172" s="80">
        <v>1</v>
      </c>
      <c r="AD172" s="80"/>
      <c r="AE172" s="76" t="s">
        <v>164</v>
      </c>
      <c r="AF172" s="80">
        <v>2</v>
      </c>
      <c r="AH172" s="29" t="str">
        <f t="shared" si="41"/>
        <v xml:space="preserve"> </v>
      </c>
      <c r="AI172" s="29" t="str">
        <f t="shared" si="42"/>
        <v xml:space="preserve"> </v>
      </c>
      <c r="AJ172" s="29" t="str">
        <f t="shared" si="43"/>
        <v xml:space="preserve"> </v>
      </c>
      <c r="AK172" s="28" t="b">
        <f t="shared" si="44"/>
        <v>1</v>
      </c>
      <c r="AL172" s="100" t="b">
        <f t="shared" si="45"/>
        <v>0</v>
      </c>
      <c r="AM172" s="100" t="b">
        <f t="shared" si="46"/>
        <v>0</v>
      </c>
      <c r="AN172" s="100" t="b">
        <f t="shared" si="47"/>
        <v>0</v>
      </c>
      <c r="AO172" s="100" t="b">
        <f t="shared" si="48"/>
        <v>0</v>
      </c>
      <c r="AP172" s="100" t="b">
        <f t="shared" si="49"/>
        <v>0</v>
      </c>
      <c r="AQ172" s="100" t="b">
        <f t="shared" si="50"/>
        <v>0</v>
      </c>
      <c r="AR172" s="100" t="b">
        <f t="shared" si="51"/>
        <v>0</v>
      </c>
      <c r="AS172" s="100" t="b">
        <f t="shared" si="52"/>
        <v>0</v>
      </c>
      <c r="AT172" s="100" t="b">
        <f t="shared" si="53"/>
        <v>0</v>
      </c>
      <c r="AU172" s="100" t="b">
        <f t="shared" si="54"/>
        <v>0</v>
      </c>
      <c r="AV172" s="100" t="b">
        <f t="shared" si="55"/>
        <v>0</v>
      </c>
    </row>
    <row r="173" spans="1:48" ht="21.75" x14ac:dyDescent="0.25">
      <c r="A173" s="108">
        <v>170</v>
      </c>
      <c r="B173" s="331" t="s">
        <v>50</v>
      </c>
      <c r="C173" s="331">
        <v>2</v>
      </c>
      <c r="D173" s="348" t="s">
        <v>777</v>
      </c>
      <c r="E173" s="142" t="s">
        <v>474</v>
      </c>
      <c r="F173" s="142" t="s">
        <v>475</v>
      </c>
      <c r="G173" s="307"/>
      <c r="H173" s="308" t="s">
        <v>50</v>
      </c>
      <c r="I173" s="309">
        <v>28</v>
      </c>
      <c r="J173" s="309">
        <v>24</v>
      </c>
      <c r="K173" s="309">
        <v>4</v>
      </c>
      <c r="L173" s="109" t="s">
        <v>113</v>
      </c>
      <c r="M173" s="310" t="s">
        <v>28</v>
      </c>
      <c r="N173" s="311"/>
      <c r="O173" s="312"/>
      <c r="P173" s="312"/>
      <c r="Q173" s="312"/>
      <c r="R173" s="312"/>
      <c r="S173" s="312"/>
      <c r="T173" s="312" t="s">
        <v>11</v>
      </c>
      <c r="U173" s="312" t="s">
        <v>11</v>
      </c>
      <c r="V173" s="312"/>
      <c r="W173" s="312"/>
      <c r="X173" s="319"/>
      <c r="Y173" s="317">
        <v>1</v>
      </c>
      <c r="Z173" s="316">
        <v>2</v>
      </c>
      <c r="AA173" s="320">
        <v>2</v>
      </c>
      <c r="AB173" s="318" t="s">
        <v>1174</v>
      </c>
      <c r="AC173" s="76">
        <v>1</v>
      </c>
      <c r="AD173" s="80"/>
      <c r="AE173" s="76" t="s">
        <v>158</v>
      </c>
      <c r="AF173" s="80">
        <v>2</v>
      </c>
      <c r="AH173" s="29" t="str">
        <f t="shared" si="41"/>
        <v xml:space="preserve"> </v>
      </c>
      <c r="AI173" s="29" t="str">
        <f t="shared" si="42"/>
        <v xml:space="preserve"> </v>
      </c>
      <c r="AJ173" s="29" t="str">
        <f t="shared" si="43"/>
        <v xml:space="preserve"> </v>
      </c>
      <c r="AK173" s="28" t="b">
        <f t="shared" si="44"/>
        <v>1</v>
      </c>
      <c r="AL173" s="100" t="b">
        <f t="shared" si="45"/>
        <v>0</v>
      </c>
      <c r="AM173" s="100" t="b">
        <f t="shared" si="46"/>
        <v>0</v>
      </c>
      <c r="AN173" s="100" t="b">
        <f t="shared" si="47"/>
        <v>0</v>
      </c>
      <c r="AO173" s="100" t="b">
        <f t="shared" si="48"/>
        <v>0</v>
      </c>
      <c r="AP173" s="100" t="b">
        <f t="shared" si="49"/>
        <v>0</v>
      </c>
      <c r="AQ173" s="100" t="b">
        <f t="shared" si="50"/>
        <v>0</v>
      </c>
      <c r="AR173" s="100" t="b">
        <f t="shared" si="51"/>
        <v>0</v>
      </c>
      <c r="AS173" s="100" t="b">
        <f t="shared" si="52"/>
        <v>0</v>
      </c>
      <c r="AT173" s="100" t="b">
        <f t="shared" si="53"/>
        <v>0</v>
      </c>
      <c r="AU173" s="100" t="b">
        <f t="shared" si="54"/>
        <v>0</v>
      </c>
      <c r="AV173" s="100" t="b">
        <f t="shared" si="55"/>
        <v>0</v>
      </c>
    </row>
    <row r="174" spans="1:48" ht="21.75" x14ac:dyDescent="0.25">
      <c r="A174" s="108">
        <v>61</v>
      </c>
      <c r="B174" s="109" t="s">
        <v>50</v>
      </c>
      <c r="C174" s="109">
        <v>2</v>
      </c>
      <c r="D174" s="348" t="s">
        <v>684</v>
      </c>
      <c r="E174" s="142" t="s">
        <v>393</v>
      </c>
      <c r="F174" s="142" t="s">
        <v>1367</v>
      </c>
      <c r="G174" s="307"/>
      <c r="H174" s="308" t="s">
        <v>50</v>
      </c>
      <c r="I174" s="309">
        <v>47</v>
      </c>
      <c r="J174" s="309">
        <v>31</v>
      </c>
      <c r="K174" s="309">
        <v>16</v>
      </c>
      <c r="L174" s="109" t="s">
        <v>114</v>
      </c>
      <c r="M174" s="321" t="s">
        <v>39</v>
      </c>
      <c r="N174" s="311"/>
      <c r="O174" s="312"/>
      <c r="P174" s="312"/>
      <c r="Q174" s="312" t="s">
        <v>11</v>
      </c>
      <c r="R174" s="312" t="s">
        <v>11</v>
      </c>
      <c r="S174" s="312" t="s">
        <v>11</v>
      </c>
      <c r="T174" s="312"/>
      <c r="U174" s="312"/>
      <c r="V174" s="312"/>
      <c r="W174" s="312"/>
      <c r="X174" s="319"/>
      <c r="Y174" s="315">
        <v>4</v>
      </c>
      <c r="Z174" s="316">
        <v>3</v>
      </c>
      <c r="AA174" s="317">
        <v>3</v>
      </c>
      <c r="AB174" s="318" t="s">
        <v>1371</v>
      </c>
      <c r="AC174" s="80">
        <v>1</v>
      </c>
      <c r="AD174" s="80"/>
      <c r="AE174" s="76" t="s">
        <v>161</v>
      </c>
      <c r="AF174" s="80">
        <v>7</v>
      </c>
      <c r="AH174" s="29" t="str">
        <f t="shared" si="41"/>
        <v xml:space="preserve"> </v>
      </c>
      <c r="AI174" s="29" t="str">
        <f t="shared" si="42"/>
        <v xml:space="preserve"> </v>
      </c>
      <c r="AJ174" s="29" t="str">
        <f t="shared" si="43"/>
        <v xml:space="preserve"> </v>
      </c>
      <c r="AK174" s="28" t="b">
        <f t="shared" si="44"/>
        <v>1</v>
      </c>
      <c r="AL174" s="100" t="b">
        <f t="shared" si="45"/>
        <v>0</v>
      </c>
      <c r="AM174" s="100" t="b">
        <f t="shared" si="46"/>
        <v>0</v>
      </c>
      <c r="AN174" s="100" t="b">
        <f t="shared" si="47"/>
        <v>0</v>
      </c>
      <c r="AO174" s="100" t="b">
        <f t="shared" si="48"/>
        <v>0</v>
      </c>
      <c r="AP174" s="100" t="b">
        <f t="shared" si="49"/>
        <v>0</v>
      </c>
      <c r="AQ174" s="100" t="b">
        <f t="shared" si="50"/>
        <v>0</v>
      </c>
      <c r="AR174" s="100" t="b">
        <f t="shared" si="51"/>
        <v>0</v>
      </c>
      <c r="AS174" s="100" t="b">
        <f t="shared" si="52"/>
        <v>0</v>
      </c>
      <c r="AT174" s="100" t="b">
        <f t="shared" si="53"/>
        <v>0</v>
      </c>
      <c r="AU174" s="100" t="b">
        <f t="shared" si="54"/>
        <v>0</v>
      </c>
      <c r="AV174" s="100" t="b">
        <f t="shared" si="55"/>
        <v>0</v>
      </c>
    </row>
    <row r="175" spans="1:48" ht="21.75" x14ac:dyDescent="0.25">
      <c r="A175" s="108">
        <v>138</v>
      </c>
      <c r="B175" s="109" t="s">
        <v>50</v>
      </c>
      <c r="C175" s="109">
        <v>2</v>
      </c>
      <c r="D175" s="348" t="s">
        <v>755</v>
      </c>
      <c r="E175" s="142" t="s">
        <v>473</v>
      </c>
      <c r="F175" s="142" t="s">
        <v>472</v>
      </c>
      <c r="G175" s="307"/>
      <c r="H175" s="308" t="s">
        <v>50</v>
      </c>
      <c r="I175" s="309">
        <v>0</v>
      </c>
      <c r="J175" s="309">
        <v>0</v>
      </c>
      <c r="K175" s="309">
        <v>0</v>
      </c>
      <c r="L175" s="109" t="s">
        <v>127</v>
      </c>
      <c r="M175" s="310" t="s">
        <v>929</v>
      </c>
      <c r="N175" s="311"/>
      <c r="O175" s="312"/>
      <c r="P175" s="312"/>
      <c r="Q175" s="312"/>
      <c r="R175" s="312"/>
      <c r="S175" s="312"/>
      <c r="T175" s="312"/>
      <c r="U175" s="312"/>
      <c r="V175" s="312" t="s">
        <v>11</v>
      </c>
      <c r="W175" s="312" t="s">
        <v>11</v>
      </c>
      <c r="X175" s="319"/>
      <c r="Y175" s="315">
        <v>2</v>
      </c>
      <c r="Z175" s="316">
        <v>2</v>
      </c>
      <c r="AA175" s="317">
        <v>2</v>
      </c>
      <c r="AB175" s="318" t="s">
        <v>1162</v>
      </c>
      <c r="AC175" s="80">
        <v>2</v>
      </c>
      <c r="AD175" s="80"/>
      <c r="AE175" s="76" t="s">
        <v>141</v>
      </c>
      <c r="AF175" s="80">
        <v>2</v>
      </c>
      <c r="AH175" s="29" t="str">
        <f t="shared" si="41"/>
        <v xml:space="preserve"> </v>
      </c>
      <c r="AI175" s="29" t="str">
        <f t="shared" si="42"/>
        <v xml:space="preserve"> </v>
      </c>
      <c r="AJ175" s="29" t="str">
        <f t="shared" si="43"/>
        <v xml:space="preserve"> </v>
      </c>
      <c r="AK175" s="28" t="b">
        <f t="shared" si="44"/>
        <v>1</v>
      </c>
      <c r="AL175" s="100" t="b">
        <f t="shared" si="45"/>
        <v>0</v>
      </c>
      <c r="AM175" s="100" t="b">
        <f t="shared" si="46"/>
        <v>0</v>
      </c>
      <c r="AN175" s="100" t="b">
        <f t="shared" si="47"/>
        <v>0</v>
      </c>
      <c r="AO175" s="100" t="b">
        <f t="shared" si="48"/>
        <v>0</v>
      </c>
      <c r="AP175" s="100" t="b">
        <f t="shared" si="49"/>
        <v>0</v>
      </c>
      <c r="AQ175" s="100" t="b">
        <f t="shared" si="50"/>
        <v>0</v>
      </c>
      <c r="AR175" s="100" t="b">
        <f t="shared" si="51"/>
        <v>0</v>
      </c>
      <c r="AS175" s="100" t="b">
        <f t="shared" si="52"/>
        <v>0</v>
      </c>
      <c r="AT175" s="100" t="b">
        <f t="shared" si="53"/>
        <v>0</v>
      </c>
      <c r="AU175" s="100" t="b">
        <f t="shared" si="54"/>
        <v>0</v>
      </c>
      <c r="AV175" s="100" t="b">
        <f t="shared" si="55"/>
        <v>0</v>
      </c>
    </row>
    <row r="176" spans="1:48" ht="21.75" x14ac:dyDescent="0.25">
      <c r="A176" s="108">
        <v>55</v>
      </c>
      <c r="B176" s="109" t="s">
        <v>50</v>
      </c>
      <c r="C176" s="109">
        <v>3</v>
      </c>
      <c r="D176" s="348" t="s">
        <v>679</v>
      </c>
      <c r="E176" s="142" t="s">
        <v>467</v>
      </c>
      <c r="F176" s="142" t="s">
        <v>468</v>
      </c>
      <c r="G176" s="307"/>
      <c r="H176" s="308" t="s">
        <v>50</v>
      </c>
      <c r="I176" s="309">
        <v>16</v>
      </c>
      <c r="J176" s="309">
        <v>13</v>
      </c>
      <c r="K176" s="309">
        <v>3</v>
      </c>
      <c r="L176" s="109" t="s">
        <v>112</v>
      </c>
      <c r="M176" s="310" t="s">
        <v>25</v>
      </c>
      <c r="N176" s="311"/>
      <c r="O176" s="312"/>
      <c r="P176" s="312" t="s">
        <v>11</v>
      </c>
      <c r="Q176" s="312" t="s">
        <v>11</v>
      </c>
      <c r="R176" s="312" t="s">
        <v>11</v>
      </c>
      <c r="S176" s="312"/>
      <c r="T176" s="312"/>
      <c r="U176" s="312"/>
      <c r="V176" s="312"/>
      <c r="W176" s="312"/>
      <c r="X176" s="319"/>
      <c r="Y176" s="315">
        <v>2</v>
      </c>
      <c r="Z176" s="316">
        <v>3</v>
      </c>
      <c r="AA176" s="317">
        <v>3</v>
      </c>
      <c r="AB176" s="318" t="s">
        <v>1177</v>
      </c>
      <c r="AC176" s="80">
        <v>1</v>
      </c>
      <c r="AD176" s="80"/>
      <c r="AE176" s="76" t="s">
        <v>152</v>
      </c>
      <c r="AF176" s="80">
        <v>2</v>
      </c>
      <c r="AH176" s="29" t="str">
        <f t="shared" si="41"/>
        <v xml:space="preserve"> </v>
      </c>
      <c r="AI176" s="29" t="str">
        <f t="shared" si="42"/>
        <v xml:space="preserve"> </v>
      </c>
      <c r="AJ176" s="29" t="str">
        <f t="shared" si="43"/>
        <v xml:space="preserve"> </v>
      </c>
      <c r="AK176" s="28" t="b">
        <f t="shared" si="44"/>
        <v>1</v>
      </c>
      <c r="AL176" s="100" t="b">
        <f t="shared" si="45"/>
        <v>0</v>
      </c>
      <c r="AM176" s="100" t="b">
        <f t="shared" si="46"/>
        <v>0</v>
      </c>
      <c r="AN176" s="100" t="b">
        <f t="shared" si="47"/>
        <v>0</v>
      </c>
      <c r="AO176" s="100" t="b">
        <f t="shared" si="48"/>
        <v>0</v>
      </c>
      <c r="AP176" s="100" t="b">
        <f t="shared" si="49"/>
        <v>0</v>
      </c>
      <c r="AQ176" s="100" t="b">
        <f t="shared" si="50"/>
        <v>0</v>
      </c>
      <c r="AR176" s="100" t="b">
        <f t="shared" si="51"/>
        <v>0</v>
      </c>
      <c r="AS176" s="100" t="b">
        <f t="shared" si="52"/>
        <v>0</v>
      </c>
      <c r="AT176" s="100" t="b">
        <f t="shared" si="53"/>
        <v>0</v>
      </c>
      <c r="AU176" s="100" t="b">
        <f t="shared" si="54"/>
        <v>0</v>
      </c>
      <c r="AV176" s="100" t="b">
        <f t="shared" si="55"/>
        <v>0</v>
      </c>
    </row>
    <row r="177" spans="1:48" ht="21.75" x14ac:dyDescent="0.25">
      <c r="A177" s="108">
        <v>6</v>
      </c>
      <c r="B177" s="109" t="s">
        <v>50</v>
      </c>
      <c r="C177" s="109">
        <v>3</v>
      </c>
      <c r="D177" s="348" t="s">
        <v>641</v>
      </c>
      <c r="E177" s="142" t="s">
        <v>526</v>
      </c>
      <c r="F177" s="142" t="s">
        <v>527</v>
      </c>
      <c r="G177" s="307"/>
      <c r="H177" s="308" t="s">
        <v>46</v>
      </c>
      <c r="I177" s="309">
        <v>14</v>
      </c>
      <c r="J177" s="309">
        <v>14</v>
      </c>
      <c r="K177" s="309">
        <v>0</v>
      </c>
      <c r="L177" s="109" t="s">
        <v>112</v>
      </c>
      <c r="M177" s="310" t="s">
        <v>25</v>
      </c>
      <c r="N177" s="311"/>
      <c r="O177" s="312"/>
      <c r="P177" s="312"/>
      <c r="Q177" s="312"/>
      <c r="R177" s="312"/>
      <c r="S177" s="312"/>
      <c r="T177" s="312" t="s">
        <v>11</v>
      </c>
      <c r="U177" s="312" t="s">
        <v>11</v>
      </c>
      <c r="V177" s="312" t="s">
        <v>11</v>
      </c>
      <c r="W177" s="312" t="s">
        <v>11</v>
      </c>
      <c r="X177" s="319"/>
      <c r="Y177" s="315">
        <v>1</v>
      </c>
      <c r="Z177" s="316">
        <v>4</v>
      </c>
      <c r="AA177" s="317">
        <v>4</v>
      </c>
      <c r="AB177" s="318" t="s">
        <v>1176</v>
      </c>
      <c r="AC177" s="80">
        <v>1</v>
      </c>
      <c r="AD177" s="80"/>
      <c r="AE177" s="76" t="s">
        <v>152</v>
      </c>
      <c r="AF177" s="80">
        <v>3</v>
      </c>
      <c r="AH177" s="29" t="str">
        <f t="shared" si="41"/>
        <v xml:space="preserve"> </v>
      </c>
      <c r="AI177" s="29" t="str">
        <f t="shared" si="42"/>
        <v xml:space="preserve"> </v>
      </c>
      <c r="AJ177" s="29" t="str">
        <f t="shared" si="43"/>
        <v xml:space="preserve"> </v>
      </c>
      <c r="AK177" s="28" t="b">
        <f t="shared" si="44"/>
        <v>1</v>
      </c>
      <c r="AL177" s="100" t="b">
        <f t="shared" si="45"/>
        <v>0</v>
      </c>
      <c r="AM177" s="100" t="b">
        <f t="shared" si="46"/>
        <v>0</v>
      </c>
      <c r="AN177" s="100" t="b">
        <f t="shared" si="47"/>
        <v>0</v>
      </c>
      <c r="AO177" s="100" t="b">
        <f t="shared" si="48"/>
        <v>0</v>
      </c>
      <c r="AP177" s="100" t="b">
        <f t="shared" si="49"/>
        <v>0</v>
      </c>
      <c r="AQ177" s="100" t="b">
        <f t="shared" si="50"/>
        <v>0</v>
      </c>
      <c r="AR177" s="100" t="b">
        <f t="shared" si="51"/>
        <v>0</v>
      </c>
      <c r="AS177" s="100" t="b">
        <f t="shared" si="52"/>
        <v>0</v>
      </c>
      <c r="AT177" s="100" t="b">
        <f t="shared" si="53"/>
        <v>0</v>
      </c>
      <c r="AU177" s="100" t="b">
        <f t="shared" si="54"/>
        <v>0</v>
      </c>
      <c r="AV177" s="100" t="b">
        <f t="shared" si="55"/>
        <v>0</v>
      </c>
    </row>
    <row r="178" spans="1:48" ht="21.75" x14ac:dyDescent="0.25">
      <c r="A178" s="108">
        <v>201</v>
      </c>
      <c r="B178" s="109" t="s">
        <v>50</v>
      </c>
      <c r="C178" s="109">
        <v>3</v>
      </c>
      <c r="D178" s="348" t="s">
        <v>804</v>
      </c>
      <c r="E178" s="142" t="s">
        <v>459</v>
      </c>
      <c r="F178" s="142" t="s">
        <v>1367</v>
      </c>
      <c r="G178" s="307"/>
      <c r="H178" s="308" t="s">
        <v>50</v>
      </c>
      <c r="I178" s="309">
        <v>16</v>
      </c>
      <c r="J178" s="309">
        <v>13</v>
      </c>
      <c r="K178" s="309">
        <v>3</v>
      </c>
      <c r="L178" s="109" t="s">
        <v>113</v>
      </c>
      <c r="M178" s="310" t="s">
        <v>29</v>
      </c>
      <c r="N178" s="311"/>
      <c r="O178" s="312"/>
      <c r="P178" s="312"/>
      <c r="Q178" s="312" t="s">
        <v>11</v>
      </c>
      <c r="R178" s="312" t="s">
        <v>11</v>
      </c>
      <c r="S178" s="312"/>
      <c r="T178" s="312"/>
      <c r="U178" s="312"/>
      <c r="V178" s="312"/>
      <c r="W178" s="312"/>
      <c r="X178" s="319"/>
      <c r="Y178" s="315">
        <v>1</v>
      </c>
      <c r="Z178" s="316">
        <v>2</v>
      </c>
      <c r="AA178" s="317">
        <v>2</v>
      </c>
      <c r="AB178" s="318" t="s">
        <v>1370</v>
      </c>
      <c r="AC178" s="80">
        <v>1</v>
      </c>
      <c r="AD178" s="80"/>
      <c r="AE178" s="76" t="s">
        <v>165</v>
      </c>
      <c r="AF178" s="80">
        <v>5</v>
      </c>
      <c r="AH178" s="29" t="str">
        <f t="shared" si="41"/>
        <v xml:space="preserve"> </v>
      </c>
      <c r="AI178" s="29" t="str">
        <f t="shared" si="42"/>
        <v xml:space="preserve"> </v>
      </c>
      <c r="AJ178" s="29" t="str">
        <f t="shared" si="43"/>
        <v xml:space="preserve"> </v>
      </c>
      <c r="AK178" s="28" t="b">
        <f t="shared" si="44"/>
        <v>1</v>
      </c>
      <c r="AL178" s="100" t="b">
        <f t="shared" si="45"/>
        <v>0</v>
      </c>
      <c r="AM178" s="100" t="b">
        <f t="shared" si="46"/>
        <v>0</v>
      </c>
      <c r="AN178" s="100" t="b">
        <f t="shared" si="47"/>
        <v>0</v>
      </c>
      <c r="AO178" s="100" t="b">
        <f t="shared" si="48"/>
        <v>0</v>
      </c>
      <c r="AP178" s="100" t="b">
        <f t="shared" si="49"/>
        <v>0</v>
      </c>
      <c r="AQ178" s="100" t="b">
        <f t="shared" si="50"/>
        <v>0</v>
      </c>
      <c r="AR178" s="100" t="b">
        <f t="shared" si="51"/>
        <v>0</v>
      </c>
      <c r="AS178" s="100" t="b">
        <f t="shared" si="52"/>
        <v>0</v>
      </c>
      <c r="AT178" s="100" t="b">
        <f t="shared" si="53"/>
        <v>0</v>
      </c>
      <c r="AU178" s="100" t="b">
        <f t="shared" si="54"/>
        <v>0</v>
      </c>
      <c r="AV178" s="100" t="b">
        <f t="shared" si="55"/>
        <v>0</v>
      </c>
    </row>
    <row r="179" spans="1:48" ht="21.75" x14ac:dyDescent="0.25">
      <c r="A179" s="108">
        <v>177</v>
      </c>
      <c r="B179" s="109" t="s">
        <v>50</v>
      </c>
      <c r="C179" s="109">
        <v>3</v>
      </c>
      <c r="D179" s="348" t="s">
        <v>783</v>
      </c>
      <c r="E179" s="142" t="s">
        <v>466</v>
      </c>
      <c r="F179" s="142" t="s">
        <v>463</v>
      </c>
      <c r="G179" s="307"/>
      <c r="H179" s="308" t="s">
        <v>50</v>
      </c>
      <c r="I179" s="309">
        <v>15</v>
      </c>
      <c r="J179" s="309">
        <v>13</v>
      </c>
      <c r="K179" s="309">
        <v>2</v>
      </c>
      <c r="L179" s="109" t="s">
        <v>113</v>
      </c>
      <c r="M179" s="310" t="s">
        <v>21</v>
      </c>
      <c r="N179" s="11"/>
      <c r="O179" s="4"/>
      <c r="P179" s="312"/>
      <c r="Q179" s="312"/>
      <c r="R179" s="312"/>
      <c r="S179" s="4"/>
      <c r="T179" s="4" t="s">
        <v>11</v>
      </c>
      <c r="U179" s="4" t="s">
        <v>11</v>
      </c>
      <c r="V179" s="4"/>
      <c r="W179" s="4"/>
      <c r="X179" s="12"/>
      <c r="Y179" s="315">
        <v>1</v>
      </c>
      <c r="Z179" s="316">
        <v>2</v>
      </c>
      <c r="AA179" s="317">
        <v>2</v>
      </c>
      <c r="AB179" s="318" t="s">
        <v>1179</v>
      </c>
      <c r="AC179" s="80">
        <v>1</v>
      </c>
      <c r="AD179" s="80"/>
      <c r="AE179" s="76" t="s">
        <v>162</v>
      </c>
      <c r="AF179" s="80">
        <v>3</v>
      </c>
      <c r="AH179" s="29" t="str">
        <f t="shared" si="41"/>
        <v xml:space="preserve"> </v>
      </c>
      <c r="AI179" s="29" t="str">
        <f t="shared" si="42"/>
        <v xml:space="preserve"> </v>
      </c>
      <c r="AJ179" s="29" t="str">
        <f t="shared" si="43"/>
        <v xml:space="preserve"> </v>
      </c>
      <c r="AK179" s="28" t="b">
        <f t="shared" si="44"/>
        <v>1</v>
      </c>
      <c r="AL179" s="100" t="b">
        <f t="shared" si="45"/>
        <v>0</v>
      </c>
      <c r="AM179" s="100" t="b">
        <f t="shared" si="46"/>
        <v>0</v>
      </c>
      <c r="AN179" s="100" t="b">
        <f t="shared" si="47"/>
        <v>0</v>
      </c>
      <c r="AO179" s="100" t="b">
        <f t="shared" si="48"/>
        <v>0</v>
      </c>
      <c r="AP179" s="100" t="b">
        <f t="shared" si="49"/>
        <v>0</v>
      </c>
      <c r="AQ179" s="100" t="b">
        <f t="shared" si="50"/>
        <v>0</v>
      </c>
      <c r="AR179" s="100" t="b">
        <f t="shared" si="51"/>
        <v>0</v>
      </c>
      <c r="AS179" s="100" t="b">
        <f t="shared" si="52"/>
        <v>0</v>
      </c>
      <c r="AT179" s="100" t="b">
        <f t="shared" si="53"/>
        <v>0</v>
      </c>
      <c r="AU179" s="100" t="b">
        <f t="shared" si="54"/>
        <v>0</v>
      </c>
      <c r="AV179" s="100" t="b">
        <f t="shared" si="55"/>
        <v>0</v>
      </c>
    </row>
    <row r="180" spans="1:48" ht="21.75" x14ac:dyDescent="0.25">
      <c r="A180" s="108">
        <v>116</v>
      </c>
      <c r="B180" s="109" t="s">
        <v>50</v>
      </c>
      <c r="C180" s="109">
        <v>3</v>
      </c>
      <c r="D180" s="348" t="s">
        <v>734</v>
      </c>
      <c r="E180" s="142" t="s">
        <v>465</v>
      </c>
      <c r="F180" s="142" t="s">
        <v>463</v>
      </c>
      <c r="G180" s="307"/>
      <c r="H180" s="308" t="s">
        <v>50</v>
      </c>
      <c r="I180" s="309">
        <v>21</v>
      </c>
      <c r="J180" s="309">
        <v>14</v>
      </c>
      <c r="K180" s="309">
        <v>7</v>
      </c>
      <c r="L180" s="109" t="s">
        <v>113</v>
      </c>
      <c r="M180" s="310" t="s">
        <v>21</v>
      </c>
      <c r="N180" s="311"/>
      <c r="O180" s="312"/>
      <c r="P180" s="312"/>
      <c r="Q180" s="312"/>
      <c r="R180" s="312"/>
      <c r="S180" s="312"/>
      <c r="T180" s="312"/>
      <c r="U180" s="312"/>
      <c r="V180" s="312" t="s">
        <v>11</v>
      </c>
      <c r="W180" s="312" t="s">
        <v>11</v>
      </c>
      <c r="X180" s="319"/>
      <c r="Y180" s="315">
        <v>1</v>
      </c>
      <c r="Z180" s="316">
        <v>2</v>
      </c>
      <c r="AA180" s="317">
        <v>2</v>
      </c>
      <c r="AB180" s="318" t="s">
        <v>1178</v>
      </c>
      <c r="AC180" s="80">
        <v>1</v>
      </c>
      <c r="AD180" s="80"/>
      <c r="AE180" s="76" t="s">
        <v>162</v>
      </c>
      <c r="AF180" s="80">
        <v>6</v>
      </c>
      <c r="AH180" s="29" t="str">
        <f t="shared" si="41"/>
        <v xml:space="preserve"> </v>
      </c>
      <c r="AI180" s="29" t="str">
        <f t="shared" si="42"/>
        <v xml:space="preserve"> </v>
      </c>
      <c r="AJ180" s="29" t="str">
        <f t="shared" si="43"/>
        <v xml:space="preserve"> </v>
      </c>
      <c r="AK180" s="28" t="b">
        <f t="shared" si="44"/>
        <v>1</v>
      </c>
      <c r="AL180" s="100" t="b">
        <f t="shared" si="45"/>
        <v>0</v>
      </c>
      <c r="AM180" s="100" t="b">
        <f t="shared" si="46"/>
        <v>0</v>
      </c>
      <c r="AN180" s="100" t="b">
        <f t="shared" si="47"/>
        <v>0</v>
      </c>
      <c r="AO180" s="100" t="b">
        <f t="shared" si="48"/>
        <v>0</v>
      </c>
      <c r="AP180" s="100" t="b">
        <f t="shared" si="49"/>
        <v>0</v>
      </c>
      <c r="AQ180" s="100" t="b">
        <f t="shared" si="50"/>
        <v>0</v>
      </c>
      <c r="AR180" s="100" t="b">
        <f t="shared" si="51"/>
        <v>0</v>
      </c>
      <c r="AS180" s="100" t="b">
        <f t="shared" si="52"/>
        <v>0</v>
      </c>
      <c r="AT180" s="100" t="b">
        <f t="shared" si="53"/>
        <v>0</v>
      </c>
      <c r="AU180" s="100" t="b">
        <f t="shared" si="54"/>
        <v>0</v>
      </c>
      <c r="AV180" s="100" t="b">
        <f t="shared" si="55"/>
        <v>0</v>
      </c>
    </row>
    <row r="181" spans="1:48" ht="21.75" x14ac:dyDescent="0.25">
      <c r="A181" s="108">
        <v>244</v>
      </c>
      <c r="B181" s="331" t="s">
        <v>50</v>
      </c>
      <c r="C181" s="331">
        <v>3</v>
      </c>
      <c r="D181" s="348" t="s">
        <v>834</v>
      </c>
      <c r="E181" s="142" t="s">
        <v>355</v>
      </c>
      <c r="F181" s="143" t="s">
        <v>472</v>
      </c>
      <c r="G181" s="307"/>
      <c r="H181" s="308" t="s">
        <v>50</v>
      </c>
      <c r="I181" s="309">
        <v>12</v>
      </c>
      <c r="J181" s="309">
        <v>12</v>
      </c>
      <c r="K181" s="309">
        <v>0</v>
      </c>
      <c r="L181" s="109" t="s">
        <v>127</v>
      </c>
      <c r="M181" s="310" t="s">
        <v>127</v>
      </c>
      <c r="N181" s="311"/>
      <c r="O181" s="312"/>
      <c r="P181" s="312"/>
      <c r="Q181" s="312"/>
      <c r="R181" s="312"/>
      <c r="S181" s="312"/>
      <c r="T181" s="312"/>
      <c r="U181" s="312"/>
      <c r="V181" s="312"/>
      <c r="W181" s="312"/>
      <c r="X181" s="319"/>
      <c r="Y181" s="317">
        <v>9</v>
      </c>
      <c r="Z181" s="316">
        <v>0</v>
      </c>
      <c r="AA181" s="320">
        <v>0</v>
      </c>
      <c r="AB181" s="318" t="s">
        <v>1180</v>
      </c>
      <c r="AC181" s="76">
        <v>1</v>
      </c>
      <c r="AD181" s="80"/>
      <c r="AE181" s="76" t="s">
        <v>141</v>
      </c>
      <c r="AF181" s="80"/>
      <c r="AH181" s="29" t="str">
        <f t="shared" si="41"/>
        <v xml:space="preserve"> </v>
      </c>
      <c r="AI181" s="29" t="str">
        <f t="shared" si="42"/>
        <v xml:space="preserve"> </v>
      </c>
      <c r="AJ181" s="29" t="str">
        <f t="shared" si="43"/>
        <v xml:space="preserve"> </v>
      </c>
      <c r="AK181" s="28" t="b">
        <f t="shared" si="44"/>
        <v>1</v>
      </c>
      <c r="AL181" s="100" t="b">
        <f t="shared" si="45"/>
        <v>0</v>
      </c>
      <c r="AM181" s="100" t="b">
        <f t="shared" si="46"/>
        <v>0</v>
      </c>
      <c r="AN181" s="100" t="b">
        <f t="shared" si="47"/>
        <v>0</v>
      </c>
      <c r="AO181" s="100" t="b">
        <f t="shared" si="48"/>
        <v>0</v>
      </c>
      <c r="AP181" s="100" t="b">
        <f t="shared" si="49"/>
        <v>0</v>
      </c>
      <c r="AQ181" s="100" t="b">
        <f t="shared" si="50"/>
        <v>0</v>
      </c>
      <c r="AR181" s="100" t="b">
        <f t="shared" si="51"/>
        <v>0</v>
      </c>
      <c r="AS181" s="100" t="b">
        <f t="shared" si="52"/>
        <v>0</v>
      </c>
      <c r="AT181" s="100" t="b">
        <f t="shared" si="53"/>
        <v>0</v>
      </c>
      <c r="AU181" s="100" t="b">
        <f t="shared" si="54"/>
        <v>0</v>
      </c>
      <c r="AV181" s="100" t="b">
        <f t="shared" si="55"/>
        <v>0</v>
      </c>
    </row>
    <row r="182" spans="1:48" ht="30" x14ac:dyDescent="0.25">
      <c r="A182" s="108">
        <v>69</v>
      </c>
      <c r="B182" s="109" t="s">
        <v>50</v>
      </c>
      <c r="C182" s="109">
        <v>4</v>
      </c>
      <c r="D182" s="348" t="s">
        <v>692</v>
      </c>
      <c r="E182" s="142" t="s">
        <v>461</v>
      </c>
      <c r="F182" s="142" t="s">
        <v>1367</v>
      </c>
      <c r="G182" s="307"/>
      <c r="H182" s="308" t="s">
        <v>50</v>
      </c>
      <c r="I182" s="309">
        <v>9</v>
      </c>
      <c r="J182" s="309">
        <v>5</v>
      </c>
      <c r="K182" s="309">
        <v>4</v>
      </c>
      <c r="L182" s="109" t="s">
        <v>111</v>
      </c>
      <c r="M182" s="310" t="s">
        <v>21</v>
      </c>
      <c r="N182" s="311"/>
      <c r="O182" s="312"/>
      <c r="P182" s="312" t="s">
        <v>11</v>
      </c>
      <c r="Q182" s="312" t="s">
        <v>11</v>
      </c>
      <c r="R182" s="312" t="s">
        <v>11</v>
      </c>
      <c r="S182" s="312"/>
      <c r="T182" s="312"/>
      <c r="U182" s="312"/>
      <c r="V182" s="312"/>
      <c r="W182" s="312"/>
      <c r="X182" s="319"/>
      <c r="Y182" s="315">
        <v>1</v>
      </c>
      <c r="Z182" s="316">
        <v>3</v>
      </c>
      <c r="AA182" s="317">
        <v>3</v>
      </c>
      <c r="AB182" s="318" t="s">
        <v>1368</v>
      </c>
      <c r="AC182" s="80">
        <v>1</v>
      </c>
      <c r="AD182" s="80"/>
      <c r="AE182" s="76" t="s">
        <v>162</v>
      </c>
      <c r="AF182" s="80">
        <v>3</v>
      </c>
      <c r="AH182" s="29" t="str">
        <f t="shared" si="41"/>
        <v xml:space="preserve"> </v>
      </c>
      <c r="AI182" s="29" t="str">
        <f t="shared" si="42"/>
        <v xml:space="preserve"> </v>
      </c>
      <c r="AJ182" s="29" t="str">
        <f t="shared" si="43"/>
        <v xml:space="preserve"> </v>
      </c>
      <c r="AK182" s="28" t="b">
        <f t="shared" si="44"/>
        <v>0</v>
      </c>
      <c r="AL182" s="100" t="b">
        <f t="shared" si="45"/>
        <v>0</v>
      </c>
      <c r="AM182" s="100" t="b">
        <f t="shared" si="46"/>
        <v>0</v>
      </c>
      <c r="AN182" s="100" t="b">
        <f t="shared" si="47"/>
        <v>1</v>
      </c>
      <c r="AO182" s="100" t="b">
        <f t="shared" si="48"/>
        <v>0</v>
      </c>
      <c r="AP182" s="100" t="b">
        <f t="shared" si="49"/>
        <v>0</v>
      </c>
      <c r="AQ182" s="100" t="b">
        <f t="shared" si="50"/>
        <v>0</v>
      </c>
      <c r="AR182" s="100" t="b">
        <f t="shared" si="51"/>
        <v>0</v>
      </c>
      <c r="AS182" s="100" t="b">
        <f t="shared" si="52"/>
        <v>0</v>
      </c>
      <c r="AT182" s="100" t="b">
        <f t="shared" si="53"/>
        <v>0</v>
      </c>
      <c r="AU182" s="100" t="b">
        <f t="shared" si="54"/>
        <v>0</v>
      </c>
      <c r="AV182" s="100" t="b">
        <f t="shared" si="55"/>
        <v>0</v>
      </c>
    </row>
    <row r="183" spans="1:48" ht="21.75" x14ac:dyDescent="0.25">
      <c r="A183" s="108">
        <v>125</v>
      </c>
      <c r="B183" s="109" t="s">
        <v>50</v>
      </c>
      <c r="C183" s="109">
        <v>4</v>
      </c>
      <c r="D183" s="348" t="s">
        <v>743</v>
      </c>
      <c r="E183" s="142" t="s">
        <v>460</v>
      </c>
      <c r="F183" s="142" t="s">
        <v>1367</v>
      </c>
      <c r="G183" s="307"/>
      <c r="H183" s="308" t="s">
        <v>50</v>
      </c>
      <c r="I183" s="309">
        <v>5</v>
      </c>
      <c r="J183" s="309">
        <v>1</v>
      </c>
      <c r="K183" s="309">
        <v>4</v>
      </c>
      <c r="L183" s="109" t="s">
        <v>112</v>
      </c>
      <c r="M183" s="310" t="s">
        <v>38</v>
      </c>
      <c r="N183" s="311"/>
      <c r="O183" s="312" t="s">
        <v>11</v>
      </c>
      <c r="P183" s="312" t="s">
        <v>11</v>
      </c>
      <c r="Q183" s="312"/>
      <c r="R183" s="312"/>
      <c r="S183" s="312"/>
      <c r="T183" s="312"/>
      <c r="U183" s="312"/>
      <c r="V183" s="312"/>
      <c r="W183" s="312"/>
      <c r="X183" s="319"/>
      <c r="Y183" s="315">
        <v>1</v>
      </c>
      <c r="Z183" s="316">
        <v>2</v>
      </c>
      <c r="AA183" s="317">
        <v>2</v>
      </c>
      <c r="AB183" s="318" t="s">
        <v>1369</v>
      </c>
      <c r="AC183" s="80">
        <v>1</v>
      </c>
      <c r="AD183" s="80"/>
      <c r="AE183" s="76" t="s">
        <v>167</v>
      </c>
      <c r="AF183" s="80">
        <v>5</v>
      </c>
      <c r="AH183" s="29" t="str">
        <f t="shared" si="41"/>
        <v xml:space="preserve"> </v>
      </c>
      <c r="AI183" s="29" t="str">
        <f t="shared" si="42"/>
        <v xml:space="preserve"> </v>
      </c>
      <c r="AJ183" s="29" t="str">
        <f t="shared" si="43"/>
        <v xml:space="preserve"> </v>
      </c>
      <c r="AK183" s="28" t="b">
        <f t="shared" si="44"/>
        <v>1</v>
      </c>
      <c r="AL183" s="100" t="b">
        <f t="shared" si="45"/>
        <v>0</v>
      </c>
      <c r="AM183" s="100" t="b">
        <f t="shared" si="46"/>
        <v>0</v>
      </c>
      <c r="AN183" s="100" t="b">
        <f t="shared" si="47"/>
        <v>0</v>
      </c>
      <c r="AO183" s="100" t="b">
        <f t="shared" si="48"/>
        <v>0</v>
      </c>
      <c r="AP183" s="100" t="b">
        <f t="shared" si="49"/>
        <v>0</v>
      </c>
      <c r="AQ183" s="100" t="b">
        <f t="shared" si="50"/>
        <v>0</v>
      </c>
      <c r="AR183" s="100" t="b">
        <f t="shared" si="51"/>
        <v>0</v>
      </c>
      <c r="AS183" s="100" t="b">
        <f t="shared" si="52"/>
        <v>0</v>
      </c>
      <c r="AT183" s="100" t="b">
        <f t="shared" si="53"/>
        <v>0</v>
      </c>
      <c r="AU183" s="100" t="b">
        <f t="shared" si="54"/>
        <v>0</v>
      </c>
      <c r="AV183" s="100" t="b">
        <f t="shared" si="55"/>
        <v>0</v>
      </c>
    </row>
    <row r="184" spans="1:48" ht="21.75" x14ac:dyDescent="0.25">
      <c r="A184" s="108">
        <v>127</v>
      </c>
      <c r="B184" s="109" t="s">
        <v>50</v>
      </c>
      <c r="C184" s="109">
        <v>4</v>
      </c>
      <c r="D184" s="348" t="s">
        <v>745</v>
      </c>
      <c r="E184" s="142" t="s">
        <v>589</v>
      </c>
      <c r="F184" s="142" t="s">
        <v>584</v>
      </c>
      <c r="G184" s="307" t="s">
        <v>598</v>
      </c>
      <c r="H184" s="308" t="s">
        <v>57</v>
      </c>
      <c r="I184" s="309">
        <v>6</v>
      </c>
      <c r="J184" s="309">
        <v>5</v>
      </c>
      <c r="K184" s="309">
        <v>1</v>
      </c>
      <c r="L184" s="109" t="s">
        <v>112</v>
      </c>
      <c r="M184" s="310" t="s">
        <v>38</v>
      </c>
      <c r="N184" s="311"/>
      <c r="O184" s="312"/>
      <c r="P184" s="312"/>
      <c r="Q184" s="312"/>
      <c r="R184" s="312"/>
      <c r="S184" s="312"/>
      <c r="T184" s="312"/>
      <c r="U184" s="312" t="s">
        <v>11</v>
      </c>
      <c r="V184" s="312" t="s">
        <v>11</v>
      </c>
      <c r="W184" s="312" t="s">
        <v>11</v>
      </c>
      <c r="X184" s="319" t="s">
        <v>11</v>
      </c>
      <c r="Y184" s="315">
        <v>2</v>
      </c>
      <c r="Z184" s="316">
        <v>4</v>
      </c>
      <c r="AA184" s="317">
        <v>4</v>
      </c>
      <c r="AB184" s="318" t="s">
        <v>1181</v>
      </c>
      <c r="AC184" s="80">
        <v>1</v>
      </c>
      <c r="AD184" s="80" t="s">
        <v>1359</v>
      </c>
      <c r="AE184" s="76" t="s">
        <v>167</v>
      </c>
      <c r="AF184" s="80">
        <v>2</v>
      </c>
      <c r="AH184" s="29" t="str">
        <f t="shared" si="41"/>
        <v xml:space="preserve"> </v>
      </c>
      <c r="AI184" s="29" t="str">
        <f t="shared" si="42"/>
        <v xml:space="preserve"> </v>
      </c>
      <c r="AJ184" s="29" t="str">
        <f t="shared" si="43"/>
        <v xml:space="preserve"> </v>
      </c>
      <c r="AK184" s="28" t="b">
        <f t="shared" si="44"/>
        <v>1</v>
      </c>
      <c r="AL184" s="100" t="b">
        <f t="shared" si="45"/>
        <v>0</v>
      </c>
      <c r="AM184" s="100" t="b">
        <f t="shared" si="46"/>
        <v>0</v>
      </c>
      <c r="AN184" s="100" t="b">
        <f t="shared" si="47"/>
        <v>0</v>
      </c>
      <c r="AO184" s="100" t="b">
        <f t="shared" si="48"/>
        <v>0</v>
      </c>
      <c r="AP184" s="100" t="b">
        <f t="shared" si="49"/>
        <v>0</v>
      </c>
      <c r="AQ184" s="100" t="b">
        <f t="shared" si="50"/>
        <v>0</v>
      </c>
      <c r="AR184" s="100" t="b">
        <f t="shared" si="51"/>
        <v>0</v>
      </c>
      <c r="AS184" s="100" t="b">
        <f t="shared" si="52"/>
        <v>0</v>
      </c>
      <c r="AT184" s="100" t="b">
        <f t="shared" si="53"/>
        <v>0</v>
      </c>
      <c r="AU184" s="100" t="b">
        <f t="shared" si="54"/>
        <v>0</v>
      </c>
      <c r="AV184" s="100" t="b">
        <f t="shared" si="55"/>
        <v>0</v>
      </c>
    </row>
    <row r="185" spans="1:48" ht="21.75" x14ac:dyDescent="0.25">
      <c r="A185" s="108">
        <v>113</v>
      </c>
      <c r="B185" s="109" t="s">
        <v>50</v>
      </c>
      <c r="C185" s="109">
        <v>4</v>
      </c>
      <c r="D185" s="348" t="s">
        <v>731</v>
      </c>
      <c r="E185" s="142" t="s">
        <v>469</v>
      </c>
      <c r="F185" s="142" t="s">
        <v>468</v>
      </c>
      <c r="G185" s="307"/>
      <c r="H185" s="308" t="s">
        <v>50</v>
      </c>
      <c r="I185" s="309">
        <v>4</v>
      </c>
      <c r="J185" s="309">
        <v>4</v>
      </c>
      <c r="K185" s="309">
        <v>0</v>
      </c>
      <c r="L185" s="109" t="s">
        <v>113</v>
      </c>
      <c r="M185" s="310" t="s">
        <v>38</v>
      </c>
      <c r="N185" s="311"/>
      <c r="O185" s="312"/>
      <c r="P185" s="312"/>
      <c r="Q185" s="312" t="s">
        <v>11</v>
      </c>
      <c r="R185" s="312" t="s">
        <v>11</v>
      </c>
      <c r="S185" s="312"/>
      <c r="T185" s="312"/>
      <c r="U185" s="312"/>
      <c r="V185" s="312"/>
      <c r="W185" s="312"/>
      <c r="X185" s="319"/>
      <c r="Y185" s="315">
        <v>1</v>
      </c>
      <c r="Z185" s="316">
        <v>2</v>
      </c>
      <c r="AA185" s="317">
        <v>2</v>
      </c>
      <c r="AB185" s="318" t="s">
        <v>1184</v>
      </c>
      <c r="AC185" s="80">
        <v>1</v>
      </c>
      <c r="AD185" s="80"/>
      <c r="AE185" s="76" t="s">
        <v>167</v>
      </c>
      <c r="AF185" s="80">
        <v>3</v>
      </c>
      <c r="AH185" s="29" t="str">
        <f t="shared" si="41"/>
        <v xml:space="preserve"> </v>
      </c>
      <c r="AI185" s="29" t="str">
        <f t="shared" si="42"/>
        <v xml:space="preserve"> </v>
      </c>
      <c r="AJ185" s="29" t="str">
        <f t="shared" si="43"/>
        <v xml:space="preserve"> </v>
      </c>
      <c r="AK185" s="28" t="b">
        <f t="shared" si="44"/>
        <v>1</v>
      </c>
      <c r="AL185" s="100" t="b">
        <f t="shared" si="45"/>
        <v>0</v>
      </c>
      <c r="AM185" s="100" t="b">
        <f t="shared" si="46"/>
        <v>0</v>
      </c>
      <c r="AN185" s="100" t="b">
        <f t="shared" si="47"/>
        <v>0</v>
      </c>
      <c r="AO185" s="100" t="b">
        <f t="shared" si="48"/>
        <v>0</v>
      </c>
      <c r="AP185" s="100" t="b">
        <f t="shared" si="49"/>
        <v>0</v>
      </c>
      <c r="AQ185" s="100" t="b">
        <f t="shared" si="50"/>
        <v>0</v>
      </c>
      <c r="AR185" s="100" t="b">
        <f t="shared" si="51"/>
        <v>0</v>
      </c>
      <c r="AS185" s="100" t="b">
        <f t="shared" si="52"/>
        <v>0</v>
      </c>
      <c r="AT185" s="100" t="b">
        <f t="shared" si="53"/>
        <v>0</v>
      </c>
      <c r="AU185" s="100" t="b">
        <f t="shared" si="54"/>
        <v>0</v>
      </c>
      <c r="AV185" s="100" t="b">
        <f t="shared" si="55"/>
        <v>0</v>
      </c>
    </row>
    <row r="186" spans="1:48" ht="21.75" x14ac:dyDescent="0.25">
      <c r="A186" s="108">
        <v>180</v>
      </c>
      <c r="B186" s="109" t="s">
        <v>50</v>
      </c>
      <c r="C186" s="109">
        <v>4</v>
      </c>
      <c r="D186" s="348" t="s">
        <v>787</v>
      </c>
      <c r="E186" s="142" t="s">
        <v>411</v>
      </c>
      <c r="F186" s="142" t="s">
        <v>945</v>
      </c>
      <c r="G186" s="307"/>
      <c r="H186" s="308" t="s">
        <v>50</v>
      </c>
      <c r="I186" s="309">
        <v>6</v>
      </c>
      <c r="J186" s="309">
        <v>5</v>
      </c>
      <c r="K186" s="309">
        <v>1</v>
      </c>
      <c r="L186" s="109" t="s">
        <v>114</v>
      </c>
      <c r="M186" s="321" t="s">
        <v>132</v>
      </c>
      <c r="N186" s="311"/>
      <c r="O186" s="312"/>
      <c r="P186" s="312"/>
      <c r="Q186" s="312"/>
      <c r="R186" s="312"/>
      <c r="S186" s="312"/>
      <c r="T186" s="312" t="s">
        <v>11</v>
      </c>
      <c r="U186" s="312" t="s">
        <v>11</v>
      </c>
      <c r="V186" s="312" t="s">
        <v>11</v>
      </c>
      <c r="W186" s="312" t="s">
        <v>11</v>
      </c>
      <c r="X186" s="319"/>
      <c r="Y186" s="315">
        <v>8</v>
      </c>
      <c r="Z186" s="316">
        <v>4</v>
      </c>
      <c r="AA186" s="320">
        <v>4</v>
      </c>
      <c r="AB186" s="318" t="s">
        <v>1185</v>
      </c>
      <c r="AC186" s="80">
        <v>1</v>
      </c>
      <c r="AD186" s="76"/>
      <c r="AE186" s="76" t="s">
        <v>141</v>
      </c>
      <c r="AF186" s="80">
        <v>5</v>
      </c>
      <c r="AH186" s="29" t="str">
        <f t="shared" si="41"/>
        <v xml:space="preserve"> </v>
      </c>
      <c r="AI186" s="29" t="str">
        <f t="shared" si="42"/>
        <v xml:space="preserve"> </v>
      </c>
      <c r="AJ186" s="29" t="str">
        <f t="shared" si="43"/>
        <v xml:space="preserve"> </v>
      </c>
      <c r="AK186" s="28" t="b">
        <f t="shared" si="44"/>
        <v>1</v>
      </c>
      <c r="AL186" s="100" t="b">
        <f t="shared" si="45"/>
        <v>0</v>
      </c>
      <c r="AM186" s="100" t="b">
        <f t="shared" si="46"/>
        <v>0</v>
      </c>
      <c r="AN186" s="100" t="b">
        <f t="shared" si="47"/>
        <v>0</v>
      </c>
      <c r="AO186" s="100" t="b">
        <f t="shared" si="48"/>
        <v>0</v>
      </c>
      <c r="AP186" s="100" t="b">
        <f t="shared" si="49"/>
        <v>0</v>
      </c>
      <c r="AQ186" s="100" t="b">
        <f t="shared" si="50"/>
        <v>0</v>
      </c>
      <c r="AR186" s="100" t="b">
        <f t="shared" si="51"/>
        <v>0</v>
      </c>
      <c r="AS186" s="100" t="b">
        <f t="shared" si="52"/>
        <v>0</v>
      </c>
      <c r="AT186" s="100" t="b">
        <f t="shared" si="53"/>
        <v>0</v>
      </c>
      <c r="AU186" s="100" t="b">
        <f t="shared" si="54"/>
        <v>0</v>
      </c>
      <c r="AV186" s="100" t="b">
        <f t="shared" si="55"/>
        <v>0</v>
      </c>
    </row>
    <row r="187" spans="1:48" ht="21.75" x14ac:dyDescent="0.25">
      <c r="A187" s="108">
        <v>72</v>
      </c>
      <c r="B187" s="331" t="s">
        <v>50</v>
      </c>
      <c r="C187" s="331">
        <v>4</v>
      </c>
      <c r="D187" s="348" t="s">
        <v>694</v>
      </c>
      <c r="E187" s="142" t="s">
        <v>476</v>
      </c>
      <c r="F187" s="142" t="s">
        <v>475</v>
      </c>
      <c r="G187" s="307"/>
      <c r="H187" s="308" t="s">
        <v>50</v>
      </c>
      <c r="I187" s="309">
        <v>11</v>
      </c>
      <c r="J187" s="309">
        <v>6</v>
      </c>
      <c r="K187" s="309">
        <v>5</v>
      </c>
      <c r="L187" s="109" t="s">
        <v>115</v>
      </c>
      <c r="M187" s="310" t="s">
        <v>18</v>
      </c>
      <c r="N187" s="311"/>
      <c r="O187" s="312" t="s">
        <v>11</v>
      </c>
      <c r="P187" s="312" t="s">
        <v>11</v>
      </c>
      <c r="Q187" s="312" t="s">
        <v>11</v>
      </c>
      <c r="R187" s="312"/>
      <c r="S187" s="312"/>
      <c r="T187" s="312"/>
      <c r="U187" s="312"/>
      <c r="V187" s="312"/>
      <c r="W187" s="312"/>
      <c r="X187" s="319"/>
      <c r="Y187" s="317">
        <v>1</v>
      </c>
      <c r="Z187" s="316">
        <v>3</v>
      </c>
      <c r="AA187" s="317">
        <v>3</v>
      </c>
      <c r="AB187" s="318" t="s">
        <v>1183</v>
      </c>
      <c r="AC187" s="76">
        <v>1</v>
      </c>
      <c r="AD187" s="76"/>
      <c r="AE187" s="76" t="s">
        <v>149</v>
      </c>
      <c r="AF187" s="80">
        <v>3</v>
      </c>
      <c r="AH187" s="29" t="str">
        <f t="shared" si="41"/>
        <v xml:space="preserve"> </v>
      </c>
      <c r="AI187" s="29" t="str">
        <f t="shared" si="42"/>
        <v xml:space="preserve"> </v>
      </c>
      <c r="AJ187" s="29" t="str">
        <f t="shared" si="43"/>
        <v xml:space="preserve"> </v>
      </c>
      <c r="AK187" s="28" t="b">
        <f t="shared" si="44"/>
        <v>1</v>
      </c>
      <c r="AL187" s="100" t="b">
        <f t="shared" si="45"/>
        <v>0</v>
      </c>
      <c r="AM187" s="100" t="b">
        <f t="shared" si="46"/>
        <v>0</v>
      </c>
      <c r="AN187" s="100" t="b">
        <f t="shared" si="47"/>
        <v>0</v>
      </c>
      <c r="AO187" s="100" t="b">
        <f t="shared" si="48"/>
        <v>0</v>
      </c>
      <c r="AP187" s="100" t="b">
        <f t="shared" si="49"/>
        <v>0</v>
      </c>
      <c r="AQ187" s="100" t="b">
        <f t="shared" si="50"/>
        <v>0</v>
      </c>
      <c r="AR187" s="100" t="b">
        <f t="shared" si="51"/>
        <v>0</v>
      </c>
      <c r="AS187" s="100" t="b">
        <f t="shared" si="52"/>
        <v>0</v>
      </c>
      <c r="AT187" s="100" t="b">
        <f t="shared" si="53"/>
        <v>0</v>
      </c>
      <c r="AU187" s="100" t="b">
        <f t="shared" si="54"/>
        <v>0</v>
      </c>
      <c r="AV187" s="100" t="b">
        <f t="shared" si="55"/>
        <v>0</v>
      </c>
    </row>
    <row r="188" spans="1:48" ht="21.75" x14ac:dyDescent="0.25">
      <c r="A188" s="108">
        <v>40</v>
      </c>
      <c r="B188" s="109" t="s">
        <v>50</v>
      </c>
      <c r="C188" s="109">
        <v>4</v>
      </c>
      <c r="D188" s="348" t="s">
        <v>665</v>
      </c>
      <c r="E188" s="142" t="s">
        <v>663</v>
      </c>
      <c r="F188" s="142" t="s">
        <v>945</v>
      </c>
      <c r="G188" s="307"/>
      <c r="H188" s="308" t="s">
        <v>50</v>
      </c>
      <c r="I188" s="309">
        <v>12</v>
      </c>
      <c r="J188" s="309">
        <v>5</v>
      </c>
      <c r="K188" s="309">
        <v>7</v>
      </c>
      <c r="L188" s="109" t="s">
        <v>127</v>
      </c>
      <c r="M188" s="310" t="s">
        <v>127</v>
      </c>
      <c r="N188" s="311"/>
      <c r="O188" s="312"/>
      <c r="P188" s="312"/>
      <c r="Q188" s="312"/>
      <c r="R188" s="312"/>
      <c r="S188" s="312"/>
      <c r="T188" s="312"/>
      <c r="U188" s="312"/>
      <c r="V188" s="312"/>
      <c r="W188" s="312"/>
      <c r="X188" s="319"/>
      <c r="Y188" s="315">
        <v>7</v>
      </c>
      <c r="Z188" s="316">
        <v>0</v>
      </c>
      <c r="AA188" s="317">
        <v>0</v>
      </c>
      <c r="AB188" s="318" t="s">
        <v>1186</v>
      </c>
      <c r="AC188" s="80">
        <v>1</v>
      </c>
      <c r="AD188" s="80"/>
      <c r="AE188" s="76" t="s">
        <v>141</v>
      </c>
      <c r="AF188" s="80">
        <v>4</v>
      </c>
      <c r="AH188" s="29" t="str">
        <f t="shared" si="41"/>
        <v xml:space="preserve"> </v>
      </c>
      <c r="AI188" s="29" t="str">
        <f t="shared" si="42"/>
        <v xml:space="preserve"> </v>
      </c>
      <c r="AJ188" s="29" t="str">
        <f t="shared" si="43"/>
        <v xml:space="preserve"> </v>
      </c>
      <c r="AK188" s="28" t="b">
        <f t="shared" si="44"/>
        <v>1</v>
      </c>
      <c r="AL188" s="100" t="b">
        <f t="shared" si="45"/>
        <v>0</v>
      </c>
      <c r="AM188" s="100" t="b">
        <f t="shared" si="46"/>
        <v>0</v>
      </c>
      <c r="AN188" s="100" t="b">
        <f t="shared" si="47"/>
        <v>0</v>
      </c>
      <c r="AO188" s="100" t="b">
        <f t="shared" si="48"/>
        <v>0</v>
      </c>
      <c r="AP188" s="100" t="b">
        <f t="shared" si="49"/>
        <v>0</v>
      </c>
      <c r="AQ188" s="100" t="b">
        <f t="shared" si="50"/>
        <v>0</v>
      </c>
      <c r="AR188" s="100" t="b">
        <f t="shared" si="51"/>
        <v>0</v>
      </c>
      <c r="AS188" s="100" t="b">
        <f t="shared" si="52"/>
        <v>0</v>
      </c>
      <c r="AT188" s="100" t="b">
        <f t="shared" si="53"/>
        <v>0</v>
      </c>
      <c r="AU188" s="100" t="b">
        <f t="shared" si="54"/>
        <v>0</v>
      </c>
      <c r="AV188" s="100" t="b">
        <f t="shared" si="55"/>
        <v>0</v>
      </c>
    </row>
    <row r="189" spans="1:48" ht="21.75" x14ac:dyDescent="0.25">
      <c r="A189" s="108">
        <v>173</v>
      </c>
      <c r="B189" s="331" t="s">
        <v>51</v>
      </c>
      <c r="C189" s="331">
        <v>1</v>
      </c>
      <c r="D189" s="348" t="s">
        <v>779</v>
      </c>
      <c r="E189" s="142" t="s">
        <v>625</v>
      </c>
      <c r="F189" s="142" t="s">
        <v>626</v>
      </c>
      <c r="G189" s="307"/>
      <c r="H189" s="308" t="s">
        <v>140</v>
      </c>
      <c r="I189" s="309">
        <v>38</v>
      </c>
      <c r="J189" s="309">
        <v>21</v>
      </c>
      <c r="K189" s="309">
        <v>17</v>
      </c>
      <c r="L189" s="109" t="s">
        <v>111</v>
      </c>
      <c r="M189" s="310" t="s">
        <v>30</v>
      </c>
      <c r="N189" s="311"/>
      <c r="O189" s="312"/>
      <c r="P189" s="312"/>
      <c r="Q189" s="312"/>
      <c r="R189" s="312"/>
      <c r="S189" s="312"/>
      <c r="T189" s="312" t="s">
        <v>11</v>
      </c>
      <c r="U189" s="312" t="s">
        <v>11</v>
      </c>
      <c r="V189" s="312" t="s">
        <v>11</v>
      </c>
      <c r="W189" s="312"/>
      <c r="X189" s="319"/>
      <c r="Y189" s="317">
        <v>2</v>
      </c>
      <c r="Z189" s="316">
        <v>3</v>
      </c>
      <c r="AA189" s="320">
        <v>3</v>
      </c>
      <c r="AB189" s="318" t="s">
        <v>1187</v>
      </c>
      <c r="AC189" s="76">
        <v>2</v>
      </c>
      <c r="AD189" s="76"/>
      <c r="AE189" s="76" t="s">
        <v>164</v>
      </c>
      <c r="AF189" s="80">
        <v>3</v>
      </c>
      <c r="AH189" s="29" t="str">
        <f t="shared" si="41"/>
        <v xml:space="preserve"> </v>
      </c>
      <c r="AI189" s="29" t="str">
        <f t="shared" si="42"/>
        <v xml:space="preserve"> </v>
      </c>
      <c r="AJ189" s="29" t="str">
        <f t="shared" si="43"/>
        <v xml:space="preserve"> </v>
      </c>
      <c r="AK189" s="28" t="b">
        <f t="shared" si="44"/>
        <v>1</v>
      </c>
      <c r="AL189" s="100" t="b">
        <f t="shared" si="45"/>
        <v>0</v>
      </c>
      <c r="AM189" s="100" t="b">
        <f t="shared" si="46"/>
        <v>0</v>
      </c>
      <c r="AN189" s="100" t="b">
        <f t="shared" si="47"/>
        <v>0</v>
      </c>
      <c r="AO189" s="100" t="b">
        <f t="shared" si="48"/>
        <v>0</v>
      </c>
      <c r="AP189" s="100" t="b">
        <f t="shared" si="49"/>
        <v>0</v>
      </c>
      <c r="AQ189" s="100" t="b">
        <f t="shared" si="50"/>
        <v>0</v>
      </c>
      <c r="AR189" s="100" t="b">
        <f t="shared" si="51"/>
        <v>0</v>
      </c>
      <c r="AS189" s="100" t="b">
        <f t="shared" si="52"/>
        <v>0</v>
      </c>
      <c r="AT189" s="100" t="b">
        <f t="shared" si="53"/>
        <v>0</v>
      </c>
      <c r="AU189" s="100" t="b">
        <f t="shared" si="54"/>
        <v>0</v>
      </c>
      <c r="AV189" s="100" t="b">
        <f t="shared" si="55"/>
        <v>0</v>
      </c>
    </row>
    <row r="190" spans="1:48" ht="21.75" x14ac:dyDescent="0.25">
      <c r="A190" s="108">
        <v>189</v>
      </c>
      <c r="B190" s="109" t="s">
        <v>51</v>
      </c>
      <c r="C190" s="109">
        <v>1</v>
      </c>
      <c r="D190" s="348" t="s">
        <v>792</v>
      </c>
      <c r="E190" s="142" t="s">
        <v>506</v>
      </c>
      <c r="F190" s="142" t="s">
        <v>502</v>
      </c>
      <c r="G190" s="307"/>
      <c r="H190" s="308" t="s">
        <v>55</v>
      </c>
      <c r="I190" s="309">
        <v>17</v>
      </c>
      <c r="J190" s="309">
        <v>17</v>
      </c>
      <c r="K190" s="309">
        <v>0</v>
      </c>
      <c r="L190" s="109" t="s">
        <v>111</v>
      </c>
      <c r="M190" s="310" t="s">
        <v>23</v>
      </c>
      <c r="N190" s="311"/>
      <c r="O190" s="312"/>
      <c r="P190" s="312"/>
      <c r="Q190" s="312"/>
      <c r="R190" s="312"/>
      <c r="S190" s="312"/>
      <c r="T190" s="312"/>
      <c r="U190" s="312"/>
      <c r="V190" s="312"/>
      <c r="W190" s="312" t="s">
        <v>11</v>
      </c>
      <c r="X190" s="319" t="s">
        <v>11</v>
      </c>
      <c r="Y190" s="315">
        <v>4</v>
      </c>
      <c r="Z190" s="316">
        <v>2</v>
      </c>
      <c r="AA190" s="317">
        <v>2</v>
      </c>
      <c r="AB190" s="318" t="s">
        <v>1024</v>
      </c>
      <c r="AC190" s="80">
        <v>4</v>
      </c>
      <c r="AD190" s="80"/>
      <c r="AE190" s="76" t="s">
        <v>156</v>
      </c>
      <c r="AF190" s="80">
        <v>3</v>
      </c>
      <c r="AH190" s="29" t="str">
        <f t="shared" si="41"/>
        <v xml:space="preserve"> </v>
      </c>
      <c r="AI190" s="29" t="str">
        <f t="shared" si="42"/>
        <v xml:space="preserve"> </v>
      </c>
      <c r="AJ190" s="29" t="str">
        <f t="shared" si="43"/>
        <v xml:space="preserve"> </v>
      </c>
      <c r="AK190" s="28" t="b">
        <f t="shared" si="44"/>
        <v>1</v>
      </c>
      <c r="AL190" s="100" t="b">
        <f t="shared" si="45"/>
        <v>0</v>
      </c>
      <c r="AM190" s="100" t="b">
        <f t="shared" si="46"/>
        <v>0</v>
      </c>
      <c r="AN190" s="100" t="b">
        <f t="shared" si="47"/>
        <v>0</v>
      </c>
      <c r="AO190" s="100" t="b">
        <f t="shared" si="48"/>
        <v>0</v>
      </c>
      <c r="AP190" s="100" t="b">
        <f t="shared" si="49"/>
        <v>0</v>
      </c>
      <c r="AQ190" s="100" t="b">
        <f t="shared" si="50"/>
        <v>0</v>
      </c>
      <c r="AR190" s="100" t="b">
        <f t="shared" si="51"/>
        <v>0</v>
      </c>
      <c r="AS190" s="100" t="b">
        <f t="shared" si="52"/>
        <v>0</v>
      </c>
      <c r="AT190" s="100" t="b">
        <f t="shared" si="53"/>
        <v>0</v>
      </c>
      <c r="AU190" s="100" t="b">
        <f t="shared" si="54"/>
        <v>0</v>
      </c>
      <c r="AV190" s="100" t="b">
        <f t="shared" si="55"/>
        <v>0</v>
      </c>
    </row>
    <row r="191" spans="1:48" ht="21.75" x14ac:dyDescent="0.25">
      <c r="A191" s="108">
        <v>195</v>
      </c>
      <c r="B191" s="109" t="s">
        <v>51</v>
      </c>
      <c r="C191" s="109">
        <v>1</v>
      </c>
      <c r="D191" s="348" t="s">
        <v>800</v>
      </c>
      <c r="E191" s="142" t="s">
        <v>345</v>
      </c>
      <c r="F191" s="142" t="s">
        <v>552</v>
      </c>
      <c r="G191" s="307"/>
      <c r="H191" s="308" t="s">
        <v>54</v>
      </c>
      <c r="I191" s="309">
        <v>18</v>
      </c>
      <c r="J191" s="309">
        <v>18</v>
      </c>
      <c r="K191" s="309">
        <v>0</v>
      </c>
      <c r="L191" s="109" t="s">
        <v>112</v>
      </c>
      <c r="M191" s="310" t="s">
        <v>24</v>
      </c>
      <c r="N191" s="311"/>
      <c r="O191" s="312" t="s">
        <v>11</v>
      </c>
      <c r="P191" s="312" t="s">
        <v>11</v>
      </c>
      <c r="Q191" s="312" t="s">
        <v>11</v>
      </c>
      <c r="R191" s="312" t="s">
        <v>11</v>
      </c>
      <c r="S191" s="312"/>
      <c r="T191" s="312"/>
      <c r="U191" s="312"/>
      <c r="V191" s="312"/>
      <c r="W191" s="312"/>
      <c r="X191" s="319"/>
      <c r="Y191" s="315">
        <v>4</v>
      </c>
      <c r="Z191" s="316">
        <v>4</v>
      </c>
      <c r="AA191" s="317">
        <v>4</v>
      </c>
      <c r="AB191" s="318" t="s">
        <v>1188</v>
      </c>
      <c r="AC191" s="80">
        <v>2</v>
      </c>
      <c r="AD191" s="80" t="s">
        <v>1359</v>
      </c>
      <c r="AE191" s="76" t="s">
        <v>166</v>
      </c>
      <c r="AF191" s="80">
        <v>3</v>
      </c>
      <c r="AH191" s="29" t="str">
        <f t="shared" si="41"/>
        <v xml:space="preserve"> </v>
      </c>
      <c r="AI191" s="29" t="str">
        <f t="shared" si="42"/>
        <v xml:space="preserve"> </v>
      </c>
      <c r="AJ191" s="29" t="str">
        <f t="shared" si="43"/>
        <v xml:space="preserve"> </v>
      </c>
      <c r="AK191" s="28" t="b">
        <f t="shared" si="44"/>
        <v>1</v>
      </c>
      <c r="AL191" s="100" t="b">
        <f t="shared" si="45"/>
        <v>0</v>
      </c>
      <c r="AM191" s="100" t="b">
        <f t="shared" si="46"/>
        <v>0</v>
      </c>
      <c r="AN191" s="100" t="b">
        <f t="shared" si="47"/>
        <v>0</v>
      </c>
      <c r="AO191" s="100" t="b">
        <f t="shared" si="48"/>
        <v>0</v>
      </c>
      <c r="AP191" s="100" t="b">
        <f t="shared" si="49"/>
        <v>0</v>
      </c>
      <c r="AQ191" s="100" t="b">
        <f t="shared" si="50"/>
        <v>0</v>
      </c>
      <c r="AR191" s="100" t="b">
        <f t="shared" si="51"/>
        <v>0</v>
      </c>
      <c r="AS191" s="100" t="b">
        <f t="shared" si="52"/>
        <v>0</v>
      </c>
      <c r="AT191" s="100" t="b">
        <f t="shared" si="53"/>
        <v>0</v>
      </c>
      <c r="AU191" s="100" t="b">
        <f t="shared" si="54"/>
        <v>0</v>
      </c>
      <c r="AV191" s="100" t="b">
        <f t="shared" si="55"/>
        <v>0</v>
      </c>
    </row>
    <row r="192" spans="1:48" ht="21.75" x14ac:dyDescent="0.25">
      <c r="A192" s="108">
        <v>345</v>
      </c>
      <c r="B192" s="109" t="s">
        <v>51</v>
      </c>
      <c r="C192" s="109">
        <v>1</v>
      </c>
      <c r="D192" s="348" t="s">
        <v>906</v>
      </c>
      <c r="E192" s="142" t="s">
        <v>600</v>
      </c>
      <c r="F192" s="142" t="s">
        <v>601</v>
      </c>
      <c r="G192" s="307"/>
      <c r="H192" s="308" t="s">
        <v>140</v>
      </c>
      <c r="I192" s="309">
        <v>29</v>
      </c>
      <c r="J192" s="309">
        <v>21</v>
      </c>
      <c r="K192" s="309">
        <v>8</v>
      </c>
      <c r="L192" s="109" t="s">
        <v>112</v>
      </c>
      <c r="M192" s="310" t="s">
        <v>23</v>
      </c>
      <c r="N192" s="311"/>
      <c r="O192" s="312"/>
      <c r="P192" s="312"/>
      <c r="Q192" s="312"/>
      <c r="R192" s="312"/>
      <c r="S192" s="312"/>
      <c r="T192" s="312" t="s">
        <v>11</v>
      </c>
      <c r="U192" s="312" t="s">
        <v>11</v>
      </c>
      <c r="V192" s="312" t="s">
        <v>11</v>
      </c>
      <c r="W192" s="312" t="s">
        <v>11</v>
      </c>
      <c r="X192" s="319"/>
      <c r="Y192" s="315">
        <v>5</v>
      </c>
      <c r="Z192" s="316">
        <v>4</v>
      </c>
      <c r="AA192" s="317">
        <v>4</v>
      </c>
      <c r="AB192" s="318" t="s">
        <v>1064</v>
      </c>
      <c r="AC192" s="80">
        <v>1</v>
      </c>
      <c r="AD192" s="80" t="s">
        <v>1363</v>
      </c>
      <c r="AE192" s="76" t="s">
        <v>147</v>
      </c>
      <c r="AF192" s="80">
        <v>8</v>
      </c>
      <c r="AH192" s="29" t="str">
        <f t="shared" si="41"/>
        <v xml:space="preserve"> </v>
      </c>
      <c r="AI192" s="29" t="str">
        <f t="shared" si="42"/>
        <v xml:space="preserve"> </v>
      </c>
      <c r="AJ192" s="29" t="str">
        <f t="shared" si="43"/>
        <v xml:space="preserve"> </v>
      </c>
      <c r="AK192" s="28" t="b">
        <f t="shared" si="44"/>
        <v>0</v>
      </c>
      <c r="AL192" s="100" t="b">
        <f t="shared" si="45"/>
        <v>0</v>
      </c>
      <c r="AM192" s="100" t="b">
        <f t="shared" si="46"/>
        <v>0</v>
      </c>
      <c r="AN192" s="100" t="b">
        <f t="shared" si="47"/>
        <v>0</v>
      </c>
      <c r="AO192" s="100" t="b">
        <f t="shared" si="48"/>
        <v>0</v>
      </c>
      <c r="AP192" s="100" t="b">
        <f t="shared" si="49"/>
        <v>0</v>
      </c>
      <c r="AQ192" s="100" t="b">
        <f t="shared" si="50"/>
        <v>0</v>
      </c>
      <c r="AR192" s="100" t="b">
        <f t="shared" si="51"/>
        <v>1</v>
      </c>
      <c r="AS192" s="100" t="b">
        <f t="shared" si="52"/>
        <v>1</v>
      </c>
      <c r="AT192" s="100" t="b">
        <f t="shared" si="53"/>
        <v>0</v>
      </c>
      <c r="AU192" s="100" t="b">
        <f t="shared" si="54"/>
        <v>0</v>
      </c>
      <c r="AV192" s="100" t="b">
        <f t="shared" si="55"/>
        <v>0</v>
      </c>
    </row>
    <row r="193" spans="1:48" ht="21.75" x14ac:dyDescent="0.25">
      <c r="A193" s="108">
        <v>13</v>
      </c>
      <c r="B193" s="109" t="s">
        <v>51</v>
      </c>
      <c r="C193" s="109">
        <v>1</v>
      </c>
      <c r="D193" s="348" t="s">
        <v>644</v>
      </c>
      <c r="E193" s="142" t="s">
        <v>630</v>
      </c>
      <c r="F193" s="142" t="s">
        <v>14</v>
      </c>
      <c r="G193" s="307"/>
      <c r="H193" s="308" t="s">
        <v>140</v>
      </c>
      <c r="I193" s="309">
        <v>16</v>
      </c>
      <c r="J193" s="309">
        <v>16</v>
      </c>
      <c r="K193" s="309">
        <v>0</v>
      </c>
      <c r="L193" s="109" t="s">
        <v>113</v>
      </c>
      <c r="M193" s="310" t="s">
        <v>20</v>
      </c>
      <c r="N193" s="311"/>
      <c r="O193" s="312"/>
      <c r="P193" s="312"/>
      <c r="Q193" s="312"/>
      <c r="R193" s="312"/>
      <c r="S193" s="312"/>
      <c r="T193" s="312" t="s">
        <v>11</v>
      </c>
      <c r="U193" s="312" t="s">
        <v>11</v>
      </c>
      <c r="V193" s="312"/>
      <c r="W193" s="312"/>
      <c r="X193" s="319"/>
      <c r="Y193" s="315">
        <v>9</v>
      </c>
      <c r="Z193" s="316">
        <v>2</v>
      </c>
      <c r="AA193" s="320">
        <v>2</v>
      </c>
      <c r="AB193" s="318" t="s">
        <v>1030</v>
      </c>
      <c r="AC193" s="80">
        <v>9</v>
      </c>
      <c r="AD193" s="80"/>
      <c r="AE193" s="76" t="s">
        <v>127</v>
      </c>
      <c r="AF193" s="80">
        <v>2</v>
      </c>
      <c r="AH193" s="29" t="str">
        <f t="shared" si="41"/>
        <v xml:space="preserve"> </v>
      </c>
      <c r="AI193" s="29" t="str">
        <f t="shared" si="42"/>
        <v xml:space="preserve"> </v>
      </c>
      <c r="AJ193" s="29" t="str">
        <f t="shared" si="43"/>
        <v xml:space="preserve"> </v>
      </c>
      <c r="AK193" s="28" t="b">
        <f t="shared" si="44"/>
        <v>1</v>
      </c>
      <c r="AL193" s="100" t="b">
        <f t="shared" si="45"/>
        <v>0</v>
      </c>
      <c r="AM193" s="100" t="b">
        <f t="shared" si="46"/>
        <v>0</v>
      </c>
      <c r="AN193" s="100" t="b">
        <f t="shared" si="47"/>
        <v>0</v>
      </c>
      <c r="AO193" s="100" t="b">
        <f t="shared" si="48"/>
        <v>0</v>
      </c>
      <c r="AP193" s="100" t="b">
        <f t="shared" si="49"/>
        <v>0</v>
      </c>
      <c r="AQ193" s="100" t="b">
        <f t="shared" si="50"/>
        <v>0</v>
      </c>
      <c r="AR193" s="100" t="b">
        <f t="shared" si="51"/>
        <v>0</v>
      </c>
      <c r="AS193" s="100" t="b">
        <f t="shared" si="52"/>
        <v>0</v>
      </c>
      <c r="AT193" s="100" t="b">
        <f t="shared" si="53"/>
        <v>0</v>
      </c>
      <c r="AU193" s="100" t="b">
        <f t="shared" si="54"/>
        <v>0</v>
      </c>
      <c r="AV193" s="100" t="b">
        <f t="shared" si="55"/>
        <v>0</v>
      </c>
    </row>
    <row r="194" spans="1:48" ht="21.75" x14ac:dyDescent="0.25">
      <c r="A194" s="108">
        <v>316</v>
      </c>
      <c r="B194" s="109" t="s">
        <v>51</v>
      </c>
      <c r="C194" s="109">
        <v>1</v>
      </c>
      <c r="D194" s="348" t="s">
        <v>893</v>
      </c>
      <c r="E194" s="142" t="s">
        <v>632</v>
      </c>
      <c r="F194" s="142" t="s">
        <v>16</v>
      </c>
      <c r="G194" s="307"/>
      <c r="H194" s="308" t="s">
        <v>140</v>
      </c>
      <c r="I194" s="309">
        <v>18</v>
      </c>
      <c r="J194" s="309">
        <v>16</v>
      </c>
      <c r="K194" s="309">
        <v>2</v>
      </c>
      <c r="L194" s="109" t="s">
        <v>113</v>
      </c>
      <c r="M194" s="310" t="s">
        <v>20</v>
      </c>
      <c r="N194" s="311"/>
      <c r="O194" s="312"/>
      <c r="P194" s="312"/>
      <c r="Q194" s="312"/>
      <c r="R194" s="312"/>
      <c r="S194" s="312"/>
      <c r="T194" s="312"/>
      <c r="U194" s="312"/>
      <c r="V194" s="312" t="s">
        <v>11</v>
      </c>
      <c r="W194" s="312" t="s">
        <v>11</v>
      </c>
      <c r="X194" s="319"/>
      <c r="Y194" s="315">
        <v>9</v>
      </c>
      <c r="Z194" s="316">
        <v>2</v>
      </c>
      <c r="AA194" s="317">
        <v>2</v>
      </c>
      <c r="AB194" s="318" t="s">
        <v>1031</v>
      </c>
      <c r="AC194" s="80">
        <v>9</v>
      </c>
      <c r="AD194" s="322"/>
      <c r="AE194" s="76" t="s">
        <v>127</v>
      </c>
      <c r="AF194" s="80">
        <v>5</v>
      </c>
      <c r="AH194" s="29" t="str">
        <f t="shared" si="41"/>
        <v xml:space="preserve"> </v>
      </c>
      <c r="AI194" s="29" t="str">
        <f t="shared" si="42"/>
        <v xml:space="preserve"> </v>
      </c>
      <c r="AJ194" s="29" t="str">
        <f t="shared" si="43"/>
        <v xml:space="preserve"> </v>
      </c>
      <c r="AK194" s="28" t="b">
        <f t="shared" si="44"/>
        <v>1</v>
      </c>
      <c r="AL194" s="100" t="b">
        <f t="shared" si="45"/>
        <v>0</v>
      </c>
      <c r="AM194" s="100" t="b">
        <f t="shared" si="46"/>
        <v>0</v>
      </c>
      <c r="AN194" s="100" t="b">
        <f t="shared" si="47"/>
        <v>0</v>
      </c>
      <c r="AO194" s="100" t="b">
        <f t="shared" si="48"/>
        <v>0</v>
      </c>
      <c r="AP194" s="100" t="b">
        <f t="shared" si="49"/>
        <v>0</v>
      </c>
      <c r="AQ194" s="100" t="b">
        <f t="shared" si="50"/>
        <v>0</v>
      </c>
      <c r="AR194" s="100" t="b">
        <f t="shared" si="51"/>
        <v>0</v>
      </c>
      <c r="AS194" s="100" t="b">
        <f t="shared" si="52"/>
        <v>0</v>
      </c>
      <c r="AT194" s="100" t="b">
        <f t="shared" si="53"/>
        <v>0</v>
      </c>
      <c r="AU194" s="100" t="b">
        <f t="shared" si="54"/>
        <v>0</v>
      </c>
      <c r="AV194" s="100" t="b">
        <f t="shared" si="55"/>
        <v>0</v>
      </c>
    </row>
    <row r="195" spans="1:48" ht="21.75" x14ac:dyDescent="0.25">
      <c r="A195" s="108">
        <v>3</v>
      </c>
      <c r="B195" s="109" t="s">
        <v>51</v>
      </c>
      <c r="C195" s="109">
        <v>1</v>
      </c>
      <c r="D195" s="348" t="s">
        <v>638</v>
      </c>
      <c r="E195" s="142" t="s">
        <v>428</v>
      </c>
      <c r="F195" s="142" t="s">
        <v>429</v>
      </c>
      <c r="G195" s="307"/>
      <c r="H195" s="308" t="s">
        <v>51</v>
      </c>
      <c r="I195" s="309">
        <v>18</v>
      </c>
      <c r="J195" s="309">
        <v>18</v>
      </c>
      <c r="K195" s="309">
        <v>0</v>
      </c>
      <c r="L195" s="109" t="s">
        <v>114</v>
      </c>
      <c r="M195" s="310" t="s">
        <v>39</v>
      </c>
      <c r="N195" s="311"/>
      <c r="O195" s="312" t="s">
        <v>11</v>
      </c>
      <c r="P195" s="312" t="s">
        <v>11</v>
      </c>
      <c r="Q195" s="312"/>
      <c r="R195" s="312"/>
      <c r="S195" s="312"/>
      <c r="T195" s="312"/>
      <c r="U195" s="312"/>
      <c r="V195" s="312"/>
      <c r="W195" s="4"/>
      <c r="X195" s="12"/>
      <c r="Y195" s="315">
        <v>1</v>
      </c>
      <c r="Z195" s="316">
        <v>2</v>
      </c>
      <c r="AA195" s="317">
        <v>2</v>
      </c>
      <c r="AB195" s="318" t="s">
        <v>1189</v>
      </c>
      <c r="AC195" s="80">
        <v>1</v>
      </c>
      <c r="AD195" s="80"/>
      <c r="AE195" s="76" t="s">
        <v>161</v>
      </c>
      <c r="AF195" s="80">
        <v>5</v>
      </c>
      <c r="AH195" s="29" t="str">
        <f t="shared" si="41"/>
        <v xml:space="preserve"> </v>
      </c>
      <c r="AI195" s="29" t="str">
        <f t="shared" si="42"/>
        <v xml:space="preserve"> </v>
      </c>
      <c r="AJ195" s="29" t="str">
        <f t="shared" si="43"/>
        <v xml:space="preserve"> </v>
      </c>
      <c r="AK195" s="28" t="b">
        <f t="shared" si="44"/>
        <v>1</v>
      </c>
      <c r="AL195" s="100" t="b">
        <f t="shared" si="45"/>
        <v>0</v>
      </c>
      <c r="AM195" s="100" t="b">
        <f t="shared" si="46"/>
        <v>0</v>
      </c>
      <c r="AN195" s="100" t="b">
        <f t="shared" si="47"/>
        <v>0</v>
      </c>
      <c r="AO195" s="100" t="b">
        <f t="shared" si="48"/>
        <v>0</v>
      </c>
      <c r="AP195" s="100" t="b">
        <f t="shared" si="49"/>
        <v>0</v>
      </c>
      <c r="AQ195" s="100" t="b">
        <f t="shared" si="50"/>
        <v>0</v>
      </c>
      <c r="AR195" s="100" t="b">
        <f t="shared" si="51"/>
        <v>0</v>
      </c>
      <c r="AS195" s="100" t="b">
        <f t="shared" si="52"/>
        <v>0</v>
      </c>
      <c r="AT195" s="100" t="b">
        <f t="shared" si="53"/>
        <v>0</v>
      </c>
      <c r="AU195" s="100" t="b">
        <f t="shared" si="54"/>
        <v>0</v>
      </c>
      <c r="AV195" s="100" t="b">
        <f t="shared" si="55"/>
        <v>0</v>
      </c>
    </row>
    <row r="196" spans="1:48" ht="21.75" x14ac:dyDescent="0.25">
      <c r="A196" s="108">
        <v>153</v>
      </c>
      <c r="B196" s="109" t="s">
        <v>51</v>
      </c>
      <c r="C196" s="109">
        <v>1</v>
      </c>
      <c r="D196" s="348" t="s">
        <v>764</v>
      </c>
      <c r="E196" s="142" t="s">
        <v>433</v>
      </c>
      <c r="F196" s="142" t="s">
        <v>631</v>
      </c>
      <c r="G196" s="307"/>
      <c r="H196" s="308" t="s">
        <v>140</v>
      </c>
      <c r="I196" s="309">
        <v>23</v>
      </c>
      <c r="J196" s="309">
        <v>20</v>
      </c>
      <c r="K196" s="309">
        <v>3</v>
      </c>
      <c r="L196" s="109" t="s">
        <v>114</v>
      </c>
      <c r="M196" s="310" t="s">
        <v>131</v>
      </c>
      <c r="N196" s="311"/>
      <c r="O196" s="312"/>
      <c r="P196" s="312"/>
      <c r="Q196" s="312" t="s">
        <v>11</v>
      </c>
      <c r="R196" s="312" t="s">
        <v>11</v>
      </c>
      <c r="S196" s="312"/>
      <c r="T196" s="312"/>
      <c r="U196" s="312"/>
      <c r="V196" s="312"/>
      <c r="W196" s="312"/>
      <c r="X196" s="319"/>
      <c r="Y196" s="315">
        <v>9</v>
      </c>
      <c r="Z196" s="316">
        <v>2</v>
      </c>
      <c r="AA196" s="317">
        <v>2</v>
      </c>
      <c r="AB196" s="318" t="s">
        <v>1032</v>
      </c>
      <c r="AC196" s="80">
        <v>8</v>
      </c>
      <c r="AD196" s="80"/>
      <c r="AE196" s="76" t="s">
        <v>157</v>
      </c>
      <c r="AF196" s="80">
        <v>5</v>
      </c>
      <c r="AH196" s="29" t="str">
        <f t="shared" si="41"/>
        <v xml:space="preserve"> </v>
      </c>
      <c r="AI196" s="29" t="str">
        <f t="shared" si="42"/>
        <v xml:space="preserve"> </v>
      </c>
      <c r="AJ196" s="29" t="str">
        <f t="shared" si="43"/>
        <v xml:space="preserve"> </v>
      </c>
      <c r="AK196" s="28" t="b">
        <f t="shared" si="44"/>
        <v>1</v>
      </c>
      <c r="AL196" s="100" t="b">
        <f t="shared" si="45"/>
        <v>0</v>
      </c>
      <c r="AM196" s="100" t="b">
        <f t="shared" si="46"/>
        <v>0</v>
      </c>
      <c r="AN196" s="100" t="b">
        <f t="shared" si="47"/>
        <v>0</v>
      </c>
      <c r="AO196" s="100" t="b">
        <f t="shared" si="48"/>
        <v>0</v>
      </c>
      <c r="AP196" s="100" t="b">
        <f t="shared" si="49"/>
        <v>0</v>
      </c>
      <c r="AQ196" s="100" t="b">
        <f t="shared" si="50"/>
        <v>0</v>
      </c>
      <c r="AR196" s="100" t="b">
        <f t="shared" si="51"/>
        <v>0</v>
      </c>
      <c r="AS196" s="100" t="b">
        <f t="shared" si="52"/>
        <v>0</v>
      </c>
      <c r="AT196" s="100" t="b">
        <f t="shared" si="53"/>
        <v>0</v>
      </c>
      <c r="AU196" s="100" t="b">
        <f t="shared" si="54"/>
        <v>0</v>
      </c>
      <c r="AV196" s="100" t="b">
        <f t="shared" si="55"/>
        <v>0</v>
      </c>
    </row>
    <row r="197" spans="1:48" ht="21.75" x14ac:dyDescent="0.25">
      <c r="A197" s="108">
        <v>335</v>
      </c>
      <c r="B197" s="109" t="s">
        <v>51</v>
      </c>
      <c r="C197" s="109">
        <v>1</v>
      </c>
      <c r="D197" s="348" t="s">
        <v>902</v>
      </c>
      <c r="E197" s="323" t="s">
        <v>633</v>
      </c>
      <c r="F197" s="323" t="s">
        <v>634</v>
      </c>
      <c r="G197" s="324"/>
      <c r="H197" s="308" t="s">
        <v>140</v>
      </c>
      <c r="I197" s="325">
        <v>11</v>
      </c>
      <c r="J197" s="325">
        <v>11</v>
      </c>
      <c r="K197" s="325">
        <v>0</v>
      </c>
      <c r="L197" s="326" t="s">
        <v>115</v>
      </c>
      <c r="M197" s="327" t="s">
        <v>20</v>
      </c>
      <c r="N197" s="311" t="s">
        <v>11</v>
      </c>
      <c r="O197" s="312" t="s">
        <v>11</v>
      </c>
      <c r="P197" s="312"/>
      <c r="Q197" s="312"/>
      <c r="R197" s="312"/>
      <c r="S197" s="312"/>
      <c r="T197" s="312"/>
      <c r="U197" s="312"/>
      <c r="V197" s="312"/>
      <c r="W197" s="312"/>
      <c r="X197" s="319"/>
      <c r="Y197" s="315">
        <v>9</v>
      </c>
      <c r="Z197" s="316">
        <v>2</v>
      </c>
      <c r="AA197" s="317">
        <v>2</v>
      </c>
      <c r="AB197" s="318" t="s">
        <v>1035</v>
      </c>
      <c r="AC197" s="80">
        <v>9</v>
      </c>
      <c r="AD197" s="80"/>
      <c r="AE197" s="76" t="s">
        <v>127</v>
      </c>
      <c r="AF197" s="80">
        <v>4</v>
      </c>
      <c r="AH197" s="29" t="str">
        <f t="shared" ref="AH197:AH260" si="56">IF(AND(F197=F198,L197=L198,AK197=FALSE),"ÇAKIŞMA "," ")</f>
        <v xml:space="preserve"> </v>
      </c>
      <c r="AI197" s="29" t="str">
        <f t="shared" ref="AI197:AI260" si="57">IF(AND(M197=M198,L197=L198,AK197=FALSE),"ÇAKIŞMA "," ")</f>
        <v xml:space="preserve"> </v>
      </c>
      <c r="AJ197" s="29" t="str">
        <f t="shared" ref="AJ197:AJ260" si="58">IF(AND(C197=C198,B197=B198,L197=L198,AK197=FALSE),"ÇAKIŞMA "," ")</f>
        <v xml:space="preserve"> </v>
      </c>
      <c r="AK197" s="28" t="b">
        <f t="shared" ref="AK197:AK260" si="59">AND(AL197=FALSE,AM197=FALSE,AN197=FALSE,AO197=FALSE,AP197=FALSE,AQ197=FALSE,AR197=FALSE,AS197=FALSE,AT197=FALSE,AU197=FALSE,AV197=FALSE)</f>
        <v>1</v>
      </c>
      <c r="AL197" s="100" t="b">
        <f t="shared" ref="AL197:AL260" si="60">IF(AND(N197&lt;&gt;0,N197=N198),TRUE,FALSE)</f>
        <v>0</v>
      </c>
      <c r="AM197" s="100" t="b">
        <f t="shared" ref="AM197:AM260" si="61">IF(AND(O197&lt;&gt;0,O197=O198),TRUE,FALSE)</f>
        <v>0</v>
      </c>
      <c r="AN197" s="100" t="b">
        <f t="shared" ref="AN197:AN260" si="62">IF(AND(P197&lt;&gt;0,P197=P198),TRUE,FALSE)</f>
        <v>0</v>
      </c>
      <c r="AO197" s="100" t="b">
        <f t="shared" ref="AO197:AO260" si="63">IF(AND(Q197&lt;&gt;0,Q197=Q198),TRUE,FALSE)</f>
        <v>0</v>
      </c>
      <c r="AP197" s="100" t="b">
        <f t="shared" ref="AP197:AP260" si="64">IF(AND(R197&lt;&gt;0,R197=R198),TRUE,FALSE)</f>
        <v>0</v>
      </c>
      <c r="AQ197" s="100" t="b">
        <f t="shared" ref="AQ197:AQ260" si="65">IF(AND(S197&lt;&gt;0,S197=S198),TRUE,FALSE)</f>
        <v>0</v>
      </c>
      <c r="AR197" s="100" t="b">
        <f t="shared" ref="AR197:AR260" si="66">IF(AND(T197&lt;&gt;0,T197=T198),TRUE,FALSE)</f>
        <v>0</v>
      </c>
      <c r="AS197" s="100" t="b">
        <f t="shared" ref="AS197:AS260" si="67">IF(AND(U197&lt;&gt;0,U197=U198),TRUE,FALSE)</f>
        <v>0</v>
      </c>
      <c r="AT197" s="100" t="b">
        <f t="shared" ref="AT197:AT260" si="68">IF(AND(V197&lt;&gt;0,V197=V198),TRUE,FALSE)</f>
        <v>0</v>
      </c>
      <c r="AU197" s="100" t="b">
        <f t="shared" ref="AU197:AU260" si="69">IF(AND(W197&lt;&gt;0,W197=W198),TRUE,FALSE)</f>
        <v>0</v>
      </c>
      <c r="AV197" s="100" t="b">
        <f t="shared" ref="AV197:AV260" si="70">IF(AND(X197&lt;&gt;0,X197=X198),TRUE,FALSE)</f>
        <v>0</v>
      </c>
    </row>
    <row r="198" spans="1:48" ht="24" x14ac:dyDescent="0.25">
      <c r="A198" s="108">
        <v>293</v>
      </c>
      <c r="B198" s="109" t="s">
        <v>51</v>
      </c>
      <c r="C198" s="109">
        <v>1</v>
      </c>
      <c r="D198" s="348" t="s">
        <v>876</v>
      </c>
      <c r="E198" s="142" t="s">
        <v>451</v>
      </c>
      <c r="F198" s="142" t="s">
        <v>514</v>
      </c>
      <c r="G198" s="307" t="s">
        <v>1135</v>
      </c>
      <c r="H198" s="308" t="s">
        <v>55</v>
      </c>
      <c r="I198" s="309">
        <v>18</v>
      </c>
      <c r="J198" s="309">
        <v>18</v>
      </c>
      <c r="K198" s="309">
        <v>0</v>
      </c>
      <c r="L198" s="109" t="s">
        <v>115</v>
      </c>
      <c r="M198" s="310" t="s">
        <v>965</v>
      </c>
      <c r="N198" s="311"/>
      <c r="O198" s="312"/>
      <c r="P198" s="312" t="s">
        <v>11</v>
      </c>
      <c r="Q198" s="312" t="s">
        <v>11</v>
      </c>
      <c r="R198" s="312" t="s">
        <v>11</v>
      </c>
      <c r="S198" s="312" t="s">
        <v>11</v>
      </c>
      <c r="T198" s="312"/>
      <c r="U198" s="312"/>
      <c r="V198" s="312"/>
      <c r="W198" s="312"/>
      <c r="X198" s="319"/>
      <c r="Y198" s="315">
        <v>4</v>
      </c>
      <c r="Z198" s="316">
        <v>4</v>
      </c>
      <c r="AA198" s="317">
        <v>4</v>
      </c>
      <c r="AB198" s="318" t="s">
        <v>1136</v>
      </c>
      <c r="AC198" s="80">
        <v>2</v>
      </c>
      <c r="AD198" s="80"/>
      <c r="AE198" s="76" t="s">
        <v>178</v>
      </c>
      <c r="AF198" s="80">
        <v>2</v>
      </c>
      <c r="AH198" s="29" t="str">
        <f t="shared" si="56"/>
        <v xml:space="preserve"> </v>
      </c>
      <c r="AI198" s="29" t="str">
        <f t="shared" si="57"/>
        <v xml:space="preserve"> </v>
      </c>
      <c r="AJ198" s="29" t="str">
        <f t="shared" si="58"/>
        <v xml:space="preserve"> </v>
      </c>
      <c r="AK198" s="28" t="b">
        <f t="shared" si="59"/>
        <v>1</v>
      </c>
      <c r="AL198" s="100" t="b">
        <f t="shared" si="60"/>
        <v>0</v>
      </c>
      <c r="AM198" s="100" t="b">
        <f t="shared" si="61"/>
        <v>0</v>
      </c>
      <c r="AN198" s="100" t="b">
        <f t="shared" si="62"/>
        <v>0</v>
      </c>
      <c r="AO198" s="100" t="b">
        <f t="shared" si="63"/>
        <v>0</v>
      </c>
      <c r="AP198" s="100" t="b">
        <f t="shared" si="64"/>
        <v>0</v>
      </c>
      <c r="AQ198" s="100" t="b">
        <f t="shared" si="65"/>
        <v>0</v>
      </c>
      <c r="AR198" s="100" t="b">
        <f t="shared" si="66"/>
        <v>0</v>
      </c>
      <c r="AS198" s="100" t="b">
        <f t="shared" si="67"/>
        <v>0</v>
      </c>
      <c r="AT198" s="100" t="b">
        <f t="shared" si="68"/>
        <v>0</v>
      </c>
      <c r="AU198" s="100" t="b">
        <f t="shared" si="69"/>
        <v>0</v>
      </c>
      <c r="AV198" s="100" t="b">
        <f t="shared" si="70"/>
        <v>0</v>
      </c>
    </row>
    <row r="199" spans="1:48" ht="21.75" x14ac:dyDescent="0.25">
      <c r="A199" s="108">
        <v>364</v>
      </c>
      <c r="B199" s="109" t="s">
        <v>51</v>
      </c>
      <c r="C199" s="109">
        <v>1</v>
      </c>
      <c r="D199" s="348" t="s">
        <v>977</v>
      </c>
      <c r="E199" s="142" t="s">
        <v>1006</v>
      </c>
      <c r="F199" s="142" t="s">
        <v>556</v>
      </c>
      <c r="G199" s="307"/>
      <c r="H199" s="308" t="s">
        <v>54</v>
      </c>
      <c r="I199" s="309">
        <v>6</v>
      </c>
      <c r="J199" s="309">
        <v>0</v>
      </c>
      <c r="K199" s="309">
        <v>6</v>
      </c>
      <c r="L199" s="109" t="s">
        <v>127</v>
      </c>
      <c r="M199" s="310" t="s">
        <v>1360</v>
      </c>
      <c r="N199" s="311"/>
      <c r="O199" s="312"/>
      <c r="P199" s="312"/>
      <c r="Q199" s="312"/>
      <c r="R199" s="312"/>
      <c r="S199" s="312"/>
      <c r="T199" s="312"/>
      <c r="U199" s="312"/>
      <c r="V199" s="312"/>
      <c r="W199" s="312"/>
      <c r="X199" s="319"/>
      <c r="Y199" s="315">
        <v>1</v>
      </c>
      <c r="Z199" s="316"/>
      <c r="AA199" s="317">
        <v>0</v>
      </c>
      <c r="AB199" s="318" t="s">
        <v>1193</v>
      </c>
      <c r="AC199" s="80">
        <v>1</v>
      </c>
      <c r="AD199" s="80"/>
      <c r="AE199" s="76" t="s">
        <v>141</v>
      </c>
      <c r="AF199" s="80">
        <v>4</v>
      </c>
      <c r="AH199" s="29" t="str">
        <f t="shared" si="56"/>
        <v xml:space="preserve"> </v>
      </c>
      <c r="AI199" s="29" t="str">
        <f t="shared" si="57"/>
        <v xml:space="preserve"> </v>
      </c>
      <c r="AJ199" s="29" t="str">
        <f t="shared" si="58"/>
        <v xml:space="preserve"> </v>
      </c>
      <c r="AK199" s="28" t="b">
        <f t="shared" si="59"/>
        <v>1</v>
      </c>
      <c r="AL199" s="100" t="b">
        <f t="shared" si="60"/>
        <v>0</v>
      </c>
      <c r="AM199" s="100" t="b">
        <f t="shared" si="61"/>
        <v>0</v>
      </c>
      <c r="AN199" s="100" t="b">
        <f t="shared" si="62"/>
        <v>0</v>
      </c>
      <c r="AO199" s="100" t="b">
        <f t="shared" si="63"/>
        <v>0</v>
      </c>
      <c r="AP199" s="100" t="b">
        <f t="shared" si="64"/>
        <v>0</v>
      </c>
      <c r="AQ199" s="100" t="b">
        <f t="shared" si="65"/>
        <v>0</v>
      </c>
      <c r="AR199" s="100" t="b">
        <f t="shared" si="66"/>
        <v>0</v>
      </c>
      <c r="AS199" s="100" t="b">
        <f t="shared" si="67"/>
        <v>0</v>
      </c>
      <c r="AT199" s="100" t="b">
        <f t="shared" si="68"/>
        <v>0</v>
      </c>
      <c r="AU199" s="100" t="b">
        <f t="shared" si="69"/>
        <v>0</v>
      </c>
      <c r="AV199" s="100" t="b">
        <f t="shared" si="70"/>
        <v>0</v>
      </c>
    </row>
    <row r="200" spans="1:48" ht="21.75" x14ac:dyDescent="0.25">
      <c r="A200" s="108">
        <v>362</v>
      </c>
      <c r="B200" s="109" t="s">
        <v>51</v>
      </c>
      <c r="C200" s="109">
        <v>1</v>
      </c>
      <c r="D200" s="348" t="s">
        <v>975</v>
      </c>
      <c r="E200" s="142" t="s">
        <v>1005</v>
      </c>
      <c r="F200" s="142" t="s">
        <v>552</v>
      </c>
      <c r="G200" s="307"/>
      <c r="H200" s="308" t="s">
        <v>54</v>
      </c>
      <c r="I200" s="309">
        <v>24</v>
      </c>
      <c r="J200" s="309">
        <v>1</v>
      </c>
      <c r="K200" s="309">
        <v>23</v>
      </c>
      <c r="L200" s="109" t="s">
        <v>127</v>
      </c>
      <c r="M200" s="310" t="s">
        <v>1360</v>
      </c>
      <c r="N200" s="311"/>
      <c r="O200" s="312"/>
      <c r="P200" s="312"/>
      <c r="Q200" s="312"/>
      <c r="R200" s="312"/>
      <c r="S200" s="312"/>
      <c r="T200" s="312"/>
      <c r="U200" s="312"/>
      <c r="V200" s="312"/>
      <c r="W200" s="312"/>
      <c r="X200" s="319"/>
      <c r="Y200" s="315">
        <v>2</v>
      </c>
      <c r="Z200" s="316"/>
      <c r="AA200" s="317">
        <v>0</v>
      </c>
      <c r="AB200" s="318" t="s">
        <v>1191</v>
      </c>
      <c r="AC200" s="80">
        <v>1</v>
      </c>
      <c r="AD200" s="80"/>
      <c r="AE200" s="76" t="s">
        <v>141</v>
      </c>
      <c r="AF200" s="80">
        <v>3</v>
      </c>
      <c r="AH200" s="29" t="str">
        <f t="shared" si="56"/>
        <v xml:space="preserve"> </v>
      </c>
      <c r="AI200" s="29" t="str">
        <f t="shared" si="57"/>
        <v xml:space="preserve"> </v>
      </c>
      <c r="AJ200" s="29" t="str">
        <f t="shared" si="58"/>
        <v xml:space="preserve"> </v>
      </c>
      <c r="AK200" s="28" t="b">
        <f t="shared" si="59"/>
        <v>1</v>
      </c>
      <c r="AL200" s="100" t="b">
        <f t="shared" si="60"/>
        <v>0</v>
      </c>
      <c r="AM200" s="100" t="b">
        <f t="shared" si="61"/>
        <v>0</v>
      </c>
      <c r="AN200" s="100" t="b">
        <f t="shared" si="62"/>
        <v>0</v>
      </c>
      <c r="AO200" s="100" t="b">
        <f t="shared" si="63"/>
        <v>0</v>
      </c>
      <c r="AP200" s="100" t="b">
        <f t="shared" si="64"/>
        <v>0</v>
      </c>
      <c r="AQ200" s="100" t="b">
        <f t="shared" si="65"/>
        <v>0</v>
      </c>
      <c r="AR200" s="100" t="b">
        <f t="shared" si="66"/>
        <v>0</v>
      </c>
      <c r="AS200" s="100" t="b">
        <f t="shared" si="67"/>
        <v>0</v>
      </c>
      <c r="AT200" s="100" t="b">
        <f t="shared" si="68"/>
        <v>0</v>
      </c>
      <c r="AU200" s="100" t="b">
        <f t="shared" si="69"/>
        <v>0</v>
      </c>
      <c r="AV200" s="100" t="b">
        <f t="shared" si="70"/>
        <v>0</v>
      </c>
    </row>
    <row r="201" spans="1:48" ht="21.75" x14ac:dyDescent="0.25">
      <c r="A201" s="108">
        <v>363</v>
      </c>
      <c r="B201" s="109" t="s">
        <v>51</v>
      </c>
      <c r="C201" s="109">
        <v>1</v>
      </c>
      <c r="D201" s="348" t="s">
        <v>976</v>
      </c>
      <c r="E201" s="142" t="s">
        <v>999</v>
      </c>
      <c r="F201" s="142" t="s">
        <v>517</v>
      </c>
      <c r="G201" s="307"/>
      <c r="H201" s="308" t="s">
        <v>46</v>
      </c>
      <c r="I201" s="309">
        <v>19</v>
      </c>
      <c r="J201" s="309">
        <v>0</v>
      </c>
      <c r="K201" s="309">
        <v>19</v>
      </c>
      <c r="L201" s="109" t="s">
        <v>127</v>
      </c>
      <c r="M201" s="310" t="s">
        <v>1360</v>
      </c>
      <c r="N201" s="311"/>
      <c r="O201" s="312"/>
      <c r="P201" s="312"/>
      <c r="Q201" s="312"/>
      <c r="R201" s="312"/>
      <c r="S201" s="312"/>
      <c r="T201" s="312"/>
      <c r="U201" s="312"/>
      <c r="V201" s="312"/>
      <c r="W201" s="312"/>
      <c r="X201" s="319"/>
      <c r="Y201" s="315">
        <v>2</v>
      </c>
      <c r="Z201" s="316"/>
      <c r="AA201" s="320">
        <v>0</v>
      </c>
      <c r="AB201" s="318" t="s">
        <v>1192</v>
      </c>
      <c r="AC201" s="80">
        <v>1</v>
      </c>
      <c r="AD201" s="80"/>
      <c r="AE201" s="76" t="s">
        <v>141</v>
      </c>
      <c r="AF201" s="80">
        <v>9</v>
      </c>
      <c r="AH201" s="29" t="str">
        <f t="shared" si="56"/>
        <v xml:space="preserve"> </v>
      </c>
      <c r="AI201" s="29" t="str">
        <f t="shared" si="57"/>
        <v xml:space="preserve"> </v>
      </c>
      <c r="AJ201" s="29" t="str">
        <f t="shared" si="58"/>
        <v xml:space="preserve"> </v>
      </c>
      <c r="AK201" s="28" t="b">
        <f t="shared" si="59"/>
        <v>1</v>
      </c>
      <c r="AL201" s="100" t="b">
        <f t="shared" si="60"/>
        <v>0</v>
      </c>
      <c r="AM201" s="100" t="b">
        <f t="shared" si="61"/>
        <v>0</v>
      </c>
      <c r="AN201" s="100" t="b">
        <f t="shared" si="62"/>
        <v>0</v>
      </c>
      <c r="AO201" s="100" t="b">
        <f t="shared" si="63"/>
        <v>0</v>
      </c>
      <c r="AP201" s="100" t="b">
        <f t="shared" si="64"/>
        <v>0</v>
      </c>
      <c r="AQ201" s="100" t="b">
        <f t="shared" si="65"/>
        <v>0</v>
      </c>
      <c r="AR201" s="100" t="b">
        <f t="shared" si="66"/>
        <v>0</v>
      </c>
      <c r="AS201" s="100" t="b">
        <f t="shared" si="67"/>
        <v>0</v>
      </c>
      <c r="AT201" s="100" t="b">
        <f t="shared" si="68"/>
        <v>0</v>
      </c>
      <c r="AU201" s="100" t="b">
        <f t="shared" si="69"/>
        <v>0</v>
      </c>
      <c r="AV201" s="100" t="b">
        <f t="shared" si="70"/>
        <v>0</v>
      </c>
    </row>
    <row r="202" spans="1:48" ht="21.75" x14ac:dyDescent="0.25">
      <c r="A202" s="108">
        <v>361</v>
      </c>
      <c r="B202" s="109" t="s">
        <v>51</v>
      </c>
      <c r="C202" s="109">
        <v>1</v>
      </c>
      <c r="D202" s="348" t="s">
        <v>974</v>
      </c>
      <c r="E202" s="142" t="s">
        <v>1004</v>
      </c>
      <c r="F202" s="142" t="s">
        <v>409</v>
      </c>
      <c r="G202" s="307"/>
      <c r="H202" s="308" t="s">
        <v>51</v>
      </c>
      <c r="I202" s="309">
        <v>12</v>
      </c>
      <c r="J202" s="309">
        <v>2</v>
      </c>
      <c r="K202" s="309">
        <v>10</v>
      </c>
      <c r="L202" s="109" t="s">
        <v>127</v>
      </c>
      <c r="M202" s="310" t="s">
        <v>1360</v>
      </c>
      <c r="N202" s="311"/>
      <c r="O202" s="312"/>
      <c r="P202" s="312"/>
      <c r="Q202" s="312"/>
      <c r="R202" s="312"/>
      <c r="S202" s="312"/>
      <c r="T202" s="312"/>
      <c r="U202" s="312"/>
      <c r="V202" s="312"/>
      <c r="W202" s="312"/>
      <c r="X202" s="319"/>
      <c r="Y202" s="315">
        <v>1</v>
      </c>
      <c r="Z202" s="316"/>
      <c r="AA202" s="317">
        <v>0</v>
      </c>
      <c r="AB202" s="318" t="s">
        <v>1190</v>
      </c>
      <c r="AC202" s="80">
        <v>1</v>
      </c>
      <c r="AD202" s="80"/>
      <c r="AE202" s="76" t="s">
        <v>141</v>
      </c>
      <c r="AF202" s="80">
        <v>11</v>
      </c>
      <c r="AH202" s="29" t="str">
        <f t="shared" si="56"/>
        <v xml:space="preserve"> </v>
      </c>
      <c r="AI202" s="29" t="str">
        <f t="shared" si="57"/>
        <v xml:space="preserve"> </v>
      </c>
      <c r="AJ202" s="29" t="str">
        <f t="shared" si="58"/>
        <v xml:space="preserve"> </v>
      </c>
      <c r="AK202" s="28" t="b">
        <f t="shared" si="59"/>
        <v>1</v>
      </c>
      <c r="AL202" s="100" t="b">
        <f t="shared" si="60"/>
        <v>0</v>
      </c>
      <c r="AM202" s="100" t="b">
        <f t="shared" si="61"/>
        <v>0</v>
      </c>
      <c r="AN202" s="100" t="b">
        <f t="shared" si="62"/>
        <v>0</v>
      </c>
      <c r="AO202" s="100" t="b">
        <f t="shared" si="63"/>
        <v>0</v>
      </c>
      <c r="AP202" s="100" t="b">
        <f t="shared" si="64"/>
        <v>0</v>
      </c>
      <c r="AQ202" s="100" t="b">
        <f t="shared" si="65"/>
        <v>0</v>
      </c>
      <c r="AR202" s="100" t="b">
        <f t="shared" si="66"/>
        <v>0</v>
      </c>
      <c r="AS202" s="100" t="b">
        <f t="shared" si="67"/>
        <v>0</v>
      </c>
      <c r="AT202" s="100" t="b">
        <f t="shared" si="68"/>
        <v>0</v>
      </c>
      <c r="AU202" s="100" t="b">
        <f t="shared" si="69"/>
        <v>0</v>
      </c>
      <c r="AV202" s="100" t="b">
        <f t="shared" si="70"/>
        <v>0</v>
      </c>
    </row>
    <row r="203" spans="1:48" ht="21.75" x14ac:dyDescent="0.25">
      <c r="A203" s="108">
        <v>287</v>
      </c>
      <c r="B203" s="109" t="s">
        <v>51</v>
      </c>
      <c r="C203" s="109">
        <v>2</v>
      </c>
      <c r="D203" s="348" t="s">
        <v>871</v>
      </c>
      <c r="E203" s="142" t="s">
        <v>464</v>
      </c>
      <c r="F203" s="142" t="s">
        <v>534</v>
      </c>
      <c r="G203" s="307"/>
      <c r="H203" s="308" t="s">
        <v>46</v>
      </c>
      <c r="I203" s="309">
        <v>68</v>
      </c>
      <c r="J203" s="309">
        <v>37</v>
      </c>
      <c r="K203" s="309">
        <v>31</v>
      </c>
      <c r="L203" s="109" t="s">
        <v>111</v>
      </c>
      <c r="M203" s="310" t="s">
        <v>26</v>
      </c>
      <c r="N203" s="311"/>
      <c r="O203" s="312" t="s">
        <v>11</v>
      </c>
      <c r="P203" s="312" t="s">
        <v>11</v>
      </c>
      <c r="Q203" s="312" t="s">
        <v>11</v>
      </c>
      <c r="R203" s="312" t="s">
        <v>11</v>
      </c>
      <c r="S203" s="312"/>
      <c r="T203" s="312"/>
      <c r="U203" s="312"/>
      <c r="V203" s="312"/>
      <c r="W203" s="312"/>
      <c r="X203" s="319"/>
      <c r="Y203" s="315">
        <v>5</v>
      </c>
      <c r="Z203" s="316">
        <v>4</v>
      </c>
      <c r="AA203" s="320">
        <v>4</v>
      </c>
      <c r="AB203" s="318" t="s">
        <v>1195</v>
      </c>
      <c r="AC203" s="80">
        <v>1</v>
      </c>
      <c r="AD203" s="80"/>
      <c r="AE203" s="76" t="s">
        <v>163</v>
      </c>
      <c r="AF203" s="80">
        <v>1</v>
      </c>
      <c r="AH203" s="29" t="str">
        <f t="shared" si="56"/>
        <v xml:space="preserve"> </v>
      </c>
      <c r="AI203" s="29" t="str">
        <f t="shared" si="57"/>
        <v xml:space="preserve"> </v>
      </c>
      <c r="AJ203" s="29" t="str">
        <f t="shared" si="58"/>
        <v xml:space="preserve"> </v>
      </c>
      <c r="AK203" s="28" t="b">
        <f t="shared" si="59"/>
        <v>1</v>
      </c>
      <c r="AL203" s="100" t="b">
        <f t="shared" si="60"/>
        <v>0</v>
      </c>
      <c r="AM203" s="100" t="b">
        <f t="shared" si="61"/>
        <v>0</v>
      </c>
      <c r="AN203" s="100" t="b">
        <f t="shared" si="62"/>
        <v>0</v>
      </c>
      <c r="AO203" s="100" t="b">
        <f t="shared" si="63"/>
        <v>0</v>
      </c>
      <c r="AP203" s="100" t="b">
        <f t="shared" si="64"/>
        <v>0</v>
      </c>
      <c r="AQ203" s="100" t="b">
        <f t="shared" si="65"/>
        <v>0</v>
      </c>
      <c r="AR203" s="100" t="b">
        <f t="shared" si="66"/>
        <v>0</v>
      </c>
      <c r="AS203" s="100" t="b">
        <f t="shared" si="67"/>
        <v>0</v>
      </c>
      <c r="AT203" s="100" t="b">
        <f t="shared" si="68"/>
        <v>0</v>
      </c>
      <c r="AU203" s="100" t="b">
        <f t="shared" si="69"/>
        <v>0</v>
      </c>
      <c r="AV203" s="100" t="b">
        <f t="shared" si="70"/>
        <v>0</v>
      </c>
    </row>
    <row r="204" spans="1:48" ht="21.75" x14ac:dyDescent="0.25">
      <c r="A204" s="108">
        <v>134</v>
      </c>
      <c r="B204" s="109" t="s">
        <v>51</v>
      </c>
      <c r="C204" s="109">
        <v>2</v>
      </c>
      <c r="D204" s="348" t="s">
        <v>752</v>
      </c>
      <c r="E204" s="142" t="s">
        <v>574</v>
      </c>
      <c r="F204" s="142" t="s">
        <v>579</v>
      </c>
      <c r="G204" s="307"/>
      <c r="H204" s="308" t="s">
        <v>57</v>
      </c>
      <c r="I204" s="309">
        <v>11</v>
      </c>
      <c r="J204" s="309">
        <v>3</v>
      </c>
      <c r="K204" s="309">
        <v>8</v>
      </c>
      <c r="L204" s="109" t="s">
        <v>111</v>
      </c>
      <c r="M204" s="310" t="s">
        <v>28</v>
      </c>
      <c r="N204" s="311"/>
      <c r="O204" s="312"/>
      <c r="P204" s="312"/>
      <c r="Q204" s="312"/>
      <c r="R204" s="312"/>
      <c r="S204" s="312"/>
      <c r="T204" s="312" t="s">
        <v>11</v>
      </c>
      <c r="U204" s="312" t="s">
        <v>11</v>
      </c>
      <c r="V204" s="312"/>
      <c r="W204" s="312"/>
      <c r="X204" s="319"/>
      <c r="Y204" s="315">
        <v>1</v>
      </c>
      <c r="Z204" s="316">
        <v>2</v>
      </c>
      <c r="AA204" s="317">
        <v>2</v>
      </c>
      <c r="AB204" s="318" t="s">
        <v>1194</v>
      </c>
      <c r="AC204" s="80">
        <v>1</v>
      </c>
      <c r="AD204" s="80"/>
      <c r="AE204" s="76" t="s">
        <v>158</v>
      </c>
      <c r="AF204" s="80">
        <v>3</v>
      </c>
      <c r="AH204" s="29" t="str">
        <f t="shared" si="56"/>
        <v xml:space="preserve"> </v>
      </c>
      <c r="AI204" s="29" t="str">
        <f t="shared" si="57"/>
        <v xml:space="preserve"> </v>
      </c>
      <c r="AJ204" s="29" t="str">
        <f t="shared" si="58"/>
        <v xml:space="preserve"> </v>
      </c>
      <c r="AK204" s="28" t="b">
        <f t="shared" si="59"/>
        <v>1</v>
      </c>
      <c r="AL204" s="100" t="b">
        <f t="shared" si="60"/>
        <v>0</v>
      </c>
      <c r="AM204" s="100" t="b">
        <f t="shared" si="61"/>
        <v>0</v>
      </c>
      <c r="AN204" s="100" t="b">
        <f t="shared" si="62"/>
        <v>0</v>
      </c>
      <c r="AO204" s="100" t="b">
        <f t="shared" si="63"/>
        <v>0</v>
      </c>
      <c r="AP204" s="100" t="b">
        <f t="shared" si="64"/>
        <v>0</v>
      </c>
      <c r="AQ204" s="100" t="b">
        <f t="shared" si="65"/>
        <v>0</v>
      </c>
      <c r="AR204" s="100" t="b">
        <f t="shared" si="66"/>
        <v>0</v>
      </c>
      <c r="AS204" s="100" t="b">
        <f t="shared" si="67"/>
        <v>0</v>
      </c>
      <c r="AT204" s="100" t="b">
        <f t="shared" si="68"/>
        <v>0</v>
      </c>
      <c r="AU204" s="100" t="b">
        <f t="shared" si="69"/>
        <v>0</v>
      </c>
      <c r="AV204" s="100" t="b">
        <f t="shared" si="70"/>
        <v>0</v>
      </c>
    </row>
    <row r="205" spans="1:48" ht="21.75" x14ac:dyDescent="0.25">
      <c r="A205" s="108">
        <v>46</v>
      </c>
      <c r="B205" s="109" t="s">
        <v>51</v>
      </c>
      <c r="C205" s="109">
        <v>2</v>
      </c>
      <c r="D205" s="349" t="s">
        <v>671</v>
      </c>
      <c r="E205" s="142" t="s">
        <v>560</v>
      </c>
      <c r="F205" s="142" t="s">
        <v>565</v>
      </c>
      <c r="G205" s="307"/>
      <c r="H205" s="308" t="s">
        <v>54</v>
      </c>
      <c r="I205" s="309">
        <v>39</v>
      </c>
      <c r="J205" s="309">
        <v>36</v>
      </c>
      <c r="K205" s="309">
        <v>3</v>
      </c>
      <c r="L205" s="109" t="s">
        <v>112</v>
      </c>
      <c r="M205" s="310" t="s">
        <v>32</v>
      </c>
      <c r="N205" s="311"/>
      <c r="O205" s="312" t="s">
        <v>11</v>
      </c>
      <c r="P205" s="312" t="s">
        <v>11</v>
      </c>
      <c r="Q205" s="312" t="s">
        <v>11</v>
      </c>
      <c r="R205" s="312" t="s">
        <v>11</v>
      </c>
      <c r="S205" s="312"/>
      <c r="T205" s="312"/>
      <c r="U205" s="312"/>
      <c r="V205" s="312"/>
      <c r="W205" s="312"/>
      <c r="X205" s="319"/>
      <c r="Y205" s="315">
        <v>6</v>
      </c>
      <c r="Z205" s="316">
        <v>4</v>
      </c>
      <c r="AA205" s="317">
        <v>4</v>
      </c>
      <c r="AB205" s="318" t="s">
        <v>1072</v>
      </c>
      <c r="AC205" s="80">
        <v>3</v>
      </c>
      <c r="AD205" s="80"/>
      <c r="AE205" s="76" t="s">
        <v>159</v>
      </c>
      <c r="AF205" s="80">
        <v>4</v>
      </c>
      <c r="AH205" s="29" t="str">
        <f t="shared" si="56"/>
        <v xml:space="preserve"> </v>
      </c>
      <c r="AI205" s="29" t="str">
        <f t="shared" si="57"/>
        <v xml:space="preserve"> </v>
      </c>
      <c r="AJ205" s="29" t="str">
        <f t="shared" si="58"/>
        <v xml:space="preserve"> </v>
      </c>
      <c r="AK205" s="28" t="b">
        <f t="shared" si="59"/>
        <v>1</v>
      </c>
      <c r="AL205" s="100" t="b">
        <f t="shared" si="60"/>
        <v>0</v>
      </c>
      <c r="AM205" s="100" t="b">
        <f t="shared" si="61"/>
        <v>0</v>
      </c>
      <c r="AN205" s="100" t="b">
        <f t="shared" si="62"/>
        <v>0</v>
      </c>
      <c r="AO205" s="100" t="b">
        <f t="shared" si="63"/>
        <v>0</v>
      </c>
      <c r="AP205" s="100" t="b">
        <f t="shared" si="64"/>
        <v>0</v>
      </c>
      <c r="AQ205" s="100" t="b">
        <f t="shared" si="65"/>
        <v>0</v>
      </c>
      <c r="AR205" s="100" t="b">
        <f t="shared" si="66"/>
        <v>0</v>
      </c>
      <c r="AS205" s="100" t="b">
        <f t="shared" si="67"/>
        <v>0</v>
      </c>
      <c r="AT205" s="100" t="b">
        <f t="shared" si="68"/>
        <v>0</v>
      </c>
      <c r="AU205" s="100" t="b">
        <f t="shared" si="69"/>
        <v>0</v>
      </c>
      <c r="AV205" s="100" t="b">
        <f t="shared" si="70"/>
        <v>0</v>
      </c>
    </row>
    <row r="206" spans="1:48" ht="21.75" x14ac:dyDescent="0.25">
      <c r="A206" s="108">
        <v>18</v>
      </c>
      <c r="B206" s="109" t="s">
        <v>51</v>
      </c>
      <c r="C206" s="109">
        <v>2</v>
      </c>
      <c r="D206" s="348" t="s">
        <v>645</v>
      </c>
      <c r="E206" s="142" t="s">
        <v>342</v>
      </c>
      <c r="F206" s="142" t="s">
        <v>360</v>
      </c>
      <c r="G206" s="307"/>
      <c r="H206" s="308" t="s">
        <v>8</v>
      </c>
      <c r="I206" s="309">
        <v>46</v>
      </c>
      <c r="J206" s="309">
        <v>35</v>
      </c>
      <c r="K206" s="309">
        <v>11</v>
      </c>
      <c r="L206" s="109" t="s">
        <v>112</v>
      </c>
      <c r="M206" s="321" t="s">
        <v>24</v>
      </c>
      <c r="N206" s="311"/>
      <c r="O206" s="312"/>
      <c r="P206" s="312"/>
      <c r="Q206" s="312"/>
      <c r="R206" s="312"/>
      <c r="S206" s="312"/>
      <c r="T206" s="312" t="s">
        <v>11</v>
      </c>
      <c r="U206" s="312" t="s">
        <v>11</v>
      </c>
      <c r="V206" s="312" t="s">
        <v>11</v>
      </c>
      <c r="W206" s="312" t="s">
        <v>11</v>
      </c>
      <c r="X206" s="319"/>
      <c r="Y206" s="315">
        <v>4</v>
      </c>
      <c r="Z206" s="316">
        <v>4</v>
      </c>
      <c r="AA206" s="320">
        <v>4</v>
      </c>
      <c r="AB206" s="318" t="s">
        <v>1196</v>
      </c>
      <c r="AC206" s="80">
        <v>1</v>
      </c>
      <c r="AD206" s="80"/>
      <c r="AE206" s="76" t="s">
        <v>166</v>
      </c>
      <c r="AF206" s="80">
        <v>4</v>
      </c>
      <c r="AH206" s="29" t="str">
        <f t="shared" si="56"/>
        <v xml:space="preserve"> </v>
      </c>
      <c r="AI206" s="29" t="str">
        <f t="shared" si="57"/>
        <v xml:space="preserve"> </v>
      </c>
      <c r="AJ206" s="29" t="str">
        <f t="shared" si="58"/>
        <v xml:space="preserve"> </v>
      </c>
      <c r="AK206" s="28" t="b">
        <f t="shared" si="59"/>
        <v>0</v>
      </c>
      <c r="AL206" s="100" t="b">
        <f t="shared" si="60"/>
        <v>0</v>
      </c>
      <c r="AM206" s="100" t="b">
        <f t="shared" si="61"/>
        <v>0</v>
      </c>
      <c r="AN206" s="100" t="b">
        <f t="shared" si="62"/>
        <v>0</v>
      </c>
      <c r="AO206" s="100" t="b">
        <f t="shared" si="63"/>
        <v>0</v>
      </c>
      <c r="AP206" s="100" t="b">
        <f t="shared" si="64"/>
        <v>0</v>
      </c>
      <c r="AQ206" s="100" t="b">
        <f t="shared" si="65"/>
        <v>0</v>
      </c>
      <c r="AR206" s="100" t="b">
        <f t="shared" si="66"/>
        <v>1</v>
      </c>
      <c r="AS206" s="100" t="b">
        <f t="shared" si="67"/>
        <v>1</v>
      </c>
      <c r="AT206" s="100" t="b">
        <f t="shared" si="68"/>
        <v>1</v>
      </c>
      <c r="AU206" s="100" t="b">
        <f t="shared" si="69"/>
        <v>0</v>
      </c>
      <c r="AV206" s="100" t="b">
        <f t="shared" si="70"/>
        <v>0</v>
      </c>
    </row>
    <row r="207" spans="1:48" ht="21.75" x14ac:dyDescent="0.25">
      <c r="A207" s="108">
        <v>213</v>
      </c>
      <c r="B207" s="109" t="s">
        <v>51</v>
      </c>
      <c r="C207" s="109">
        <v>2</v>
      </c>
      <c r="D207" s="348" t="s">
        <v>814</v>
      </c>
      <c r="E207" s="142" t="s">
        <v>453</v>
      </c>
      <c r="F207" s="142" t="s">
        <v>502</v>
      </c>
      <c r="G207" s="307"/>
      <c r="H207" s="308" t="s">
        <v>55</v>
      </c>
      <c r="I207" s="309">
        <v>81</v>
      </c>
      <c r="J207" s="309">
        <v>43</v>
      </c>
      <c r="K207" s="309">
        <v>38</v>
      </c>
      <c r="L207" s="109" t="s">
        <v>113</v>
      </c>
      <c r="M207" s="310" t="s">
        <v>131</v>
      </c>
      <c r="N207" s="311"/>
      <c r="O207" s="312"/>
      <c r="P207" s="312"/>
      <c r="Q207" s="312"/>
      <c r="R207" s="312"/>
      <c r="S207" s="312"/>
      <c r="T207" s="312" t="s">
        <v>11</v>
      </c>
      <c r="U207" s="312" t="s">
        <v>11</v>
      </c>
      <c r="V207" s="312" t="s">
        <v>11</v>
      </c>
      <c r="W207" s="312"/>
      <c r="X207" s="319"/>
      <c r="Y207" s="315">
        <v>5</v>
      </c>
      <c r="Z207" s="316">
        <v>3</v>
      </c>
      <c r="AA207" s="317">
        <v>3</v>
      </c>
      <c r="AB207" s="318" t="s">
        <v>1197</v>
      </c>
      <c r="AC207" s="80">
        <v>2</v>
      </c>
      <c r="AD207" s="80"/>
      <c r="AE207" s="76" t="s">
        <v>157</v>
      </c>
      <c r="AF207" s="80">
        <v>4</v>
      </c>
      <c r="AH207" s="29" t="str">
        <f t="shared" si="56"/>
        <v xml:space="preserve"> </v>
      </c>
      <c r="AI207" s="29" t="str">
        <f t="shared" si="57"/>
        <v xml:space="preserve"> </v>
      </c>
      <c r="AJ207" s="29" t="str">
        <f t="shared" si="58"/>
        <v xml:space="preserve"> </v>
      </c>
      <c r="AK207" s="28" t="b">
        <f t="shared" si="59"/>
        <v>1</v>
      </c>
      <c r="AL207" s="100" t="b">
        <f t="shared" si="60"/>
        <v>0</v>
      </c>
      <c r="AM207" s="100" t="b">
        <f t="shared" si="61"/>
        <v>0</v>
      </c>
      <c r="AN207" s="100" t="b">
        <f t="shared" si="62"/>
        <v>0</v>
      </c>
      <c r="AO207" s="100" t="b">
        <f t="shared" si="63"/>
        <v>0</v>
      </c>
      <c r="AP207" s="100" t="b">
        <f t="shared" si="64"/>
        <v>0</v>
      </c>
      <c r="AQ207" s="100" t="b">
        <f t="shared" si="65"/>
        <v>0</v>
      </c>
      <c r="AR207" s="100" t="b">
        <f t="shared" si="66"/>
        <v>0</v>
      </c>
      <c r="AS207" s="100" t="b">
        <f t="shared" si="67"/>
        <v>0</v>
      </c>
      <c r="AT207" s="100" t="b">
        <f t="shared" si="68"/>
        <v>0</v>
      </c>
      <c r="AU207" s="100" t="b">
        <f t="shared" si="69"/>
        <v>0</v>
      </c>
      <c r="AV207" s="100" t="b">
        <f t="shared" si="70"/>
        <v>0</v>
      </c>
    </row>
    <row r="208" spans="1:48" ht="21.75" x14ac:dyDescent="0.25">
      <c r="A208" s="108">
        <v>60</v>
      </c>
      <c r="B208" s="109" t="s">
        <v>51</v>
      </c>
      <c r="C208" s="109">
        <v>2</v>
      </c>
      <c r="D208" s="348" t="s">
        <v>683</v>
      </c>
      <c r="E208" s="142" t="s">
        <v>393</v>
      </c>
      <c r="F208" s="142" t="s">
        <v>912</v>
      </c>
      <c r="G208" s="307" t="s">
        <v>405</v>
      </c>
      <c r="H208" s="308" t="s">
        <v>34</v>
      </c>
      <c r="I208" s="309">
        <v>46</v>
      </c>
      <c r="J208" s="309">
        <v>37</v>
      </c>
      <c r="K208" s="309">
        <v>9</v>
      </c>
      <c r="L208" s="109" t="s">
        <v>114</v>
      </c>
      <c r="M208" s="310" t="s">
        <v>26</v>
      </c>
      <c r="N208" s="311"/>
      <c r="O208" s="312" t="s">
        <v>11</v>
      </c>
      <c r="P208" s="312" t="s">
        <v>11</v>
      </c>
      <c r="Q208" s="312" t="s">
        <v>11</v>
      </c>
      <c r="R208" s="312" t="s">
        <v>11</v>
      </c>
      <c r="S208" s="312"/>
      <c r="T208" s="312"/>
      <c r="U208" s="312"/>
      <c r="V208" s="312"/>
      <c r="W208" s="312"/>
      <c r="X208" s="319"/>
      <c r="Y208" s="315">
        <v>4</v>
      </c>
      <c r="Z208" s="316">
        <v>4</v>
      </c>
      <c r="AA208" s="320">
        <v>4</v>
      </c>
      <c r="AB208" s="318" t="s">
        <v>1198</v>
      </c>
      <c r="AC208" s="80">
        <v>1</v>
      </c>
      <c r="AD208" s="80"/>
      <c r="AE208" s="76" t="s">
        <v>163</v>
      </c>
      <c r="AF208" s="80">
        <v>2</v>
      </c>
      <c r="AH208" s="29" t="str">
        <f t="shared" si="56"/>
        <v xml:space="preserve"> </v>
      </c>
      <c r="AI208" s="29" t="str">
        <f t="shared" si="57"/>
        <v xml:space="preserve"> </v>
      </c>
      <c r="AJ208" s="29" t="str">
        <f t="shared" si="58"/>
        <v xml:space="preserve"> </v>
      </c>
      <c r="AK208" s="28" t="b">
        <f t="shared" si="59"/>
        <v>1</v>
      </c>
      <c r="AL208" s="100" t="b">
        <f t="shared" si="60"/>
        <v>0</v>
      </c>
      <c r="AM208" s="100" t="b">
        <f t="shared" si="61"/>
        <v>0</v>
      </c>
      <c r="AN208" s="100" t="b">
        <f t="shared" si="62"/>
        <v>0</v>
      </c>
      <c r="AO208" s="100" t="b">
        <f t="shared" si="63"/>
        <v>0</v>
      </c>
      <c r="AP208" s="100" t="b">
        <f t="shared" si="64"/>
        <v>0</v>
      </c>
      <c r="AQ208" s="100" t="b">
        <f t="shared" si="65"/>
        <v>0</v>
      </c>
      <c r="AR208" s="100" t="b">
        <f t="shared" si="66"/>
        <v>0</v>
      </c>
      <c r="AS208" s="100" t="b">
        <f t="shared" si="67"/>
        <v>0</v>
      </c>
      <c r="AT208" s="100" t="b">
        <f t="shared" si="68"/>
        <v>0</v>
      </c>
      <c r="AU208" s="100" t="b">
        <f t="shared" si="69"/>
        <v>0</v>
      </c>
      <c r="AV208" s="100" t="b">
        <f t="shared" si="70"/>
        <v>0</v>
      </c>
    </row>
    <row r="209" spans="1:48" ht="21.75" x14ac:dyDescent="0.25">
      <c r="A209" s="108">
        <v>146</v>
      </c>
      <c r="B209" s="109" t="s">
        <v>51</v>
      </c>
      <c r="C209" s="109">
        <v>2</v>
      </c>
      <c r="D209" s="348" t="s">
        <v>763</v>
      </c>
      <c r="E209" s="142" t="s">
        <v>530</v>
      </c>
      <c r="F209" s="142" t="s">
        <v>582</v>
      </c>
      <c r="G209" s="307"/>
      <c r="H209" s="308" t="s">
        <v>57</v>
      </c>
      <c r="I209" s="309">
        <v>55</v>
      </c>
      <c r="J209" s="309">
        <v>34</v>
      </c>
      <c r="K209" s="309">
        <v>21</v>
      </c>
      <c r="L209" s="109" t="s">
        <v>114</v>
      </c>
      <c r="M209" s="310" t="s">
        <v>28</v>
      </c>
      <c r="N209" s="311"/>
      <c r="O209" s="312"/>
      <c r="P209" s="312"/>
      <c r="Q209" s="312"/>
      <c r="R209" s="312"/>
      <c r="S209" s="312"/>
      <c r="T209" s="312" t="s">
        <v>11</v>
      </c>
      <c r="U209" s="312" t="s">
        <v>11</v>
      </c>
      <c r="V209" s="312" t="s">
        <v>11</v>
      </c>
      <c r="W209" s="312" t="s">
        <v>11</v>
      </c>
      <c r="X209" s="319"/>
      <c r="Y209" s="315">
        <v>5</v>
      </c>
      <c r="Z209" s="316">
        <v>4</v>
      </c>
      <c r="AA209" s="320">
        <v>4</v>
      </c>
      <c r="AB209" s="318" t="s">
        <v>1199</v>
      </c>
      <c r="AC209" s="80">
        <v>2</v>
      </c>
      <c r="AD209" s="80"/>
      <c r="AE209" s="76" t="s">
        <v>158</v>
      </c>
      <c r="AF209" s="80">
        <v>5</v>
      </c>
      <c r="AH209" s="29" t="str">
        <f t="shared" si="56"/>
        <v xml:space="preserve"> </v>
      </c>
      <c r="AI209" s="29" t="str">
        <f t="shared" si="57"/>
        <v xml:space="preserve"> </v>
      </c>
      <c r="AJ209" s="29" t="str">
        <f t="shared" si="58"/>
        <v xml:space="preserve"> </v>
      </c>
      <c r="AK209" s="28" t="b">
        <f t="shared" si="59"/>
        <v>0</v>
      </c>
      <c r="AL209" s="100" t="b">
        <f t="shared" si="60"/>
        <v>0</v>
      </c>
      <c r="AM209" s="100" t="b">
        <f t="shared" si="61"/>
        <v>0</v>
      </c>
      <c r="AN209" s="100" t="b">
        <f t="shared" si="62"/>
        <v>0</v>
      </c>
      <c r="AO209" s="100" t="b">
        <f t="shared" si="63"/>
        <v>0</v>
      </c>
      <c r="AP209" s="100" t="b">
        <f t="shared" si="64"/>
        <v>0</v>
      </c>
      <c r="AQ209" s="100" t="b">
        <f t="shared" si="65"/>
        <v>0</v>
      </c>
      <c r="AR209" s="100" t="b">
        <f t="shared" si="66"/>
        <v>0</v>
      </c>
      <c r="AS209" s="100" t="b">
        <f t="shared" si="67"/>
        <v>0</v>
      </c>
      <c r="AT209" s="100" t="b">
        <f t="shared" si="68"/>
        <v>1</v>
      </c>
      <c r="AU209" s="100" t="b">
        <f t="shared" si="69"/>
        <v>1</v>
      </c>
      <c r="AV209" s="100" t="b">
        <f t="shared" si="70"/>
        <v>0</v>
      </c>
    </row>
    <row r="210" spans="1:48" ht="21.75" x14ac:dyDescent="0.25">
      <c r="A210" s="108">
        <v>162</v>
      </c>
      <c r="B210" s="109" t="s">
        <v>51</v>
      </c>
      <c r="C210" s="109">
        <v>3</v>
      </c>
      <c r="D210" s="348" t="s">
        <v>769</v>
      </c>
      <c r="E210" s="142" t="s">
        <v>417</v>
      </c>
      <c r="F210" s="142" t="s">
        <v>418</v>
      </c>
      <c r="G210" s="307"/>
      <c r="H210" s="308" t="s">
        <v>51</v>
      </c>
      <c r="I210" s="309">
        <v>17</v>
      </c>
      <c r="J210" s="309">
        <v>13</v>
      </c>
      <c r="K210" s="309">
        <v>4</v>
      </c>
      <c r="L210" s="109" t="s">
        <v>111</v>
      </c>
      <c r="M210" s="310" t="s">
        <v>21</v>
      </c>
      <c r="N210" s="311"/>
      <c r="O210" s="312"/>
      <c r="P210" s="312"/>
      <c r="Q210" s="312"/>
      <c r="R210" s="312"/>
      <c r="S210" s="312"/>
      <c r="T210" s="312"/>
      <c r="U210" s="312"/>
      <c r="V210" s="312" t="s">
        <v>11</v>
      </c>
      <c r="W210" s="312" t="s">
        <v>11</v>
      </c>
      <c r="X210" s="319" t="s">
        <v>11</v>
      </c>
      <c r="Y210" s="315">
        <v>1</v>
      </c>
      <c r="Z210" s="316">
        <v>3</v>
      </c>
      <c r="AA210" s="317">
        <v>3</v>
      </c>
      <c r="AB210" s="318" t="s">
        <v>1201</v>
      </c>
      <c r="AC210" s="80">
        <v>1</v>
      </c>
      <c r="AD210" s="80"/>
      <c r="AE210" s="76" t="s">
        <v>162</v>
      </c>
      <c r="AF210" s="80">
        <v>2</v>
      </c>
      <c r="AH210" s="29" t="str">
        <f t="shared" si="56"/>
        <v xml:space="preserve"> </v>
      </c>
      <c r="AI210" s="29" t="str">
        <f t="shared" si="57"/>
        <v xml:space="preserve"> </v>
      </c>
      <c r="AJ210" s="29" t="str">
        <f t="shared" si="58"/>
        <v xml:space="preserve"> </v>
      </c>
      <c r="AK210" s="28" t="b">
        <f t="shared" si="59"/>
        <v>1</v>
      </c>
      <c r="AL210" s="100" t="b">
        <f t="shared" si="60"/>
        <v>0</v>
      </c>
      <c r="AM210" s="100" t="b">
        <f t="shared" si="61"/>
        <v>0</v>
      </c>
      <c r="AN210" s="100" t="b">
        <f t="shared" si="62"/>
        <v>0</v>
      </c>
      <c r="AO210" s="100" t="b">
        <f t="shared" si="63"/>
        <v>0</v>
      </c>
      <c r="AP210" s="100" t="b">
        <f t="shared" si="64"/>
        <v>0</v>
      </c>
      <c r="AQ210" s="100" t="b">
        <f t="shared" si="65"/>
        <v>0</v>
      </c>
      <c r="AR210" s="100" t="b">
        <f t="shared" si="66"/>
        <v>0</v>
      </c>
      <c r="AS210" s="100" t="b">
        <f t="shared" si="67"/>
        <v>0</v>
      </c>
      <c r="AT210" s="100" t="b">
        <f t="shared" si="68"/>
        <v>0</v>
      </c>
      <c r="AU210" s="100" t="b">
        <f t="shared" si="69"/>
        <v>0</v>
      </c>
      <c r="AV210" s="100" t="b">
        <f t="shared" si="70"/>
        <v>0</v>
      </c>
    </row>
    <row r="211" spans="1:48" ht="21.75" x14ac:dyDescent="0.25">
      <c r="A211" s="108">
        <v>282</v>
      </c>
      <c r="B211" s="109" t="s">
        <v>51</v>
      </c>
      <c r="C211" s="109">
        <v>3</v>
      </c>
      <c r="D211" s="348" t="s">
        <v>866</v>
      </c>
      <c r="E211" s="142" t="s">
        <v>425</v>
      </c>
      <c r="F211" s="142" t="s">
        <v>426</v>
      </c>
      <c r="G211" s="307"/>
      <c r="H211" s="308" t="s">
        <v>51</v>
      </c>
      <c r="I211" s="309">
        <v>20</v>
      </c>
      <c r="J211" s="309">
        <v>20</v>
      </c>
      <c r="K211" s="309">
        <v>0</v>
      </c>
      <c r="L211" s="109" t="s">
        <v>112</v>
      </c>
      <c r="M211" s="310" t="s">
        <v>21</v>
      </c>
      <c r="N211" s="311"/>
      <c r="O211" s="312" t="s">
        <v>11</v>
      </c>
      <c r="P211" s="312" t="s">
        <v>11</v>
      </c>
      <c r="Q211" s="312" t="s">
        <v>11</v>
      </c>
      <c r="R211" s="312"/>
      <c r="S211" s="312"/>
      <c r="T211" s="312"/>
      <c r="U211" s="312"/>
      <c r="V211" s="312"/>
      <c r="W211" s="4"/>
      <c r="X211" s="12"/>
      <c r="Y211" s="315">
        <v>1</v>
      </c>
      <c r="Z211" s="316">
        <v>3</v>
      </c>
      <c r="AA211" s="317">
        <v>3</v>
      </c>
      <c r="AB211" s="318" t="s">
        <v>1203</v>
      </c>
      <c r="AC211" s="80">
        <v>1</v>
      </c>
      <c r="AD211" s="80"/>
      <c r="AE211" s="76" t="s">
        <v>162</v>
      </c>
      <c r="AF211" s="80">
        <v>6</v>
      </c>
      <c r="AH211" s="29" t="str">
        <f t="shared" si="56"/>
        <v xml:space="preserve"> </v>
      </c>
      <c r="AI211" s="29" t="str">
        <f t="shared" si="57"/>
        <v xml:space="preserve"> </v>
      </c>
      <c r="AJ211" s="29" t="str">
        <f t="shared" si="58"/>
        <v xml:space="preserve"> </v>
      </c>
      <c r="AK211" s="28" t="b">
        <f t="shared" si="59"/>
        <v>1</v>
      </c>
      <c r="AL211" s="100" t="b">
        <f t="shared" si="60"/>
        <v>0</v>
      </c>
      <c r="AM211" s="100" t="b">
        <f t="shared" si="61"/>
        <v>0</v>
      </c>
      <c r="AN211" s="100" t="b">
        <f t="shared" si="62"/>
        <v>0</v>
      </c>
      <c r="AO211" s="100" t="b">
        <f t="shared" si="63"/>
        <v>0</v>
      </c>
      <c r="AP211" s="100" t="b">
        <f t="shared" si="64"/>
        <v>0</v>
      </c>
      <c r="AQ211" s="100" t="b">
        <f t="shared" si="65"/>
        <v>0</v>
      </c>
      <c r="AR211" s="100" t="b">
        <f t="shared" si="66"/>
        <v>0</v>
      </c>
      <c r="AS211" s="100" t="b">
        <f t="shared" si="67"/>
        <v>0</v>
      </c>
      <c r="AT211" s="100" t="b">
        <f t="shared" si="68"/>
        <v>0</v>
      </c>
      <c r="AU211" s="100" t="b">
        <f t="shared" si="69"/>
        <v>0</v>
      </c>
      <c r="AV211" s="100" t="b">
        <f t="shared" si="70"/>
        <v>0</v>
      </c>
    </row>
    <row r="212" spans="1:48" ht="21.75" x14ac:dyDescent="0.25">
      <c r="A212" s="108">
        <v>321</v>
      </c>
      <c r="B212" s="109" t="s">
        <v>51</v>
      </c>
      <c r="C212" s="109">
        <v>3</v>
      </c>
      <c r="D212" s="348" t="s">
        <v>894</v>
      </c>
      <c r="E212" s="142" t="s">
        <v>427</v>
      </c>
      <c r="F212" s="142" t="s">
        <v>426</v>
      </c>
      <c r="G212" s="307"/>
      <c r="H212" s="308" t="s">
        <v>51</v>
      </c>
      <c r="I212" s="309">
        <v>24</v>
      </c>
      <c r="J212" s="309">
        <v>24</v>
      </c>
      <c r="K212" s="309">
        <v>0</v>
      </c>
      <c r="L212" s="109" t="s">
        <v>112</v>
      </c>
      <c r="M212" s="310" t="s">
        <v>21</v>
      </c>
      <c r="N212" s="311"/>
      <c r="O212" s="312"/>
      <c r="P212" s="312"/>
      <c r="Q212" s="312"/>
      <c r="R212" s="312" t="s">
        <v>11</v>
      </c>
      <c r="S212" s="312" t="s">
        <v>11</v>
      </c>
      <c r="T212" s="312"/>
      <c r="U212" s="312"/>
      <c r="V212" s="312"/>
      <c r="W212" s="312"/>
      <c r="X212" s="319"/>
      <c r="Y212" s="315">
        <v>1</v>
      </c>
      <c r="Z212" s="316">
        <v>2</v>
      </c>
      <c r="AA212" s="317">
        <v>2</v>
      </c>
      <c r="AB212" s="318" t="s">
        <v>1204</v>
      </c>
      <c r="AC212" s="80">
        <v>1</v>
      </c>
      <c r="AD212" s="80"/>
      <c r="AE212" s="76" t="s">
        <v>162</v>
      </c>
      <c r="AF212" s="80">
        <v>6</v>
      </c>
      <c r="AH212" s="29" t="str">
        <f t="shared" si="56"/>
        <v xml:space="preserve"> </v>
      </c>
      <c r="AI212" s="29" t="str">
        <f t="shared" si="57"/>
        <v xml:space="preserve"> </v>
      </c>
      <c r="AJ212" s="29" t="str">
        <f t="shared" si="58"/>
        <v xml:space="preserve"> </v>
      </c>
      <c r="AK212" s="28" t="b">
        <f t="shared" si="59"/>
        <v>1</v>
      </c>
      <c r="AL212" s="100" t="b">
        <f t="shared" si="60"/>
        <v>0</v>
      </c>
      <c r="AM212" s="100" t="b">
        <f t="shared" si="61"/>
        <v>0</v>
      </c>
      <c r="AN212" s="100" t="b">
        <f t="shared" si="62"/>
        <v>0</v>
      </c>
      <c r="AO212" s="100" t="b">
        <f t="shared" si="63"/>
        <v>0</v>
      </c>
      <c r="AP212" s="100" t="b">
        <f t="shared" si="64"/>
        <v>0</v>
      </c>
      <c r="AQ212" s="100" t="b">
        <f t="shared" si="65"/>
        <v>0</v>
      </c>
      <c r="AR212" s="100" t="b">
        <f t="shared" si="66"/>
        <v>0</v>
      </c>
      <c r="AS212" s="100" t="b">
        <f t="shared" si="67"/>
        <v>0</v>
      </c>
      <c r="AT212" s="100" t="b">
        <f t="shared" si="68"/>
        <v>0</v>
      </c>
      <c r="AU212" s="100" t="b">
        <f t="shared" si="69"/>
        <v>0</v>
      </c>
      <c r="AV212" s="100" t="b">
        <f t="shared" si="70"/>
        <v>0</v>
      </c>
    </row>
    <row r="213" spans="1:48" ht="21.75" x14ac:dyDescent="0.25">
      <c r="A213" s="108">
        <v>274</v>
      </c>
      <c r="B213" s="109" t="s">
        <v>51</v>
      </c>
      <c r="C213" s="109">
        <v>3</v>
      </c>
      <c r="D213" s="348" t="s">
        <v>861</v>
      </c>
      <c r="E213" s="142" t="s">
        <v>413</v>
      </c>
      <c r="F213" s="142" t="s">
        <v>934</v>
      </c>
      <c r="G213" s="307"/>
      <c r="H213" s="308" t="s">
        <v>51</v>
      </c>
      <c r="I213" s="309">
        <v>45</v>
      </c>
      <c r="J213" s="309">
        <v>24</v>
      </c>
      <c r="K213" s="309">
        <v>21</v>
      </c>
      <c r="L213" s="109" t="s">
        <v>112</v>
      </c>
      <c r="M213" s="310" t="s">
        <v>26</v>
      </c>
      <c r="N213" s="311"/>
      <c r="O213" s="312"/>
      <c r="P213" s="312"/>
      <c r="Q213" s="312"/>
      <c r="R213" s="312"/>
      <c r="S213" s="312"/>
      <c r="T213" s="312"/>
      <c r="U213" s="312" t="s">
        <v>11</v>
      </c>
      <c r="V213" s="312" t="s">
        <v>11</v>
      </c>
      <c r="W213" s="312" t="s">
        <v>11</v>
      </c>
      <c r="X213" s="319" t="s">
        <v>11</v>
      </c>
      <c r="Y213" s="315">
        <v>1</v>
      </c>
      <c r="Z213" s="316">
        <v>4</v>
      </c>
      <c r="AA213" s="317">
        <v>4</v>
      </c>
      <c r="AB213" s="318" t="s">
        <v>1205</v>
      </c>
      <c r="AC213" s="80">
        <v>1</v>
      </c>
      <c r="AD213" s="80" t="s">
        <v>1350</v>
      </c>
      <c r="AE213" s="76" t="s">
        <v>163</v>
      </c>
      <c r="AF213" s="80">
        <v>4</v>
      </c>
      <c r="AH213" s="29" t="str">
        <f t="shared" si="56"/>
        <v xml:space="preserve"> </v>
      </c>
      <c r="AI213" s="29" t="str">
        <f t="shared" si="57"/>
        <v xml:space="preserve"> </v>
      </c>
      <c r="AJ213" s="29" t="str">
        <f t="shared" si="58"/>
        <v xml:space="preserve"> </v>
      </c>
      <c r="AK213" s="28" t="b">
        <f t="shared" si="59"/>
        <v>0</v>
      </c>
      <c r="AL213" s="100" t="b">
        <f t="shared" si="60"/>
        <v>0</v>
      </c>
      <c r="AM213" s="100" t="b">
        <f t="shared" si="61"/>
        <v>0</v>
      </c>
      <c r="AN213" s="100" t="b">
        <f t="shared" si="62"/>
        <v>0</v>
      </c>
      <c r="AO213" s="100" t="b">
        <f t="shared" si="63"/>
        <v>0</v>
      </c>
      <c r="AP213" s="100" t="b">
        <f t="shared" si="64"/>
        <v>0</v>
      </c>
      <c r="AQ213" s="100" t="b">
        <f t="shared" si="65"/>
        <v>0</v>
      </c>
      <c r="AR213" s="100" t="b">
        <f t="shared" si="66"/>
        <v>0</v>
      </c>
      <c r="AS213" s="100" t="b">
        <f t="shared" si="67"/>
        <v>1</v>
      </c>
      <c r="AT213" s="100" t="b">
        <f t="shared" si="68"/>
        <v>1</v>
      </c>
      <c r="AU213" s="100" t="b">
        <f t="shared" si="69"/>
        <v>1</v>
      </c>
      <c r="AV213" s="100" t="b">
        <f t="shared" si="70"/>
        <v>0</v>
      </c>
    </row>
    <row r="214" spans="1:48" ht="21.75" x14ac:dyDescent="0.25">
      <c r="A214" s="108">
        <v>90</v>
      </c>
      <c r="B214" s="109" t="s">
        <v>51</v>
      </c>
      <c r="C214" s="109">
        <v>3</v>
      </c>
      <c r="D214" s="348" t="s">
        <v>710</v>
      </c>
      <c r="E214" s="142" t="s">
        <v>432</v>
      </c>
      <c r="F214" s="142" t="s">
        <v>935</v>
      </c>
      <c r="G214" s="307"/>
      <c r="H214" s="308" t="s">
        <v>51</v>
      </c>
      <c r="I214" s="309">
        <v>37</v>
      </c>
      <c r="J214" s="309">
        <v>27</v>
      </c>
      <c r="K214" s="309">
        <v>10</v>
      </c>
      <c r="L214" s="109" t="s">
        <v>113</v>
      </c>
      <c r="M214" s="310" t="s">
        <v>24</v>
      </c>
      <c r="N214" s="311"/>
      <c r="O214" s="312"/>
      <c r="P214" s="312"/>
      <c r="Q214" s="312"/>
      <c r="R214" s="312"/>
      <c r="S214" s="312"/>
      <c r="T214" s="312" t="s">
        <v>11</v>
      </c>
      <c r="U214" s="312" t="s">
        <v>11</v>
      </c>
      <c r="V214" s="312" t="s">
        <v>11</v>
      </c>
      <c r="W214" s="312" t="s">
        <v>11</v>
      </c>
      <c r="X214" s="319"/>
      <c r="Y214" s="315">
        <v>1</v>
      </c>
      <c r="Z214" s="316">
        <v>4</v>
      </c>
      <c r="AA214" s="317">
        <v>4</v>
      </c>
      <c r="AB214" s="318" t="s">
        <v>1202</v>
      </c>
      <c r="AC214" s="80">
        <v>1</v>
      </c>
      <c r="AD214" s="80" t="s">
        <v>1350</v>
      </c>
      <c r="AE214" s="76" t="s">
        <v>166</v>
      </c>
      <c r="AF214" s="80">
        <v>6</v>
      </c>
      <c r="AH214" s="29" t="str">
        <f t="shared" si="56"/>
        <v xml:space="preserve"> </v>
      </c>
      <c r="AI214" s="29" t="str">
        <f t="shared" si="57"/>
        <v xml:space="preserve"> </v>
      </c>
      <c r="AJ214" s="29" t="str">
        <f t="shared" si="58"/>
        <v xml:space="preserve"> </v>
      </c>
      <c r="AK214" s="28" t="b">
        <f t="shared" si="59"/>
        <v>1</v>
      </c>
      <c r="AL214" s="100" t="b">
        <f t="shared" si="60"/>
        <v>0</v>
      </c>
      <c r="AM214" s="100" t="b">
        <f t="shared" si="61"/>
        <v>0</v>
      </c>
      <c r="AN214" s="100" t="b">
        <f t="shared" si="62"/>
        <v>0</v>
      </c>
      <c r="AO214" s="100" t="b">
        <f t="shared" si="63"/>
        <v>0</v>
      </c>
      <c r="AP214" s="100" t="b">
        <f t="shared" si="64"/>
        <v>0</v>
      </c>
      <c r="AQ214" s="100" t="b">
        <f t="shared" si="65"/>
        <v>0</v>
      </c>
      <c r="AR214" s="100" t="b">
        <f t="shared" si="66"/>
        <v>0</v>
      </c>
      <c r="AS214" s="100" t="b">
        <f t="shared" si="67"/>
        <v>0</v>
      </c>
      <c r="AT214" s="100" t="b">
        <f t="shared" si="68"/>
        <v>0</v>
      </c>
      <c r="AU214" s="100" t="b">
        <f t="shared" si="69"/>
        <v>0</v>
      </c>
      <c r="AV214" s="100" t="b">
        <f t="shared" si="70"/>
        <v>0</v>
      </c>
    </row>
    <row r="215" spans="1:48" ht="21.75" x14ac:dyDescent="0.25">
      <c r="A215" s="108">
        <v>161</v>
      </c>
      <c r="B215" s="109" t="s">
        <v>51</v>
      </c>
      <c r="C215" s="109">
        <v>3</v>
      </c>
      <c r="D215" s="348" t="s">
        <v>768</v>
      </c>
      <c r="E215" s="142" t="s">
        <v>408</v>
      </c>
      <c r="F215" s="142" t="s">
        <v>409</v>
      </c>
      <c r="G215" s="307"/>
      <c r="H215" s="329" t="s">
        <v>51</v>
      </c>
      <c r="I215" s="309">
        <v>21</v>
      </c>
      <c r="J215" s="309">
        <v>21</v>
      </c>
      <c r="K215" s="309">
        <v>0</v>
      </c>
      <c r="L215" s="109" t="s">
        <v>114</v>
      </c>
      <c r="M215" s="310" t="s">
        <v>42</v>
      </c>
      <c r="N215" s="11"/>
      <c r="O215" s="4"/>
      <c r="P215" s="4"/>
      <c r="Q215" s="4" t="s">
        <v>11</v>
      </c>
      <c r="R215" s="4" t="s">
        <v>11</v>
      </c>
      <c r="S215" s="4"/>
      <c r="T215" s="4"/>
      <c r="U215" s="4"/>
      <c r="V215" s="4"/>
      <c r="W215" s="4"/>
      <c r="X215" s="12"/>
      <c r="Y215" s="315">
        <v>1</v>
      </c>
      <c r="Z215" s="316">
        <v>2</v>
      </c>
      <c r="AA215" s="317">
        <v>2</v>
      </c>
      <c r="AB215" s="318" t="s">
        <v>1200</v>
      </c>
      <c r="AC215" s="80">
        <v>1</v>
      </c>
      <c r="AD215" s="80"/>
      <c r="AE215" s="76" t="s">
        <v>153</v>
      </c>
      <c r="AF215" s="80">
        <v>3</v>
      </c>
      <c r="AH215" s="29" t="str">
        <f t="shared" si="56"/>
        <v xml:space="preserve"> </v>
      </c>
      <c r="AI215" s="29" t="str">
        <f t="shared" si="57"/>
        <v xml:space="preserve"> </v>
      </c>
      <c r="AJ215" s="29" t="str">
        <f t="shared" si="58"/>
        <v xml:space="preserve"> </v>
      </c>
      <c r="AK215" s="28" t="b">
        <f t="shared" si="59"/>
        <v>1</v>
      </c>
      <c r="AL215" s="100" t="b">
        <f t="shared" si="60"/>
        <v>0</v>
      </c>
      <c r="AM215" s="100" t="b">
        <f t="shared" si="61"/>
        <v>0</v>
      </c>
      <c r="AN215" s="100" t="b">
        <f t="shared" si="62"/>
        <v>0</v>
      </c>
      <c r="AO215" s="100" t="b">
        <f t="shared" si="63"/>
        <v>0</v>
      </c>
      <c r="AP215" s="100" t="b">
        <f t="shared" si="64"/>
        <v>0</v>
      </c>
      <c r="AQ215" s="100" t="b">
        <f t="shared" si="65"/>
        <v>0</v>
      </c>
      <c r="AR215" s="100" t="b">
        <f t="shared" si="66"/>
        <v>0</v>
      </c>
      <c r="AS215" s="100" t="b">
        <f t="shared" si="67"/>
        <v>0</v>
      </c>
      <c r="AT215" s="100" t="b">
        <f t="shared" si="68"/>
        <v>0</v>
      </c>
      <c r="AU215" s="100" t="b">
        <f t="shared" si="69"/>
        <v>0</v>
      </c>
      <c r="AV215" s="100" t="b">
        <f t="shared" si="70"/>
        <v>0</v>
      </c>
    </row>
    <row r="216" spans="1:48" ht="21.75" x14ac:dyDescent="0.25">
      <c r="A216" s="108">
        <v>255</v>
      </c>
      <c r="B216" s="109" t="s">
        <v>51</v>
      </c>
      <c r="C216" s="109">
        <v>3</v>
      </c>
      <c r="D216" s="348" t="s">
        <v>845</v>
      </c>
      <c r="E216" s="142" t="s">
        <v>624</v>
      </c>
      <c r="F216" s="142" t="s">
        <v>931</v>
      </c>
      <c r="G216" s="307"/>
      <c r="H216" s="308" t="s">
        <v>140</v>
      </c>
      <c r="I216" s="309">
        <v>14</v>
      </c>
      <c r="J216" s="309">
        <v>14</v>
      </c>
      <c r="K216" s="309">
        <v>0</v>
      </c>
      <c r="L216" s="109" t="s">
        <v>114</v>
      </c>
      <c r="M216" s="321" t="s">
        <v>26</v>
      </c>
      <c r="N216" s="311"/>
      <c r="O216" s="312"/>
      <c r="P216" s="312"/>
      <c r="Q216" s="312"/>
      <c r="R216" s="312"/>
      <c r="S216" s="312"/>
      <c r="T216" s="312" t="s">
        <v>11</v>
      </c>
      <c r="U216" s="312" t="s">
        <v>11</v>
      </c>
      <c r="V216" s="312"/>
      <c r="W216" s="312"/>
      <c r="X216" s="319"/>
      <c r="Y216" s="315">
        <v>1</v>
      </c>
      <c r="Z216" s="316">
        <v>2</v>
      </c>
      <c r="AA216" s="317">
        <v>2</v>
      </c>
      <c r="AB216" s="318" t="s">
        <v>1206</v>
      </c>
      <c r="AC216" s="80">
        <v>1</v>
      </c>
      <c r="AD216" s="80"/>
      <c r="AE216" s="76" t="s">
        <v>163</v>
      </c>
      <c r="AF216" s="80">
        <v>4</v>
      </c>
      <c r="AH216" s="29" t="str">
        <f t="shared" si="56"/>
        <v xml:space="preserve"> </v>
      </c>
      <c r="AI216" s="29" t="str">
        <f t="shared" si="57"/>
        <v xml:space="preserve"> </v>
      </c>
      <c r="AJ216" s="29" t="str">
        <f t="shared" si="58"/>
        <v xml:space="preserve"> </v>
      </c>
      <c r="AK216" s="28" t="b">
        <f t="shared" si="59"/>
        <v>1</v>
      </c>
      <c r="AL216" s="100" t="b">
        <f t="shared" si="60"/>
        <v>0</v>
      </c>
      <c r="AM216" s="100" t="b">
        <f t="shared" si="61"/>
        <v>0</v>
      </c>
      <c r="AN216" s="100" t="b">
        <f t="shared" si="62"/>
        <v>0</v>
      </c>
      <c r="AO216" s="100" t="b">
        <f t="shared" si="63"/>
        <v>0</v>
      </c>
      <c r="AP216" s="100" t="b">
        <f t="shared" si="64"/>
        <v>0</v>
      </c>
      <c r="AQ216" s="100" t="b">
        <f t="shared" si="65"/>
        <v>0</v>
      </c>
      <c r="AR216" s="100" t="b">
        <f t="shared" si="66"/>
        <v>0</v>
      </c>
      <c r="AS216" s="100" t="b">
        <f t="shared" si="67"/>
        <v>0</v>
      </c>
      <c r="AT216" s="100" t="b">
        <f t="shared" si="68"/>
        <v>0</v>
      </c>
      <c r="AU216" s="100" t="b">
        <f t="shared" si="69"/>
        <v>0</v>
      </c>
      <c r="AV216" s="100" t="b">
        <f t="shared" si="70"/>
        <v>0</v>
      </c>
    </row>
    <row r="217" spans="1:48" ht="30" x14ac:dyDescent="0.25">
      <c r="A217" s="108">
        <v>273</v>
      </c>
      <c r="B217" s="109" t="s">
        <v>51</v>
      </c>
      <c r="C217" s="109">
        <v>3</v>
      </c>
      <c r="D217" s="348" t="s">
        <v>860</v>
      </c>
      <c r="E217" s="142" t="s">
        <v>420</v>
      </c>
      <c r="F217" s="142" t="s">
        <v>421</v>
      </c>
      <c r="G217" s="307"/>
      <c r="H217" s="308" t="s">
        <v>51</v>
      </c>
      <c r="I217" s="309">
        <v>10</v>
      </c>
      <c r="J217" s="309">
        <v>10</v>
      </c>
      <c r="K217" s="309">
        <v>0</v>
      </c>
      <c r="L217" s="109" t="s">
        <v>114</v>
      </c>
      <c r="M217" s="310" t="s">
        <v>26</v>
      </c>
      <c r="N217" s="311"/>
      <c r="O217" s="312"/>
      <c r="P217" s="312"/>
      <c r="Q217" s="312"/>
      <c r="R217" s="312"/>
      <c r="S217" s="312"/>
      <c r="T217" s="312"/>
      <c r="U217" s="312"/>
      <c r="V217" s="312" t="s">
        <v>11</v>
      </c>
      <c r="W217" s="312" t="s">
        <v>11</v>
      </c>
      <c r="X217" s="319" t="s">
        <v>11</v>
      </c>
      <c r="Y217" s="315">
        <v>1</v>
      </c>
      <c r="Z217" s="316">
        <v>3</v>
      </c>
      <c r="AA217" s="320">
        <v>3</v>
      </c>
      <c r="AB217" s="318" t="s">
        <v>1207</v>
      </c>
      <c r="AC217" s="80">
        <v>1</v>
      </c>
      <c r="AD217" s="80"/>
      <c r="AE217" s="76" t="s">
        <v>163</v>
      </c>
      <c r="AF217" s="80">
        <v>3</v>
      </c>
      <c r="AH217" s="29" t="str">
        <f t="shared" si="56"/>
        <v xml:space="preserve"> </v>
      </c>
      <c r="AI217" s="29" t="str">
        <f t="shared" si="57"/>
        <v xml:space="preserve"> </v>
      </c>
      <c r="AJ217" s="29" t="str">
        <f t="shared" si="58"/>
        <v xml:space="preserve"> </v>
      </c>
      <c r="AK217" s="28" t="b">
        <f t="shared" si="59"/>
        <v>1</v>
      </c>
      <c r="AL217" s="100" t="b">
        <f t="shared" si="60"/>
        <v>0</v>
      </c>
      <c r="AM217" s="100" t="b">
        <f t="shared" si="61"/>
        <v>0</v>
      </c>
      <c r="AN217" s="100" t="b">
        <f t="shared" si="62"/>
        <v>0</v>
      </c>
      <c r="AO217" s="100" t="b">
        <f t="shared" si="63"/>
        <v>0</v>
      </c>
      <c r="AP217" s="100" t="b">
        <f t="shared" si="64"/>
        <v>0</v>
      </c>
      <c r="AQ217" s="100" t="b">
        <f t="shared" si="65"/>
        <v>0</v>
      </c>
      <c r="AR217" s="100" t="b">
        <f t="shared" si="66"/>
        <v>0</v>
      </c>
      <c r="AS217" s="100" t="b">
        <f t="shared" si="67"/>
        <v>0</v>
      </c>
      <c r="AT217" s="100" t="b">
        <f t="shared" si="68"/>
        <v>0</v>
      </c>
      <c r="AU217" s="100" t="b">
        <f t="shared" si="69"/>
        <v>0</v>
      </c>
      <c r="AV217" s="100" t="b">
        <f t="shared" si="70"/>
        <v>0</v>
      </c>
    </row>
    <row r="218" spans="1:48" ht="21.75" x14ac:dyDescent="0.25">
      <c r="A218" s="108">
        <v>236</v>
      </c>
      <c r="B218" s="109" t="s">
        <v>51</v>
      </c>
      <c r="C218" s="109">
        <v>3</v>
      </c>
      <c r="D218" s="348" t="s">
        <v>834</v>
      </c>
      <c r="E218" s="142" t="s">
        <v>355</v>
      </c>
      <c r="F218" s="142" t="s">
        <v>935</v>
      </c>
      <c r="G218" s="307"/>
      <c r="H218" s="308" t="s">
        <v>51</v>
      </c>
      <c r="I218" s="309">
        <v>33</v>
      </c>
      <c r="J218" s="309">
        <v>33</v>
      </c>
      <c r="K218" s="309">
        <v>0</v>
      </c>
      <c r="L218" s="109" t="s">
        <v>127</v>
      </c>
      <c r="M218" s="321" t="s">
        <v>127</v>
      </c>
      <c r="N218" s="311"/>
      <c r="O218" s="312"/>
      <c r="P218" s="312"/>
      <c r="Q218" s="312"/>
      <c r="R218" s="312"/>
      <c r="S218" s="312"/>
      <c r="T218" s="312"/>
      <c r="U218" s="312"/>
      <c r="V218" s="312"/>
      <c r="W218" s="312"/>
      <c r="X218" s="319"/>
      <c r="Y218" s="315">
        <v>9</v>
      </c>
      <c r="Z218" s="316">
        <v>0</v>
      </c>
      <c r="AA218" s="320">
        <v>0</v>
      </c>
      <c r="AB218" s="318" t="s">
        <v>1208</v>
      </c>
      <c r="AC218" s="80">
        <v>1</v>
      </c>
      <c r="AD218" s="80"/>
      <c r="AE218" s="76" t="s">
        <v>141</v>
      </c>
      <c r="AF218" s="80">
        <v>6</v>
      </c>
      <c r="AH218" s="29" t="str">
        <f t="shared" si="56"/>
        <v xml:space="preserve"> </v>
      </c>
      <c r="AI218" s="29" t="str">
        <f t="shared" si="57"/>
        <v xml:space="preserve"> </v>
      </c>
      <c r="AJ218" s="29" t="str">
        <f t="shared" si="58"/>
        <v xml:space="preserve"> </v>
      </c>
      <c r="AK218" s="28" t="b">
        <f t="shared" si="59"/>
        <v>1</v>
      </c>
      <c r="AL218" s="100" t="b">
        <f t="shared" si="60"/>
        <v>0</v>
      </c>
      <c r="AM218" s="100" t="b">
        <f t="shared" si="61"/>
        <v>0</v>
      </c>
      <c r="AN218" s="100" t="b">
        <f t="shared" si="62"/>
        <v>0</v>
      </c>
      <c r="AO218" s="100" t="b">
        <f t="shared" si="63"/>
        <v>0</v>
      </c>
      <c r="AP218" s="100" t="b">
        <f t="shared" si="64"/>
        <v>0</v>
      </c>
      <c r="AQ218" s="100" t="b">
        <f t="shared" si="65"/>
        <v>0</v>
      </c>
      <c r="AR218" s="100" t="b">
        <f t="shared" si="66"/>
        <v>0</v>
      </c>
      <c r="AS218" s="100" t="b">
        <f t="shared" si="67"/>
        <v>0</v>
      </c>
      <c r="AT218" s="100" t="b">
        <f t="shared" si="68"/>
        <v>0</v>
      </c>
      <c r="AU218" s="100" t="b">
        <f t="shared" si="69"/>
        <v>0</v>
      </c>
      <c r="AV218" s="100" t="b">
        <f t="shared" si="70"/>
        <v>0</v>
      </c>
    </row>
    <row r="219" spans="1:48" ht="21.75" x14ac:dyDescent="0.25">
      <c r="A219" s="108">
        <v>271</v>
      </c>
      <c r="B219" s="109" t="s">
        <v>51</v>
      </c>
      <c r="C219" s="109">
        <v>4</v>
      </c>
      <c r="D219" s="348" t="s">
        <v>859</v>
      </c>
      <c r="E219" s="142" t="s">
        <v>414</v>
      </c>
      <c r="F219" s="142" t="s">
        <v>934</v>
      </c>
      <c r="G219" s="307"/>
      <c r="H219" s="308" t="s">
        <v>51</v>
      </c>
      <c r="I219" s="309">
        <v>37</v>
      </c>
      <c r="J219" s="309">
        <v>27</v>
      </c>
      <c r="K219" s="309">
        <v>10</v>
      </c>
      <c r="L219" s="109" t="s">
        <v>112</v>
      </c>
      <c r="M219" s="310" t="s">
        <v>29</v>
      </c>
      <c r="N219" s="311"/>
      <c r="O219" s="312" t="s">
        <v>11</v>
      </c>
      <c r="P219" s="312" t="s">
        <v>11</v>
      </c>
      <c r="Q219" s="312" t="s">
        <v>11</v>
      </c>
      <c r="R219" s="312" t="s">
        <v>11</v>
      </c>
      <c r="S219" s="312"/>
      <c r="T219" s="312"/>
      <c r="U219" s="312"/>
      <c r="V219" s="312"/>
      <c r="W219" s="312"/>
      <c r="X219" s="319"/>
      <c r="Y219" s="315">
        <v>1</v>
      </c>
      <c r="Z219" s="316">
        <v>4</v>
      </c>
      <c r="AA219" s="317">
        <v>4</v>
      </c>
      <c r="AB219" s="318" t="s">
        <v>1209</v>
      </c>
      <c r="AC219" s="80">
        <v>1</v>
      </c>
      <c r="AD219" s="80"/>
      <c r="AE219" s="76" t="s">
        <v>165</v>
      </c>
      <c r="AF219" s="80">
        <v>1</v>
      </c>
      <c r="AH219" s="29" t="str">
        <f t="shared" si="56"/>
        <v xml:space="preserve"> </v>
      </c>
      <c r="AI219" s="29" t="str">
        <f t="shared" si="57"/>
        <v xml:space="preserve"> </v>
      </c>
      <c r="AJ219" s="29" t="str">
        <f t="shared" si="58"/>
        <v xml:space="preserve"> </v>
      </c>
      <c r="AK219" s="28" t="b">
        <f t="shared" si="59"/>
        <v>0</v>
      </c>
      <c r="AL219" s="100" t="b">
        <f t="shared" si="60"/>
        <v>0</v>
      </c>
      <c r="AM219" s="100" t="b">
        <f t="shared" si="61"/>
        <v>1</v>
      </c>
      <c r="AN219" s="100" t="b">
        <f t="shared" si="62"/>
        <v>1</v>
      </c>
      <c r="AO219" s="100" t="b">
        <f t="shared" si="63"/>
        <v>1</v>
      </c>
      <c r="AP219" s="100" t="b">
        <f t="shared" si="64"/>
        <v>1</v>
      </c>
      <c r="AQ219" s="100" t="b">
        <f t="shared" si="65"/>
        <v>0</v>
      </c>
      <c r="AR219" s="100" t="b">
        <f t="shared" si="66"/>
        <v>0</v>
      </c>
      <c r="AS219" s="100" t="b">
        <f t="shared" si="67"/>
        <v>0</v>
      </c>
      <c r="AT219" s="100" t="b">
        <f t="shared" si="68"/>
        <v>0</v>
      </c>
      <c r="AU219" s="100" t="b">
        <f t="shared" si="69"/>
        <v>0</v>
      </c>
      <c r="AV219" s="100" t="b">
        <f t="shared" si="70"/>
        <v>0</v>
      </c>
    </row>
    <row r="220" spans="1:48" ht="21.75" x14ac:dyDescent="0.25">
      <c r="A220" s="108">
        <v>181</v>
      </c>
      <c r="B220" s="109" t="s">
        <v>51</v>
      </c>
      <c r="C220" s="109">
        <v>4</v>
      </c>
      <c r="D220" s="348" t="s">
        <v>786</v>
      </c>
      <c r="E220" s="142" t="s">
        <v>411</v>
      </c>
      <c r="F220" s="142" t="s">
        <v>944</v>
      </c>
      <c r="G220" s="307"/>
      <c r="H220" s="308" t="s">
        <v>51</v>
      </c>
      <c r="I220" s="309">
        <v>28</v>
      </c>
      <c r="J220" s="309">
        <v>28</v>
      </c>
      <c r="K220" s="309">
        <v>0</v>
      </c>
      <c r="L220" s="109" t="s">
        <v>113</v>
      </c>
      <c r="M220" s="310" t="s">
        <v>132</v>
      </c>
      <c r="N220" s="311"/>
      <c r="O220" s="312" t="s">
        <v>11</v>
      </c>
      <c r="P220" s="312" t="s">
        <v>11</v>
      </c>
      <c r="Q220" s="312" t="s">
        <v>11</v>
      </c>
      <c r="R220" s="312" t="s">
        <v>11</v>
      </c>
      <c r="S220" s="312"/>
      <c r="T220" s="312"/>
      <c r="U220" s="312"/>
      <c r="V220" s="312"/>
      <c r="W220" s="312"/>
      <c r="X220" s="319"/>
      <c r="Y220" s="315">
        <v>8</v>
      </c>
      <c r="Z220" s="316">
        <v>4</v>
      </c>
      <c r="AA220" s="320">
        <v>4</v>
      </c>
      <c r="AB220" s="318" t="s">
        <v>1211</v>
      </c>
      <c r="AC220" s="80">
        <v>1</v>
      </c>
      <c r="AD220" s="80"/>
      <c r="AE220" s="76" t="s">
        <v>141</v>
      </c>
      <c r="AF220" s="80">
        <v>5</v>
      </c>
      <c r="AH220" s="29" t="str">
        <f t="shared" si="56"/>
        <v xml:space="preserve"> </v>
      </c>
      <c r="AI220" s="29" t="str">
        <f t="shared" si="57"/>
        <v xml:space="preserve"> </v>
      </c>
      <c r="AJ220" s="29" t="str">
        <f t="shared" si="58"/>
        <v xml:space="preserve"> </v>
      </c>
      <c r="AK220" s="28" t="b">
        <f t="shared" si="59"/>
        <v>1</v>
      </c>
      <c r="AL220" s="100" t="b">
        <f t="shared" si="60"/>
        <v>0</v>
      </c>
      <c r="AM220" s="100" t="b">
        <f t="shared" si="61"/>
        <v>0</v>
      </c>
      <c r="AN220" s="100" t="b">
        <f t="shared" si="62"/>
        <v>0</v>
      </c>
      <c r="AO220" s="100" t="b">
        <f t="shared" si="63"/>
        <v>0</v>
      </c>
      <c r="AP220" s="100" t="b">
        <f t="shared" si="64"/>
        <v>0</v>
      </c>
      <c r="AQ220" s="100" t="b">
        <f t="shared" si="65"/>
        <v>0</v>
      </c>
      <c r="AR220" s="100" t="b">
        <f t="shared" si="66"/>
        <v>0</v>
      </c>
      <c r="AS220" s="100" t="b">
        <f t="shared" si="67"/>
        <v>0</v>
      </c>
      <c r="AT220" s="100" t="b">
        <f t="shared" si="68"/>
        <v>0</v>
      </c>
      <c r="AU220" s="100" t="b">
        <f t="shared" si="69"/>
        <v>0</v>
      </c>
      <c r="AV220" s="100" t="b">
        <f t="shared" si="70"/>
        <v>0</v>
      </c>
    </row>
    <row r="221" spans="1:48" ht="21.75" x14ac:dyDescent="0.25">
      <c r="A221" s="108">
        <v>260</v>
      </c>
      <c r="B221" s="109" t="s">
        <v>51</v>
      </c>
      <c r="C221" s="109">
        <v>4</v>
      </c>
      <c r="D221" s="348" t="s">
        <v>850</v>
      </c>
      <c r="E221" s="142" t="s">
        <v>419</v>
      </c>
      <c r="F221" s="142" t="s">
        <v>418</v>
      </c>
      <c r="G221" s="307"/>
      <c r="H221" s="308" t="s">
        <v>51</v>
      </c>
      <c r="I221" s="309">
        <v>27</v>
      </c>
      <c r="J221" s="309">
        <v>27</v>
      </c>
      <c r="K221" s="309">
        <v>0</v>
      </c>
      <c r="L221" s="109" t="s">
        <v>113</v>
      </c>
      <c r="M221" s="321" t="s">
        <v>32</v>
      </c>
      <c r="N221" s="311"/>
      <c r="O221" s="312"/>
      <c r="P221" s="312"/>
      <c r="Q221" s="312"/>
      <c r="R221" s="312"/>
      <c r="S221" s="312"/>
      <c r="T221" s="312" t="s">
        <v>11</v>
      </c>
      <c r="U221" s="312" t="s">
        <v>11</v>
      </c>
      <c r="V221" s="312"/>
      <c r="W221" s="312"/>
      <c r="X221" s="319"/>
      <c r="Y221" s="315">
        <v>1</v>
      </c>
      <c r="Z221" s="316">
        <v>2</v>
      </c>
      <c r="AA221" s="317">
        <v>2</v>
      </c>
      <c r="AB221" s="318" t="s">
        <v>1212</v>
      </c>
      <c r="AC221" s="80">
        <v>1</v>
      </c>
      <c r="AD221" s="80"/>
      <c r="AE221" s="76" t="s">
        <v>159</v>
      </c>
      <c r="AF221" s="80">
        <v>5</v>
      </c>
      <c r="AH221" s="29" t="str">
        <f t="shared" si="56"/>
        <v xml:space="preserve"> </v>
      </c>
      <c r="AI221" s="29" t="str">
        <f t="shared" si="57"/>
        <v xml:space="preserve"> </v>
      </c>
      <c r="AJ221" s="29" t="str">
        <f t="shared" si="58"/>
        <v xml:space="preserve"> </v>
      </c>
      <c r="AK221" s="28" t="b">
        <f t="shared" si="59"/>
        <v>1</v>
      </c>
      <c r="AL221" s="100" t="b">
        <f t="shared" si="60"/>
        <v>0</v>
      </c>
      <c r="AM221" s="100" t="b">
        <f t="shared" si="61"/>
        <v>0</v>
      </c>
      <c r="AN221" s="100" t="b">
        <f t="shared" si="62"/>
        <v>0</v>
      </c>
      <c r="AO221" s="100" t="b">
        <f t="shared" si="63"/>
        <v>0</v>
      </c>
      <c r="AP221" s="100" t="b">
        <f t="shared" si="64"/>
        <v>0</v>
      </c>
      <c r="AQ221" s="100" t="b">
        <f t="shared" si="65"/>
        <v>0</v>
      </c>
      <c r="AR221" s="100" t="b">
        <f t="shared" si="66"/>
        <v>0</v>
      </c>
      <c r="AS221" s="100" t="b">
        <f t="shared" si="67"/>
        <v>0</v>
      </c>
      <c r="AT221" s="100" t="b">
        <f t="shared" si="68"/>
        <v>0</v>
      </c>
      <c r="AU221" s="100" t="b">
        <f t="shared" si="69"/>
        <v>0</v>
      </c>
      <c r="AV221" s="100" t="b">
        <f t="shared" si="70"/>
        <v>0</v>
      </c>
    </row>
    <row r="222" spans="1:48" ht="21.75" x14ac:dyDescent="0.25">
      <c r="A222" s="108">
        <v>268</v>
      </c>
      <c r="B222" s="109" t="s">
        <v>51</v>
      </c>
      <c r="C222" s="109">
        <v>4</v>
      </c>
      <c r="D222" s="348" t="s">
        <v>857</v>
      </c>
      <c r="E222" s="142" t="s">
        <v>422</v>
      </c>
      <c r="F222" s="142" t="s">
        <v>421</v>
      </c>
      <c r="G222" s="307"/>
      <c r="H222" s="308" t="s">
        <v>51</v>
      </c>
      <c r="I222" s="309">
        <v>14</v>
      </c>
      <c r="J222" s="309">
        <v>14</v>
      </c>
      <c r="K222" s="309">
        <v>0</v>
      </c>
      <c r="L222" s="109" t="s">
        <v>113</v>
      </c>
      <c r="M222" s="310" t="s">
        <v>32</v>
      </c>
      <c r="N222" s="311"/>
      <c r="O222" s="312"/>
      <c r="P222" s="312"/>
      <c r="Q222" s="312"/>
      <c r="R222" s="312"/>
      <c r="S222" s="312"/>
      <c r="T222" s="312"/>
      <c r="U222" s="312"/>
      <c r="V222" s="312" t="s">
        <v>11</v>
      </c>
      <c r="W222" s="312" t="s">
        <v>11</v>
      </c>
      <c r="X222" s="319"/>
      <c r="Y222" s="315">
        <v>1</v>
      </c>
      <c r="Z222" s="316">
        <v>2</v>
      </c>
      <c r="AA222" s="317">
        <v>2</v>
      </c>
      <c r="AB222" s="318" t="s">
        <v>1213</v>
      </c>
      <c r="AC222" s="80">
        <v>1</v>
      </c>
      <c r="AD222" s="80"/>
      <c r="AE222" s="76" t="s">
        <v>159</v>
      </c>
      <c r="AF222" s="80">
        <v>3</v>
      </c>
      <c r="AH222" s="29" t="str">
        <f t="shared" si="56"/>
        <v xml:space="preserve"> </v>
      </c>
      <c r="AI222" s="29" t="str">
        <f t="shared" si="57"/>
        <v xml:space="preserve"> </v>
      </c>
      <c r="AJ222" s="29" t="str">
        <f t="shared" si="58"/>
        <v xml:space="preserve"> </v>
      </c>
      <c r="AK222" s="28" t="b">
        <f t="shared" si="59"/>
        <v>1</v>
      </c>
      <c r="AL222" s="100" t="b">
        <f t="shared" si="60"/>
        <v>0</v>
      </c>
      <c r="AM222" s="100" t="b">
        <f t="shared" si="61"/>
        <v>0</v>
      </c>
      <c r="AN222" s="100" t="b">
        <f t="shared" si="62"/>
        <v>0</v>
      </c>
      <c r="AO222" s="100" t="b">
        <f t="shared" si="63"/>
        <v>0</v>
      </c>
      <c r="AP222" s="100" t="b">
        <f t="shared" si="64"/>
        <v>0</v>
      </c>
      <c r="AQ222" s="100" t="b">
        <f t="shared" si="65"/>
        <v>0</v>
      </c>
      <c r="AR222" s="100" t="b">
        <f t="shared" si="66"/>
        <v>0</v>
      </c>
      <c r="AS222" s="100" t="b">
        <f t="shared" si="67"/>
        <v>0</v>
      </c>
      <c r="AT222" s="100" t="b">
        <f t="shared" si="68"/>
        <v>0</v>
      </c>
      <c r="AU222" s="100" t="b">
        <f t="shared" si="69"/>
        <v>0</v>
      </c>
      <c r="AV222" s="100" t="b">
        <f t="shared" si="70"/>
        <v>0</v>
      </c>
    </row>
    <row r="223" spans="1:48" ht="21.75" x14ac:dyDescent="0.25">
      <c r="A223" s="108">
        <v>226</v>
      </c>
      <c r="B223" s="109" t="s">
        <v>51</v>
      </c>
      <c r="C223" s="109">
        <v>4</v>
      </c>
      <c r="D223" s="348" t="s">
        <v>825</v>
      </c>
      <c r="E223" s="142" t="s">
        <v>430</v>
      </c>
      <c r="F223" s="142" t="s">
        <v>429</v>
      </c>
      <c r="G223" s="307"/>
      <c r="H223" s="308" t="s">
        <v>51</v>
      </c>
      <c r="I223" s="309">
        <v>14</v>
      </c>
      <c r="J223" s="309">
        <v>13</v>
      </c>
      <c r="K223" s="309">
        <v>1</v>
      </c>
      <c r="L223" s="109" t="s">
        <v>114</v>
      </c>
      <c r="M223" s="310" t="s">
        <v>38</v>
      </c>
      <c r="N223" s="311"/>
      <c r="O223" s="312"/>
      <c r="P223" s="312"/>
      <c r="Q223" s="312"/>
      <c r="R223" s="312" t="s">
        <v>11</v>
      </c>
      <c r="S223" s="312" t="s">
        <v>11</v>
      </c>
      <c r="T223" s="312" t="s">
        <v>11</v>
      </c>
      <c r="U223" s="312"/>
      <c r="V223" s="312"/>
      <c r="W223" s="312"/>
      <c r="X223" s="314"/>
      <c r="Y223" s="315">
        <v>1</v>
      </c>
      <c r="Z223" s="316">
        <v>3</v>
      </c>
      <c r="AA223" s="317">
        <v>3</v>
      </c>
      <c r="AB223" s="318" t="s">
        <v>1214</v>
      </c>
      <c r="AC223" s="80">
        <v>1</v>
      </c>
      <c r="AD223" s="80" t="s">
        <v>1340</v>
      </c>
      <c r="AE223" s="76" t="s">
        <v>167</v>
      </c>
      <c r="AF223" s="80">
        <v>3</v>
      </c>
      <c r="AH223" s="29" t="str">
        <f t="shared" si="56"/>
        <v xml:space="preserve"> </v>
      </c>
      <c r="AI223" s="29" t="str">
        <f t="shared" si="57"/>
        <v xml:space="preserve"> </v>
      </c>
      <c r="AJ223" s="29" t="str">
        <f t="shared" si="58"/>
        <v xml:space="preserve"> </v>
      </c>
      <c r="AK223" s="28" t="b">
        <f t="shared" si="59"/>
        <v>1</v>
      </c>
      <c r="AL223" s="100" t="b">
        <f t="shared" si="60"/>
        <v>0</v>
      </c>
      <c r="AM223" s="100" t="b">
        <f t="shared" si="61"/>
        <v>0</v>
      </c>
      <c r="AN223" s="100" t="b">
        <f t="shared" si="62"/>
        <v>0</v>
      </c>
      <c r="AO223" s="100" t="b">
        <f t="shared" si="63"/>
        <v>0</v>
      </c>
      <c r="AP223" s="100" t="b">
        <f t="shared" si="64"/>
        <v>0</v>
      </c>
      <c r="AQ223" s="100" t="b">
        <f t="shared" si="65"/>
        <v>0</v>
      </c>
      <c r="AR223" s="100" t="b">
        <f t="shared" si="66"/>
        <v>0</v>
      </c>
      <c r="AS223" s="100" t="b">
        <f t="shared" si="67"/>
        <v>0</v>
      </c>
      <c r="AT223" s="100" t="b">
        <f t="shared" si="68"/>
        <v>0</v>
      </c>
      <c r="AU223" s="100" t="b">
        <f t="shared" si="69"/>
        <v>0</v>
      </c>
      <c r="AV223" s="100" t="b">
        <f t="shared" si="70"/>
        <v>0</v>
      </c>
    </row>
    <row r="224" spans="1:48" ht="21.75" x14ac:dyDescent="0.25">
      <c r="A224" s="108">
        <v>259</v>
      </c>
      <c r="B224" s="109" t="s">
        <v>51</v>
      </c>
      <c r="C224" s="109">
        <v>4</v>
      </c>
      <c r="D224" s="348" t="s">
        <v>849</v>
      </c>
      <c r="E224" s="142" t="s">
        <v>410</v>
      </c>
      <c r="F224" s="142" t="s">
        <v>409</v>
      </c>
      <c r="G224" s="307"/>
      <c r="H224" s="308" t="s">
        <v>51</v>
      </c>
      <c r="I224" s="309">
        <v>29</v>
      </c>
      <c r="J224" s="309">
        <v>27</v>
      </c>
      <c r="K224" s="309">
        <v>2</v>
      </c>
      <c r="L224" s="109" t="s">
        <v>114</v>
      </c>
      <c r="M224" s="310" t="s">
        <v>37</v>
      </c>
      <c r="N224" s="311"/>
      <c r="O224" s="312"/>
      <c r="P224" s="312"/>
      <c r="Q224" s="312"/>
      <c r="R224" s="312"/>
      <c r="S224" s="312"/>
      <c r="T224" s="312"/>
      <c r="U224" s="312"/>
      <c r="V224" s="312" t="s">
        <v>11</v>
      </c>
      <c r="W224" s="312" t="s">
        <v>11</v>
      </c>
      <c r="X224" s="319" t="s">
        <v>11</v>
      </c>
      <c r="Y224" s="315">
        <v>1</v>
      </c>
      <c r="Z224" s="316">
        <v>3</v>
      </c>
      <c r="AA224" s="317">
        <v>3</v>
      </c>
      <c r="AB224" s="318" t="s">
        <v>1215</v>
      </c>
      <c r="AC224" s="80">
        <v>1</v>
      </c>
      <c r="AD224" s="80" t="s">
        <v>1340</v>
      </c>
      <c r="AE224" s="76" t="s">
        <v>321</v>
      </c>
      <c r="AF224" s="80">
        <v>8</v>
      </c>
      <c r="AH224" s="29" t="str">
        <f t="shared" si="56"/>
        <v xml:space="preserve"> </v>
      </c>
      <c r="AI224" s="29" t="str">
        <f t="shared" si="57"/>
        <v xml:space="preserve"> </v>
      </c>
      <c r="AJ224" s="29" t="str">
        <f t="shared" si="58"/>
        <v xml:space="preserve"> </v>
      </c>
      <c r="AK224" s="28" t="b">
        <f t="shared" si="59"/>
        <v>0</v>
      </c>
      <c r="AL224" s="100" t="b">
        <f t="shared" si="60"/>
        <v>0</v>
      </c>
      <c r="AM224" s="100" t="b">
        <f t="shared" si="61"/>
        <v>0</v>
      </c>
      <c r="AN224" s="100" t="b">
        <f t="shared" si="62"/>
        <v>0</v>
      </c>
      <c r="AO224" s="100" t="b">
        <f t="shared" si="63"/>
        <v>0</v>
      </c>
      <c r="AP224" s="100" t="b">
        <f t="shared" si="64"/>
        <v>0</v>
      </c>
      <c r="AQ224" s="100" t="b">
        <f t="shared" si="65"/>
        <v>0</v>
      </c>
      <c r="AR224" s="100" t="b">
        <f t="shared" si="66"/>
        <v>0</v>
      </c>
      <c r="AS224" s="100" t="b">
        <f t="shared" si="67"/>
        <v>0</v>
      </c>
      <c r="AT224" s="100" t="b">
        <f t="shared" si="68"/>
        <v>1</v>
      </c>
      <c r="AU224" s="100" t="b">
        <f t="shared" si="69"/>
        <v>0</v>
      </c>
      <c r="AV224" s="100" t="b">
        <f t="shared" si="70"/>
        <v>0</v>
      </c>
    </row>
    <row r="225" spans="1:48" ht="21.75" x14ac:dyDescent="0.25">
      <c r="A225" s="108">
        <v>277</v>
      </c>
      <c r="B225" s="109" t="s">
        <v>51</v>
      </c>
      <c r="C225" s="109">
        <v>4</v>
      </c>
      <c r="D225" s="348" t="s">
        <v>863</v>
      </c>
      <c r="E225" s="142" t="s">
        <v>415</v>
      </c>
      <c r="F225" s="142" t="s">
        <v>934</v>
      </c>
      <c r="G225" s="307"/>
      <c r="H225" s="308" t="s">
        <v>51</v>
      </c>
      <c r="I225" s="309">
        <v>0</v>
      </c>
      <c r="J225" s="309">
        <v>0</v>
      </c>
      <c r="K225" s="309">
        <v>0</v>
      </c>
      <c r="L225" s="109" t="s">
        <v>127</v>
      </c>
      <c r="M225" s="310" t="s">
        <v>929</v>
      </c>
      <c r="N225" s="311"/>
      <c r="O225" s="312"/>
      <c r="P225" s="312"/>
      <c r="Q225" s="312"/>
      <c r="R225" s="312"/>
      <c r="S225" s="312"/>
      <c r="T225" s="312" t="s">
        <v>11</v>
      </c>
      <c r="U225" s="312" t="s">
        <v>11</v>
      </c>
      <c r="V225" s="312" t="s">
        <v>11</v>
      </c>
      <c r="W225" s="312"/>
      <c r="X225" s="319"/>
      <c r="Y225" s="315">
        <v>1</v>
      </c>
      <c r="Z225" s="316">
        <v>3</v>
      </c>
      <c r="AA225" s="317">
        <v>3</v>
      </c>
      <c r="AB225" s="318" t="s">
        <v>1210</v>
      </c>
      <c r="AC225" s="80">
        <v>1</v>
      </c>
      <c r="AD225" s="80"/>
      <c r="AE225" s="76" t="s">
        <v>141</v>
      </c>
      <c r="AF225" s="80">
        <v>3</v>
      </c>
      <c r="AH225" s="29" t="str">
        <f t="shared" si="56"/>
        <v xml:space="preserve"> </v>
      </c>
      <c r="AI225" s="29" t="str">
        <f t="shared" si="57"/>
        <v xml:space="preserve"> </v>
      </c>
      <c r="AJ225" s="29" t="str">
        <f t="shared" si="58"/>
        <v xml:space="preserve"> </v>
      </c>
      <c r="AK225" s="28" t="b">
        <f t="shared" si="59"/>
        <v>1</v>
      </c>
      <c r="AL225" s="100" t="b">
        <f t="shared" si="60"/>
        <v>0</v>
      </c>
      <c r="AM225" s="100" t="b">
        <f t="shared" si="61"/>
        <v>0</v>
      </c>
      <c r="AN225" s="100" t="b">
        <f t="shared" si="62"/>
        <v>0</v>
      </c>
      <c r="AO225" s="100" t="b">
        <f t="shared" si="63"/>
        <v>0</v>
      </c>
      <c r="AP225" s="100" t="b">
        <f t="shared" si="64"/>
        <v>0</v>
      </c>
      <c r="AQ225" s="100" t="b">
        <f t="shared" si="65"/>
        <v>0</v>
      </c>
      <c r="AR225" s="100" t="b">
        <f t="shared" si="66"/>
        <v>0</v>
      </c>
      <c r="AS225" s="100" t="b">
        <f t="shared" si="67"/>
        <v>0</v>
      </c>
      <c r="AT225" s="100" t="b">
        <f t="shared" si="68"/>
        <v>0</v>
      </c>
      <c r="AU225" s="100" t="b">
        <f t="shared" si="69"/>
        <v>0</v>
      </c>
      <c r="AV225" s="100" t="b">
        <f t="shared" si="70"/>
        <v>0</v>
      </c>
    </row>
    <row r="226" spans="1:48" ht="21.75" x14ac:dyDescent="0.25">
      <c r="A226" s="108">
        <v>193</v>
      </c>
      <c r="B226" s="109" t="s">
        <v>51</v>
      </c>
      <c r="C226" s="109">
        <v>4</v>
      </c>
      <c r="D226" s="348" t="s">
        <v>797</v>
      </c>
      <c r="E226" s="142" t="s">
        <v>412</v>
      </c>
      <c r="F226" s="142" t="s">
        <v>944</v>
      </c>
      <c r="G226" s="307"/>
      <c r="H226" s="308" t="s">
        <v>51</v>
      </c>
      <c r="I226" s="309">
        <v>28</v>
      </c>
      <c r="J226" s="309">
        <v>27</v>
      </c>
      <c r="K226" s="309">
        <v>1</v>
      </c>
      <c r="L226" s="109" t="s">
        <v>127</v>
      </c>
      <c r="M226" s="310" t="s">
        <v>127</v>
      </c>
      <c r="N226" s="311"/>
      <c r="O226" s="312"/>
      <c r="P226" s="312"/>
      <c r="Q226" s="312"/>
      <c r="R226" s="312"/>
      <c r="S226" s="312"/>
      <c r="T226" s="312"/>
      <c r="U226" s="312"/>
      <c r="V226" s="312"/>
      <c r="W226" s="312"/>
      <c r="X226" s="319"/>
      <c r="Y226" s="315">
        <v>2</v>
      </c>
      <c r="Z226" s="316">
        <v>0</v>
      </c>
      <c r="AA226" s="317">
        <v>0</v>
      </c>
      <c r="AB226" s="318" t="s">
        <v>1217</v>
      </c>
      <c r="AC226" s="80">
        <v>1</v>
      </c>
      <c r="AD226" s="80"/>
      <c r="AE226" s="76" t="s">
        <v>141</v>
      </c>
      <c r="AF226" s="80">
        <v>4</v>
      </c>
      <c r="AH226" s="29" t="str">
        <f t="shared" si="56"/>
        <v xml:space="preserve"> </v>
      </c>
      <c r="AI226" s="29" t="str">
        <f t="shared" si="57"/>
        <v xml:space="preserve"> </v>
      </c>
      <c r="AJ226" s="29" t="str">
        <f t="shared" si="58"/>
        <v xml:space="preserve"> </v>
      </c>
      <c r="AK226" s="28" t="b">
        <f t="shared" si="59"/>
        <v>1</v>
      </c>
      <c r="AL226" s="100" t="b">
        <f t="shared" si="60"/>
        <v>0</v>
      </c>
      <c r="AM226" s="100" t="b">
        <f t="shared" si="61"/>
        <v>0</v>
      </c>
      <c r="AN226" s="100" t="b">
        <f t="shared" si="62"/>
        <v>0</v>
      </c>
      <c r="AO226" s="100" t="b">
        <f t="shared" si="63"/>
        <v>0</v>
      </c>
      <c r="AP226" s="100" t="b">
        <f t="shared" si="64"/>
        <v>0</v>
      </c>
      <c r="AQ226" s="100" t="b">
        <f t="shared" si="65"/>
        <v>0</v>
      </c>
      <c r="AR226" s="100" t="b">
        <f t="shared" si="66"/>
        <v>0</v>
      </c>
      <c r="AS226" s="100" t="b">
        <f t="shared" si="67"/>
        <v>0</v>
      </c>
      <c r="AT226" s="100" t="b">
        <f t="shared" si="68"/>
        <v>0</v>
      </c>
      <c r="AU226" s="100" t="b">
        <f t="shared" si="69"/>
        <v>0</v>
      </c>
      <c r="AV226" s="100" t="b">
        <f t="shared" si="70"/>
        <v>0</v>
      </c>
    </row>
    <row r="227" spans="1:48" ht="30" x14ac:dyDescent="0.25">
      <c r="A227" s="108">
        <v>70</v>
      </c>
      <c r="B227" s="109" t="s">
        <v>51</v>
      </c>
      <c r="C227" s="109">
        <v>4</v>
      </c>
      <c r="D227" s="348"/>
      <c r="E227" s="142" t="s">
        <v>416</v>
      </c>
      <c r="F227" s="142" t="s">
        <v>934</v>
      </c>
      <c r="G227" s="307"/>
      <c r="H227" s="308" t="s">
        <v>51</v>
      </c>
      <c r="I227" s="309">
        <v>0</v>
      </c>
      <c r="J227" s="309">
        <v>0</v>
      </c>
      <c r="K227" s="309">
        <v>0</v>
      </c>
      <c r="L227" s="109" t="s">
        <v>127</v>
      </c>
      <c r="M227" s="310" t="s">
        <v>929</v>
      </c>
      <c r="N227" s="311"/>
      <c r="O227" s="312"/>
      <c r="P227" s="312"/>
      <c r="Q227" s="312"/>
      <c r="R227" s="312"/>
      <c r="S227" s="312"/>
      <c r="T227" s="312"/>
      <c r="U227" s="312"/>
      <c r="V227" s="312"/>
      <c r="W227" s="312"/>
      <c r="X227" s="312"/>
      <c r="Y227" s="315">
        <v>1</v>
      </c>
      <c r="Z227" s="316"/>
      <c r="AA227" s="317">
        <v>0</v>
      </c>
      <c r="AB227" s="318" t="s">
        <v>1216</v>
      </c>
      <c r="AC227" s="80">
        <v>1</v>
      </c>
      <c r="AD227" s="80"/>
      <c r="AE227" s="76" t="s">
        <v>141</v>
      </c>
      <c r="AF227" s="80">
        <v>2</v>
      </c>
      <c r="AH227" s="29" t="str">
        <f t="shared" si="56"/>
        <v xml:space="preserve"> </v>
      </c>
      <c r="AI227" s="29" t="str">
        <f t="shared" si="57"/>
        <v xml:space="preserve"> </v>
      </c>
      <c r="AJ227" s="29" t="str">
        <f t="shared" si="58"/>
        <v xml:space="preserve"> </v>
      </c>
      <c r="AK227" s="28" t="b">
        <f t="shared" si="59"/>
        <v>1</v>
      </c>
      <c r="AL227" s="100" t="b">
        <f t="shared" si="60"/>
        <v>0</v>
      </c>
      <c r="AM227" s="100" t="b">
        <f t="shared" si="61"/>
        <v>0</v>
      </c>
      <c r="AN227" s="100" t="b">
        <f t="shared" si="62"/>
        <v>0</v>
      </c>
      <c r="AO227" s="100" t="b">
        <f t="shared" si="63"/>
        <v>0</v>
      </c>
      <c r="AP227" s="100" t="b">
        <f t="shared" si="64"/>
        <v>0</v>
      </c>
      <c r="AQ227" s="100" t="b">
        <f t="shared" si="65"/>
        <v>0</v>
      </c>
      <c r="AR227" s="100" t="b">
        <f t="shared" si="66"/>
        <v>0</v>
      </c>
      <c r="AS227" s="100" t="b">
        <f t="shared" si="67"/>
        <v>0</v>
      </c>
      <c r="AT227" s="100" t="b">
        <f t="shared" si="68"/>
        <v>0</v>
      </c>
      <c r="AU227" s="100" t="b">
        <f t="shared" si="69"/>
        <v>0</v>
      </c>
      <c r="AV227" s="100" t="b">
        <f t="shared" si="70"/>
        <v>0</v>
      </c>
    </row>
    <row r="228" spans="1:48" ht="30" x14ac:dyDescent="0.25">
      <c r="A228" s="108">
        <v>207</v>
      </c>
      <c r="B228" s="109" t="s">
        <v>52</v>
      </c>
      <c r="C228" s="109">
        <v>1</v>
      </c>
      <c r="D228" s="348" t="s">
        <v>910</v>
      </c>
      <c r="E228" s="142" t="s">
        <v>1008</v>
      </c>
      <c r="F228" s="142" t="s">
        <v>452</v>
      </c>
      <c r="G228" s="307"/>
      <c r="H228" s="308" t="s">
        <v>52</v>
      </c>
      <c r="I228" s="309">
        <v>8</v>
      </c>
      <c r="J228" s="309">
        <v>1</v>
      </c>
      <c r="K228" s="309">
        <v>7</v>
      </c>
      <c r="L228" s="109" t="s">
        <v>111</v>
      </c>
      <c r="M228" s="310" t="s">
        <v>965</v>
      </c>
      <c r="N228" s="311"/>
      <c r="O228" s="312" t="s">
        <v>11</v>
      </c>
      <c r="P228" s="312" t="s">
        <v>11</v>
      </c>
      <c r="Q228" s="312" t="s">
        <v>11</v>
      </c>
      <c r="R228" s="312" t="s">
        <v>11</v>
      </c>
      <c r="S228" s="312"/>
      <c r="T228" s="312"/>
      <c r="U228" s="312"/>
      <c r="V228" s="312"/>
      <c r="W228" s="312"/>
      <c r="X228" s="312"/>
      <c r="Y228" s="315">
        <v>1</v>
      </c>
      <c r="Z228" s="316">
        <v>4</v>
      </c>
      <c r="AA228" s="317">
        <v>4</v>
      </c>
      <c r="AB228" s="318" t="s">
        <v>1219</v>
      </c>
      <c r="AC228" s="80">
        <v>1</v>
      </c>
      <c r="AD228" s="80"/>
      <c r="AE228" s="76" t="s">
        <v>178</v>
      </c>
      <c r="AF228" s="80">
        <v>2</v>
      </c>
      <c r="AH228" s="29" t="str">
        <f t="shared" si="56"/>
        <v xml:space="preserve">ÇAKIŞMA </v>
      </c>
      <c r="AI228" s="29" t="str">
        <f t="shared" si="57"/>
        <v xml:space="preserve">ÇAKIŞMA </v>
      </c>
      <c r="AJ228" s="29" t="str">
        <f t="shared" si="58"/>
        <v xml:space="preserve">ÇAKIŞMA </v>
      </c>
      <c r="AK228" s="28" t="b">
        <f t="shared" si="59"/>
        <v>0</v>
      </c>
      <c r="AL228" s="100" t="b">
        <f t="shared" si="60"/>
        <v>0</v>
      </c>
      <c r="AM228" s="100" t="b">
        <f t="shared" si="61"/>
        <v>1</v>
      </c>
      <c r="AN228" s="100" t="b">
        <f t="shared" si="62"/>
        <v>1</v>
      </c>
      <c r="AO228" s="100" t="b">
        <f t="shared" si="63"/>
        <v>1</v>
      </c>
      <c r="AP228" s="100" t="b">
        <f t="shared" si="64"/>
        <v>1</v>
      </c>
      <c r="AQ228" s="100" t="b">
        <f t="shared" si="65"/>
        <v>0</v>
      </c>
      <c r="AR228" s="100" t="b">
        <f t="shared" si="66"/>
        <v>0</v>
      </c>
      <c r="AS228" s="100" t="b">
        <f t="shared" si="67"/>
        <v>0</v>
      </c>
      <c r="AT228" s="100" t="b">
        <f t="shared" si="68"/>
        <v>0</v>
      </c>
      <c r="AU228" s="100" t="b">
        <f t="shared" si="69"/>
        <v>0</v>
      </c>
      <c r="AV228" s="100" t="b">
        <f t="shared" si="70"/>
        <v>0</v>
      </c>
    </row>
    <row r="229" spans="1:48" ht="24" x14ac:dyDescent="0.25">
      <c r="A229" s="108">
        <v>290</v>
      </c>
      <c r="B229" s="109" t="s">
        <v>52</v>
      </c>
      <c r="C229" s="109">
        <v>1</v>
      </c>
      <c r="D229" s="348" t="s">
        <v>874</v>
      </c>
      <c r="E229" s="142" t="s">
        <v>451</v>
      </c>
      <c r="F229" s="142" t="s">
        <v>452</v>
      </c>
      <c r="G229" s="307" t="s">
        <v>1135</v>
      </c>
      <c r="H229" s="308" t="s">
        <v>52</v>
      </c>
      <c r="I229" s="309">
        <v>23</v>
      </c>
      <c r="J229" s="309">
        <v>23</v>
      </c>
      <c r="K229" s="309">
        <v>0</v>
      </c>
      <c r="L229" s="109" t="s">
        <v>111</v>
      </c>
      <c r="M229" s="310" t="s">
        <v>965</v>
      </c>
      <c r="N229" s="311"/>
      <c r="O229" s="312" t="s">
        <v>11</v>
      </c>
      <c r="P229" s="312" t="s">
        <v>11</v>
      </c>
      <c r="Q229" s="312" t="s">
        <v>11</v>
      </c>
      <c r="R229" s="312" t="s">
        <v>11</v>
      </c>
      <c r="S229" s="312"/>
      <c r="T229" s="312"/>
      <c r="U229" s="312"/>
      <c r="V229" s="312"/>
      <c r="W229" s="312"/>
      <c r="X229" s="312"/>
      <c r="Y229" s="315">
        <v>4</v>
      </c>
      <c r="Z229" s="316">
        <v>4</v>
      </c>
      <c r="AA229" s="317">
        <v>4</v>
      </c>
      <c r="AB229" s="318" t="s">
        <v>1221</v>
      </c>
      <c r="AC229" s="80">
        <v>1</v>
      </c>
      <c r="AD229" s="80"/>
      <c r="AE229" s="76" t="s">
        <v>178</v>
      </c>
      <c r="AF229" s="80">
        <v>1</v>
      </c>
      <c r="AH229" s="29" t="str">
        <f t="shared" si="56"/>
        <v xml:space="preserve"> </v>
      </c>
      <c r="AI229" s="29" t="str">
        <f t="shared" si="57"/>
        <v xml:space="preserve"> </v>
      </c>
      <c r="AJ229" s="29" t="str">
        <f t="shared" si="58"/>
        <v xml:space="preserve"> </v>
      </c>
      <c r="AK229" s="28" t="b">
        <f t="shared" si="59"/>
        <v>1</v>
      </c>
      <c r="AL229" s="100" t="b">
        <f t="shared" si="60"/>
        <v>0</v>
      </c>
      <c r="AM229" s="100" t="b">
        <f t="shared" si="61"/>
        <v>0</v>
      </c>
      <c r="AN229" s="100" t="b">
        <f t="shared" si="62"/>
        <v>0</v>
      </c>
      <c r="AO229" s="100" t="b">
        <f t="shared" si="63"/>
        <v>0</v>
      </c>
      <c r="AP229" s="100" t="b">
        <f t="shared" si="64"/>
        <v>0</v>
      </c>
      <c r="AQ229" s="100" t="b">
        <f t="shared" si="65"/>
        <v>0</v>
      </c>
      <c r="AR229" s="100" t="b">
        <f t="shared" si="66"/>
        <v>0</v>
      </c>
      <c r="AS229" s="100" t="b">
        <f t="shared" si="67"/>
        <v>0</v>
      </c>
      <c r="AT229" s="100" t="b">
        <f t="shared" si="68"/>
        <v>0</v>
      </c>
      <c r="AU229" s="100" t="b">
        <f t="shared" si="69"/>
        <v>0</v>
      </c>
      <c r="AV229" s="100" t="b">
        <f t="shared" si="70"/>
        <v>0</v>
      </c>
    </row>
    <row r="230" spans="1:48" ht="21.75" x14ac:dyDescent="0.25">
      <c r="A230" s="108">
        <v>258</v>
      </c>
      <c r="B230" s="109" t="s">
        <v>52</v>
      </c>
      <c r="C230" s="109">
        <v>1</v>
      </c>
      <c r="D230" s="348" t="s">
        <v>848</v>
      </c>
      <c r="E230" s="142" t="s">
        <v>447</v>
      </c>
      <c r="F230" s="142" t="s">
        <v>448</v>
      </c>
      <c r="G230" s="307"/>
      <c r="H230" s="308" t="s">
        <v>52</v>
      </c>
      <c r="I230" s="309">
        <v>24</v>
      </c>
      <c r="J230" s="309">
        <v>24</v>
      </c>
      <c r="K230" s="309">
        <v>0</v>
      </c>
      <c r="L230" s="109" t="s">
        <v>111</v>
      </c>
      <c r="M230" s="310" t="s">
        <v>965</v>
      </c>
      <c r="N230" s="311"/>
      <c r="O230" s="312"/>
      <c r="P230" s="312"/>
      <c r="Q230" s="312"/>
      <c r="R230" s="312"/>
      <c r="S230" s="312"/>
      <c r="T230" s="312" t="s">
        <v>11</v>
      </c>
      <c r="U230" s="312" t="s">
        <v>11</v>
      </c>
      <c r="V230" s="312" t="s">
        <v>11</v>
      </c>
      <c r="W230" s="312" t="s">
        <v>11</v>
      </c>
      <c r="X230" s="312"/>
      <c r="Y230" s="315">
        <v>1</v>
      </c>
      <c r="Z230" s="316">
        <v>4</v>
      </c>
      <c r="AA230" s="317">
        <v>4</v>
      </c>
      <c r="AB230" s="318" t="s">
        <v>1220</v>
      </c>
      <c r="AC230" s="80">
        <v>1</v>
      </c>
      <c r="AD230" s="80"/>
      <c r="AE230" s="76" t="s">
        <v>178</v>
      </c>
      <c r="AF230" s="80">
        <v>8</v>
      </c>
      <c r="AH230" s="29" t="str">
        <f t="shared" si="56"/>
        <v xml:space="preserve"> </v>
      </c>
      <c r="AI230" s="29" t="str">
        <f t="shared" si="57"/>
        <v xml:space="preserve"> </v>
      </c>
      <c r="AJ230" s="29" t="str">
        <f t="shared" si="58"/>
        <v xml:space="preserve"> </v>
      </c>
      <c r="AK230" s="28" t="b">
        <f t="shared" si="59"/>
        <v>1</v>
      </c>
      <c r="AL230" s="100" t="b">
        <f t="shared" si="60"/>
        <v>0</v>
      </c>
      <c r="AM230" s="100" t="b">
        <f t="shared" si="61"/>
        <v>0</v>
      </c>
      <c r="AN230" s="100" t="b">
        <f t="shared" si="62"/>
        <v>0</v>
      </c>
      <c r="AO230" s="100" t="b">
        <f t="shared" si="63"/>
        <v>0</v>
      </c>
      <c r="AP230" s="100" t="b">
        <f t="shared" si="64"/>
        <v>0</v>
      </c>
      <c r="AQ230" s="100" t="b">
        <f t="shared" si="65"/>
        <v>0</v>
      </c>
      <c r="AR230" s="100" t="b">
        <f t="shared" si="66"/>
        <v>0</v>
      </c>
      <c r="AS230" s="100" t="b">
        <f t="shared" si="67"/>
        <v>0</v>
      </c>
      <c r="AT230" s="100" t="b">
        <f t="shared" si="68"/>
        <v>0</v>
      </c>
      <c r="AU230" s="100" t="b">
        <f t="shared" si="69"/>
        <v>0</v>
      </c>
      <c r="AV230" s="100" t="b">
        <f t="shared" si="70"/>
        <v>0</v>
      </c>
    </row>
    <row r="231" spans="1:48" ht="21.75" x14ac:dyDescent="0.25">
      <c r="A231" s="108">
        <v>133</v>
      </c>
      <c r="B231" s="109" t="s">
        <v>52</v>
      </c>
      <c r="C231" s="109">
        <v>1</v>
      </c>
      <c r="D231" s="348" t="s">
        <v>751</v>
      </c>
      <c r="E231" s="142" t="s">
        <v>573</v>
      </c>
      <c r="F231" s="142" t="s">
        <v>579</v>
      </c>
      <c r="G231" s="307"/>
      <c r="H231" s="308" t="s">
        <v>57</v>
      </c>
      <c r="I231" s="309">
        <v>32</v>
      </c>
      <c r="J231" s="309">
        <v>25</v>
      </c>
      <c r="K231" s="309">
        <v>7</v>
      </c>
      <c r="L231" s="109" t="s">
        <v>112</v>
      </c>
      <c r="M231" s="310" t="s">
        <v>131</v>
      </c>
      <c r="N231" s="311"/>
      <c r="O231" s="312" t="s">
        <v>11</v>
      </c>
      <c r="P231" s="312" t="s">
        <v>11</v>
      </c>
      <c r="Q231" s="312" t="s">
        <v>11</v>
      </c>
      <c r="R231" s="312" t="s">
        <v>11</v>
      </c>
      <c r="S231" s="312"/>
      <c r="T231" s="312"/>
      <c r="U231" s="312"/>
      <c r="V231" s="312"/>
      <c r="W231" s="312"/>
      <c r="X231" s="312"/>
      <c r="Y231" s="315">
        <v>2</v>
      </c>
      <c r="Z231" s="316">
        <v>4</v>
      </c>
      <c r="AA231" s="317">
        <v>4</v>
      </c>
      <c r="AB231" s="318" t="s">
        <v>1063</v>
      </c>
      <c r="AC231" s="80">
        <v>2</v>
      </c>
      <c r="AD231" s="80"/>
      <c r="AE231" s="76" t="s">
        <v>157</v>
      </c>
      <c r="AF231" s="80">
        <v>5</v>
      </c>
      <c r="AH231" s="29" t="str">
        <f t="shared" si="56"/>
        <v xml:space="preserve"> </v>
      </c>
      <c r="AI231" s="29" t="str">
        <f t="shared" si="57"/>
        <v xml:space="preserve"> </v>
      </c>
      <c r="AJ231" s="29" t="str">
        <f t="shared" si="58"/>
        <v xml:space="preserve"> </v>
      </c>
      <c r="AK231" s="28" t="b">
        <f t="shared" si="59"/>
        <v>1</v>
      </c>
      <c r="AL231" s="100" t="b">
        <f t="shared" si="60"/>
        <v>0</v>
      </c>
      <c r="AM231" s="100" t="b">
        <f t="shared" si="61"/>
        <v>0</v>
      </c>
      <c r="AN231" s="100" t="b">
        <f t="shared" si="62"/>
        <v>0</v>
      </c>
      <c r="AO231" s="100" t="b">
        <f t="shared" si="63"/>
        <v>0</v>
      </c>
      <c r="AP231" s="100" t="b">
        <f t="shared" si="64"/>
        <v>0</v>
      </c>
      <c r="AQ231" s="100" t="b">
        <f t="shared" si="65"/>
        <v>0</v>
      </c>
      <c r="AR231" s="100" t="b">
        <f t="shared" si="66"/>
        <v>0</v>
      </c>
      <c r="AS231" s="100" t="b">
        <f t="shared" si="67"/>
        <v>0</v>
      </c>
      <c r="AT231" s="100" t="b">
        <f t="shared" si="68"/>
        <v>0</v>
      </c>
      <c r="AU231" s="100" t="b">
        <f t="shared" si="69"/>
        <v>0</v>
      </c>
      <c r="AV231" s="100" t="b">
        <f t="shared" si="70"/>
        <v>0</v>
      </c>
    </row>
    <row r="232" spans="1:48" ht="21.75" x14ac:dyDescent="0.25">
      <c r="A232" s="108">
        <v>108</v>
      </c>
      <c r="B232" s="109" t="s">
        <v>52</v>
      </c>
      <c r="C232" s="109">
        <v>1</v>
      </c>
      <c r="D232" s="348" t="s">
        <v>726</v>
      </c>
      <c r="E232" s="323" t="s">
        <v>604</v>
      </c>
      <c r="F232" s="323" t="s">
        <v>605</v>
      </c>
      <c r="G232" s="324"/>
      <c r="H232" s="308" t="s">
        <v>140</v>
      </c>
      <c r="I232" s="325">
        <v>38</v>
      </c>
      <c r="J232" s="325">
        <v>25</v>
      </c>
      <c r="K232" s="325">
        <v>13</v>
      </c>
      <c r="L232" s="326" t="s">
        <v>112</v>
      </c>
      <c r="M232" s="327" t="s">
        <v>30</v>
      </c>
      <c r="N232" s="311"/>
      <c r="O232" s="312"/>
      <c r="P232" s="312"/>
      <c r="Q232" s="312"/>
      <c r="R232" s="312"/>
      <c r="S232" s="312"/>
      <c r="T232" s="312"/>
      <c r="U232" s="312"/>
      <c r="V232" s="312" t="s">
        <v>11</v>
      </c>
      <c r="W232" s="312" t="s">
        <v>11</v>
      </c>
      <c r="X232" s="312"/>
      <c r="Y232" s="315">
        <v>1</v>
      </c>
      <c r="Z232" s="316">
        <v>2</v>
      </c>
      <c r="AA232" s="317">
        <v>2</v>
      </c>
      <c r="AB232" s="318" t="s">
        <v>1218</v>
      </c>
      <c r="AC232" s="80">
        <v>1</v>
      </c>
      <c r="AD232" s="80" t="s">
        <v>1341</v>
      </c>
      <c r="AE232" s="76" t="s">
        <v>164</v>
      </c>
      <c r="AF232" s="80">
        <v>9</v>
      </c>
      <c r="AH232" s="29" t="str">
        <f t="shared" si="56"/>
        <v xml:space="preserve"> </v>
      </c>
      <c r="AI232" s="29" t="str">
        <f t="shared" si="57"/>
        <v xml:space="preserve"> </v>
      </c>
      <c r="AJ232" s="29" t="str">
        <f t="shared" si="58"/>
        <v xml:space="preserve"> </v>
      </c>
      <c r="AK232" s="28" t="b">
        <f t="shared" si="59"/>
        <v>1</v>
      </c>
      <c r="AL232" s="100" t="b">
        <f t="shared" si="60"/>
        <v>0</v>
      </c>
      <c r="AM232" s="100" t="b">
        <f t="shared" si="61"/>
        <v>0</v>
      </c>
      <c r="AN232" s="100" t="b">
        <f t="shared" si="62"/>
        <v>0</v>
      </c>
      <c r="AO232" s="100" t="b">
        <f t="shared" si="63"/>
        <v>0</v>
      </c>
      <c r="AP232" s="100" t="b">
        <f t="shared" si="64"/>
        <v>0</v>
      </c>
      <c r="AQ232" s="100" t="b">
        <f t="shared" si="65"/>
        <v>0</v>
      </c>
      <c r="AR232" s="100" t="b">
        <f t="shared" si="66"/>
        <v>0</v>
      </c>
      <c r="AS232" s="100" t="b">
        <f t="shared" si="67"/>
        <v>0</v>
      </c>
      <c r="AT232" s="100" t="b">
        <f t="shared" si="68"/>
        <v>0</v>
      </c>
      <c r="AU232" s="100" t="b">
        <f t="shared" si="69"/>
        <v>0</v>
      </c>
      <c r="AV232" s="100" t="b">
        <f t="shared" si="70"/>
        <v>0</v>
      </c>
    </row>
    <row r="233" spans="1:48" ht="21.75" x14ac:dyDescent="0.25">
      <c r="A233" s="108">
        <v>300</v>
      </c>
      <c r="B233" s="109" t="s">
        <v>52</v>
      </c>
      <c r="C233" s="109">
        <v>1</v>
      </c>
      <c r="D233" s="348" t="s">
        <v>882</v>
      </c>
      <c r="E233" s="142" t="s">
        <v>542</v>
      </c>
      <c r="F233" s="142" t="s">
        <v>539</v>
      </c>
      <c r="G233" s="307" t="s">
        <v>924</v>
      </c>
      <c r="H233" s="308" t="s">
        <v>54</v>
      </c>
      <c r="I233" s="309">
        <v>24</v>
      </c>
      <c r="J233" s="309">
        <v>24</v>
      </c>
      <c r="K233" s="309">
        <v>0</v>
      </c>
      <c r="L233" s="109" t="s">
        <v>113</v>
      </c>
      <c r="M233" s="310" t="s">
        <v>39</v>
      </c>
      <c r="N233" s="311"/>
      <c r="O233" s="312" t="s">
        <v>11</v>
      </c>
      <c r="P233" s="312" t="s">
        <v>11</v>
      </c>
      <c r="Q233" s="312" t="s">
        <v>11</v>
      </c>
      <c r="R233" s="312" t="s">
        <v>11</v>
      </c>
      <c r="S233" s="312"/>
      <c r="T233" s="312"/>
      <c r="U233" s="312"/>
      <c r="V233" s="312"/>
      <c r="W233" s="312"/>
      <c r="X233" s="312"/>
      <c r="Y233" s="315">
        <v>2</v>
      </c>
      <c r="Z233" s="316">
        <v>4</v>
      </c>
      <c r="AA233" s="317">
        <v>4</v>
      </c>
      <c r="AB233" s="318" t="s">
        <v>1222</v>
      </c>
      <c r="AC233" s="80">
        <v>1</v>
      </c>
      <c r="AD233" s="80"/>
      <c r="AE233" s="76" t="s">
        <v>161</v>
      </c>
      <c r="AF233" s="80">
        <v>2</v>
      </c>
      <c r="AH233" s="29" t="str">
        <f t="shared" si="56"/>
        <v xml:space="preserve"> </v>
      </c>
      <c r="AI233" s="29" t="str">
        <f t="shared" si="57"/>
        <v xml:space="preserve"> </v>
      </c>
      <c r="AJ233" s="29" t="str">
        <f t="shared" si="58"/>
        <v xml:space="preserve"> </v>
      </c>
      <c r="AK233" s="28" t="b">
        <f t="shared" si="59"/>
        <v>1</v>
      </c>
      <c r="AL233" s="100" t="b">
        <f t="shared" si="60"/>
        <v>0</v>
      </c>
      <c r="AM233" s="100" t="b">
        <f t="shared" si="61"/>
        <v>0</v>
      </c>
      <c r="AN233" s="100" t="b">
        <f t="shared" si="62"/>
        <v>0</v>
      </c>
      <c r="AO233" s="100" t="b">
        <f t="shared" si="63"/>
        <v>0</v>
      </c>
      <c r="AP233" s="100" t="b">
        <f t="shared" si="64"/>
        <v>0</v>
      </c>
      <c r="AQ233" s="100" t="b">
        <f t="shared" si="65"/>
        <v>0</v>
      </c>
      <c r="AR233" s="100" t="b">
        <f t="shared" si="66"/>
        <v>0</v>
      </c>
      <c r="AS233" s="100" t="b">
        <f t="shared" si="67"/>
        <v>0</v>
      </c>
      <c r="AT233" s="100" t="b">
        <f t="shared" si="68"/>
        <v>0</v>
      </c>
      <c r="AU233" s="100" t="b">
        <f t="shared" si="69"/>
        <v>0</v>
      </c>
      <c r="AV233" s="100" t="b">
        <f t="shared" si="70"/>
        <v>0</v>
      </c>
    </row>
    <row r="234" spans="1:48" ht="21.75" x14ac:dyDescent="0.25">
      <c r="A234" s="108">
        <v>14</v>
      </c>
      <c r="B234" s="109" t="s">
        <v>52</v>
      </c>
      <c r="C234" s="109">
        <v>1</v>
      </c>
      <c r="D234" s="348" t="s">
        <v>644</v>
      </c>
      <c r="E234" s="142" t="s">
        <v>630</v>
      </c>
      <c r="F234" s="142" t="s">
        <v>14</v>
      </c>
      <c r="G234" s="307"/>
      <c r="H234" s="308" t="s">
        <v>140</v>
      </c>
      <c r="I234" s="309">
        <v>30</v>
      </c>
      <c r="J234" s="309">
        <v>24</v>
      </c>
      <c r="K234" s="309">
        <v>6</v>
      </c>
      <c r="L234" s="109" t="s">
        <v>113</v>
      </c>
      <c r="M234" s="310" t="s">
        <v>20</v>
      </c>
      <c r="N234" s="311"/>
      <c r="O234" s="312"/>
      <c r="P234" s="312"/>
      <c r="Q234" s="312"/>
      <c r="R234" s="312"/>
      <c r="S234" s="312"/>
      <c r="T234" s="312" t="s">
        <v>11</v>
      </c>
      <c r="U234" s="312" t="s">
        <v>11</v>
      </c>
      <c r="V234" s="312"/>
      <c r="W234" s="312"/>
      <c r="X234" s="312"/>
      <c r="Y234" s="315">
        <v>9</v>
      </c>
      <c r="Z234" s="316">
        <v>2</v>
      </c>
      <c r="AA234" s="317">
        <v>2</v>
      </c>
      <c r="AB234" s="318" t="s">
        <v>1030</v>
      </c>
      <c r="AC234" s="80">
        <v>9</v>
      </c>
      <c r="AD234" s="80"/>
      <c r="AE234" s="76" t="s">
        <v>127</v>
      </c>
      <c r="AF234" s="80">
        <v>3</v>
      </c>
      <c r="AH234" s="29" t="str">
        <f t="shared" si="56"/>
        <v xml:space="preserve"> </v>
      </c>
      <c r="AI234" s="29" t="str">
        <f t="shared" si="57"/>
        <v xml:space="preserve"> </v>
      </c>
      <c r="AJ234" s="29" t="str">
        <f t="shared" si="58"/>
        <v xml:space="preserve"> </v>
      </c>
      <c r="AK234" s="28" t="b">
        <f t="shared" si="59"/>
        <v>1</v>
      </c>
      <c r="AL234" s="100" t="b">
        <f t="shared" si="60"/>
        <v>0</v>
      </c>
      <c r="AM234" s="100" t="b">
        <f t="shared" si="61"/>
        <v>0</v>
      </c>
      <c r="AN234" s="100" t="b">
        <f t="shared" si="62"/>
        <v>0</v>
      </c>
      <c r="AO234" s="100" t="b">
        <f t="shared" si="63"/>
        <v>0</v>
      </c>
      <c r="AP234" s="100" t="b">
        <f t="shared" si="64"/>
        <v>0</v>
      </c>
      <c r="AQ234" s="100" t="b">
        <f t="shared" si="65"/>
        <v>0</v>
      </c>
      <c r="AR234" s="100" t="b">
        <f t="shared" si="66"/>
        <v>0</v>
      </c>
      <c r="AS234" s="100" t="b">
        <f t="shared" si="67"/>
        <v>0</v>
      </c>
      <c r="AT234" s="100" t="b">
        <f t="shared" si="68"/>
        <v>0</v>
      </c>
      <c r="AU234" s="100" t="b">
        <f t="shared" si="69"/>
        <v>0</v>
      </c>
      <c r="AV234" s="100" t="b">
        <f t="shared" si="70"/>
        <v>0</v>
      </c>
    </row>
    <row r="235" spans="1:48" ht="21.75" x14ac:dyDescent="0.25">
      <c r="A235" s="108">
        <v>317</v>
      </c>
      <c r="B235" s="109" t="s">
        <v>52</v>
      </c>
      <c r="C235" s="109">
        <v>1</v>
      </c>
      <c r="D235" s="348" t="s">
        <v>893</v>
      </c>
      <c r="E235" s="142" t="s">
        <v>632</v>
      </c>
      <c r="F235" s="142" t="s">
        <v>16</v>
      </c>
      <c r="G235" s="307"/>
      <c r="H235" s="308" t="s">
        <v>140</v>
      </c>
      <c r="I235" s="309">
        <v>28</v>
      </c>
      <c r="J235" s="309">
        <v>24</v>
      </c>
      <c r="K235" s="309">
        <v>4</v>
      </c>
      <c r="L235" s="109" t="s">
        <v>113</v>
      </c>
      <c r="M235" s="310" t="s">
        <v>20</v>
      </c>
      <c r="N235" s="311"/>
      <c r="O235" s="312"/>
      <c r="P235" s="312"/>
      <c r="Q235" s="312"/>
      <c r="R235" s="312"/>
      <c r="S235" s="312"/>
      <c r="T235" s="312"/>
      <c r="U235" s="312"/>
      <c r="V235" s="312" t="s">
        <v>11</v>
      </c>
      <c r="W235" s="312" t="s">
        <v>11</v>
      </c>
      <c r="X235" s="312"/>
      <c r="Y235" s="315">
        <v>9</v>
      </c>
      <c r="Z235" s="316">
        <v>2</v>
      </c>
      <c r="AA235" s="320">
        <v>2</v>
      </c>
      <c r="AB235" s="318" t="s">
        <v>1031</v>
      </c>
      <c r="AC235" s="80">
        <v>9</v>
      </c>
      <c r="AD235" s="80"/>
      <c r="AE235" s="76" t="s">
        <v>127</v>
      </c>
      <c r="AF235" s="80">
        <v>5</v>
      </c>
      <c r="AH235" s="29" t="str">
        <f t="shared" si="56"/>
        <v xml:space="preserve"> </v>
      </c>
      <c r="AI235" s="29" t="str">
        <f t="shared" si="57"/>
        <v xml:space="preserve"> </v>
      </c>
      <c r="AJ235" s="29" t="str">
        <f t="shared" si="58"/>
        <v xml:space="preserve"> </v>
      </c>
      <c r="AK235" s="28" t="b">
        <f t="shared" si="59"/>
        <v>1</v>
      </c>
      <c r="AL235" s="100" t="b">
        <f t="shared" si="60"/>
        <v>0</v>
      </c>
      <c r="AM235" s="100" t="b">
        <f t="shared" si="61"/>
        <v>0</v>
      </c>
      <c r="AN235" s="100" t="b">
        <f t="shared" si="62"/>
        <v>0</v>
      </c>
      <c r="AO235" s="100" t="b">
        <f t="shared" si="63"/>
        <v>0</v>
      </c>
      <c r="AP235" s="100" t="b">
        <f t="shared" si="64"/>
        <v>0</v>
      </c>
      <c r="AQ235" s="100" t="b">
        <f t="shared" si="65"/>
        <v>0</v>
      </c>
      <c r="AR235" s="100" t="b">
        <f t="shared" si="66"/>
        <v>0</v>
      </c>
      <c r="AS235" s="100" t="b">
        <f t="shared" si="67"/>
        <v>0</v>
      </c>
      <c r="AT235" s="100" t="b">
        <f t="shared" si="68"/>
        <v>0</v>
      </c>
      <c r="AU235" s="100" t="b">
        <f t="shared" si="69"/>
        <v>0</v>
      </c>
      <c r="AV235" s="100" t="b">
        <f t="shared" si="70"/>
        <v>0</v>
      </c>
    </row>
    <row r="236" spans="1:48" ht="21.75" x14ac:dyDescent="0.25">
      <c r="A236" s="108">
        <v>204</v>
      </c>
      <c r="B236" s="109" t="s">
        <v>52</v>
      </c>
      <c r="C236" s="109">
        <v>1</v>
      </c>
      <c r="D236" s="348" t="s">
        <v>808</v>
      </c>
      <c r="E236" s="142" t="s">
        <v>621</v>
      </c>
      <c r="F236" s="142" t="s">
        <v>627</v>
      </c>
      <c r="G236" s="307"/>
      <c r="H236" s="308" t="s">
        <v>140</v>
      </c>
      <c r="I236" s="309">
        <v>34</v>
      </c>
      <c r="J236" s="309">
        <v>26</v>
      </c>
      <c r="K236" s="309">
        <v>8</v>
      </c>
      <c r="L236" s="109" t="s">
        <v>114</v>
      </c>
      <c r="M236" s="310" t="s">
        <v>30</v>
      </c>
      <c r="N236" s="11"/>
      <c r="O236" s="4"/>
      <c r="P236" s="4"/>
      <c r="Q236" s="4" t="s">
        <v>11</v>
      </c>
      <c r="R236" s="4" t="s">
        <v>11</v>
      </c>
      <c r="S236" s="4" t="s">
        <v>11</v>
      </c>
      <c r="T236" s="4"/>
      <c r="U236" s="4"/>
      <c r="V236" s="4"/>
      <c r="W236" s="4"/>
      <c r="X236" s="4"/>
      <c r="Y236" s="315">
        <v>3</v>
      </c>
      <c r="Z236" s="316">
        <v>3</v>
      </c>
      <c r="AA236" s="317">
        <v>3</v>
      </c>
      <c r="AB236" s="318" t="s">
        <v>1224</v>
      </c>
      <c r="AC236" s="80">
        <v>3</v>
      </c>
      <c r="AD236" s="80" t="s">
        <v>1359</v>
      </c>
      <c r="AE236" s="76" t="s">
        <v>164</v>
      </c>
      <c r="AF236" s="80">
        <v>5</v>
      </c>
      <c r="AH236" s="29" t="str">
        <f t="shared" si="56"/>
        <v xml:space="preserve"> </v>
      </c>
      <c r="AI236" s="29" t="str">
        <f t="shared" si="57"/>
        <v xml:space="preserve"> </v>
      </c>
      <c r="AJ236" s="29" t="str">
        <f t="shared" si="58"/>
        <v xml:space="preserve"> </v>
      </c>
      <c r="AK236" s="28" t="b">
        <f t="shared" si="59"/>
        <v>1</v>
      </c>
      <c r="AL236" s="100" t="b">
        <f t="shared" si="60"/>
        <v>0</v>
      </c>
      <c r="AM236" s="100" t="b">
        <f t="shared" si="61"/>
        <v>0</v>
      </c>
      <c r="AN236" s="100" t="b">
        <f t="shared" si="62"/>
        <v>0</v>
      </c>
      <c r="AO236" s="100" t="b">
        <f t="shared" si="63"/>
        <v>0</v>
      </c>
      <c r="AP236" s="100" t="b">
        <f t="shared" si="64"/>
        <v>0</v>
      </c>
      <c r="AQ236" s="100" t="b">
        <f t="shared" si="65"/>
        <v>0</v>
      </c>
      <c r="AR236" s="100" t="b">
        <f t="shared" si="66"/>
        <v>0</v>
      </c>
      <c r="AS236" s="100" t="b">
        <f t="shared" si="67"/>
        <v>0</v>
      </c>
      <c r="AT236" s="100" t="b">
        <f t="shared" si="68"/>
        <v>0</v>
      </c>
      <c r="AU236" s="100" t="b">
        <f t="shared" si="69"/>
        <v>0</v>
      </c>
      <c r="AV236" s="100" t="b">
        <f t="shared" si="70"/>
        <v>0</v>
      </c>
    </row>
    <row r="237" spans="1:48" ht="21.75" x14ac:dyDescent="0.25">
      <c r="A237" s="108">
        <v>148</v>
      </c>
      <c r="B237" s="331" t="s">
        <v>52</v>
      </c>
      <c r="C237" s="331">
        <v>1</v>
      </c>
      <c r="D237" s="348" t="s">
        <v>764</v>
      </c>
      <c r="E237" s="142" t="s">
        <v>433</v>
      </c>
      <c r="F237" s="142" t="s">
        <v>434</v>
      </c>
      <c r="G237" s="307"/>
      <c r="H237" s="308" t="s">
        <v>52</v>
      </c>
      <c r="I237" s="309">
        <v>41</v>
      </c>
      <c r="J237" s="309">
        <v>37</v>
      </c>
      <c r="K237" s="309">
        <v>4</v>
      </c>
      <c r="L237" s="109" t="s">
        <v>114</v>
      </c>
      <c r="M237" s="110" t="s">
        <v>21</v>
      </c>
      <c r="N237" s="311"/>
      <c r="O237" s="312"/>
      <c r="P237" s="312"/>
      <c r="Q237" s="312"/>
      <c r="R237" s="312"/>
      <c r="S237" s="312"/>
      <c r="T237" s="312" t="s">
        <v>11</v>
      </c>
      <c r="U237" s="312" t="s">
        <v>11</v>
      </c>
      <c r="V237" s="312"/>
      <c r="W237" s="312"/>
      <c r="X237" s="312"/>
      <c r="Y237" s="317">
        <v>9</v>
      </c>
      <c r="Z237" s="316">
        <v>2</v>
      </c>
      <c r="AA237" s="320">
        <v>2</v>
      </c>
      <c r="AB237" s="318" t="s">
        <v>1223</v>
      </c>
      <c r="AC237" s="76">
        <v>1</v>
      </c>
      <c r="AD237" s="80"/>
      <c r="AE237" s="76" t="s">
        <v>162</v>
      </c>
      <c r="AF237" s="80">
        <v>6</v>
      </c>
      <c r="AH237" s="29" t="str">
        <f t="shared" si="56"/>
        <v xml:space="preserve"> </v>
      </c>
      <c r="AI237" s="29" t="str">
        <f t="shared" si="57"/>
        <v xml:space="preserve"> </v>
      </c>
      <c r="AJ237" s="29" t="str">
        <f t="shared" si="58"/>
        <v xml:space="preserve"> </v>
      </c>
      <c r="AK237" s="28" t="b">
        <f t="shared" si="59"/>
        <v>1</v>
      </c>
      <c r="AL237" s="100" t="b">
        <f t="shared" si="60"/>
        <v>0</v>
      </c>
      <c r="AM237" s="100" t="b">
        <f t="shared" si="61"/>
        <v>0</v>
      </c>
      <c r="AN237" s="100" t="b">
        <f t="shared" si="62"/>
        <v>0</v>
      </c>
      <c r="AO237" s="100" t="b">
        <f t="shared" si="63"/>
        <v>0</v>
      </c>
      <c r="AP237" s="100" t="b">
        <f t="shared" si="64"/>
        <v>0</v>
      </c>
      <c r="AQ237" s="100" t="b">
        <f t="shared" si="65"/>
        <v>0</v>
      </c>
      <c r="AR237" s="100" t="b">
        <f t="shared" si="66"/>
        <v>0</v>
      </c>
      <c r="AS237" s="100" t="b">
        <f t="shared" si="67"/>
        <v>0</v>
      </c>
      <c r="AT237" s="100" t="b">
        <f t="shared" si="68"/>
        <v>0</v>
      </c>
      <c r="AU237" s="100" t="b">
        <f t="shared" si="69"/>
        <v>0</v>
      </c>
      <c r="AV237" s="100" t="b">
        <f t="shared" si="70"/>
        <v>0</v>
      </c>
    </row>
    <row r="238" spans="1:48" ht="21.75" x14ac:dyDescent="0.25">
      <c r="A238" s="108">
        <v>336</v>
      </c>
      <c r="B238" s="109" t="s">
        <v>52</v>
      </c>
      <c r="C238" s="109">
        <v>1</v>
      </c>
      <c r="D238" s="348" t="s">
        <v>902</v>
      </c>
      <c r="E238" s="142" t="s">
        <v>633</v>
      </c>
      <c r="F238" s="142" t="s">
        <v>634</v>
      </c>
      <c r="G238" s="307"/>
      <c r="H238" s="308" t="s">
        <v>140</v>
      </c>
      <c r="I238" s="309">
        <v>17</v>
      </c>
      <c r="J238" s="309">
        <v>12</v>
      </c>
      <c r="K238" s="309">
        <v>5</v>
      </c>
      <c r="L238" s="109" t="s">
        <v>115</v>
      </c>
      <c r="M238" s="310" t="s">
        <v>20</v>
      </c>
      <c r="N238" s="11" t="s">
        <v>11</v>
      </c>
      <c r="O238" s="4" t="s">
        <v>11</v>
      </c>
      <c r="P238" s="4"/>
      <c r="Q238" s="4"/>
      <c r="R238" s="4"/>
      <c r="S238" s="4"/>
      <c r="T238" s="4"/>
      <c r="U238" s="4"/>
      <c r="V238" s="4"/>
      <c r="W238" s="4"/>
      <c r="X238" s="4"/>
      <c r="Y238" s="315">
        <v>9</v>
      </c>
      <c r="Z238" s="316">
        <v>2</v>
      </c>
      <c r="AA238" s="317">
        <v>2</v>
      </c>
      <c r="AB238" s="318" t="s">
        <v>1035</v>
      </c>
      <c r="AC238" s="80">
        <v>9</v>
      </c>
      <c r="AD238" s="80"/>
      <c r="AE238" s="76" t="s">
        <v>127</v>
      </c>
      <c r="AF238" s="80">
        <v>9</v>
      </c>
      <c r="AH238" s="29" t="str">
        <f t="shared" si="56"/>
        <v xml:space="preserve"> </v>
      </c>
      <c r="AI238" s="29" t="str">
        <f t="shared" si="57"/>
        <v xml:space="preserve"> </v>
      </c>
      <c r="AJ238" s="29" t="str">
        <f t="shared" si="58"/>
        <v xml:space="preserve"> </v>
      </c>
      <c r="AK238" s="28" t="b">
        <f t="shared" si="59"/>
        <v>1</v>
      </c>
      <c r="AL238" s="100" t="b">
        <f t="shared" si="60"/>
        <v>0</v>
      </c>
      <c r="AM238" s="100" t="b">
        <f t="shared" si="61"/>
        <v>0</v>
      </c>
      <c r="AN238" s="100" t="b">
        <f t="shared" si="62"/>
        <v>0</v>
      </c>
      <c r="AO238" s="100" t="b">
        <f t="shared" si="63"/>
        <v>0</v>
      </c>
      <c r="AP238" s="100" t="b">
        <f t="shared" si="64"/>
        <v>0</v>
      </c>
      <c r="AQ238" s="100" t="b">
        <f t="shared" si="65"/>
        <v>0</v>
      </c>
      <c r="AR238" s="100" t="b">
        <f t="shared" si="66"/>
        <v>0</v>
      </c>
      <c r="AS238" s="100" t="b">
        <f t="shared" si="67"/>
        <v>0</v>
      </c>
      <c r="AT238" s="100" t="b">
        <f t="shared" si="68"/>
        <v>0</v>
      </c>
      <c r="AU238" s="100" t="b">
        <f t="shared" si="69"/>
        <v>0</v>
      </c>
      <c r="AV238" s="100" t="b">
        <f t="shared" si="70"/>
        <v>0</v>
      </c>
    </row>
    <row r="239" spans="1:48" ht="30" x14ac:dyDescent="0.25">
      <c r="A239" s="108">
        <v>370</v>
      </c>
      <c r="B239" s="109" t="s">
        <v>52</v>
      </c>
      <c r="C239" s="109">
        <v>1</v>
      </c>
      <c r="D239" s="348" t="s">
        <v>982</v>
      </c>
      <c r="E239" s="142" t="s">
        <v>1009</v>
      </c>
      <c r="F239" s="142" t="s">
        <v>539</v>
      </c>
      <c r="G239" s="307"/>
      <c r="H239" s="329" t="s">
        <v>54</v>
      </c>
      <c r="I239" s="309">
        <v>4</v>
      </c>
      <c r="J239" s="309">
        <v>2</v>
      </c>
      <c r="K239" s="309">
        <v>2</v>
      </c>
      <c r="L239" s="109" t="s">
        <v>115</v>
      </c>
      <c r="M239" s="310" t="s">
        <v>56</v>
      </c>
      <c r="N239" s="311"/>
      <c r="O239" s="312"/>
      <c r="P239" s="312"/>
      <c r="Q239" s="312"/>
      <c r="R239" s="312" t="s">
        <v>11</v>
      </c>
      <c r="S239" s="312" t="s">
        <v>11</v>
      </c>
      <c r="T239" s="312" t="s">
        <v>11</v>
      </c>
      <c r="U239" s="312" t="s">
        <v>11</v>
      </c>
      <c r="V239" s="312"/>
      <c r="W239" s="312"/>
      <c r="X239" s="312"/>
      <c r="Y239" s="315">
        <v>1</v>
      </c>
      <c r="Z239" s="316">
        <v>4</v>
      </c>
      <c r="AA239" s="317">
        <v>4</v>
      </c>
      <c r="AB239" s="318" t="s">
        <v>1225</v>
      </c>
      <c r="AC239" s="80">
        <v>1</v>
      </c>
      <c r="AD239" s="80"/>
      <c r="AE239" s="76" t="s">
        <v>141</v>
      </c>
      <c r="AF239" s="80">
        <v>3</v>
      </c>
      <c r="AH239" s="29" t="str">
        <f t="shared" si="56"/>
        <v xml:space="preserve"> </v>
      </c>
      <c r="AI239" s="29" t="str">
        <f t="shared" si="57"/>
        <v xml:space="preserve"> </v>
      </c>
      <c r="AJ239" s="29" t="str">
        <f t="shared" si="58"/>
        <v xml:space="preserve"> </v>
      </c>
      <c r="AK239" s="28" t="b">
        <f t="shared" si="59"/>
        <v>1</v>
      </c>
      <c r="AL239" s="100" t="b">
        <f t="shared" si="60"/>
        <v>0</v>
      </c>
      <c r="AM239" s="100" t="b">
        <f t="shared" si="61"/>
        <v>0</v>
      </c>
      <c r="AN239" s="100" t="b">
        <f t="shared" si="62"/>
        <v>0</v>
      </c>
      <c r="AO239" s="100" t="b">
        <f t="shared" si="63"/>
        <v>0</v>
      </c>
      <c r="AP239" s="100" t="b">
        <f t="shared" si="64"/>
        <v>0</v>
      </c>
      <c r="AQ239" s="100" t="b">
        <f t="shared" si="65"/>
        <v>0</v>
      </c>
      <c r="AR239" s="100" t="b">
        <f t="shared" si="66"/>
        <v>0</v>
      </c>
      <c r="AS239" s="100" t="b">
        <f t="shared" si="67"/>
        <v>0</v>
      </c>
      <c r="AT239" s="100" t="b">
        <f t="shared" si="68"/>
        <v>0</v>
      </c>
      <c r="AU239" s="100" t="b">
        <f t="shared" si="69"/>
        <v>0</v>
      </c>
      <c r="AV239" s="100" t="b">
        <f t="shared" si="70"/>
        <v>0</v>
      </c>
    </row>
    <row r="240" spans="1:48" ht="30" x14ac:dyDescent="0.25">
      <c r="A240" s="108">
        <v>203</v>
      </c>
      <c r="B240" s="109" t="s">
        <v>52</v>
      </c>
      <c r="C240" s="109">
        <v>1</v>
      </c>
      <c r="D240" s="348" t="s">
        <v>911</v>
      </c>
      <c r="E240" s="142" t="s">
        <v>1010</v>
      </c>
      <c r="F240" s="142" t="s">
        <v>458</v>
      </c>
      <c r="G240" s="307"/>
      <c r="H240" s="308" t="s">
        <v>52</v>
      </c>
      <c r="I240" s="309">
        <v>5</v>
      </c>
      <c r="J240" s="309">
        <v>2</v>
      </c>
      <c r="K240" s="309">
        <v>3</v>
      </c>
      <c r="L240" s="109" t="s">
        <v>127</v>
      </c>
      <c r="M240" s="310" t="s">
        <v>1360</v>
      </c>
      <c r="N240" s="311"/>
      <c r="O240" s="312"/>
      <c r="P240" s="312"/>
      <c r="Q240" s="312"/>
      <c r="R240" s="312"/>
      <c r="S240" s="312"/>
      <c r="T240" s="312"/>
      <c r="U240" s="312"/>
      <c r="V240" s="312"/>
      <c r="W240" s="312"/>
      <c r="X240" s="312"/>
      <c r="Y240" s="315">
        <v>1</v>
      </c>
      <c r="Z240" s="316">
        <v>0</v>
      </c>
      <c r="AA240" s="320">
        <v>0</v>
      </c>
      <c r="AB240" s="318" t="s">
        <v>1226</v>
      </c>
      <c r="AC240" s="80">
        <v>1</v>
      </c>
      <c r="AD240" s="80"/>
      <c r="AE240" s="76" t="s">
        <v>141</v>
      </c>
      <c r="AF240" s="80">
        <v>1</v>
      </c>
      <c r="AH240" s="29" t="str">
        <f t="shared" si="56"/>
        <v xml:space="preserve"> </v>
      </c>
      <c r="AI240" s="29" t="str">
        <f t="shared" si="57"/>
        <v xml:space="preserve"> </v>
      </c>
      <c r="AJ240" s="29" t="str">
        <f t="shared" si="58"/>
        <v xml:space="preserve"> </v>
      </c>
      <c r="AK240" s="28" t="b">
        <f t="shared" si="59"/>
        <v>1</v>
      </c>
      <c r="AL240" s="100" t="b">
        <f t="shared" si="60"/>
        <v>0</v>
      </c>
      <c r="AM240" s="100" t="b">
        <f t="shared" si="61"/>
        <v>0</v>
      </c>
      <c r="AN240" s="100" t="b">
        <f t="shared" si="62"/>
        <v>0</v>
      </c>
      <c r="AO240" s="100" t="b">
        <f t="shared" si="63"/>
        <v>0</v>
      </c>
      <c r="AP240" s="100" t="b">
        <f t="shared" si="64"/>
        <v>0</v>
      </c>
      <c r="AQ240" s="100" t="b">
        <f t="shared" si="65"/>
        <v>0</v>
      </c>
      <c r="AR240" s="100" t="b">
        <f t="shared" si="66"/>
        <v>0</v>
      </c>
      <c r="AS240" s="100" t="b">
        <f t="shared" si="67"/>
        <v>0</v>
      </c>
      <c r="AT240" s="100" t="b">
        <f t="shared" si="68"/>
        <v>0</v>
      </c>
      <c r="AU240" s="100" t="b">
        <f t="shared" si="69"/>
        <v>0</v>
      </c>
      <c r="AV240" s="100" t="b">
        <f t="shared" si="70"/>
        <v>0</v>
      </c>
    </row>
    <row r="241" spans="1:48" ht="21.75" x14ac:dyDescent="0.25">
      <c r="A241" s="108">
        <v>58</v>
      </c>
      <c r="B241" s="109" t="s">
        <v>52</v>
      </c>
      <c r="C241" s="109">
        <v>2</v>
      </c>
      <c r="D241" s="348" t="s">
        <v>685</v>
      </c>
      <c r="E241" s="142" t="s">
        <v>393</v>
      </c>
      <c r="F241" s="142" t="s">
        <v>391</v>
      </c>
      <c r="G241" s="307" t="s">
        <v>400</v>
      </c>
      <c r="H241" s="308" t="s">
        <v>34</v>
      </c>
      <c r="I241" s="309">
        <v>31</v>
      </c>
      <c r="J241" s="309">
        <v>22</v>
      </c>
      <c r="K241" s="309">
        <v>9</v>
      </c>
      <c r="L241" s="109" t="s">
        <v>111</v>
      </c>
      <c r="M241" s="310" t="s">
        <v>131</v>
      </c>
      <c r="N241" s="311"/>
      <c r="O241" s="312" t="s">
        <v>11</v>
      </c>
      <c r="P241" s="312" t="s">
        <v>11</v>
      </c>
      <c r="Q241" s="312" t="s">
        <v>11</v>
      </c>
      <c r="R241" s="312" t="s">
        <v>11</v>
      </c>
      <c r="S241" s="312"/>
      <c r="T241" s="312"/>
      <c r="U241" s="312"/>
      <c r="V241" s="312"/>
      <c r="W241" s="312"/>
      <c r="X241" s="312"/>
      <c r="Y241" s="315">
        <v>4</v>
      </c>
      <c r="Z241" s="316">
        <v>4</v>
      </c>
      <c r="AA241" s="317">
        <v>4</v>
      </c>
      <c r="AB241" s="318" t="s">
        <v>1227</v>
      </c>
      <c r="AC241" s="80">
        <v>2</v>
      </c>
      <c r="AD241" s="80"/>
      <c r="AE241" s="76" t="s">
        <v>157</v>
      </c>
      <c r="AF241" s="80">
        <v>11</v>
      </c>
      <c r="AH241" s="29" t="str">
        <f t="shared" si="56"/>
        <v xml:space="preserve"> </v>
      </c>
      <c r="AI241" s="29" t="str">
        <f t="shared" si="57"/>
        <v xml:space="preserve"> </v>
      </c>
      <c r="AJ241" s="29" t="str">
        <f t="shared" si="58"/>
        <v xml:space="preserve"> </v>
      </c>
      <c r="AK241" s="28" t="b">
        <f t="shared" si="59"/>
        <v>0</v>
      </c>
      <c r="AL241" s="100" t="b">
        <f t="shared" si="60"/>
        <v>0</v>
      </c>
      <c r="AM241" s="100" t="b">
        <f t="shared" si="61"/>
        <v>1</v>
      </c>
      <c r="AN241" s="100" t="b">
        <f t="shared" si="62"/>
        <v>1</v>
      </c>
      <c r="AO241" s="100" t="b">
        <f t="shared" si="63"/>
        <v>1</v>
      </c>
      <c r="AP241" s="100" t="b">
        <f t="shared" si="64"/>
        <v>1</v>
      </c>
      <c r="AQ241" s="100" t="b">
        <f t="shared" si="65"/>
        <v>0</v>
      </c>
      <c r="AR241" s="100" t="b">
        <f t="shared" si="66"/>
        <v>0</v>
      </c>
      <c r="AS241" s="100" t="b">
        <f t="shared" si="67"/>
        <v>0</v>
      </c>
      <c r="AT241" s="100" t="b">
        <f t="shared" si="68"/>
        <v>0</v>
      </c>
      <c r="AU241" s="100" t="b">
        <f t="shared" si="69"/>
        <v>0</v>
      </c>
      <c r="AV241" s="100" t="b">
        <f t="shared" si="70"/>
        <v>0</v>
      </c>
    </row>
    <row r="242" spans="1:48" ht="21.75" x14ac:dyDescent="0.25">
      <c r="A242" s="108">
        <v>21</v>
      </c>
      <c r="B242" s="109" t="s">
        <v>52</v>
      </c>
      <c r="C242" s="109">
        <v>2</v>
      </c>
      <c r="D242" s="348" t="s">
        <v>648</v>
      </c>
      <c r="E242" s="142" t="s">
        <v>342</v>
      </c>
      <c r="F242" s="142" t="s">
        <v>344</v>
      </c>
      <c r="G242" s="307"/>
      <c r="H242" s="308" t="s">
        <v>8</v>
      </c>
      <c r="I242" s="309">
        <v>27</v>
      </c>
      <c r="J242" s="309">
        <v>24</v>
      </c>
      <c r="K242" s="309">
        <v>3</v>
      </c>
      <c r="L242" s="109" t="s">
        <v>112</v>
      </c>
      <c r="M242" s="321" t="s">
        <v>15</v>
      </c>
      <c r="N242" s="311"/>
      <c r="O242" s="312" t="s">
        <v>11</v>
      </c>
      <c r="P242" s="312" t="s">
        <v>11</v>
      </c>
      <c r="Q242" s="312" t="s">
        <v>11</v>
      </c>
      <c r="R242" s="312" t="s">
        <v>11</v>
      </c>
      <c r="S242" s="312"/>
      <c r="T242" s="312"/>
      <c r="U242" s="312"/>
      <c r="V242" s="312"/>
      <c r="W242" s="312"/>
      <c r="X242" s="312"/>
      <c r="Y242" s="315">
        <v>4</v>
      </c>
      <c r="Z242" s="316">
        <v>4</v>
      </c>
      <c r="AA242" s="320">
        <v>4</v>
      </c>
      <c r="AB242" s="318" t="s">
        <v>1228</v>
      </c>
      <c r="AC242" s="80">
        <v>2</v>
      </c>
      <c r="AD242" s="80" t="s">
        <v>1349</v>
      </c>
      <c r="AE242" s="76" t="s">
        <v>150</v>
      </c>
      <c r="AF242" s="80">
        <v>9</v>
      </c>
      <c r="AH242" s="29" t="str">
        <f t="shared" si="56"/>
        <v xml:space="preserve"> </v>
      </c>
      <c r="AI242" s="29" t="str">
        <f t="shared" si="57"/>
        <v xml:space="preserve"> </v>
      </c>
      <c r="AJ242" s="29" t="str">
        <f t="shared" si="58"/>
        <v xml:space="preserve"> </v>
      </c>
      <c r="AK242" s="28" t="b">
        <f t="shared" si="59"/>
        <v>1</v>
      </c>
      <c r="AL242" s="100" t="b">
        <f t="shared" si="60"/>
        <v>0</v>
      </c>
      <c r="AM242" s="100" t="b">
        <f t="shared" si="61"/>
        <v>0</v>
      </c>
      <c r="AN242" s="100" t="b">
        <f t="shared" si="62"/>
        <v>0</v>
      </c>
      <c r="AO242" s="100" t="b">
        <f t="shared" si="63"/>
        <v>0</v>
      </c>
      <c r="AP242" s="100" t="b">
        <f t="shared" si="64"/>
        <v>0</v>
      </c>
      <c r="AQ242" s="100" t="b">
        <f t="shared" si="65"/>
        <v>0</v>
      </c>
      <c r="AR242" s="100" t="b">
        <f t="shared" si="66"/>
        <v>0</v>
      </c>
      <c r="AS242" s="100" t="b">
        <f t="shared" si="67"/>
        <v>0</v>
      </c>
      <c r="AT242" s="100" t="b">
        <f t="shared" si="68"/>
        <v>0</v>
      </c>
      <c r="AU242" s="100" t="b">
        <f t="shared" si="69"/>
        <v>0</v>
      </c>
      <c r="AV242" s="100" t="b">
        <f t="shared" si="70"/>
        <v>0</v>
      </c>
    </row>
    <row r="243" spans="1:48" ht="21.75" x14ac:dyDescent="0.25">
      <c r="A243" s="108">
        <v>217</v>
      </c>
      <c r="B243" s="109" t="s">
        <v>52</v>
      </c>
      <c r="C243" s="109">
        <v>2</v>
      </c>
      <c r="D243" s="348" t="s">
        <v>818</v>
      </c>
      <c r="E243" s="142" t="s">
        <v>454</v>
      </c>
      <c r="F243" s="142" t="s">
        <v>950</v>
      </c>
      <c r="G243" s="307"/>
      <c r="H243" s="308" t="s">
        <v>52</v>
      </c>
      <c r="I243" s="309">
        <v>24</v>
      </c>
      <c r="J243" s="309">
        <v>20</v>
      </c>
      <c r="K243" s="309">
        <v>4</v>
      </c>
      <c r="L243" s="109" t="s">
        <v>112</v>
      </c>
      <c r="M243" s="321" t="s">
        <v>965</v>
      </c>
      <c r="N243" s="311"/>
      <c r="O243" s="312"/>
      <c r="P243" s="312"/>
      <c r="Q243" s="312"/>
      <c r="R243" s="312"/>
      <c r="S243" s="312"/>
      <c r="T243" s="312" t="s">
        <v>11</v>
      </c>
      <c r="U243" s="312" t="s">
        <v>11</v>
      </c>
      <c r="V243" s="312"/>
      <c r="W243" s="4"/>
      <c r="X243" s="4"/>
      <c r="Y243" s="315">
        <v>1</v>
      </c>
      <c r="Z243" s="316">
        <v>2</v>
      </c>
      <c r="AA243" s="317">
        <v>2</v>
      </c>
      <c r="AB243" s="318" t="s">
        <v>1229</v>
      </c>
      <c r="AC243" s="80">
        <v>1</v>
      </c>
      <c r="AD243" s="80"/>
      <c r="AE243" s="76" t="s">
        <v>178</v>
      </c>
      <c r="AF243" s="80">
        <v>9</v>
      </c>
      <c r="AH243" s="29" t="str">
        <f t="shared" si="56"/>
        <v xml:space="preserve"> </v>
      </c>
      <c r="AI243" s="29" t="str">
        <f t="shared" si="57"/>
        <v xml:space="preserve"> </v>
      </c>
      <c r="AJ243" s="29" t="str">
        <f t="shared" si="58"/>
        <v xml:space="preserve"> </v>
      </c>
      <c r="AK243" s="28" t="b">
        <f t="shared" si="59"/>
        <v>1</v>
      </c>
      <c r="AL243" s="100" t="b">
        <f t="shared" si="60"/>
        <v>0</v>
      </c>
      <c r="AM243" s="100" t="b">
        <f t="shared" si="61"/>
        <v>0</v>
      </c>
      <c r="AN243" s="100" t="b">
        <f t="shared" si="62"/>
        <v>0</v>
      </c>
      <c r="AO243" s="100" t="b">
        <f t="shared" si="63"/>
        <v>0</v>
      </c>
      <c r="AP243" s="100" t="b">
        <f t="shared" si="64"/>
        <v>0</v>
      </c>
      <c r="AQ243" s="100" t="b">
        <f t="shared" si="65"/>
        <v>0</v>
      </c>
      <c r="AR243" s="100" t="b">
        <f t="shared" si="66"/>
        <v>0</v>
      </c>
      <c r="AS243" s="100" t="b">
        <f t="shared" si="67"/>
        <v>0</v>
      </c>
      <c r="AT243" s="100" t="b">
        <f t="shared" si="68"/>
        <v>0</v>
      </c>
      <c r="AU243" s="100" t="b">
        <f t="shared" si="69"/>
        <v>0</v>
      </c>
      <c r="AV243" s="100" t="b">
        <f t="shared" si="70"/>
        <v>0</v>
      </c>
    </row>
    <row r="244" spans="1:48" ht="21.75" x14ac:dyDescent="0.25">
      <c r="A244" s="108">
        <v>143</v>
      </c>
      <c r="B244" s="109" t="s">
        <v>52</v>
      </c>
      <c r="C244" s="109">
        <v>2</v>
      </c>
      <c r="D244" s="348" t="s">
        <v>759</v>
      </c>
      <c r="E244" s="142" t="s">
        <v>530</v>
      </c>
      <c r="F244" s="142" t="s">
        <v>1361</v>
      </c>
      <c r="G244" s="307"/>
      <c r="H244" s="308" t="s">
        <v>140</v>
      </c>
      <c r="I244" s="309">
        <v>25</v>
      </c>
      <c r="J244" s="309">
        <v>20</v>
      </c>
      <c r="K244" s="309">
        <v>5</v>
      </c>
      <c r="L244" s="109" t="s">
        <v>112</v>
      </c>
      <c r="M244" s="310" t="s">
        <v>131</v>
      </c>
      <c r="N244" s="311"/>
      <c r="O244" s="312"/>
      <c r="P244" s="312"/>
      <c r="Q244" s="312"/>
      <c r="R244" s="312"/>
      <c r="S244" s="312"/>
      <c r="T244" s="312"/>
      <c r="U244" s="312"/>
      <c r="V244" s="312" t="s">
        <v>11</v>
      </c>
      <c r="W244" s="312" t="s">
        <v>11</v>
      </c>
      <c r="X244" s="312"/>
      <c r="Y244" s="315">
        <v>5</v>
      </c>
      <c r="Z244" s="316">
        <v>2</v>
      </c>
      <c r="AA244" s="317">
        <v>2</v>
      </c>
      <c r="AB244" s="318" t="s">
        <v>1362</v>
      </c>
      <c r="AC244" s="80">
        <v>2</v>
      </c>
      <c r="AD244" s="80"/>
      <c r="AE244" s="76" t="s">
        <v>157</v>
      </c>
      <c r="AF244" s="80">
        <v>11</v>
      </c>
      <c r="AH244" s="29" t="str">
        <f t="shared" si="56"/>
        <v xml:space="preserve"> </v>
      </c>
      <c r="AI244" s="29" t="str">
        <f t="shared" si="57"/>
        <v xml:space="preserve"> </v>
      </c>
      <c r="AJ244" s="29" t="str">
        <f t="shared" si="58"/>
        <v xml:space="preserve"> </v>
      </c>
      <c r="AK244" s="28" t="b">
        <f t="shared" si="59"/>
        <v>1</v>
      </c>
      <c r="AL244" s="100" t="b">
        <f t="shared" si="60"/>
        <v>0</v>
      </c>
      <c r="AM244" s="100" t="b">
        <f t="shared" si="61"/>
        <v>0</v>
      </c>
      <c r="AN244" s="100" t="b">
        <f t="shared" si="62"/>
        <v>0</v>
      </c>
      <c r="AO244" s="100" t="b">
        <f t="shared" si="63"/>
        <v>0</v>
      </c>
      <c r="AP244" s="100" t="b">
        <f t="shared" si="64"/>
        <v>0</v>
      </c>
      <c r="AQ244" s="100" t="b">
        <f t="shared" si="65"/>
        <v>0</v>
      </c>
      <c r="AR244" s="100" t="b">
        <f t="shared" si="66"/>
        <v>0</v>
      </c>
      <c r="AS244" s="100" t="b">
        <f t="shared" si="67"/>
        <v>0</v>
      </c>
      <c r="AT244" s="100" t="b">
        <f t="shared" si="68"/>
        <v>0</v>
      </c>
      <c r="AU244" s="100" t="b">
        <f t="shared" si="69"/>
        <v>0</v>
      </c>
      <c r="AV244" s="100" t="b">
        <f t="shared" si="70"/>
        <v>0</v>
      </c>
    </row>
    <row r="245" spans="1:48" ht="21.75" x14ac:dyDescent="0.25">
      <c r="A245" s="108">
        <v>285</v>
      </c>
      <c r="B245" s="109" t="s">
        <v>52</v>
      </c>
      <c r="C245" s="109">
        <v>2</v>
      </c>
      <c r="D245" s="348" t="s">
        <v>869</v>
      </c>
      <c r="E245" s="142" t="s">
        <v>464</v>
      </c>
      <c r="F245" s="142" t="s">
        <v>536</v>
      </c>
      <c r="G245" s="307"/>
      <c r="H245" s="329" t="s">
        <v>46</v>
      </c>
      <c r="I245" s="309">
        <v>36</v>
      </c>
      <c r="J245" s="309">
        <v>22</v>
      </c>
      <c r="K245" s="309">
        <v>14</v>
      </c>
      <c r="L245" s="109" t="s">
        <v>113</v>
      </c>
      <c r="M245" s="110" t="s">
        <v>24</v>
      </c>
      <c r="N245" s="311"/>
      <c r="O245" s="312" t="s">
        <v>11</v>
      </c>
      <c r="P245" s="312" t="s">
        <v>11</v>
      </c>
      <c r="Q245" s="312" t="s">
        <v>11</v>
      </c>
      <c r="R245" s="312" t="s">
        <v>11</v>
      </c>
      <c r="S245" s="312"/>
      <c r="T245" s="312"/>
      <c r="U245" s="312"/>
      <c r="V245" s="312"/>
      <c r="W245" s="312"/>
      <c r="X245" s="312"/>
      <c r="Y245" s="315">
        <v>5</v>
      </c>
      <c r="Z245" s="316">
        <v>4</v>
      </c>
      <c r="AA245" s="317">
        <v>4</v>
      </c>
      <c r="AB245" s="318" t="s">
        <v>1230</v>
      </c>
      <c r="AC245" s="80">
        <v>1</v>
      </c>
      <c r="AD245" s="80" t="s">
        <v>1359</v>
      </c>
      <c r="AE245" s="76" t="s">
        <v>166</v>
      </c>
      <c r="AF245" s="80">
        <v>2</v>
      </c>
      <c r="AH245" s="29" t="str">
        <f t="shared" si="56"/>
        <v xml:space="preserve"> </v>
      </c>
      <c r="AI245" s="29" t="str">
        <f t="shared" si="57"/>
        <v xml:space="preserve"> </v>
      </c>
      <c r="AJ245" s="29" t="str">
        <f t="shared" si="58"/>
        <v xml:space="preserve"> </v>
      </c>
      <c r="AK245" s="28" t="b">
        <f t="shared" si="59"/>
        <v>0</v>
      </c>
      <c r="AL245" s="100" t="b">
        <f t="shared" si="60"/>
        <v>0</v>
      </c>
      <c r="AM245" s="100" t="b">
        <f t="shared" si="61"/>
        <v>0</v>
      </c>
      <c r="AN245" s="100" t="b">
        <f t="shared" si="62"/>
        <v>1</v>
      </c>
      <c r="AO245" s="100" t="b">
        <f t="shared" si="63"/>
        <v>1</v>
      </c>
      <c r="AP245" s="100" t="b">
        <f t="shared" si="64"/>
        <v>1</v>
      </c>
      <c r="AQ245" s="100" t="b">
        <f t="shared" si="65"/>
        <v>0</v>
      </c>
      <c r="AR245" s="100" t="b">
        <f t="shared" si="66"/>
        <v>0</v>
      </c>
      <c r="AS245" s="100" t="b">
        <f t="shared" si="67"/>
        <v>0</v>
      </c>
      <c r="AT245" s="100" t="b">
        <f t="shared" si="68"/>
        <v>0</v>
      </c>
      <c r="AU245" s="100" t="b">
        <f t="shared" si="69"/>
        <v>0</v>
      </c>
      <c r="AV245" s="100" t="b">
        <f t="shared" si="70"/>
        <v>0</v>
      </c>
    </row>
    <row r="246" spans="1:48" ht="21.75" x14ac:dyDescent="0.25">
      <c r="A246" s="108">
        <v>35</v>
      </c>
      <c r="B246" s="109" t="s">
        <v>52</v>
      </c>
      <c r="C246" s="109">
        <v>2</v>
      </c>
      <c r="D246" s="348" t="s">
        <v>660</v>
      </c>
      <c r="E246" s="142" t="s">
        <v>437</v>
      </c>
      <c r="F246" s="142" t="s">
        <v>436</v>
      </c>
      <c r="G246" s="307"/>
      <c r="H246" s="308" t="s">
        <v>52</v>
      </c>
      <c r="I246" s="309">
        <v>40</v>
      </c>
      <c r="J246" s="309">
        <v>27</v>
      </c>
      <c r="K246" s="309">
        <v>13</v>
      </c>
      <c r="L246" s="109" t="s">
        <v>114</v>
      </c>
      <c r="M246" s="310" t="s">
        <v>18</v>
      </c>
      <c r="N246" s="311"/>
      <c r="O246" s="312"/>
      <c r="P246" s="312" t="s">
        <v>11</v>
      </c>
      <c r="Q246" s="312" t="s">
        <v>11</v>
      </c>
      <c r="R246" s="312" t="s">
        <v>11</v>
      </c>
      <c r="S246" s="312"/>
      <c r="T246" s="312"/>
      <c r="U246" s="312"/>
      <c r="V246" s="312"/>
      <c r="W246" s="312"/>
      <c r="X246" s="312"/>
      <c r="Y246" s="315">
        <v>1</v>
      </c>
      <c r="Z246" s="316">
        <v>3</v>
      </c>
      <c r="AA246" s="317">
        <v>3</v>
      </c>
      <c r="AB246" s="318" t="s">
        <v>1231</v>
      </c>
      <c r="AC246" s="80">
        <v>1</v>
      </c>
      <c r="AD246" s="76" t="s">
        <v>1046</v>
      </c>
      <c r="AE246" s="76" t="s">
        <v>149</v>
      </c>
      <c r="AF246" s="80">
        <v>6</v>
      </c>
      <c r="AH246" s="29" t="str">
        <f t="shared" si="56"/>
        <v xml:space="preserve"> </v>
      </c>
      <c r="AI246" s="29" t="str">
        <f t="shared" si="57"/>
        <v xml:space="preserve"> </v>
      </c>
      <c r="AJ246" s="29" t="str">
        <f t="shared" si="58"/>
        <v xml:space="preserve"> </v>
      </c>
      <c r="AK246" s="28" t="b">
        <f t="shared" si="59"/>
        <v>1</v>
      </c>
      <c r="AL246" s="100" t="b">
        <f t="shared" si="60"/>
        <v>0</v>
      </c>
      <c r="AM246" s="100" t="b">
        <f t="shared" si="61"/>
        <v>0</v>
      </c>
      <c r="AN246" s="100" t="b">
        <f t="shared" si="62"/>
        <v>0</v>
      </c>
      <c r="AO246" s="100" t="b">
        <f t="shared" si="63"/>
        <v>0</v>
      </c>
      <c r="AP246" s="100" t="b">
        <f t="shared" si="64"/>
        <v>0</v>
      </c>
      <c r="AQ246" s="100" t="b">
        <f t="shared" si="65"/>
        <v>0</v>
      </c>
      <c r="AR246" s="100" t="b">
        <f t="shared" si="66"/>
        <v>0</v>
      </c>
      <c r="AS246" s="100" t="b">
        <f t="shared" si="67"/>
        <v>0</v>
      </c>
      <c r="AT246" s="100" t="b">
        <f t="shared" si="68"/>
        <v>0</v>
      </c>
      <c r="AU246" s="100" t="b">
        <f t="shared" si="69"/>
        <v>0</v>
      </c>
      <c r="AV246" s="100" t="b">
        <f t="shared" si="70"/>
        <v>0</v>
      </c>
    </row>
    <row r="247" spans="1:48" ht="21.75" x14ac:dyDescent="0.25">
      <c r="A247" s="108">
        <v>85</v>
      </c>
      <c r="B247" s="109" t="s">
        <v>52</v>
      </c>
      <c r="C247" s="109">
        <v>2</v>
      </c>
      <c r="D247" s="348" t="s">
        <v>705</v>
      </c>
      <c r="E247" s="142" t="s">
        <v>457</v>
      </c>
      <c r="F247" s="142" t="s">
        <v>458</v>
      </c>
      <c r="G247" s="307"/>
      <c r="H247" s="308" t="s">
        <v>52</v>
      </c>
      <c r="I247" s="309">
        <v>26</v>
      </c>
      <c r="J247" s="309">
        <v>20</v>
      </c>
      <c r="K247" s="309">
        <v>6</v>
      </c>
      <c r="L247" s="109" t="s">
        <v>114</v>
      </c>
      <c r="M247" s="310" t="s">
        <v>25</v>
      </c>
      <c r="N247" s="311"/>
      <c r="O247" s="312"/>
      <c r="P247" s="312"/>
      <c r="Q247" s="312"/>
      <c r="R247" s="312"/>
      <c r="S247" s="312"/>
      <c r="T247" s="312" t="s">
        <v>11</v>
      </c>
      <c r="U247" s="312" t="s">
        <v>11</v>
      </c>
      <c r="V247" s="312"/>
      <c r="W247" s="312"/>
      <c r="X247" s="312"/>
      <c r="Y247" s="315">
        <v>1</v>
      </c>
      <c r="Z247" s="316">
        <v>2</v>
      </c>
      <c r="AA247" s="317">
        <v>2</v>
      </c>
      <c r="AB247" s="318" t="s">
        <v>1232</v>
      </c>
      <c r="AC247" s="80">
        <v>1</v>
      </c>
      <c r="AD247" s="80" t="s">
        <v>1046</v>
      </c>
      <c r="AE247" s="76" t="s">
        <v>152</v>
      </c>
      <c r="AF247" s="80">
        <v>7</v>
      </c>
      <c r="AH247" s="29" t="str">
        <f t="shared" si="56"/>
        <v xml:space="preserve"> </v>
      </c>
      <c r="AI247" s="29" t="str">
        <f t="shared" si="57"/>
        <v xml:space="preserve"> </v>
      </c>
      <c r="AJ247" s="29" t="str">
        <f t="shared" si="58"/>
        <v xml:space="preserve"> </v>
      </c>
      <c r="AK247" s="28" t="b">
        <f t="shared" si="59"/>
        <v>1</v>
      </c>
      <c r="AL247" s="100" t="b">
        <f t="shared" si="60"/>
        <v>0</v>
      </c>
      <c r="AM247" s="100" t="b">
        <f t="shared" si="61"/>
        <v>0</v>
      </c>
      <c r="AN247" s="100" t="b">
        <f t="shared" si="62"/>
        <v>0</v>
      </c>
      <c r="AO247" s="100" t="b">
        <f t="shared" si="63"/>
        <v>0</v>
      </c>
      <c r="AP247" s="100" t="b">
        <f t="shared" si="64"/>
        <v>0</v>
      </c>
      <c r="AQ247" s="100" t="b">
        <f t="shared" si="65"/>
        <v>0</v>
      </c>
      <c r="AR247" s="100" t="b">
        <f t="shared" si="66"/>
        <v>0</v>
      </c>
      <c r="AS247" s="100" t="b">
        <f t="shared" si="67"/>
        <v>0</v>
      </c>
      <c r="AT247" s="100" t="b">
        <f t="shared" si="68"/>
        <v>0</v>
      </c>
      <c r="AU247" s="100" t="b">
        <f t="shared" si="69"/>
        <v>0</v>
      </c>
      <c r="AV247" s="100" t="b">
        <f t="shared" si="70"/>
        <v>0</v>
      </c>
    </row>
    <row r="248" spans="1:48" ht="21.75" x14ac:dyDescent="0.25">
      <c r="A248" s="108">
        <v>223</v>
      </c>
      <c r="B248" s="109" t="s">
        <v>52</v>
      </c>
      <c r="C248" s="109">
        <v>3</v>
      </c>
      <c r="D248" s="348" t="s">
        <v>822</v>
      </c>
      <c r="E248" s="142" t="s">
        <v>442</v>
      </c>
      <c r="F248" s="142" t="s">
        <v>443</v>
      </c>
      <c r="G248" s="307"/>
      <c r="H248" s="308" t="s">
        <v>52</v>
      </c>
      <c r="I248" s="309">
        <v>20</v>
      </c>
      <c r="J248" s="309">
        <v>19</v>
      </c>
      <c r="K248" s="309">
        <v>1</v>
      </c>
      <c r="L248" s="109" t="s">
        <v>111</v>
      </c>
      <c r="M248" s="310" t="s">
        <v>18</v>
      </c>
      <c r="N248" s="311"/>
      <c r="O248" s="312" t="s">
        <v>11</v>
      </c>
      <c r="P248" s="312" t="s">
        <v>11</v>
      </c>
      <c r="Q248" s="312" t="s">
        <v>11</v>
      </c>
      <c r="R248" s="312"/>
      <c r="S248" s="312"/>
      <c r="T248" s="312"/>
      <c r="U248" s="312"/>
      <c r="V248" s="312"/>
      <c r="W248" s="312"/>
      <c r="X248" s="312"/>
      <c r="Y248" s="315">
        <v>1</v>
      </c>
      <c r="Z248" s="316">
        <v>3</v>
      </c>
      <c r="AA248" s="317">
        <v>3</v>
      </c>
      <c r="AB248" s="318" t="s">
        <v>1233</v>
      </c>
      <c r="AC248" s="80">
        <v>1</v>
      </c>
      <c r="AD248" s="80"/>
      <c r="AE248" s="76" t="s">
        <v>149</v>
      </c>
      <c r="AF248" s="80">
        <v>2</v>
      </c>
      <c r="AH248" s="29" t="str">
        <f t="shared" si="56"/>
        <v xml:space="preserve"> </v>
      </c>
      <c r="AI248" s="29" t="str">
        <f t="shared" si="57"/>
        <v xml:space="preserve"> </v>
      </c>
      <c r="AJ248" s="29" t="str">
        <f t="shared" si="58"/>
        <v xml:space="preserve"> </v>
      </c>
      <c r="AK248" s="28" t="b">
        <f t="shared" si="59"/>
        <v>1</v>
      </c>
      <c r="AL248" s="100" t="b">
        <f t="shared" si="60"/>
        <v>0</v>
      </c>
      <c r="AM248" s="100" t="b">
        <f t="shared" si="61"/>
        <v>0</v>
      </c>
      <c r="AN248" s="100" t="b">
        <f t="shared" si="62"/>
        <v>0</v>
      </c>
      <c r="AO248" s="100" t="b">
        <f t="shared" si="63"/>
        <v>0</v>
      </c>
      <c r="AP248" s="100" t="b">
        <f t="shared" si="64"/>
        <v>0</v>
      </c>
      <c r="AQ248" s="100" t="b">
        <f t="shared" si="65"/>
        <v>0</v>
      </c>
      <c r="AR248" s="100" t="b">
        <f t="shared" si="66"/>
        <v>0</v>
      </c>
      <c r="AS248" s="100" t="b">
        <f t="shared" si="67"/>
        <v>0</v>
      </c>
      <c r="AT248" s="100" t="b">
        <f t="shared" si="68"/>
        <v>0</v>
      </c>
      <c r="AU248" s="100" t="b">
        <f t="shared" si="69"/>
        <v>0</v>
      </c>
      <c r="AV248" s="100" t="b">
        <f t="shared" si="70"/>
        <v>0</v>
      </c>
    </row>
    <row r="249" spans="1:48" ht="21.75" x14ac:dyDescent="0.25">
      <c r="A249" s="108">
        <v>176</v>
      </c>
      <c r="B249" s="109" t="s">
        <v>52</v>
      </c>
      <c r="C249" s="109">
        <v>3</v>
      </c>
      <c r="D249" s="348" t="s">
        <v>782</v>
      </c>
      <c r="E249" s="142" t="s">
        <v>446</v>
      </c>
      <c r="F249" s="142" t="s">
        <v>443</v>
      </c>
      <c r="G249" s="307"/>
      <c r="H249" s="308" t="s">
        <v>52</v>
      </c>
      <c r="I249" s="309">
        <v>9</v>
      </c>
      <c r="J249" s="309">
        <v>9</v>
      </c>
      <c r="K249" s="309">
        <v>0</v>
      </c>
      <c r="L249" s="109" t="s">
        <v>112</v>
      </c>
      <c r="M249" s="321" t="s">
        <v>37</v>
      </c>
      <c r="N249" s="311"/>
      <c r="O249" s="312"/>
      <c r="P249" s="312"/>
      <c r="Q249" s="312"/>
      <c r="R249" s="312"/>
      <c r="S249" s="312" t="s">
        <v>11</v>
      </c>
      <c r="T249" s="312" t="s">
        <v>11</v>
      </c>
      <c r="U249" s="312" t="s">
        <v>11</v>
      </c>
      <c r="V249" s="312"/>
      <c r="W249" s="312"/>
      <c r="X249" s="312"/>
      <c r="Y249" s="315">
        <v>1</v>
      </c>
      <c r="Z249" s="316">
        <v>3</v>
      </c>
      <c r="AA249" s="317">
        <v>3</v>
      </c>
      <c r="AB249" s="318" t="s">
        <v>1235</v>
      </c>
      <c r="AC249" s="80">
        <v>1</v>
      </c>
      <c r="AD249" s="322" t="s">
        <v>1359</v>
      </c>
      <c r="AE249" s="76" t="s">
        <v>321</v>
      </c>
      <c r="AF249" s="80">
        <v>1</v>
      </c>
      <c r="AH249" s="29" t="str">
        <f t="shared" si="56"/>
        <v xml:space="preserve"> </v>
      </c>
      <c r="AI249" s="29" t="str">
        <f t="shared" si="57"/>
        <v xml:space="preserve"> </v>
      </c>
      <c r="AJ249" s="29" t="str">
        <f t="shared" si="58"/>
        <v xml:space="preserve"> </v>
      </c>
      <c r="AK249" s="28" t="b">
        <f t="shared" si="59"/>
        <v>1</v>
      </c>
      <c r="AL249" s="100" t="b">
        <f t="shared" si="60"/>
        <v>0</v>
      </c>
      <c r="AM249" s="100" t="b">
        <f t="shared" si="61"/>
        <v>0</v>
      </c>
      <c r="AN249" s="100" t="b">
        <f t="shared" si="62"/>
        <v>0</v>
      </c>
      <c r="AO249" s="100" t="b">
        <f t="shared" si="63"/>
        <v>0</v>
      </c>
      <c r="AP249" s="100" t="b">
        <f t="shared" si="64"/>
        <v>0</v>
      </c>
      <c r="AQ249" s="100" t="b">
        <f t="shared" si="65"/>
        <v>0</v>
      </c>
      <c r="AR249" s="100" t="b">
        <f t="shared" si="66"/>
        <v>0</v>
      </c>
      <c r="AS249" s="100" t="b">
        <f t="shared" si="67"/>
        <v>0</v>
      </c>
      <c r="AT249" s="100" t="b">
        <f t="shared" si="68"/>
        <v>0</v>
      </c>
      <c r="AU249" s="100" t="b">
        <f t="shared" si="69"/>
        <v>0</v>
      </c>
      <c r="AV249" s="100" t="b">
        <f t="shared" si="70"/>
        <v>0</v>
      </c>
    </row>
    <row r="250" spans="1:48" ht="30" x14ac:dyDescent="0.25">
      <c r="A250" s="108">
        <v>75</v>
      </c>
      <c r="B250" s="109" t="s">
        <v>52</v>
      </c>
      <c r="C250" s="109">
        <v>3</v>
      </c>
      <c r="D250" s="348" t="s">
        <v>697</v>
      </c>
      <c r="E250" s="142" t="s">
        <v>455</v>
      </c>
      <c r="F250" s="142" t="s">
        <v>950</v>
      </c>
      <c r="G250" s="307"/>
      <c r="H250" s="308" t="s">
        <v>52</v>
      </c>
      <c r="I250" s="309">
        <v>17</v>
      </c>
      <c r="J250" s="309">
        <v>16</v>
      </c>
      <c r="K250" s="309">
        <v>1</v>
      </c>
      <c r="L250" s="109" t="s">
        <v>112</v>
      </c>
      <c r="M250" s="310" t="s">
        <v>965</v>
      </c>
      <c r="N250" s="311"/>
      <c r="O250" s="312"/>
      <c r="P250" s="312"/>
      <c r="Q250" s="312"/>
      <c r="R250" s="312"/>
      <c r="S250" s="312"/>
      <c r="T250" s="312"/>
      <c r="U250" s="312"/>
      <c r="V250" s="312" t="s">
        <v>11</v>
      </c>
      <c r="W250" s="312" t="s">
        <v>11</v>
      </c>
      <c r="X250" s="312" t="s">
        <v>11</v>
      </c>
      <c r="Y250" s="315">
        <v>1</v>
      </c>
      <c r="Z250" s="316">
        <v>3</v>
      </c>
      <c r="AA250" s="317">
        <v>3</v>
      </c>
      <c r="AB250" s="318" t="s">
        <v>1234</v>
      </c>
      <c r="AC250" s="80">
        <v>1</v>
      </c>
      <c r="AD250" s="80"/>
      <c r="AE250" s="76" t="s">
        <v>178</v>
      </c>
      <c r="AF250" s="80">
        <v>5</v>
      </c>
      <c r="AH250" s="29" t="str">
        <f t="shared" si="56"/>
        <v xml:space="preserve"> </v>
      </c>
      <c r="AI250" s="29" t="str">
        <f t="shared" si="57"/>
        <v xml:space="preserve"> </v>
      </c>
      <c r="AJ250" s="29" t="str">
        <f t="shared" si="58"/>
        <v xml:space="preserve"> </v>
      </c>
      <c r="AK250" s="28" t="b">
        <f t="shared" si="59"/>
        <v>0</v>
      </c>
      <c r="AL250" s="100" t="b">
        <f t="shared" si="60"/>
        <v>0</v>
      </c>
      <c r="AM250" s="100" t="b">
        <f t="shared" si="61"/>
        <v>0</v>
      </c>
      <c r="AN250" s="100" t="b">
        <f t="shared" si="62"/>
        <v>0</v>
      </c>
      <c r="AO250" s="100" t="b">
        <f t="shared" si="63"/>
        <v>0</v>
      </c>
      <c r="AP250" s="100" t="b">
        <f t="shared" si="64"/>
        <v>0</v>
      </c>
      <c r="AQ250" s="100" t="b">
        <f t="shared" si="65"/>
        <v>0</v>
      </c>
      <c r="AR250" s="100" t="b">
        <f t="shared" si="66"/>
        <v>0</v>
      </c>
      <c r="AS250" s="100" t="b">
        <f t="shared" si="67"/>
        <v>0</v>
      </c>
      <c r="AT250" s="100" t="b">
        <f t="shared" si="68"/>
        <v>1</v>
      </c>
      <c r="AU250" s="100" t="b">
        <f t="shared" si="69"/>
        <v>1</v>
      </c>
      <c r="AV250" s="100" t="b">
        <f t="shared" si="70"/>
        <v>1</v>
      </c>
    </row>
    <row r="251" spans="1:48" ht="21.75" x14ac:dyDescent="0.25">
      <c r="A251" s="108">
        <v>350</v>
      </c>
      <c r="B251" s="109" t="s">
        <v>52</v>
      </c>
      <c r="C251" s="109">
        <v>3</v>
      </c>
      <c r="D251" s="348" t="s">
        <v>960</v>
      </c>
      <c r="E251" s="142" t="s">
        <v>959</v>
      </c>
      <c r="F251" s="142" t="s">
        <v>940</v>
      </c>
      <c r="G251" s="307"/>
      <c r="H251" s="308" t="s">
        <v>140</v>
      </c>
      <c r="I251" s="309">
        <v>19</v>
      </c>
      <c r="J251" s="309">
        <v>19</v>
      </c>
      <c r="K251" s="309">
        <v>0</v>
      </c>
      <c r="L251" s="109" t="s">
        <v>113</v>
      </c>
      <c r="M251" s="310" t="s">
        <v>39</v>
      </c>
      <c r="N251" s="311"/>
      <c r="O251" s="312"/>
      <c r="P251" s="312"/>
      <c r="Q251" s="312"/>
      <c r="R251" s="312"/>
      <c r="S251" s="312"/>
      <c r="T251" s="312"/>
      <c r="U251" s="312"/>
      <c r="V251" s="312" t="s">
        <v>11</v>
      </c>
      <c r="W251" s="312" t="s">
        <v>11</v>
      </c>
      <c r="X251" s="312" t="s">
        <v>11</v>
      </c>
      <c r="Y251" s="315">
        <v>1</v>
      </c>
      <c r="Z251" s="316">
        <v>3</v>
      </c>
      <c r="AA251" s="317">
        <v>3</v>
      </c>
      <c r="AB251" s="318" t="s">
        <v>1240</v>
      </c>
      <c r="AC251" s="80">
        <v>1</v>
      </c>
      <c r="AD251" s="80" t="s">
        <v>1359</v>
      </c>
      <c r="AE251" s="76" t="s">
        <v>161</v>
      </c>
      <c r="AF251" s="80">
        <v>6</v>
      </c>
      <c r="AH251" s="29" t="str">
        <f t="shared" si="56"/>
        <v xml:space="preserve"> </v>
      </c>
      <c r="AI251" s="29" t="str">
        <f t="shared" si="57"/>
        <v xml:space="preserve"> </v>
      </c>
      <c r="AJ251" s="29" t="str">
        <f t="shared" si="58"/>
        <v xml:space="preserve"> </v>
      </c>
      <c r="AK251" s="28" t="b">
        <f t="shared" si="59"/>
        <v>1</v>
      </c>
      <c r="AL251" s="100" t="b">
        <f t="shared" si="60"/>
        <v>0</v>
      </c>
      <c r="AM251" s="100" t="b">
        <f t="shared" si="61"/>
        <v>0</v>
      </c>
      <c r="AN251" s="100" t="b">
        <f t="shared" si="62"/>
        <v>0</v>
      </c>
      <c r="AO251" s="100" t="b">
        <f t="shared" si="63"/>
        <v>0</v>
      </c>
      <c r="AP251" s="100" t="b">
        <f t="shared" si="64"/>
        <v>0</v>
      </c>
      <c r="AQ251" s="100" t="b">
        <f t="shared" si="65"/>
        <v>0</v>
      </c>
      <c r="AR251" s="100" t="b">
        <f t="shared" si="66"/>
        <v>0</v>
      </c>
      <c r="AS251" s="100" t="b">
        <f t="shared" si="67"/>
        <v>0</v>
      </c>
      <c r="AT251" s="100" t="b">
        <f t="shared" si="68"/>
        <v>0</v>
      </c>
      <c r="AU251" s="100" t="b">
        <f t="shared" si="69"/>
        <v>0</v>
      </c>
      <c r="AV251" s="100" t="b">
        <f t="shared" si="70"/>
        <v>0</v>
      </c>
    </row>
    <row r="252" spans="1:48" ht="21.75" x14ac:dyDescent="0.25">
      <c r="A252" s="108">
        <v>264</v>
      </c>
      <c r="B252" s="109" t="s">
        <v>52</v>
      </c>
      <c r="C252" s="109">
        <v>3</v>
      </c>
      <c r="D252" s="348" t="s">
        <v>854</v>
      </c>
      <c r="E252" s="142" t="s">
        <v>435</v>
      </c>
      <c r="F252" s="142" t="s">
        <v>434</v>
      </c>
      <c r="G252" s="307"/>
      <c r="H252" s="308" t="s">
        <v>52</v>
      </c>
      <c r="I252" s="309">
        <v>21</v>
      </c>
      <c r="J252" s="309">
        <v>17</v>
      </c>
      <c r="K252" s="309">
        <v>4</v>
      </c>
      <c r="L252" s="109" t="s">
        <v>114</v>
      </c>
      <c r="M252" s="310" t="s">
        <v>965</v>
      </c>
      <c r="N252" s="311"/>
      <c r="O252" s="312" t="s">
        <v>11</v>
      </c>
      <c r="P252" s="312" t="s">
        <v>11</v>
      </c>
      <c r="Q252" s="312" t="s">
        <v>11</v>
      </c>
      <c r="R252" s="312"/>
      <c r="S252" s="312"/>
      <c r="T252" s="312"/>
      <c r="U252" s="312"/>
      <c r="V252" s="312"/>
      <c r="W252" s="312"/>
      <c r="X252" s="312"/>
      <c r="Y252" s="315">
        <v>1</v>
      </c>
      <c r="Z252" s="316">
        <v>3</v>
      </c>
      <c r="AA252" s="320">
        <v>3</v>
      </c>
      <c r="AB252" s="318" t="s">
        <v>1239</v>
      </c>
      <c r="AC252" s="80">
        <v>1</v>
      </c>
      <c r="AD252" s="80" t="s">
        <v>1339</v>
      </c>
      <c r="AE252" s="76" t="s">
        <v>178</v>
      </c>
      <c r="AF252" s="80">
        <v>1</v>
      </c>
      <c r="AH252" s="29" t="str">
        <f t="shared" si="56"/>
        <v xml:space="preserve"> </v>
      </c>
      <c r="AI252" s="29" t="str">
        <f t="shared" si="57"/>
        <v xml:space="preserve"> </v>
      </c>
      <c r="AJ252" s="29" t="str">
        <f t="shared" si="58"/>
        <v xml:space="preserve"> </v>
      </c>
      <c r="AK252" s="28" t="b">
        <f t="shared" si="59"/>
        <v>1</v>
      </c>
      <c r="AL252" s="100" t="b">
        <f t="shared" si="60"/>
        <v>0</v>
      </c>
      <c r="AM252" s="100" t="b">
        <f t="shared" si="61"/>
        <v>0</v>
      </c>
      <c r="AN252" s="100" t="b">
        <f t="shared" si="62"/>
        <v>0</v>
      </c>
      <c r="AO252" s="100" t="b">
        <f t="shared" si="63"/>
        <v>0</v>
      </c>
      <c r="AP252" s="100" t="b">
        <f t="shared" si="64"/>
        <v>0</v>
      </c>
      <c r="AQ252" s="100" t="b">
        <f t="shared" si="65"/>
        <v>0</v>
      </c>
      <c r="AR252" s="100" t="b">
        <f t="shared" si="66"/>
        <v>0</v>
      </c>
      <c r="AS252" s="100" t="b">
        <f t="shared" si="67"/>
        <v>0</v>
      </c>
      <c r="AT252" s="100" t="b">
        <f t="shared" si="68"/>
        <v>0</v>
      </c>
      <c r="AU252" s="100" t="b">
        <f t="shared" si="69"/>
        <v>0</v>
      </c>
      <c r="AV252" s="100" t="b">
        <f t="shared" si="70"/>
        <v>0</v>
      </c>
    </row>
    <row r="253" spans="1:48" ht="21.75" x14ac:dyDescent="0.25">
      <c r="A253" s="108">
        <v>62</v>
      </c>
      <c r="B253" s="109" t="s">
        <v>52</v>
      </c>
      <c r="C253" s="109">
        <v>3</v>
      </c>
      <c r="D253" s="348" t="s">
        <v>686</v>
      </c>
      <c r="E253" s="142" t="s">
        <v>439</v>
      </c>
      <c r="F253" s="142" t="s">
        <v>440</v>
      </c>
      <c r="G253" s="307"/>
      <c r="H253" s="308" t="s">
        <v>52</v>
      </c>
      <c r="I253" s="309">
        <v>16</v>
      </c>
      <c r="J253" s="309">
        <v>16</v>
      </c>
      <c r="K253" s="309">
        <v>0</v>
      </c>
      <c r="L253" s="109" t="s">
        <v>114</v>
      </c>
      <c r="M253" s="321" t="s">
        <v>965</v>
      </c>
      <c r="N253" s="311"/>
      <c r="O253" s="312"/>
      <c r="P253" s="312"/>
      <c r="Q253" s="312"/>
      <c r="R253" s="312" t="s">
        <v>11</v>
      </c>
      <c r="S253" s="312" t="s">
        <v>11</v>
      </c>
      <c r="T253" s="312" t="s">
        <v>11</v>
      </c>
      <c r="U253" s="312"/>
      <c r="V253" s="312"/>
      <c r="W253" s="4"/>
      <c r="X253" s="4"/>
      <c r="Y253" s="315">
        <v>1</v>
      </c>
      <c r="Z253" s="316">
        <v>3</v>
      </c>
      <c r="AA253" s="317">
        <v>3</v>
      </c>
      <c r="AB253" s="318" t="s">
        <v>1237</v>
      </c>
      <c r="AC253" s="80">
        <v>1</v>
      </c>
      <c r="AD253" s="80"/>
      <c r="AE253" s="76" t="s">
        <v>178</v>
      </c>
      <c r="AF253" s="80">
        <v>1</v>
      </c>
      <c r="AH253" s="29" t="str">
        <f t="shared" si="56"/>
        <v xml:space="preserve"> </v>
      </c>
      <c r="AI253" s="29" t="str">
        <f t="shared" si="57"/>
        <v xml:space="preserve"> </v>
      </c>
      <c r="AJ253" s="29" t="str">
        <f t="shared" si="58"/>
        <v xml:space="preserve"> </v>
      </c>
      <c r="AK253" s="28" t="b">
        <f t="shared" si="59"/>
        <v>1</v>
      </c>
      <c r="AL253" s="100" t="b">
        <f t="shared" si="60"/>
        <v>0</v>
      </c>
      <c r="AM253" s="100" t="b">
        <f t="shared" si="61"/>
        <v>0</v>
      </c>
      <c r="AN253" s="100" t="b">
        <f t="shared" si="62"/>
        <v>0</v>
      </c>
      <c r="AO253" s="100" t="b">
        <f t="shared" si="63"/>
        <v>0</v>
      </c>
      <c r="AP253" s="100" t="b">
        <f t="shared" si="64"/>
        <v>0</v>
      </c>
      <c r="AQ253" s="100" t="b">
        <f t="shared" si="65"/>
        <v>0</v>
      </c>
      <c r="AR253" s="100" t="b">
        <f t="shared" si="66"/>
        <v>0</v>
      </c>
      <c r="AS253" s="100" t="b">
        <f t="shared" si="67"/>
        <v>0</v>
      </c>
      <c r="AT253" s="100" t="b">
        <f t="shared" si="68"/>
        <v>0</v>
      </c>
      <c r="AU253" s="100" t="b">
        <f t="shared" si="69"/>
        <v>0</v>
      </c>
      <c r="AV253" s="100" t="b">
        <f t="shared" si="70"/>
        <v>0</v>
      </c>
    </row>
    <row r="254" spans="1:48" ht="21.75" x14ac:dyDescent="0.25">
      <c r="A254" s="108">
        <v>86</v>
      </c>
      <c r="B254" s="109" t="s">
        <v>52</v>
      </c>
      <c r="C254" s="109">
        <v>3</v>
      </c>
      <c r="D254" s="348" t="s">
        <v>706</v>
      </c>
      <c r="E254" s="142" t="s">
        <v>444</v>
      </c>
      <c r="F254" s="142" t="s">
        <v>443</v>
      </c>
      <c r="G254" s="307"/>
      <c r="H254" s="308" t="s">
        <v>52</v>
      </c>
      <c r="I254" s="309">
        <v>20</v>
      </c>
      <c r="J254" s="309">
        <v>20</v>
      </c>
      <c r="K254" s="309">
        <v>0</v>
      </c>
      <c r="L254" s="109" t="s">
        <v>114</v>
      </c>
      <c r="M254" s="310" t="s">
        <v>21</v>
      </c>
      <c r="N254" s="311"/>
      <c r="O254" s="312"/>
      <c r="P254" s="312"/>
      <c r="Q254" s="312"/>
      <c r="R254" s="312"/>
      <c r="S254" s="312"/>
      <c r="T254" s="312"/>
      <c r="U254" s="312"/>
      <c r="V254" s="312" t="s">
        <v>11</v>
      </c>
      <c r="W254" s="312" t="s">
        <v>11</v>
      </c>
      <c r="X254" s="319" t="s">
        <v>11</v>
      </c>
      <c r="Y254" s="315">
        <v>1</v>
      </c>
      <c r="Z254" s="316">
        <v>3</v>
      </c>
      <c r="AA254" s="317">
        <v>3</v>
      </c>
      <c r="AB254" s="318" t="s">
        <v>1238</v>
      </c>
      <c r="AC254" s="80">
        <v>1</v>
      </c>
      <c r="AD254" s="80" t="s">
        <v>1343</v>
      </c>
      <c r="AE254" s="76" t="s">
        <v>162</v>
      </c>
      <c r="AF254" s="80">
        <v>6</v>
      </c>
      <c r="AH254" s="29" t="str">
        <f t="shared" si="56"/>
        <v xml:space="preserve"> </v>
      </c>
      <c r="AI254" s="29" t="str">
        <f t="shared" si="57"/>
        <v xml:space="preserve"> </v>
      </c>
      <c r="AJ254" s="29" t="str">
        <f t="shared" si="58"/>
        <v xml:space="preserve"> </v>
      </c>
      <c r="AK254" s="28" t="b">
        <f t="shared" si="59"/>
        <v>1</v>
      </c>
      <c r="AL254" s="100" t="b">
        <f t="shared" si="60"/>
        <v>0</v>
      </c>
      <c r="AM254" s="100" t="b">
        <f t="shared" si="61"/>
        <v>0</v>
      </c>
      <c r="AN254" s="100" t="b">
        <f t="shared" si="62"/>
        <v>0</v>
      </c>
      <c r="AO254" s="100" t="b">
        <f t="shared" si="63"/>
        <v>0</v>
      </c>
      <c r="AP254" s="100" t="b">
        <f t="shared" si="64"/>
        <v>0</v>
      </c>
      <c r="AQ254" s="100" t="b">
        <f t="shared" si="65"/>
        <v>0</v>
      </c>
      <c r="AR254" s="100" t="b">
        <f t="shared" si="66"/>
        <v>0</v>
      </c>
      <c r="AS254" s="100" t="b">
        <f t="shared" si="67"/>
        <v>0</v>
      </c>
      <c r="AT254" s="100" t="b">
        <f t="shared" si="68"/>
        <v>0</v>
      </c>
      <c r="AU254" s="100" t="b">
        <f t="shared" si="69"/>
        <v>0</v>
      </c>
      <c r="AV254" s="100" t="b">
        <f t="shared" si="70"/>
        <v>0</v>
      </c>
    </row>
    <row r="255" spans="1:48" ht="21.75" x14ac:dyDescent="0.25">
      <c r="A255" s="108">
        <v>81</v>
      </c>
      <c r="B255" s="109" t="s">
        <v>52</v>
      </c>
      <c r="C255" s="109">
        <v>3</v>
      </c>
      <c r="D255" s="348" t="s">
        <v>701</v>
      </c>
      <c r="E255" s="142" t="s">
        <v>608</v>
      </c>
      <c r="F255" s="142" t="s">
        <v>609</v>
      </c>
      <c r="G255" s="307"/>
      <c r="H255" s="308" t="s">
        <v>140</v>
      </c>
      <c r="I255" s="309">
        <v>0</v>
      </c>
      <c r="J255" s="309">
        <v>0</v>
      </c>
      <c r="K255" s="309">
        <v>0</v>
      </c>
      <c r="L255" s="109" t="s">
        <v>127</v>
      </c>
      <c r="M255" s="310" t="s">
        <v>929</v>
      </c>
      <c r="N255" s="311"/>
      <c r="O255" s="312" t="s">
        <v>11</v>
      </c>
      <c r="P255" s="312" t="s">
        <v>11</v>
      </c>
      <c r="Q255" s="312" t="s">
        <v>11</v>
      </c>
      <c r="R255" s="312"/>
      <c r="S255" s="312"/>
      <c r="T255" s="312"/>
      <c r="U255" s="312"/>
      <c r="V255" s="312"/>
      <c r="W255" s="312"/>
      <c r="X255" s="319"/>
      <c r="Y255" s="315">
        <v>1</v>
      </c>
      <c r="Z255" s="316">
        <v>3</v>
      </c>
      <c r="AA255" s="317">
        <v>3</v>
      </c>
      <c r="AB255" s="318" t="s">
        <v>1236</v>
      </c>
      <c r="AC255" s="80">
        <v>1</v>
      </c>
      <c r="AD255" s="80"/>
      <c r="AE255" s="76" t="s">
        <v>141</v>
      </c>
      <c r="AF255" s="80">
        <v>6</v>
      </c>
      <c r="AH255" s="29" t="str">
        <f t="shared" si="56"/>
        <v xml:space="preserve"> </v>
      </c>
      <c r="AI255" s="29" t="str">
        <f t="shared" si="57"/>
        <v xml:space="preserve"> </v>
      </c>
      <c r="AJ255" s="29" t="str">
        <f t="shared" si="58"/>
        <v xml:space="preserve"> </v>
      </c>
      <c r="AK255" s="28" t="b">
        <f t="shared" si="59"/>
        <v>1</v>
      </c>
      <c r="AL255" s="100" t="b">
        <f t="shared" si="60"/>
        <v>0</v>
      </c>
      <c r="AM255" s="100" t="b">
        <f t="shared" si="61"/>
        <v>0</v>
      </c>
      <c r="AN255" s="100" t="b">
        <f t="shared" si="62"/>
        <v>0</v>
      </c>
      <c r="AO255" s="100" t="b">
        <f t="shared" si="63"/>
        <v>0</v>
      </c>
      <c r="AP255" s="100" t="b">
        <f t="shared" si="64"/>
        <v>0</v>
      </c>
      <c r="AQ255" s="100" t="b">
        <f t="shared" si="65"/>
        <v>0</v>
      </c>
      <c r="AR255" s="100" t="b">
        <f t="shared" si="66"/>
        <v>0</v>
      </c>
      <c r="AS255" s="100" t="b">
        <f t="shared" si="67"/>
        <v>0</v>
      </c>
      <c r="AT255" s="100" t="b">
        <f t="shared" si="68"/>
        <v>0</v>
      </c>
      <c r="AU255" s="100" t="b">
        <f t="shared" si="69"/>
        <v>0</v>
      </c>
      <c r="AV255" s="100" t="b">
        <f t="shared" si="70"/>
        <v>0</v>
      </c>
    </row>
    <row r="256" spans="1:48" ht="21.75" x14ac:dyDescent="0.25">
      <c r="A256" s="108">
        <v>241</v>
      </c>
      <c r="B256" s="109" t="s">
        <v>52</v>
      </c>
      <c r="C256" s="109">
        <v>3</v>
      </c>
      <c r="D256" s="348" t="s">
        <v>834</v>
      </c>
      <c r="E256" s="142" t="s">
        <v>355</v>
      </c>
      <c r="F256" s="142" t="s">
        <v>436</v>
      </c>
      <c r="G256" s="307"/>
      <c r="H256" s="308" t="s">
        <v>52</v>
      </c>
      <c r="I256" s="309">
        <v>24</v>
      </c>
      <c r="J256" s="309">
        <v>24</v>
      </c>
      <c r="K256" s="309">
        <v>0</v>
      </c>
      <c r="L256" s="109" t="s">
        <v>127</v>
      </c>
      <c r="M256" s="321" t="s">
        <v>127</v>
      </c>
      <c r="N256" s="311"/>
      <c r="O256" s="312"/>
      <c r="P256" s="312"/>
      <c r="Q256" s="312"/>
      <c r="R256" s="312"/>
      <c r="S256" s="312"/>
      <c r="T256" s="312"/>
      <c r="U256" s="312"/>
      <c r="V256" s="312"/>
      <c r="W256" s="312"/>
      <c r="X256" s="319"/>
      <c r="Y256" s="315">
        <v>9</v>
      </c>
      <c r="Z256" s="316">
        <v>0</v>
      </c>
      <c r="AA256" s="317">
        <v>0</v>
      </c>
      <c r="AB256" s="318" t="s">
        <v>1241</v>
      </c>
      <c r="AC256" s="80">
        <v>1</v>
      </c>
      <c r="AD256" s="80"/>
      <c r="AE256" s="76" t="s">
        <v>141</v>
      </c>
      <c r="AF256" s="80">
        <v>5</v>
      </c>
      <c r="AH256" s="29" t="str">
        <f t="shared" si="56"/>
        <v xml:space="preserve"> </v>
      </c>
      <c r="AI256" s="29" t="str">
        <f t="shared" si="57"/>
        <v xml:space="preserve"> </v>
      </c>
      <c r="AJ256" s="29" t="str">
        <f t="shared" si="58"/>
        <v xml:space="preserve"> </v>
      </c>
      <c r="AK256" s="28" t="b">
        <f t="shared" si="59"/>
        <v>1</v>
      </c>
      <c r="AL256" s="100" t="b">
        <f t="shared" si="60"/>
        <v>0</v>
      </c>
      <c r="AM256" s="100" t="b">
        <f t="shared" si="61"/>
        <v>0</v>
      </c>
      <c r="AN256" s="100" t="b">
        <f t="shared" si="62"/>
        <v>0</v>
      </c>
      <c r="AO256" s="100" t="b">
        <f t="shared" si="63"/>
        <v>0</v>
      </c>
      <c r="AP256" s="100" t="b">
        <f t="shared" si="64"/>
        <v>0</v>
      </c>
      <c r="AQ256" s="100" t="b">
        <f t="shared" si="65"/>
        <v>0</v>
      </c>
      <c r="AR256" s="100" t="b">
        <f t="shared" si="66"/>
        <v>0</v>
      </c>
      <c r="AS256" s="100" t="b">
        <f t="shared" si="67"/>
        <v>0</v>
      </c>
      <c r="AT256" s="100" t="b">
        <f t="shared" si="68"/>
        <v>0</v>
      </c>
      <c r="AU256" s="100" t="b">
        <f t="shared" si="69"/>
        <v>0</v>
      </c>
      <c r="AV256" s="100" t="b">
        <f t="shared" si="70"/>
        <v>0</v>
      </c>
    </row>
    <row r="257" spans="1:48" ht="21.75" x14ac:dyDescent="0.25">
      <c r="A257" s="108">
        <v>141</v>
      </c>
      <c r="B257" s="109" t="s">
        <v>52</v>
      </c>
      <c r="C257" s="109">
        <v>4</v>
      </c>
      <c r="D257" s="348" t="s">
        <v>757</v>
      </c>
      <c r="E257" s="323" t="s">
        <v>456</v>
      </c>
      <c r="F257" s="323" t="s">
        <v>950</v>
      </c>
      <c r="G257" s="324"/>
      <c r="H257" s="308" t="s">
        <v>52</v>
      </c>
      <c r="I257" s="325">
        <v>8</v>
      </c>
      <c r="J257" s="325">
        <v>7</v>
      </c>
      <c r="K257" s="325">
        <v>1</v>
      </c>
      <c r="L257" s="326" t="s">
        <v>111</v>
      </c>
      <c r="M257" s="327" t="s">
        <v>29</v>
      </c>
      <c r="N257" s="311"/>
      <c r="O257" s="312" t="s">
        <v>11</v>
      </c>
      <c r="P257" s="312" t="s">
        <v>11</v>
      </c>
      <c r="Q257" s="312" t="s">
        <v>11</v>
      </c>
      <c r="R257" s="312" t="s">
        <v>11</v>
      </c>
      <c r="S257" s="312"/>
      <c r="T257" s="312"/>
      <c r="U257" s="312"/>
      <c r="V257" s="312"/>
      <c r="W257" s="312"/>
      <c r="X257" s="319"/>
      <c r="Y257" s="315">
        <v>1</v>
      </c>
      <c r="Z257" s="316">
        <v>4</v>
      </c>
      <c r="AA257" s="317">
        <v>4</v>
      </c>
      <c r="AB257" s="318" t="s">
        <v>1242</v>
      </c>
      <c r="AC257" s="80">
        <v>1</v>
      </c>
      <c r="AD257" s="322" t="s">
        <v>1359</v>
      </c>
      <c r="AE257" s="76" t="s">
        <v>165</v>
      </c>
      <c r="AF257" s="80">
        <v>3</v>
      </c>
      <c r="AH257" s="29" t="str">
        <f t="shared" si="56"/>
        <v xml:space="preserve"> </v>
      </c>
      <c r="AI257" s="29" t="str">
        <f t="shared" si="57"/>
        <v xml:space="preserve"> </v>
      </c>
      <c r="AJ257" s="29" t="str">
        <f t="shared" si="58"/>
        <v xml:space="preserve"> </v>
      </c>
      <c r="AK257" s="28" t="b">
        <f t="shared" si="59"/>
        <v>1</v>
      </c>
      <c r="AL257" s="100" t="b">
        <f t="shared" si="60"/>
        <v>0</v>
      </c>
      <c r="AM257" s="100" t="b">
        <f t="shared" si="61"/>
        <v>0</v>
      </c>
      <c r="AN257" s="100" t="b">
        <f t="shared" si="62"/>
        <v>0</v>
      </c>
      <c r="AO257" s="100" t="b">
        <f t="shared" si="63"/>
        <v>0</v>
      </c>
      <c r="AP257" s="100" t="b">
        <f t="shared" si="64"/>
        <v>0</v>
      </c>
      <c r="AQ257" s="100" t="b">
        <f t="shared" si="65"/>
        <v>0</v>
      </c>
      <c r="AR257" s="100" t="b">
        <f t="shared" si="66"/>
        <v>0</v>
      </c>
      <c r="AS257" s="100" t="b">
        <f t="shared" si="67"/>
        <v>0</v>
      </c>
      <c r="AT257" s="100" t="b">
        <f t="shared" si="68"/>
        <v>0</v>
      </c>
      <c r="AU257" s="100" t="b">
        <f t="shared" si="69"/>
        <v>0</v>
      </c>
      <c r="AV257" s="100" t="b">
        <f t="shared" si="70"/>
        <v>0</v>
      </c>
    </row>
    <row r="258" spans="1:48" ht="21.75" x14ac:dyDescent="0.25">
      <c r="A258" s="108">
        <v>328</v>
      </c>
      <c r="B258" s="109" t="s">
        <v>52</v>
      </c>
      <c r="C258" s="109">
        <v>4</v>
      </c>
      <c r="D258" s="348" t="s">
        <v>900</v>
      </c>
      <c r="E258" s="142" t="s">
        <v>445</v>
      </c>
      <c r="F258" s="142" t="s">
        <v>443</v>
      </c>
      <c r="G258" s="307"/>
      <c r="H258" s="308" t="s">
        <v>52</v>
      </c>
      <c r="I258" s="309">
        <v>18</v>
      </c>
      <c r="J258" s="309">
        <v>18</v>
      </c>
      <c r="K258" s="309">
        <v>0</v>
      </c>
      <c r="L258" s="109" t="s">
        <v>111</v>
      </c>
      <c r="M258" s="310" t="s">
        <v>42</v>
      </c>
      <c r="N258" s="311"/>
      <c r="O258" s="312"/>
      <c r="P258" s="312"/>
      <c r="Q258" s="312"/>
      <c r="R258" s="312"/>
      <c r="S258" s="312"/>
      <c r="T258" s="312" t="s">
        <v>11</v>
      </c>
      <c r="U258" s="312" t="s">
        <v>11</v>
      </c>
      <c r="V258" s="312" t="s">
        <v>11</v>
      </c>
      <c r="W258" s="312" t="s">
        <v>11</v>
      </c>
      <c r="X258" s="319"/>
      <c r="Y258" s="315">
        <v>1</v>
      </c>
      <c r="Z258" s="316">
        <v>4</v>
      </c>
      <c r="AA258" s="317">
        <v>4</v>
      </c>
      <c r="AB258" s="318" t="s">
        <v>1243</v>
      </c>
      <c r="AC258" s="80">
        <v>1</v>
      </c>
      <c r="AD258" s="80"/>
      <c r="AE258" s="76" t="s">
        <v>153</v>
      </c>
      <c r="AF258" s="80">
        <v>4</v>
      </c>
      <c r="AH258" s="29" t="str">
        <f t="shared" si="56"/>
        <v xml:space="preserve"> </v>
      </c>
      <c r="AI258" s="29" t="str">
        <f t="shared" si="57"/>
        <v xml:space="preserve"> </v>
      </c>
      <c r="AJ258" s="29" t="str">
        <f t="shared" si="58"/>
        <v xml:space="preserve"> </v>
      </c>
      <c r="AK258" s="28" t="b">
        <f t="shared" si="59"/>
        <v>1</v>
      </c>
      <c r="AL258" s="100" t="b">
        <f t="shared" si="60"/>
        <v>0</v>
      </c>
      <c r="AM258" s="100" t="b">
        <f t="shared" si="61"/>
        <v>0</v>
      </c>
      <c r="AN258" s="100" t="b">
        <f t="shared" si="62"/>
        <v>0</v>
      </c>
      <c r="AO258" s="100" t="b">
        <f t="shared" si="63"/>
        <v>0</v>
      </c>
      <c r="AP258" s="100" t="b">
        <f t="shared" si="64"/>
        <v>0</v>
      </c>
      <c r="AQ258" s="100" t="b">
        <f t="shared" si="65"/>
        <v>0</v>
      </c>
      <c r="AR258" s="100" t="b">
        <f t="shared" si="66"/>
        <v>0</v>
      </c>
      <c r="AS258" s="100" t="b">
        <f t="shared" si="67"/>
        <v>0</v>
      </c>
      <c r="AT258" s="100" t="b">
        <f t="shared" si="68"/>
        <v>0</v>
      </c>
      <c r="AU258" s="100" t="b">
        <f t="shared" si="69"/>
        <v>0</v>
      </c>
      <c r="AV258" s="100" t="b">
        <f t="shared" si="70"/>
        <v>0</v>
      </c>
    </row>
    <row r="259" spans="1:48" ht="30" x14ac:dyDescent="0.25">
      <c r="A259" s="108">
        <v>257</v>
      </c>
      <c r="B259" s="109" t="s">
        <v>52</v>
      </c>
      <c r="C259" s="109">
        <v>4</v>
      </c>
      <c r="D259" s="348" t="s">
        <v>847</v>
      </c>
      <c r="E259" s="142" t="s">
        <v>449</v>
      </c>
      <c r="F259" s="142" t="s">
        <v>448</v>
      </c>
      <c r="G259" s="307"/>
      <c r="H259" s="308" t="s">
        <v>52</v>
      </c>
      <c r="I259" s="309">
        <v>16</v>
      </c>
      <c r="J259" s="309">
        <v>16</v>
      </c>
      <c r="K259" s="309">
        <v>0</v>
      </c>
      <c r="L259" s="109" t="s">
        <v>112</v>
      </c>
      <c r="M259" s="310" t="s">
        <v>965</v>
      </c>
      <c r="N259" s="311"/>
      <c r="O259" s="312" t="s">
        <v>11</v>
      </c>
      <c r="P259" s="312" t="s">
        <v>11</v>
      </c>
      <c r="Q259" s="312" t="s">
        <v>11</v>
      </c>
      <c r="R259" s="312" t="s">
        <v>11</v>
      </c>
      <c r="S259" s="312"/>
      <c r="T259" s="312"/>
      <c r="U259" s="312"/>
      <c r="V259" s="312"/>
      <c r="W259" s="312"/>
      <c r="X259" s="319"/>
      <c r="Y259" s="315">
        <v>1</v>
      </c>
      <c r="Z259" s="316">
        <v>4</v>
      </c>
      <c r="AA259" s="317">
        <v>4</v>
      </c>
      <c r="AB259" s="318" t="s">
        <v>1245</v>
      </c>
      <c r="AC259" s="80">
        <v>1</v>
      </c>
      <c r="AD259" s="80"/>
      <c r="AE259" s="76" t="s">
        <v>178</v>
      </c>
      <c r="AF259" s="80">
        <v>6</v>
      </c>
      <c r="AH259" s="29" t="str">
        <f t="shared" si="56"/>
        <v xml:space="preserve"> </v>
      </c>
      <c r="AI259" s="29" t="str">
        <f t="shared" si="57"/>
        <v xml:space="preserve"> </v>
      </c>
      <c r="AJ259" s="29" t="str">
        <f t="shared" si="58"/>
        <v xml:space="preserve"> </v>
      </c>
      <c r="AK259" s="28" t="b">
        <f t="shared" si="59"/>
        <v>1</v>
      </c>
      <c r="AL259" s="100" t="b">
        <f t="shared" si="60"/>
        <v>0</v>
      </c>
      <c r="AM259" s="100" t="b">
        <f t="shared" si="61"/>
        <v>0</v>
      </c>
      <c r="AN259" s="100" t="b">
        <f t="shared" si="62"/>
        <v>0</v>
      </c>
      <c r="AO259" s="100" t="b">
        <f t="shared" si="63"/>
        <v>0</v>
      </c>
      <c r="AP259" s="100" t="b">
        <f t="shared" si="64"/>
        <v>0</v>
      </c>
      <c r="AQ259" s="100" t="b">
        <f t="shared" si="65"/>
        <v>0</v>
      </c>
      <c r="AR259" s="100" t="b">
        <f t="shared" si="66"/>
        <v>0</v>
      </c>
      <c r="AS259" s="100" t="b">
        <f t="shared" si="67"/>
        <v>0</v>
      </c>
      <c r="AT259" s="100" t="b">
        <f t="shared" si="68"/>
        <v>0</v>
      </c>
      <c r="AU259" s="100" t="b">
        <f t="shared" si="69"/>
        <v>0</v>
      </c>
      <c r="AV259" s="100" t="b">
        <f t="shared" si="70"/>
        <v>0</v>
      </c>
    </row>
    <row r="260" spans="1:48" ht="21.75" x14ac:dyDescent="0.25">
      <c r="A260" s="108">
        <v>256</v>
      </c>
      <c r="B260" s="109" t="s">
        <v>52</v>
      </c>
      <c r="C260" s="109">
        <v>4</v>
      </c>
      <c r="D260" s="348" t="s">
        <v>846</v>
      </c>
      <c r="E260" s="142" t="s">
        <v>438</v>
      </c>
      <c r="F260" s="142" t="s">
        <v>436</v>
      </c>
      <c r="G260" s="307"/>
      <c r="H260" s="308" t="s">
        <v>52</v>
      </c>
      <c r="I260" s="309">
        <v>14</v>
      </c>
      <c r="J260" s="309">
        <v>14</v>
      </c>
      <c r="K260" s="309">
        <v>0</v>
      </c>
      <c r="L260" s="109" t="s">
        <v>112</v>
      </c>
      <c r="M260" s="310" t="s">
        <v>18</v>
      </c>
      <c r="N260" s="311"/>
      <c r="O260" s="312"/>
      <c r="P260" s="312"/>
      <c r="Q260" s="312"/>
      <c r="R260" s="312"/>
      <c r="S260" s="312"/>
      <c r="T260" s="312" t="s">
        <v>11</v>
      </c>
      <c r="U260" s="312" t="s">
        <v>11</v>
      </c>
      <c r="V260" s="312" t="s">
        <v>11</v>
      </c>
      <c r="W260" s="312" t="s">
        <v>11</v>
      </c>
      <c r="X260" s="319"/>
      <c r="Y260" s="315">
        <v>1</v>
      </c>
      <c r="Z260" s="316">
        <v>4</v>
      </c>
      <c r="AA260" s="317">
        <v>4</v>
      </c>
      <c r="AB260" s="318" t="s">
        <v>1244</v>
      </c>
      <c r="AC260" s="80">
        <v>1</v>
      </c>
      <c r="AD260" s="80"/>
      <c r="AE260" s="76" t="s">
        <v>149</v>
      </c>
      <c r="AF260" s="80">
        <v>1</v>
      </c>
      <c r="AH260" s="29" t="str">
        <f t="shared" si="56"/>
        <v xml:space="preserve"> </v>
      </c>
      <c r="AI260" s="29" t="str">
        <f t="shared" si="57"/>
        <v xml:space="preserve"> </v>
      </c>
      <c r="AJ260" s="29" t="str">
        <f t="shared" si="58"/>
        <v xml:space="preserve"> </v>
      </c>
      <c r="AK260" s="28" t="b">
        <f t="shared" si="59"/>
        <v>1</v>
      </c>
      <c r="AL260" s="100" t="b">
        <f t="shared" si="60"/>
        <v>0</v>
      </c>
      <c r="AM260" s="100" t="b">
        <f t="shared" si="61"/>
        <v>0</v>
      </c>
      <c r="AN260" s="100" t="b">
        <f t="shared" si="62"/>
        <v>0</v>
      </c>
      <c r="AO260" s="100" t="b">
        <f t="shared" si="63"/>
        <v>0</v>
      </c>
      <c r="AP260" s="100" t="b">
        <f t="shared" si="64"/>
        <v>0</v>
      </c>
      <c r="AQ260" s="100" t="b">
        <f t="shared" si="65"/>
        <v>0</v>
      </c>
      <c r="AR260" s="100" t="b">
        <f t="shared" si="66"/>
        <v>0</v>
      </c>
      <c r="AS260" s="100" t="b">
        <f t="shared" si="67"/>
        <v>0</v>
      </c>
      <c r="AT260" s="100" t="b">
        <f t="shared" si="68"/>
        <v>0</v>
      </c>
      <c r="AU260" s="100" t="b">
        <f t="shared" si="69"/>
        <v>0</v>
      </c>
      <c r="AV260" s="100" t="b">
        <f t="shared" si="70"/>
        <v>0</v>
      </c>
    </row>
    <row r="261" spans="1:48" ht="21.75" x14ac:dyDescent="0.25">
      <c r="A261" s="108">
        <v>185</v>
      </c>
      <c r="B261" s="109" t="s">
        <v>52</v>
      </c>
      <c r="C261" s="109">
        <v>4</v>
      </c>
      <c r="D261" s="348" t="s">
        <v>791</v>
      </c>
      <c r="E261" s="142" t="s">
        <v>411</v>
      </c>
      <c r="F261" s="142" t="s">
        <v>458</v>
      </c>
      <c r="G261" s="307"/>
      <c r="H261" s="308" t="s">
        <v>52</v>
      </c>
      <c r="I261" s="309">
        <v>19</v>
      </c>
      <c r="J261" s="309">
        <v>19</v>
      </c>
      <c r="K261" s="309">
        <v>0</v>
      </c>
      <c r="L261" s="109" t="s">
        <v>113</v>
      </c>
      <c r="M261" s="310" t="s">
        <v>965</v>
      </c>
      <c r="N261" s="311"/>
      <c r="O261" s="312" t="s">
        <v>11</v>
      </c>
      <c r="P261" s="312" t="s">
        <v>11</v>
      </c>
      <c r="Q261" s="312"/>
      <c r="R261" s="312"/>
      <c r="S261" s="312"/>
      <c r="T261" s="312"/>
      <c r="U261" s="312"/>
      <c r="V261" s="312"/>
      <c r="W261" s="312"/>
      <c r="X261" s="319"/>
      <c r="Y261" s="315">
        <v>8</v>
      </c>
      <c r="Z261" s="316">
        <v>2</v>
      </c>
      <c r="AA261" s="320">
        <v>2</v>
      </c>
      <c r="AB261" s="318" t="s">
        <v>1246</v>
      </c>
      <c r="AC261" s="80">
        <v>1</v>
      </c>
      <c r="AD261" s="80"/>
      <c r="AE261" s="76" t="s">
        <v>178</v>
      </c>
      <c r="AF261" s="80">
        <v>3</v>
      </c>
      <c r="AH261" s="29" t="str">
        <f t="shared" ref="AH261:AH324" si="71">IF(AND(F261=F262,L261=L262,AK261=FALSE),"ÇAKIŞMA "," ")</f>
        <v xml:space="preserve"> </v>
      </c>
      <c r="AI261" s="29" t="str">
        <f t="shared" ref="AI261:AI324" si="72">IF(AND(M261=M262,L261=L262,AK261=FALSE),"ÇAKIŞMA "," ")</f>
        <v xml:space="preserve"> </v>
      </c>
      <c r="AJ261" s="29" t="str">
        <f t="shared" ref="AJ261:AJ324" si="73">IF(AND(C261=C262,B261=B262,L261=L262,AK261=FALSE),"ÇAKIŞMA "," ")</f>
        <v xml:space="preserve"> </v>
      </c>
      <c r="AK261" s="28" t="b">
        <f t="shared" ref="AK261:AK324" si="74">AND(AL261=FALSE,AM261=FALSE,AN261=FALSE,AO261=FALSE,AP261=FALSE,AQ261=FALSE,AR261=FALSE,AS261=FALSE,AT261=FALSE,AU261=FALSE,AV261=FALSE)</f>
        <v>0</v>
      </c>
      <c r="AL261" s="100" t="b">
        <f t="shared" ref="AL261:AL324" si="75">IF(AND(N261&lt;&gt;0,N261=N262),TRUE,FALSE)</f>
        <v>0</v>
      </c>
      <c r="AM261" s="100" t="b">
        <f t="shared" ref="AM261:AM324" si="76">IF(AND(O261&lt;&gt;0,O261=O262),TRUE,FALSE)</f>
        <v>1</v>
      </c>
      <c r="AN261" s="100" t="b">
        <f t="shared" ref="AN261:AN324" si="77">IF(AND(P261&lt;&gt;0,P261=P262),TRUE,FALSE)</f>
        <v>1</v>
      </c>
      <c r="AO261" s="100" t="b">
        <f t="shared" ref="AO261:AO324" si="78">IF(AND(Q261&lt;&gt;0,Q261=Q262),TRUE,FALSE)</f>
        <v>0</v>
      </c>
      <c r="AP261" s="100" t="b">
        <f t="shared" ref="AP261:AP324" si="79">IF(AND(R261&lt;&gt;0,R261=R262),TRUE,FALSE)</f>
        <v>0</v>
      </c>
      <c r="AQ261" s="100" t="b">
        <f t="shared" ref="AQ261:AQ324" si="80">IF(AND(S261&lt;&gt;0,S261=S262),TRUE,FALSE)</f>
        <v>0</v>
      </c>
      <c r="AR261" s="100" t="b">
        <f t="shared" ref="AR261:AR324" si="81">IF(AND(T261&lt;&gt;0,T261=T262),TRUE,FALSE)</f>
        <v>0</v>
      </c>
      <c r="AS261" s="100" t="b">
        <f t="shared" ref="AS261:AS324" si="82">IF(AND(U261&lt;&gt;0,U261=U262),TRUE,FALSE)</f>
        <v>0</v>
      </c>
      <c r="AT261" s="100" t="b">
        <f t="shared" ref="AT261:AT324" si="83">IF(AND(V261&lt;&gt;0,V261=V262),TRUE,FALSE)</f>
        <v>0</v>
      </c>
      <c r="AU261" s="100" t="b">
        <f t="shared" ref="AU261:AU324" si="84">IF(AND(W261&lt;&gt;0,W261=W262),TRUE,FALSE)</f>
        <v>0</v>
      </c>
      <c r="AV261" s="100" t="b">
        <f t="shared" ref="AV261:AV324" si="85">IF(AND(X261&lt;&gt;0,X261=X262),TRUE,FALSE)</f>
        <v>0</v>
      </c>
    </row>
    <row r="262" spans="1:48" ht="21.75" x14ac:dyDescent="0.25">
      <c r="A262" s="108">
        <v>29</v>
      </c>
      <c r="B262" s="109" t="s">
        <v>52</v>
      </c>
      <c r="C262" s="109">
        <v>4</v>
      </c>
      <c r="D262" s="348" t="s">
        <v>655</v>
      </c>
      <c r="E262" s="142" t="s">
        <v>441</v>
      </c>
      <c r="F262" s="142" t="s">
        <v>440</v>
      </c>
      <c r="G262" s="307"/>
      <c r="H262" s="308" t="s">
        <v>52</v>
      </c>
      <c r="I262" s="309">
        <v>16</v>
      </c>
      <c r="J262" s="309">
        <v>16</v>
      </c>
      <c r="K262" s="309">
        <v>0</v>
      </c>
      <c r="L262" s="109" t="s">
        <v>114</v>
      </c>
      <c r="M262" s="310" t="s">
        <v>38</v>
      </c>
      <c r="N262" s="311" t="s">
        <v>11</v>
      </c>
      <c r="O262" s="312" t="s">
        <v>11</v>
      </c>
      <c r="P262" s="312" t="s">
        <v>11</v>
      </c>
      <c r="Q262" s="312" t="s">
        <v>11</v>
      </c>
      <c r="R262" s="312"/>
      <c r="S262" s="312"/>
      <c r="T262" s="312"/>
      <c r="U262" s="312"/>
      <c r="V262" s="312"/>
      <c r="W262" s="312"/>
      <c r="X262" s="319"/>
      <c r="Y262" s="315">
        <v>1</v>
      </c>
      <c r="Z262" s="316">
        <v>4</v>
      </c>
      <c r="AA262" s="320">
        <v>4</v>
      </c>
      <c r="AB262" s="318" t="s">
        <v>1247</v>
      </c>
      <c r="AC262" s="80">
        <v>1</v>
      </c>
      <c r="AD262" s="80"/>
      <c r="AE262" s="76" t="s">
        <v>167</v>
      </c>
      <c r="AF262" s="80">
        <v>9</v>
      </c>
      <c r="AH262" s="29" t="str">
        <f t="shared" si="71"/>
        <v xml:space="preserve"> </v>
      </c>
      <c r="AI262" s="29" t="str">
        <f t="shared" si="72"/>
        <v xml:space="preserve"> </v>
      </c>
      <c r="AJ262" s="29" t="str">
        <f t="shared" si="73"/>
        <v xml:space="preserve"> </v>
      </c>
      <c r="AK262" s="28" t="b">
        <f t="shared" si="74"/>
        <v>1</v>
      </c>
      <c r="AL262" s="100" t="b">
        <f t="shared" si="75"/>
        <v>0</v>
      </c>
      <c r="AM262" s="100" t="b">
        <f t="shared" si="76"/>
        <v>0</v>
      </c>
      <c r="AN262" s="100" t="b">
        <f t="shared" si="77"/>
        <v>0</v>
      </c>
      <c r="AO262" s="100" t="b">
        <f t="shared" si="78"/>
        <v>0</v>
      </c>
      <c r="AP262" s="100" t="b">
        <f t="shared" si="79"/>
        <v>0</v>
      </c>
      <c r="AQ262" s="100" t="b">
        <f t="shared" si="80"/>
        <v>0</v>
      </c>
      <c r="AR262" s="100" t="b">
        <f t="shared" si="81"/>
        <v>0</v>
      </c>
      <c r="AS262" s="100" t="b">
        <f t="shared" si="82"/>
        <v>0</v>
      </c>
      <c r="AT262" s="100" t="b">
        <f t="shared" si="83"/>
        <v>0</v>
      </c>
      <c r="AU262" s="100" t="b">
        <f t="shared" si="84"/>
        <v>0</v>
      </c>
      <c r="AV262" s="100" t="b">
        <f t="shared" si="85"/>
        <v>0</v>
      </c>
    </row>
    <row r="263" spans="1:48" ht="30" x14ac:dyDescent="0.25">
      <c r="A263" s="108">
        <v>120</v>
      </c>
      <c r="B263" s="109" t="s">
        <v>52</v>
      </c>
      <c r="C263" s="109">
        <v>4</v>
      </c>
      <c r="D263" s="348" t="s">
        <v>738</v>
      </c>
      <c r="E263" s="142" t="s">
        <v>450</v>
      </c>
      <c r="F263" s="142" t="s">
        <v>448</v>
      </c>
      <c r="G263" s="307"/>
      <c r="H263" s="308" t="s">
        <v>52</v>
      </c>
      <c r="I263" s="309">
        <v>20</v>
      </c>
      <c r="J263" s="309">
        <v>20</v>
      </c>
      <c r="K263" s="309">
        <v>0</v>
      </c>
      <c r="L263" s="109" t="s">
        <v>114</v>
      </c>
      <c r="M263" s="310" t="s">
        <v>965</v>
      </c>
      <c r="N263" s="311"/>
      <c r="O263" s="312"/>
      <c r="P263" s="312"/>
      <c r="Q263" s="312"/>
      <c r="R263" s="312"/>
      <c r="S263" s="312"/>
      <c r="T263" s="312"/>
      <c r="U263" s="312" t="s">
        <v>11</v>
      </c>
      <c r="V263" s="312" t="s">
        <v>11</v>
      </c>
      <c r="W263" s="312" t="s">
        <v>11</v>
      </c>
      <c r="X263" s="319" t="s">
        <v>11</v>
      </c>
      <c r="Y263" s="315">
        <v>1</v>
      </c>
      <c r="Z263" s="316">
        <v>4</v>
      </c>
      <c r="AA263" s="317">
        <v>4</v>
      </c>
      <c r="AB263" s="318" t="s">
        <v>1248</v>
      </c>
      <c r="AC263" s="80">
        <v>1</v>
      </c>
      <c r="AD263" s="76"/>
      <c r="AE263" s="76" t="s">
        <v>178</v>
      </c>
      <c r="AF263" s="80">
        <v>3</v>
      </c>
      <c r="AH263" s="29" t="str">
        <f t="shared" si="71"/>
        <v xml:space="preserve"> </v>
      </c>
      <c r="AI263" s="29" t="str">
        <f t="shared" si="72"/>
        <v xml:space="preserve"> </v>
      </c>
      <c r="AJ263" s="29" t="str">
        <f t="shared" si="73"/>
        <v xml:space="preserve"> </v>
      </c>
      <c r="AK263" s="28" t="b">
        <f t="shared" si="74"/>
        <v>1</v>
      </c>
      <c r="AL263" s="100" t="b">
        <f t="shared" si="75"/>
        <v>0</v>
      </c>
      <c r="AM263" s="100" t="b">
        <f t="shared" si="76"/>
        <v>0</v>
      </c>
      <c r="AN263" s="100" t="b">
        <f t="shared" si="77"/>
        <v>0</v>
      </c>
      <c r="AO263" s="100" t="b">
        <f t="shared" si="78"/>
        <v>0</v>
      </c>
      <c r="AP263" s="100" t="b">
        <f t="shared" si="79"/>
        <v>0</v>
      </c>
      <c r="AQ263" s="100" t="b">
        <f t="shared" si="80"/>
        <v>0</v>
      </c>
      <c r="AR263" s="100" t="b">
        <f t="shared" si="81"/>
        <v>0</v>
      </c>
      <c r="AS263" s="100" t="b">
        <f t="shared" si="82"/>
        <v>0</v>
      </c>
      <c r="AT263" s="100" t="b">
        <f t="shared" si="83"/>
        <v>0</v>
      </c>
      <c r="AU263" s="100" t="b">
        <f t="shared" si="84"/>
        <v>0</v>
      </c>
      <c r="AV263" s="100" t="b">
        <f t="shared" si="85"/>
        <v>0</v>
      </c>
    </row>
    <row r="264" spans="1:48" ht="21.75" x14ac:dyDescent="0.25">
      <c r="A264" s="108">
        <v>194</v>
      </c>
      <c r="B264" s="109" t="s">
        <v>52</v>
      </c>
      <c r="C264" s="109">
        <v>4</v>
      </c>
      <c r="D264" s="348" t="s">
        <v>798</v>
      </c>
      <c r="E264" s="142" t="s">
        <v>412</v>
      </c>
      <c r="F264" s="142" t="s">
        <v>946</v>
      </c>
      <c r="G264" s="307"/>
      <c r="H264" s="308" t="s">
        <v>52</v>
      </c>
      <c r="I264" s="309">
        <v>21</v>
      </c>
      <c r="J264" s="309">
        <v>20</v>
      </c>
      <c r="K264" s="309">
        <v>1</v>
      </c>
      <c r="L264" s="109" t="s">
        <v>127</v>
      </c>
      <c r="M264" s="310" t="s">
        <v>127</v>
      </c>
      <c r="N264" s="311"/>
      <c r="O264" s="312"/>
      <c r="P264" s="312"/>
      <c r="Q264" s="312"/>
      <c r="R264" s="312"/>
      <c r="S264" s="312"/>
      <c r="T264" s="312"/>
      <c r="U264" s="312"/>
      <c r="V264" s="312"/>
      <c r="W264" s="312"/>
      <c r="X264" s="319"/>
      <c r="Y264" s="315">
        <v>2</v>
      </c>
      <c r="Z264" s="316">
        <v>0</v>
      </c>
      <c r="AA264" s="317">
        <v>0</v>
      </c>
      <c r="AB264" s="318" t="s">
        <v>1249</v>
      </c>
      <c r="AC264" s="80">
        <v>1</v>
      </c>
      <c r="AD264" s="80"/>
      <c r="AE264" s="76" t="s">
        <v>141</v>
      </c>
      <c r="AF264" s="80">
        <v>5</v>
      </c>
      <c r="AH264" s="29" t="str">
        <f t="shared" si="71"/>
        <v xml:space="preserve"> </v>
      </c>
      <c r="AI264" s="29" t="str">
        <f t="shared" si="72"/>
        <v xml:space="preserve"> </v>
      </c>
      <c r="AJ264" s="29" t="str">
        <f t="shared" si="73"/>
        <v xml:space="preserve"> </v>
      </c>
      <c r="AK264" s="28" t="b">
        <f t="shared" si="74"/>
        <v>1</v>
      </c>
      <c r="AL264" s="100" t="b">
        <f t="shared" si="75"/>
        <v>0</v>
      </c>
      <c r="AM264" s="100" t="b">
        <f t="shared" si="76"/>
        <v>0</v>
      </c>
      <c r="AN264" s="100" t="b">
        <f t="shared" si="77"/>
        <v>0</v>
      </c>
      <c r="AO264" s="100" t="b">
        <f t="shared" si="78"/>
        <v>0</v>
      </c>
      <c r="AP264" s="100" t="b">
        <f t="shared" si="79"/>
        <v>0</v>
      </c>
      <c r="AQ264" s="100" t="b">
        <f t="shared" si="80"/>
        <v>0</v>
      </c>
      <c r="AR264" s="100" t="b">
        <f t="shared" si="81"/>
        <v>0</v>
      </c>
      <c r="AS264" s="100" t="b">
        <f t="shared" si="82"/>
        <v>0</v>
      </c>
      <c r="AT264" s="100" t="b">
        <f t="shared" si="83"/>
        <v>0</v>
      </c>
      <c r="AU264" s="100" t="b">
        <f t="shared" si="84"/>
        <v>0</v>
      </c>
      <c r="AV264" s="100" t="b">
        <f t="shared" si="85"/>
        <v>0</v>
      </c>
    </row>
    <row r="265" spans="1:48" ht="24" x14ac:dyDescent="0.25">
      <c r="A265" s="108">
        <v>157</v>
      </c>
      <c r="B265" s="109" t="s">
        <v>54</v>
      </c>
      <c r="C265" s="109">
        <v>1</v>
      </c>
      <c r="D265" s="348" t="s">
        <v>765</v>
      </c>
      <c r="E265" s="142" t="s">
        <v>543</v>
      </c>
      <c r="F265" s="142" t="s">
        <v>544</v>
      </c>
      <c r="G265" s="307" t="s">
        <v>610</v>
      </c>
      <c r="H265" s="308" t="s">
        <v>54</v>
      </c>
      <c r="I265" s="309">
        <v>22</v>
      </c>
      <c r="J265" s="309">
        <v>22</v>
      </c>
      <c r="K265" s="309">
        <v>0</v>
      </c>
      <c r="L265" s="109" t="s">
        <v>111</v>
      </c>
      <c r="M265" s="310" t="s">
        <v>42</v>
      </c>
      <c r="N265" s="311"/>
      <c r="O265" s="312" t="s">
        <v>11</v>
      </c>
      <c r="P265" s="312" t="s">
        <v>11</v>
      </c>
      <c r="Q265" s="312" t="s">
        <v>11</v>
      </c>
      <c r="R265" s="312" t="s">
        <v>11</v>
      </c>
      <c r="S265" s="312"/>
      <c r="T265" s="312"/>
      <c r="U265" s="312"/>
      <c r="V265" s="312"/>
      <c r="W265" s="312"/>
      <c r="X265" s="319"/>
      <c r="Y265" s="315">
        <v>1</v>
      </c>
      <c r="Z265" s="316">
        <v>4</v>
      </c>
      <c r="AA265" s="317">
        <v>4</v>
      </c>
      <c r="AB265" s="318" t="s">
        <v>1250</v>
      </c>
      <c r="AC265" s="80">
        <v>1</v>
      </c>
      <c r="AD265" s="80"/>
      <c r="AE265" s="76" t="s">
        <v>153</v>
      </c>
      <c r="AF265" s="80">
        <v>3</v>
      </c>
      <c r="AH265" s="29" t="str">
        <f t="shared" si="71"/>
        <v xml:space="preserve"> </v>
      </c>
      <c r="AI265" s="29" t="str">
        <f t="shared" si="72"/>
        <v xml:space="preserve"> </v>
      </c>
      <c r="AJ265" s="29" t="str">
        <f t="shared" si="73"/>
        <v xml:space="preserve"> </v>
      </c>
      <c r="AK265" s="28" t="b">
        <f t="shared" si="74"/>
        <v>1</v>
      </c>
      <c r="AL265" s="100" t="b">
        <f t="shared" si="75"/>
        <v>0</v>
      </c>
      <c r="AM265" s="100" t="b">
        <f t="shared" si="76"/>
        <v>0</v>
      </c>
      <c r="AN265" s="100" t="b">
        <f t="shared" si="77"/>
        <v>0</v>
      </c>
      <c r="AO265" s="100" t="b">
        <f t="shared" si="78"/>
        <v>0</v>
      </c>
      <c r="AP265" s="100" t="b">
        <f t="shared" si="79"/>
        <v>0</v>
      </c>
      <c r="AQ265" s="100" t="b">
        <f t="shared" si="80"/>
        <v>0</v>
      </c>
      <c r="AR265" s="100" t="b">
        <f t="shared" si="81"/>
        <v>0</v>
      </c>
      <c r="AS265" s="100" t="b">
        <f t="shared" si="82"/>
        <v>0</v>
      </c>
      <c r="AT265" s="100" t="b">
        <f t="shared" si="83"/>
        <v>0</v>
      </c>
      <c r="AU265" s="100" t="b">
        <f t="shared" si="84"/>
        <v>0</v>
      </c>
      <c r="AV265" s="100" t="b">
        <f t="shared" si="85"/>
        <v>0</v>
      </c>
    </row>
    <row r="266" spans="1:48" ht="21.75" x14ac:dyDescent="0.25">
      <c r="A266" s="108">
        <v>174</v>
      </c>
      <c r="B266" s="109" t="s">
        <v>54</v>
      </c>
      <c r="C266" s="109">
        <v>1</v>
      </c>
      <c r="D266" s="348" t="s">
        <v>780</v>
      </c>
      <c r="E266" s="142" t="s">
        <v>625</v>
      </c>
      <c r="F266" s="142" t="s">
        <v>626</v>
      </c>
      <c r="G266" s="307"/>
      <c r="H266" s="308" t="s">
        <v>140</v>
      </c>
      <c r="I266" s="309">
        <v>28</v>
      </c>
      <c r="J266" s="309">
        <v>22</v>
      </c>
      <c r="K266" s="309">
        <v>6</v>
      </c>
      <c r="L266" s="109" t="s">
        <v>111</v>
      </c>
      <c r="M266" s="310" t="s">
        <v>30</v>
      </c>
      <c r="N266" s="311"/>
      <c r="O266" s="312"/>
      <c r="P266" s="312"/>
      <c r="Q266" s="312"/>
      <c r="R266" s="312"/>
      <c r="S266" s="312"/>
      <c r="T266" s="312" t="s">
        <v>11</v>
      </c>
      <c r="U266" s="312" t="s">
        <v>11</v>
      </c>
      <c r="V266" s="312" t="s">
        <v>11</v>
      </c>
      <c r="W266" s="312"/>
      <c r="X266" s="319"/>
      <c r="Y266" s="315">
        <v>2</v>
      </c>
      <c r="Z266" s="316">
        <v>3</v>
      </c>
      <c r="AA266" s="317">
        <v>3</v>
      </c>
      <c r="AB266" s="318" t="s">
        <v>1187</v>
      </c>
      <c r="AC266" s="80">
        <v>2</v>
      </c>
      <c r="AD266" s="80"/>
      <c r="AE266" s="76" t="s">
        <v>164</v>
      </c>
      <c r="AF266" s="80">
        <v>6</v>
      </c>
      <c r="AH266" s="29" t="str">
        <f t="shared" si="71"/>
        <v xml:space="preserve"> </v>
      </c>
      <c r="AI266" s="29" t="str">
        <f t="shared" si="72"/>
        <v xml:space="preserve"> </v>
      </c>
      <c r="AJ266" s="29" t="str">
        <f t="shared" si="73"/>
        <v xml:space="preserve"> </v>
      </c>
      <c r="AK266" s="28" t="b">
        <f t="shared" si="74"/>
        <v>1</v>
      </c>
      <c r="AL266" s="100" t="b">
        <f t="shared" si="75"/>
        <v>0</v>
      </c>
      <c r="AM266" s="100" t="b">
        <f t="shared" si="76"/>
        <v>0</v>
      </c>
      <c r="AN266" s="100" t="b">
        <f t="shared" si="77"/>
        <v>0</v>
      </c>
      <c r="AO266" s="100" t="b">
        <f t="shared" si="78"/>
        <v>0</v>
      </c>
      <c r="AP266" s="100" t="b">
        <f t="shared" si="79"/>
        <v>0</v>
      </c>
      <c r="AQ266" s="100" t="b">
        <f t="shared" si="80"/>
        <v>0</v>
      </c>
      <c r="AR266" s="100" t="b">
        <f t="shared" si="81"/>
        <v>0</v>
      </c>
      <c r="AS266" s="100" t="b">
        <f t="shared" si="82"/>
        <v>0</v>
      </c>
      <c r="AT266" s="100" t="b">
        <f t="shared" si="83"/>
        <v>0</v>
      </c>
      <c r="AU266" s="100" t="b">
        <f t="shared" si="84"/>
        <v>0</v>
      </c>
      <c r="AV266" s="100" t="b">
        <f t="shared" si="85"/>
        <v>0</v>
      </c>
    </row>
    <row r="267" spans="1:48" ht="21.75" x14ac:dyDescent="0.25">
      <c r="A267" s="108">
        <v>381</v>
      </c>
      <c r="B267" s="109" t="s">
        <v>54</v>
      </c>
      <c r="C267" s="109">
        <v>1</v>
      </c>
      <c r="D267" s="348" t="s">
        <v>990</v>
      </c>
      <c r="E267" s="323" t="s">
        <v>1017</v>
      </c>
      <c r="F267" s="323" t="s">
        <v>602</v>
      </c>
      <c r="G267" s="324"/>
      <c r="H267" s="308" t="s">
        <v>140</v>
      </c>
      <c r="I267" s="325">
        <v>11</v>
      </c>
      <c r="J267" s="325">
        <v>5</v>
      </c>
      <c r="K267" s="325">
        <v>6</v>
      </c>
      <c r="L267" s="326" t="s">
        <v>112</v>
      </c>
      <c r="M267" s="327" t="s">
        <v>23</v>
      </c>
      <c r="N267" s="311"/>
      <c r="O267" s="312" t="s">
        <v>11</v>
      </c>
      <c r="P267" s="312" t="s">
        <v>11</v>
      </c>
      <c r="Q267" s="312" t="s">
        <v>11</v>
      </c>
      <c r="R267" s="312"/>
      <c r="S267" s="312"/>
      <c r="T267" s="312"/>
      <c r="U267" s="312"/>
      <c r="V267" s="312"/>
      <c r="W267" s="312"/>
      <c r="X267" s="319"/>
      <c r="Y267" s="315">
        <v>2</v>
      </c>
      <c r="Z267" s="316">
        <v>3</v>
      </c>
      <c r="AA267" s="317">
        <v>3</v>
      </c>
      <c r="AB267" s="318" t="s">
        <v>1253</v>
      </c>
      <c r="AC267" s="80">
        <v>1</v>
      </c>
      <c r="AD267" s="80"/>
      <c r="AE267" s="76" t="s">
        <v>156</v>
      </c>
      <c r="AF267" s="80">
        <v>3</v>
      </c>
      <c r="AH267" s="29" t="str">
        <f t="shared" si="71"/>
        <v xml:space="preserve"> </v>
      </c>
      <c r="AI267" s="29" t="str">
        <f t="shared" si="72"/>
        <v xml:space="preserve"> </v>
      </c>
      <c r="AJ267" s="29" t="str">
        <f t="shared" si="73"/>
        <v xml:space="preserve"> </v>
      </c>
      <c r="AK267" s="28" t="b">
        <f t="shared" si="74"/>
        <v>1</v>
      </c>
      <c r="AL267" s="100" t="b">
        <f t="shared" si="75"/>
        <v>0</v>
      </c>
      <c r="AM267" s="100" t="b">
        <f t="shared" si="76"/>
        <v>0</v>
      </c>
      <c r="AN267" s="100" t="b">
        <f t="shared" si="77"/>
        <v>0</v>
      </c>
      <c r="AO267" s="100" t="b">
        <f t="shared" si="78"/>
        <v>0</v>
      </c>
      <c r="AP267" s="100" t="b">
        <f t="shared" si="79"/>
        <v>0</v>
      </c>
      <c r="AQ267" s="100" t="b">
        <f t="shared" si="80"/>
        <v>0</v>
      </c>
      <c r="AR267" s="100" t="b">
        <f t="shared" si="81"/>
        <v>0</v>
      </c>
      <c r="AS267" s="100" t="b">
        <f t="shared" si="82"/>
        <v>0</v>
      </c>
      <c r="AT267" s="100" t="b">
        <f t="shared" si="83"/>
        <v>0</v>
      </c>
      <c r="AU267" s="100" t="b">
        <f t="shared" si="84"/>
        <v>0</v>
      </c>
      <c r="AV267" s="100" t="b">
        <f t="shared" si="85"/>
        <v>0</v>
      </c>
    </row>
    <row r="268" spans="1:48" ht="21.75" x14ac:dyDescent="0.25">
      <c r="A268" s="108">
        <v>301</v>
      </c>
      <c r="B268" s="109" t="s">
        <v>54</v>
      </c>
      <c r="C268" s="109">
        <v>1</v>
      </c>
      <c r="D268" s="348" t="s">
        <v>883</v>
      </c>
      <c r="E268" s="142" t="s">
        <v>547</v>
      </c>
      <c r="F268" s="142" t="s">
        <v>549</v>
      </c>
      <c r="G268" s="307"/>
      <c r="H268" s="308" t="s">
        <v>54</v>
      </c>
      <c r="I268" s="309">
        <v>18</v>
      </c>
      <c r="J268" s="309">
        <v>18</v>
      </c>
      <c r="K268" s="309">
        <v>0</v>
      </c>
      <c r="L268" s="109" t="s">
        <v>112</v>
      </c>
      <c r="M268" s="310" t="s">
        <v>26</v>
      </c>
      <c r="N268" s="311"/>
      <c r="O268" s="312"/>
      <c r="P268" s="312"/>
      <c r="Q268" s="312"/>
      <c r="R268" s="312"/>
      <c r="S268" s="312" t="s">
        <v>11</v>
      </c>
      <c r="T268" s="312" t="s">
        <v>11</v>
      </c>
      <c r="U268" s="312"/>
      <c r="V268" s="312"/>
      <c r="W268" s="312"/>
      <c r="X268" s="319"/>
      <c r="Y268" s="315">
        <v>1</v>
      </c>
      <c r="Z268" s="316">
        <v>2</v>
      </c>
      <c r="AA268" s="320">
        <v>2</v>
      </c>
      <c r="AB268" s="318" t="s">
        <v>1252</v>
      </c>
      <c r="AC268" s="80">
        <v>1</v>
      </c>
      <c r="AD268" s="80" t="s">
        <v>1182</v>
      </c>
      <c r="AE268" s="76" t="s">
        <v>163</v>
      </c>
      <c r="AF268" s="80">
        <v>6</v>
      </c>
      <c r="AH268" s="29" t="str">
        <f t="shared" si="71"/>
        <v xml:space="preserve"> </v>
      </c>
      <c r="AI268" s="29" t="str">
        <f t="shared" si="72"/>
        <v xml:space="preserve"> </v>
      </c>
      <c r="AJ268" s="29" t="str">
        <f t="shared" si="73"/>
        <v xml:space="preserve"> </v>
      </c>
      <c r="AK268" s="28" t="b">
        <f t="shared" si="74"/>
        <v>1</v>
      </c>
      <c r="AL268" s="100" t="b">
        <f t="shared" si="75"/>
        <v>0</v>
      </c>
      <c r="AM268" s="100" t="b">
        <f t="shared" si="76"/>
        <v>0</v>
      </c>
      <c r="AN268" s="100" t="b">
        <f t="shared" si="77"/>
        <v>0</v>
      </c>
      <c r="AO268" s="100" t="b">
        <f t="shared" si="78"/>
        <v>0</v>
      </c>
      <c r="AP268" s="100" t="b">
        <f t="shared" si="79"/>
        <v>0</v>
      </c>
      <c r="AQ268" s="100" t="b">
        <f t="shared" si="80"/>
        <v>0</v>
      </c>
      <c r="AR268" s="100" t="b">
        <f t="shared" si="81"/>
        <v>0</v>
      </c>
      <c r="AS268" s="100" t="b">
        <f t="shared" si="82"/>
        <v>0</v>
      </c>
      <c r="AT268" s="100" t="b">
        <f t="shared" si="83"/>
        <v>0</v>
      </c>
      <c r="AU268" s="100" t="b">
        <f t="shared" si="84"/>
        <v>0</v>
      </c>
      <c r="AV268" s="100" t="b">
        <f t="shared" si="85"/>
        <v>0</v>
      </c>
    </row>
    <row r="269" spans="1:48" ht="21.75" x14ac:dyDescent="0.25">
      <c r="A269" s="108">
        <v>164</v>
      </c>
      <c r="B269" s="109" t="s">
        <v>54</v>
      </c>
      <c r="C269" s="109">
        <v>1</v>
      </c>
      <c r="D269" s="348" t="s">
        <v>771</v>
      </c>
      <c r="E269" s="142" t="s">
        <v>613</v>
      </c>
      <c r="F269" s="142" t="s">
        <v>1344</v>
      </c>
      <c r="G269" s="307"/>
      <c r="H269" s="308" t="s">
        <v>140</v>
      </c>
      <c r="I269" s="309">
        <v>43</v>
      </c>
      <c r="J269" s="309">
        <v>23</v>
      </c>
      <c r="K269" s="309">
        <v>20</v>
      </c>
      <c r="L269" s="109" t="s">
        <v>113</v>
      </c>
      <c r="M269" s="310" t="s">
        <v>23</v>
      </c>
      <c r="N269" s="311"/>
      <c r="O269" s="312" t="s">
        <v>11</v>
      </c>
      <c r="P269" s="312" t="s">
        <v>11</v>
      </c>
      <c r="Q269" s="312" t="s">
        <v>11</v>
      </c>
      <c r="R269" s="312" t="s">
        <v>11</v>
      </c>
      <c r="S269" s="312"/>
      <c r="T269" s="312"/>
      <c r="U269" s="312"/>
      <c r="V269" s="312"/>
      <c r="W269" s="312"/>
      <c r="X269" s="319"/>
      <c r="Y269" s="315">
        <v>1</v>
      </c>
      <c r="Z269" s="316">
        <v>4</v>
      </c>
      <c r="AA269" s="317">
        <v>4</v>
      </c>
      <c r="AB269" s="318" t="s">
        <v>1345</v>
      </c>
      <c r="AC269" s="80">
        <v>1</v>
      </c>
      <c r="AD269" s="80"/>
      <c r="AE269" s="76" t="s">
        <v>156</v>
      </c>
      <c r="AF269" s="80">
        <v>11</v>
      </c>
      <c r="AH269" s="29" t="str">
        <f t="shared" si="71"/>
        <v xml:space="preserve"> </v>
      </c>
      <c r="AI269" s="29" t="str">
        <f t="shared" si="72"/>
        <v xml:space="preserve"> </v>
      </c>
      <c r="AJ269" s="29" t="str">
        <f t="shared" si="73"/>
        <v xml:space="preserve"> </v>
      </c>
      <c r="AK269" s="28" t="b">
        <f t="shared" si="74"/>
        <v>1</v>
      </c>
      <c r="AL269" s="100" t="b">
        <f t="shared" si="75"/>
        <v>0</v>
      </c>
      <c r="AM269" s="100" t="b">
        <f t="shared" si="76"/>
        <v>0</v>
      </c>
      <c r="AN269" s="100" t="b">
        <f t="shared" si="77"/>
        <v>0</v>
      </c>
      <c r="AO269" s="100" t="b">
        <f t="shared" si="78"/>
        <v>0</v>
      </c>
      <c r="AP269" s="100" t="b">
        <f t="shared" si="79"/>
        <v>0</v>
      </c>
      <c r="AQ269" s="100" t="b">
        <f t="shared" si="80"/>
        <v>0</v>
      </c>
      <c r="AR269" s="100" t="b">
        <f t="shared" si="81"/>
        <v>0</v>
      </c>
      <c r="AS269" s="100" t="b">
        <f t="shared" si="82"/>
        <v>0</v>
      </c>
      <c r="AT269" s="100" t="b">
        <f t="shared" si="83"/>
        <v>0</v>
      </c>
      <c r="AU269" s="100" t="b">
        <f t="shared" si="84"/>
        <v>0</v>
      </c>
      <c r="AV269" s="100" t="b">
        <f t="shared" si="85"/>
        <v>0</v>
      </c>
    </row>
    <row r="270" spans="1:48" ht="21.75" x14ac:dyDescent="0.25">
      <c r="A270" s="108">
        <v>318</v>
      </c>
      <c r="B270" s="331" t="s">
        <v>54</v>
      </c>
      <c r="C270" s="331">
        <v>1</v>
      </c>
      <c r="D270" s="348" t="s">
        <v>893</v>
      </c>
      <c r="E270" s="142" t="s">
        <v>632</v>
      </c>
      <c r="F270" s="142" t="s">
        <v>16</v>
      </c>
      <c r="G270" s="307"/>
      <c r="H270" s="308" t="s">
        <v>140</v>
      </c>
      <c r="I270" s="309">
        <v>22</v>
      </c>
      <c r="J270" s="309">
        <v>21</v>
      </c>
      <c r="K270" s="309">
        <v>1</v>
      </c>
      <c r="L270" s="109" t="s">
        <v>113</v>
      </c>
      <c r="M270" s="310" t="s">
        <v>20</v>
      </c>
      <c r="N270" s="311"/>
      <c r="O270" s="312"/>
      <c r="P270" s="312"/>
      <c r="Q270" s="312"/>
      <c r="R270" s="312"/>
      <c r="S270" s="312"/>
      <c r="T270" s="312" t="s">
        <v>11</v>
      </c>
      <c r="U270" s="312" t="s">
        <v>11</v>
      </c>
      <c r="V270" s="312"/>
      <c r="W270" s="312"/>
      <c r="X270" s="319"/>
      <c r="Y270" s="317">
        <v>9</v>
      </c>
      <c r="Z270" s="316">
        <v>2</v>
      </c>
      <c r="AA270" s="317">
        <v>2</v>
      </c>
      <c r="AB270" s="318" t="s">
        <v>1031</v>
      </c>
      <c r="AC270" s="76">
        <v>9</v>
      </c>
      <c r="AD270" s="80"/>
      <c r="AE270" s="76" t="s">
        <v>127</v>
      </c>
      <c r="AF270" s="80">
        <v>5</v>
      </c>
      <c r="AH270" s="29" t="str">
        <f t="shared" si="71"/>
        <v xml:space="preserve"> </v>
      </c>
      <c r="AI270" s="29" t="str">
        <f t="shared" si="72"/>
        <v xml:space="preserve"> </v>
      </c>
      <c r="AJ270" s="29" t="str">
        <f t="shared" si="73"/>
        <v xml:space="preserve"> </v>
      </c>
      <c r="AK270" s="28" t="b">
        <f t="shared" si="74"/>
        <v>1</v>
      </c>
      <c r="AL270" s="100" t="b">
        <f t="shared" si="75"/>
        <v>0</v>
      </c>
      <c r="AM270" s="100" t="b">
        <f t="shared" si="76"/>
        <v>0</v>
      </c>
      <c r="AN270" s="100" t="b">
        <f t="shared" si="77"/>
        <v>0</v>
      </c>
      <c r="AO270" s="100" t="b">
        <f t="shared" si="78"/>
        <v>0</v>
      </c>
      <c r="AP270" s="100" t="b">
        <f t="shared" si="79"/>
        <v>0</v>
      </c>
      <c r="AQ270" s="100" t="b">
        <f t="shared" si="80"/>
        <v>0</v>
      </c>
      <c r="AR270" s="100" t="b">
        <f t="shared" si="81"/>
        <v>0</v>
      </c>
      <c r="AS270" s="100" t="b">
        <f t="shared" si="82"/>
        <v>0</v>
      </c>
      <c r="AT270" s="100" t="b">
        <f t="shared" si="83"/>
        <v>0</v>
      </c>
      <c r="AU270" s="100" t="b">
        <f t="shared" si="84"/>
        <v>0</v>
      </c>
      <c r="AV270" s="100" t="b">
        <f t="shared" si="85"/>
        <v>0</v>
      </c>
    </row>
    <row r="271" spans="1:48" ht="21.75" x14ac:dyDescent="0.25">
      <c r="A271" s="108">
        <v>15</v>
      </c>
      <c r="B271" s="109" t="s">
        <v>54</v>
      </c>
      <c r="C271" s="109">
        <v>1</v>
      </c>
      <c r="D271" s="348" t="s">
        <v>644</v>
      </c>
      <c r="E271" s="142" t="s">
        <v>630</v>
      </c>
      <c r="F271" s="142" t="s">
        <v>14</v>
      </c>
      <c r="G271" s="307"/>
      <c r="H271" s="308" t="s">
        <v>140</v>
      </c>
      <c r="I271" s="309">
        <v>25</v>
      </c>
      <c r="J271" s="309">
        <v>21</v>
      </c>
      <c r="K271" s="309">
        <v>4</v>
      </c>
      <c r="L271" s="109" t="s">
        <v>113</v>
      </c>
      <c r="M271" s="310" t="s">
        <v>20</v>
      </c>
      <c r="N271" s="311"/>
      <c r="O271" s="312"/>
      <c r="P271" s="312"/>
      <c r="Q271" s="312"/>
      <c r="R271" s="312"/>
      <c r="S271" s="312"/>
      <c r="T271" s="312"/>
      <c r="U271" s="312"/>
      <c r="V271" s="312" t="s">
        <v>11</v>
      </c>
      <c r="W271" s="312" t="s">
        <v>11</v>
      </c>
      <c r="X271" s="319"/>
      <c r="Y271" s="315">
        <v>9</v>
      </c>
      <c r="Z271" s="316">
        <v>2</v>
      </c>
      <c r="AA271" s="317">
        <v>2</v>
      </c>
      <c r="AB271" s="318" t="s">
        <v>1030</v>
      </c>
      <c r="AC271" s="80">
        <v>9</v>
      </c>
      <c r="AD271" s="80"/>
      <c r="AE271" s="76" t="s">
        <v>127</v>
      </c>
      <c r="AF271" s="80">
        <v>2</v>
      </c>
      <c r="AH271" s="29" t="str">
        <f t="shared" si="71"/>
        <v xml:space="preserve"> </v>
      </c>
      <c r="AI271" s="29" t="str">
        <f t="shared" si="72"/>
        <v xml:space="preserve"> </v>
      </c>
      <c r="AJ271" s="29" t="str">
        <f t="shared" si="73"/>
        <v xml:space="preserve"> </v>
      </c>
      <c r="AK271" s="28" t="b">
        <f t="shared" si="74"/>
        <v>1</v>
      </c>
      <c r="AL271" s="100" t="b">
        <f t="shared" si="75"/>
        <v>0</v>
      </c>
      <c r="AM271" s="100" t="b">
        <f t="shared" si="76"/>
        <v>0</v>
      </c>
      <c r="AN271" s="100" t="b">
        <f t="shared" si="77"/>
        <v>0</v>
      </c>
      <c r="AO271" s="100" t="b">
        <f t="shared" si="78"/>
        <v>0</v>
      </c>
      <c r="AP271" s="100" t="b">
        <f t="shared" si="79"/>
        <v>0</v>
      </c>
      <c r="AQ271" s="100" t="b">
        <f t="shared" si="80"/>
        <v>0</v>
      </c>
      <c r="AR271" s="100" t="b">
        <f t="shared" si="81"/>
        <v>0</v>
      </c>
      <c r="AS271" s="100" t="b">
        <f t="shared" si="82"/>
        <v>0</v>
      </c>
      <c r="AT271" s="100" t="b">
        <f t="shared" si="83"/>
        <v>0</v>
      </c>
      <c r="AU271" s="100" t="b">
        <f t="shared" si="84"/>
        <v>0</v>
      </c>
      <c r="AV271" s="100" t="b">
        <f t="shared" si="85"/>
        <v>0</v>
      </c>
    </row>
    <row r="272" spans="1:48" ht="21.75" x14ac:dyDescent="0.25">
      <c r="A272" s="108">
        <v>196</v>
      </c>
      <c r="B272" s="109" t="s">
        <v>54</v>
      </c>
      <c r="C272" s="109">
        <v>1</v>
      </c>
      <c r="D272" s="348" t="s">
        <v>799</v>
      </c>
      <c r="E272" s="142" t="s">
        <v>345</v>
      </c>
      <c r="F272" s="142" t="s">
        <v>552</v>
      </c>
      <c r="G272" s="307"/>
      <c r="H272" s="308" t="s">
        <v>54</v>
      </c>
      <c r="I272" s="309">
        <v>34</v>
      </c>
      <c r="J272" s="309">
        <v>20</v>
      </c>
      <c r="K272" s="309">
        <v>14</v>
      </c>
      <c r="L272" s="109" t="s">
        <v>114</v>
      </c>
      <c r="M272" s="310" t="s">
        <v>27</v>
      </c>
      <c r="N272" s="311"/>
      <c r="O272" s="312" t="s">
        <v>11</v>
      </c>
      <c r="P272" s="312" t="s">
        <v>11</v>
      </c>
      <c r="Q272" s="312" t="s">
        <v>11</v>
      </c>
      <c r="R272" s="312" t="s">
        <v>11</v>
      </c>
      <c r="S272" s="312"/>
      <c r="T272" s="312"/>
      <c r="U272" s="312"/>
      <c r="V272" s="312"/>
      <c r="W272" s="312"/>
      <c r="X272" s="319"/>
      <c r="Y272" s="315">
        <v>4</v>
      </c>
      <c r="Z272" s="316">
        <v>4</v>
      </c>
      <c r="AA272" s="317">
        <v>4</v>
      </c>
      <c r="AB272" s="318" t="s">
        <v>1188</v>
      </c>
      <c r="AC272" s="80">
        <v>2</v>
      </c>
      <c r="AD272" s="80" t="s">
        <v>1359</v>
      </c>
      <c r="AE272" s="76" t="s">
        <v>160</v>
      </c>
      <c r="AF272" s="80">
        <v>7</v>
      </c>
      <c r="AH272" s="29" t="str">
        <f t="shared" si="71"/>
        <v xml:space="preserve"> </v>
      </c>
      <c r="AI272" s="29" t="str">
        <f t="shared" si="72"/>
        <v xml:space="preserve"> </v>
      </c>
      <c r="AJ272" s="29" t="str">
        <f t="shared" si="73"/>
        <v xml:space="preserve"> </v>
      </c>
      <c r="AK272" s="28" t="b">
        <f t="shared" si="74"/>
        <v>1</v>
      </c>
      <c r="AL272" s="100" t="b">
        <f t="shared" si="75"/>
        <v>0</v>
      </c>
      <c r="AM272" s="100" t="b">
        <f t="shared" si="76"/>
        <v>0</v>
      </c>
      <c r="AN272" s="100" t="b">
        <f t="shared" si="77"/>
        <v>0</v>
      </c>
      <c r="AO272" s="100" t="b">
        <f t="shared" si="78"/>
        <v>0</v>
      </c>
      <c r="AP272" s="100" t="b">
        <f t="shared" si="79"/>
        <v>0</v>
      </c>
      <c r="AQ272" s="100" t="b">
        <f t="shared" si="80"/>
        <v>0</v>
      </c>
      <c r="AR272" s="100" t="b">
        <f t="shared" si="81"/>
        <v>0</v>
      </c>
      <c r="AS272" s="100" t="b">
        <f t="shared" si="82"/>
        <v>0</v>
      </c>
      <c r="AT272" s="100" t="b">
        <f t="shared" si="83"/>
        <v>0</v>
      </c>
      <c r="AU272" s="100" t="b">
        <f t="shared" si="84"/>
        <v>0</v>
      </c>
      <c r="AV272" s="100" t="b">
        <f t="shared" si="85"/>
        <v>0</v>
      </c>
    </row>
    <row r="273" spans="1:48" ht="24" x14ac:dyDescent="0.25">
      <c r="A273" s="108">
        <v>291</v>
      </c>
      <c r="B273" s="109" t="s">
        <v>54</v>
      </c>
      <c r="C273" s="109">
        <v>1</v>
      </c>
      <c r="D273" s="348" t="s">
        <v>875</v>
      </c>
      <c r="E273" s="323" t="s">
        <v>451</v>
      </c>
      <c r="F273" s="323" t="s">
        <v>482</v>
      </c>
      <c r="G273" s="324" t="s">
        <v>1135</v>
      </c>
      <c r="H273" s="308" t="s">
        <v>55</v>
      </c>
      <c r="I273" s="325">
        <v>18</v>
      </c>
      <c r="J273" s="325">
        <v>18</v>
      </c>
      <c r="K273" s="325">
        <v>0</v>
      </c>
      <c r="L273" s="326" t="s">
        <v>114</v>
      </c>
      <c r="M273" s="327" t="s">
        <v>42</v>
      </c>
      <c r="N273" s="311"/>
      <c r="O273" s="312"/>
      <c r="P273" s="312"/>
      <c r="Q273" s="312"/>
      <c r="R273" s="312"/>
      <c r="S273" s="312" t="s">
        <v>11</v>
      </c>
      <c r="T273" s="312" t="s">
        <v>11</v>
      </c>
      <c r="U273" s="312" t="s">
        <v>11</v>
      </c>
      <c r="V273" s="312" t="s">
        <v>11</v>
      </c>
      <c r="W273" s="312"/>
      <c r="X273" s="319"/>
      <c r="Y273" s="315">
        <v>4</v>
      </c>
      <c r="Z273" s="316">
        <v>4</v>
      </c>
      <c r="AA273" s="317">
        <v>4</v>
      </c>
      <c r="AB273" s="318" t="s">
        <v>1251</v>
      </c>
      <c r="AC273" s="80">
        <v>1</v>
      </c>
      <c r="AD273" s="76" t="s">
        <v>1339</v>
      </c>
      <c r="AE273" s="76" t="s">
        <v>153</v>
      </c>
      <c r="AF273" s="80">
        <v>9</v>
      </c>
      <c r="AH273" s="29" t="str">
        <f t="shared" si="71"/>
        <v xml:space="preserve"> </v>
      </c>
      <c r="AI273" s="29" t="str">
        <f t="shared" si="72"/>
        <v xml:space="preserve"> </v>
      </c>
      <c r="AJ273" s="29" t="str">
        <f t="shared" si="73"/>
        <v xml:space="preserve"> </v>
      </c>
      <c r="AK273" s="28" t="b">
        <f t="shared" si="74"/>
        <v>1</v>
      </c>
      <c r="AL273" s="100" t="b">
        <f t="shared" si="75"/>
        <v>0</v>
      </c>
      <c r="AM273" s="100" t="b">
        <f t="shared" si="76"/>
        <v>0</v>
      </c>
      <c r="AN273" s="100" t="b">
        <f t="shared" si="77"/>
        <v>0</v>
      </c>
      <c r="AO273" s="100" t="b">
        <f t="shared" si="78"/>
        <v>0</v>
      </c>
      <c r="AP273" s="100" t="b">
        <f t="shared" si="79"/>
        <v>0</v>
      </c>
      <c r="AQ273" s="100" t="b">
        <f t="shared" si="80"/>
        <v>0</v>
      </c>
      <c r="AR273" s="100" t="b">
        <f t="shared" si="81"/>
        <v>0</v>
      </c>
      <c r="AS273" s="100" t="b">
        <f t="shared" si="82"/>
        <v>0</v>
      </c>
      <c r="AT273" s="100" t="b">
        <f t="shared" si="83"/>
        <v>0</v>
      </c>
      <c r="AU273" s="100" t="b">
        <f t="shared" si="84"/>
        <v>0</v>
      </c>
      <c r="AV273" s="100" t="b">
        <f t="shared" si="85"/>
        <v>0</v>
      </c>
    </row>
    <row r="274" spans="1:48" ht="21.75" x14ac:dyDescent="0.25">
      <c r="A274" s="108">
        <v>154</v>
      </c>
      <c r="B274" s="109" t="s">
        <v>54</v>
      </c>
      <c r="C274" s="109">
        <v>1</v>
      </c>
      <c r="D274" s="348" t="s">
        <v>764</v>
      </c>
      <c r="E274" s="142" t="s">
        <v>433</v>
      </c>
      <c r="F274" s="142" t="s">
        <v>631</v>
      </c>
      <c r="G274" s="307"/>
      <c r="H274" s="308" t="s">
        <v>140</v>
      </c>
      <c r="I274" s="309">
        <v>27</v>
      </c>
      <c r="J274" s="309">
        <v>22</v>
      </c>
      <c r="K274" s="309">
        <v>5</v>
      </c>
      <c r="L274" s="109" t="s">
        <v>114</v>
      </c>
      <c r="M274" s="310" t="s">
        <v>131</v>
      </c>
      <c r="N274" s="311"/>
      <c r="O274" s="312"/>
      <c r="P274" s="312"/>
      <c r="Q274" s="312"/>
      <c r="R274" s="312"/>
      <c r="S274" s="312"/>
      <c r="T274" s="312"/>
      <c r="U274" s="312"/>
      <c r="V274" s="312"/>
      <c r="W274" s="312" t="s">
        <v>11</v>
      </c>
      <c r="X274" s="319" t="s">
        <v>11</v>
      </c>
      <c r="Y274" s="315">
        <v>9</v>
      </c>
      <c r="Z274" s="316">
        <v>2</v>
      </c>
      <c r="AA274" s="317">
        <v>2</v>
      </c>
      <c r="AB274" s="318" t="s">
        <v>1032</v>
      </c>
      <c r="AC274" s="80">
        <v>8</v>
      </c>
      <c r="AD274" s="80" t="s">
        <v>1340</v>
      </c>
      <c r="AE274" s="76" t="s">
        <v>157</v>
      </c>
      <c r="AF274" s="80">
        <v>3</v>
      </c>
      <c r="AH274" s="29" t="str">
        <f t="shared" si="71"/>
        <v xml:space="preserve"> </v>
      </c>
      <c r="AI274" s="29" t="str">
        <f t="shared" si="72"/>
        <v xml:space="preserve"> </v>
      </c>
      <c r="AJ274" s="29" t="str">
        <f t="shared" si="73"/>
        <v xml:space="preserve"> </v>
      </c>
      <c r="AK274" s="28" t="b">
        <f t="shared" si="74"/>
        <v>1</v>
      </c>
      <c r="AL274" s="100" t="b">
        <f t="shared" si="75"/>
        <v>0</v>
      </c>
      <c r="AM274" s="100" t="b">
        <f t="shared" si="76"/>
        <v>0</v>
      </c>
      <c r="AN274" s="100" t="b">
        <f t="shared" si="77"/>
        <v>0</v>
      </c>
      <c r="AO274" s="100" t="b">
        <f t="shared" si="78"/>
        <v>0</v>
      </c>
      <c r="AP274" s="100" t="b">
        <f t="shared" si="79"/>
        <v>0</v>
      </c>
      <c r="AQ274" s="100" t="b">
        <f t="shared" si="80"/>
        <v>0</v>
      </c>
      <c r="AR274" s="100" t="b">
        <f t="shared" si="81"/>
        <v>0</v>
      </c>
      <c r="AS274" s="100" t="b">
        <f t="shared" si="82"/>
        <v>0</v>
      </c>
      <c r="AT274" s="100" t="b">
        <f t="shared" si="83"/>
        <v>0</v>
      </c>
      <c r="AU274" s="100" t="b">
        <f t="shared" si="84"/>
        <v>0</v>
      </c>
      <c r="AV274" s="100" t="b">
        <f t="shared" si="85"/>
        <v>0</v>
      </c>
    </row>
    <row r="275" spans="1:48" ht="21.75" x14ac:dyDescent="0.25">
      <c r="A275" s="108">
        <v>337</v>
      </c>
      <c r="B275" s="109" t="s">
        <v>54</v>
      </c>
      <c r="C275" s="109">
        <v>1</v>
      </c>
      <c r="D275" s="348" t="s">
        <v>902</v>
      </c>
      <c r="E275" s="142" t="s">
        <v>633</v>
      </c>
      <c r="F275" s="142" t="s">
        <v>634</v>
      </c>
      <c r="G275" s="307"/>
      <c r="H275" s="308" t="s">
        <v>140</v>
      </c>
      <c r="I275" s="309">
        <v>16</v>
      </c>
      <c r="J275" s="309">
        <v>15</v>
      </c>
      <c r="K275" s="309">
        <v>1</v>
      </c>
      <c r="L275" s="109" t="s">
        <v>115</v>
      </c>
      <c r="M275" s="310" t="s">
        <v>20</v>
      </c>
      <c r="N275" s="311" t="s">
        <v>11</v>
      </c>
      <c r="O275" s="312" t="s">
        <v>11</v>
      </c>
      <c r="P275" s="312"/>
      <c r="Q275" s="312"/>
      <c r="R275" s="312"/>
      <c r="S275" s="312"/>
      <c r="T275" s="312"/>
      <c r="U275" s="312"/>
      <c r="V275" s="312"/>
      <c r="W275" s="312"/>
      <c r="X275" s="319"/>
      <c r="Y275" s="315">
        <v>9</v>
      </c>
      <c r="Z275" s="316">
        <v>2</v>
      </c>
      <c r="AA275" s="317">
        <v>2</v>
      </c>
      <c r="AB275" s="318" t="s">
        <v>1035</v>
      </c>
      <c r="AC275" s="80">
        <v>9</v>
      </c>
      <c r="AD275" s="80"/>
      <c r="AE275" s="76" t="s">
        <v>127</v>
      </c>
      <c r="AF275" s="80">
        <v>0</v>
      </c>
      <c r="AH275" s="29" t="str">
        <f t="shared" si="71"/>
        <v xml:space="preserve"> </v>
      </c>
      <c r="AI275" s="29" t="str">
        <f t="shared" si="72"/>
        <v xml:space="preserve"> </v>
      </c>
      <c r="AJ275" s="29" t="str">
        <f t="shared" si="73"/>
        <v xml:space="preserve"> </v>
      </c>
      <c r="AK275" s="28" t="b">
        <f t="shared" si="74"/>
        <v>1</v>
      </c>
      <c r="AL275" s="100" t="b">
        <f t="shared" si="75"/>
        <v>0</v>
      </c>
      <c r="AM275" s="100" t="b">
        <f t="shared" si="76"/>
        <v>0</v>
      </c>
      <c r="AN275" s="100" t="b">
        <f t="shared" si="77"/>
        <v>0</v>
      </c>
      <c r="AO275" s="100" t="b">
        <f t="shared" si="78"/>
        <v>0</v>
      </c>
      <c r="AP275" s="100" t="b">
        <f t="shared" si="79"/>
        <v>0</v>
      </c>
      <c r="AQ275" s="100" t="b">
        <f t="shared" si="80"/>
        <v>0</v>
      </c>
      <c r="AR275" s="100" t="b">
        <f t="shared" si="81"/>
        <v>0</v>
      </c>
      <c r="AS275" s="100" t="b">
        <f t="shared" si="82"/>
        <v>0</v>
      </c>
      <c r="AT275" s="100" t="b">
        <f t="shared" si="83"/>
        <v>0</v>
      </c>
      <c r="AU275" s="100" t="b">
        <f t="shared" si="84"/>
        <v>0</v>
      </c>
      <c r="AV275" s="100" t="b">
        <f t="shared" si="85"/>
        <v>0</v>
      </c>
    </row>
    <row r="276" spans="1:48" ht="21.75" x14ac:dyDescent="0.25">
      <c r="A276" s="108">
        <v>382</v>
      </c>
      <c r="B276" s="109" t="s">
        <v>54</v>
      </c>
      <c r="C276" s="109">
        <v>1</v>
      </c>
      <c r="D276" s="348" t="s">
        <v>991</v>
      </c>
      <c r="E276" s="142" t="s">
        <v>1018</v>
      </c>
      <c r="F276" s="142" t="s">
        <v>938</v>
      </c>
      <c r="G276" s="307"/>
      <c r="H276" s="308" t="s">
        <v>54</v>
      </c>
      <c r="I276" s="309">
        <v>4</v>
      </c>
      <c r="J276" s="309">
        <v>0</v>
      </c>
      <c r="K276" s="309">
        <v>4</v>
      </c>
      <c r="L276" s="109" t="s">
        <v>127</v>
      </c>
      <c r="M276" s="310" t="s">
        <v>1360</v>
      </c>
      <c r="N276" s="311"/>
      <c r="O276" s="312"/>
      <c r="P276" s="312"/>
      <c r="Q276" s="312"/>
      <c r="R276" s="312"/>
      <c r="S276" s="312"/>
      <c r="T276" s="312"/>
      <c r="U276" s="312"/>
      <c r="V276" s="312"/>
      <c r="W276" s="312"/>
      <c r="X276" s="319"/>
      <c r="Y276" s="315">
        <v>1</v>
      </c>
      <c r="Z276" s="316"/>
      <c r="AA276" s="317">
        <v>0</v>
      </c>
      <c r="AB276" s="318" t="s">
        <v>1254</v>
      </c>
      <c r="AC276" s="80">
        <v>1</v>
      </c>
      <c r="AD276" s="80"/>
      <c r="AE276" s="76" t="s">
        <v>141</v>
      </c>
      <c r="AF276" s="80">
        <v>3</v>
      </c>
      <c r="AH276" s="29" t="str">
        <f t="shared" si="71"/>
        <v xml:space="preserve"> </v>
      </c>
      <c r="AI276" s="29" t="str">
        <f t="shared" si="72"/>
        <v xml:space="preserve"> </v>
      </c>
      <c r="AJ276" s="29" t="str">
        <f t="shared" si="73"/>
        <v xml:space="preserve"> </v>
      </c>
      <c r="AK276" s="28" t="b">
        <f t="shared" si="74"/>
        <v>1</v>
      </c>
      <c r="AL276" s="100" t="b">
        <f t="shared" si="75"/>
        <v>0</v>
      </c>
      <c r="AM276" s="100" t="b">
        <f t="shared" si="76"/>
        <v>0</v>
      </c>
      <c r="AN276" s="100" t="b">
        <f t="shared" si="77"/>
        <v>0</v>
      </c>
      <c r="AO276" s="100" t="b">
        <f t="shared" si="78"/>
        <v>0</v>
      </c>
      <c r="AP276" s="100" t="b">
        <f t="shared" si="79"/>
        <v>0</v>
      </c>
      <c r="AQ276" s="100" t="b">
        <f t="shared" si="80"/>
        <v>0</v>
      </c>
      <c r="AR276" s="100" t="b">
        <f t="shared" si="81"/>
        <v>0</v>
      </c>
      <c r="AS276" s="100" t="b">
        <f t="shared" si="82"/>
        <v>0</v>
      </c>
      <c r="AT276" s="100" t="b">
        <f t="shared" si="83"/>
        <v>0</v>
      </c>
      <c r="AU276" s="100" t="b">
        <f t="shared" si="84"/>
        <v>0</v>
      </c>
      <c r="AV276" s="100" t="b">
        <f t="shared" si="85"/>
        <v>0</v>
      </c>
    </row>
    <row r="277" spans="1:48" ht="21.75" x14ac:dyDescent="0.25">
      <c r="A277" s="108">
        <v>103</v>
      </c>
      <c r="B277" s="109" t="s">
        <v>54</v>
      </c>
      <c r="C277" s="109">
        <v>2</v>
      </c>
      <c r="D277" s="348" t="s">
        <v>720</v>
      </c>
      <c r="E277" s="323" t="s">
        <v>383</v>
      </c>
      <c r="F277" s="323" t="s">
        <v>912</v>
      </c>
      <c r="G277" s="324"/>
      <c r="H277" s="308" t="s">
        <v>34</v>
      </c>
      <c r="I277" s="325">
        <v>30</v>
      </c>
      <c r="J277" s="325">
        <v>29</v>
      </c>
      <c r="K277" s="325">
        <v>1</v>
      </c>
      <c r="L277" s="326" t="s">
        <v>111</v>
      </c>
      <c r="M277" s="327" t="s">
        <v>25</v>
      </c>
      <c r="N277" s="311"/>
      <c r="O277" s="312"/>
      <c r="P277" s="312"/>
      <c r="Q277" s="312"/>
      <c r="R277" s="312" t="s">
        <v>11</v>
      </c>
      <c r="S277" s="312" t="s">
        <v>11</v>
      </c>
      <c r="T277" s="312" t="s">
        <v>11</v>
      </c>
      <c r="U277" s="312"/>
      <c r="V277" s="312"/>
      <c r="W277" s="312"/>
      <c r="X277" s="319"/>
      <c r="Y277" s="315">
        <v>7</v>
      </c>
      <c r="Z277" s="316">
        <v>3</v>
      </c>
      <c r="AA277" s="320">
        <v>3</v>
      </c>
      <c r="AB277" s="318" t="s">
        <v>1255</v>
      </c>
      <c r="AC277" s="80">
        <v>1</v>
      </c>
      <c r="AD277" s="80"/>
      <c r="AE277" s="76" t="s">
        <v>152</v>
      </c>
      <c r="AF277" s="80">
        <v>9</v>
      </c>
      <c r="AH277" s="29" t="str">
        <f t="shared" si="71"/>
        <v xml:space="preserve"> </v>
      </c>
      <c r="AI277" s="29" t="str">
        <f t="shared" si="72"/>
        <v xml:space="preserve"> </v>
      </c>
      <c r="AJ277" s="29" t="str">
        <f t="shared" si="73"/>
        <v xml:space="preserve"> </v>
      </c>
      <c r="AK277" s="28" t="b">
        <f t="shared" si="74"/>
        <v>1</v>
      </c>
      <c r="AL277" s="100" t="b">
        <f t="shared" si="75"/>
        <v>0</v>
      </c>
      <c r="AM277" s="100" t="b">
        <f t="shared" si="76"/>
        <v>0</v>
      </c>
      <c r="AN277" s="100" t="b">
        <f t="shared" si="77"/>
        <v>0</v>
      </c>
      <c r="AO277" s="100" t="b">
        <f t="shared" si="78"/>
        <v>0</v>
      </c>
      <c r="AP277" s="100" t="b">
        <f t="shared" si="79"/>
        <v>0</v>
      </c>
      <c r="AQ277" s="100" t="b">
        <f t="shared" si="80"/>
        <v>0</v>
      </c>
      <c r="AR277" s="100" t="b">
        <f t="shared" si="81"/>
        <v>0</v>
      </c>
      <c r="AS277" s="100" t="b">
        <f t="shared" si="82"/>
        <v>0</v>
      </c>
      <c r="AT277" s="100" t="b">
        <f t="shared" si="83"/>
        <v>0</v>
      </c>
      <c r="AU277" s="100" t="b">
        <f t="shared" si="84"/>
        <v>0</v>
      </c>
      <c r="AV277" s="100" t="b">
        <f t="shared" si="85"/>
        <v>0</v>
      </c>
    </row>
    <row r="278" spans="1:48" ht="21.75" x14ac:dyDescent="0.25">
      <c r="A278" s="108">
        <v>286</v>
      </c>
      <c r="B278" s="109" t="s">
        <v>54</v>
      </c>
      <c r="C278" s="109">
        <v>2</v>
      </c>
      <c r="D278" s="348" t="s">
        <v>870</v>
      </c>
      <c r="E278" s="142" t="s">
        <v>464</v>
      </c>
      <c r="F278" s="142" t="s">
        <v>138</v>
      </c>
      <c r="G278" s="307"/>
      <c r="H278" s="308" t="s">
        <v>46</v>
      </c>
      <c r="I278" s="309">
        <v>38</v>
      </c>
      <c r="J278" s="309">
        <v>32</v>
      </c>
      <c r="K278" s="309">
        <v>6</v>
      </c>
      <c r="L278" s="109" t="s">
        <v>111</v>
      </c>
      <c r="M278" s="310" t="s">
        <v>28</v>
      </c>
      <c r="N278" s="311"/>
      <c r="O278" s="312"/>
      <c r="P278" s="312"/>
      <c r="Q278" s="312"/>
      <c r="R278" s="312"/>
      <c r="S278" s="312"/>
      <c r="T278" s="312"/>
      <c r="U278" s="312"/>
      <c r="V278" s="312" t="s">
        <v>11</v>
      </c>
      <c r="W278" s="312" t="s">
        <v>11</v>
      </c>
      <c r="X278" s="319" t="s">
        <v>11</v>
      </c>
      <c r="Y278" s="315">
        <v>5</v>
      </c>
      <c r="Z278" s="316">
        <v>3</v>
      </c>
      <c r="AA278" s="317">
        <v>3</v>
      </c>
      <c r="AB278" s="318" t="s">
        <v>1256</v>
      </c>
      <c r="AC278" s="80">
        <v>1</v>
      </c>
      <c r="AD278" s="80"/>
      <c r="AE278" s="76" t="s">
        <v>158</v>
      </c>
      <c r="AF278" s="80">
        <v>6</v>
      </c>
      <c r="AH278" s="29" t="str">
        <f t="shared" si="71"/>
        <v xml:space="preserve"> </v>
      </c>
      <c r="AI278" s="29" t="str">
        <f t="shared" si="72"/>
        <v xml:space="preserve"> </v>
      </c>
      <c r="AJ278" s="29" t="str">
        <f t="shared" si="73"/>
        <v xml:space="preserve"> </v>
      </c>
      <c r="AK278" s="28" t="b">
        <f t="shared" si="74"/>
        <v>1</v>
      </c>
      <c r="AL278" s="100" t="b">
        <f t="shared" si="75"/>
        <v>0</v>
      </c>
      <c r="AM278" s="100" t="b">
        <f t="shared" si="76"/>
        <v>0</v>
      </c>
      <c r="AN278" s="100" t="b">
        <f t="shared" si="77"/>
        <v>0</v>
      </c>
      <c r="AO278" s="100" t="b">
        <f t="shared" si="78"/>
        <v>0</v>
      </c>
      <c r="AP278" s="100" t="b">
        <f t="shared" si="79"/>
        <v>0</v>
      </c>
      <c r="AQ278" s="100" t="b">
        <f t="shared" si="80"/>
        <v>0</v>
      </c>
      <c r="AR278" s="100" t="b">
        <f t="shared" si="81"/>
        <v>0</v>
      </c>
      <c r="AS278" s="100" t="b">
        <f t="shared" si="82"/>
        <v>0</v>
      </c>
      <c r="AT278" s="100" t="b">
        <f t="shared" si="83"/>
        <v>0</v>
      </c>
      <c r="AU278" s="100" t="b">
        <f t="shared" si="84"/>
        <v>0</v>
      </c>
      <c r="AV278" s="100" t="b">
        <f t="shared" si="85"/>
        <v>0</v>
      </c>
    </row>
    <row r="279" spans="1:48" ht="21.75" x14ac:dyDescent="0.25">
      <c r="A279" s="108">
        <v>214</v>
      </c>
      <c r="B279" s="109" t="s">
        <v>54</v>
      </c>
      <c r="C279" s="109">
        <v>2</v>
      </c>
      <c r="D279" s="348" t="s">
        <v>815</v>
      </c>
      <c r="E279" s="142" t="s">
        <v>453</v>
      </c>
      <c r="F279" s="142" t="s">
        <v>502</v>
      </c>
      <c r="G279" s="307"/>
      <c r="H279" s="308" t="s">
        <v>55</v>
      </c>
      <c r="I279" s="309">
        <v>39</v>
      </c>
      <c r="J279" s="309">
        <v>34</v>
      </c>
      <c r="K279" s="309">
        <v>5</v>
      </c>
      <c r="L279" s="109" t="s">
        <v>112</v>
      </c>
      <c r="M279" s="310" t="s">
        <v>39</v>
      </c>
      <c r="N279" s="311"/>
      <c r="O279" s="312" t="s">
        <v>11</v>
      </c>
      <c r="P279" s="312" t="s">
        <v>11</v>
      </c>
      <c r="Q279" s="312" t="s">
        <v>11</v>
      </c>
      <c r="R279" s="312"/>
      <c r="S279" s="312"/>
      <c r="T279" s="312"/>
      <c r="U279" s="312"/>
      <c r="V279" s="312"/>
      <c r="W279" s="312"/>
      <c r="X279" s="319"/>
      <c r="Y279" s="315">
        <v>5</v>
      </c>
      <c r="Z279" s="316">
        <v>3</v>
      </c>
      <c r="AA279" s="317">
        <v>3</v>
      </c>
      <c r="AB279" s="318" t="s">
        <v>1197</v>
      </c>
      <c r="AC279" s="80">
        <v>2</v>
      </c>
      <c r="AD279" s="80"/>
      <c r="AE279" s="76" t="s">
        <v>161</v>
      </c>
      <c r="AF279" s="80">
        <v>3</v>
      </c>
      <c r="AH279" s="29" t="str">
        <f t="shared" si="71"/>
        <v xml:space="preserve"> </v>
      </c>
      <c r="AI279" s="29" t="str">
        <f t="shared" si="72"/>
        <v xml:space="preserve"> </v>
      </c>
      <c r="AJ279" s="29" t="str">
        <f t="shared" si="73"/>
        <v xml:space="preserve"> </v>
      </c>
      <c r="AK279" s="28" t="b">
        <f t="shared" si="74"/>
        <v>1</v>
      </c>
      <c r="AL279" s="100" t="b">
        <f t="shared" si="75"/>
        <v>0</v>
      </c>
      <c r="AM279" s="100" t="b">
        <f t="shared" si="76"/>
        <v>0</v>
      </c>
      <c r="AN279" s="100" t="b">
        <f t="shared" si="77"/>
        <v>0</v>
      </c>
      <c r="AO279" s="100" t="b">
        <f t="shared" si="78"/>
        <v>0</v>
      </c>
      <c r="AP279" s="100" t="b">
        <f t="shared" si="79"/>
        <v>0</v>
      </c>
      <c r="AQ279" s="100" t="b">
        <f t="shared" si="80"/>
        <v>0</v>
      </c>
      <c r="AR279" s="100" t="b">
        <f t="shared" si="81"/>
        <v>0</v>
      </c>
      <c r="AS279" s="100" t="b">
        <f t="shared" si="82"/>
        <v>0</v>
      </c>
      <c r="AT279" s="100" t="b">
        <f t="shared" si="83"/>
        <v>0</v>
      </c>
      <c r="AU279" s="100" t="b">
        <f t="shared" si="84"/>
        <v>0</v>
      </c>
      <c r="AV279" s="100" t="b">
        <f t="shared" si="85"/>
        <v>0</v>
      </c>
    </row>
    <row r="280" spans="1:48" ht="21.75" x14ac:dyDescent="0.25">
      <c r="A280" s="108">
        <v>298</v>
      </c>
      <c r="B280" s="109" t="s">
        <v>54</v>
      </c>
      <c r="C280" s="109">
        <v>2</v>
      </c>
      <c r="D280" s="348" t="s">
        <v>880</v>
      </c>
      <c r="E280" s="142" t="s">
        <v>545</v>
      </c>
      <c r="F280" s="142" t="s">
        <v>556</v>
      </c>
      <c r="G280" s="307"/>
      <c r="H280" s="308" t="s">
        <v>54</v>
      </c>
      <c r="I280" s="309">
        <v>27</v>
      </c>
      <c r="J280" s="309">
        <v>27</v>
      </c>
      <c r="K280" s="309">
        <v>0</v>
      </c>
      <c r="L280" s="109" t="s">
        <v>112</v>
      </c>
      <c r="M280" s="310" t="s">
        <v>30</v>
      </c>
      <c r="N280" s="311"/>
      <c r="O280" s="312"/>
      <c r="P280" s="312"/>
      <c r="Q280" s="312"/>
      <c r="R280" s="312"/>
      <c r="S280" s="312"/>
      <c r="T280" s="312" t="s">
        <v>11</v>
      </c>
      <c r="U280" s="312" t="s">
        <v>11</v>
      </c>
      <c r="V280" s="312"/>
      <c r="W280" s="312"/>
      <c r="X280" s="319"/>
      <c r="Y280" s="315">
        <v>3</v>
      </c>
      <c r="Z280" s="316">
        <v>2</v>
      </c>
      <c r="AA280" s="317">
        <v>2</v>
      </c>
      <c r="AB280" s="318" t="s">
        <v>1133</v>
      </c>
      <c r="AC280" s="80">
        <v>2</v>
      </c>
      <c r="AD280" s="80" t="s">
        <v>1349</v>
      </c>
      <c r="AE280" s="76" t="s">
        <v>164</v>
      </c>
      <c r="AF280" s="80">
        <v>2</v>
      </c>
      <c r="AH280" s="29" t="str">
        <f t="shared" si="71"/>
        <v xml:space="preserve"> </v>
      </c>
      <c r="AI280" s="29" t="str">
        <f t="shared" si="72"/>
        <v xml:space="preserve"> </v>
      </c>
      <c r="AJ280" s="29" t="str">
        <f t="shared" si="73"/>
        <v xml:space="preserve"> </v>
      </c>
      <c r="AK280" s="28" t="b">
        <f t="shared" si="74"/>
        <v>1</v>
      </c>
      <c r="AL280" s="100" t="b">
        <f t="shared" si="75"/>
        <v>0</v>
      </c>
      <c r="AM280" s="100" t="b">
        <f t="shared" si="76"/>
        <v>0</v>
      </c>
      <c r="AN280" s="100" t="b">
        <f t="shared" si="77"/>
        <v>0</v>
      </c>
      <c r="AO280" s="100" t="b">
        <f t="shared" si="78"/>
        <v>0</v>
      </c>
      <c r="AP280" s="100" t="b">
        <f t="shared" si="79"/>
        <v>0</v>
      </c>
      <c r="AQ280" s="100" t="b">
        <f t="shared" si="80"/>
        <v>0</v>
      </c>
      <c r="AR280" s="100" t="b">
        <f t="shared" si="81"/>
        <v>0</v>
      </c>
      <c r="AS280" s="100" t="b">
        <f t="shared" si="82"/>
        <v>0</v>
      </c>
      <c r="AT280" s="100" t="b">
        <f t="shared" si="83"/>
        <v>0</v>
      </c>
      <c r="AU280" s="100" t="b">
        <f t="shared" si="84"/>
        <v>0</v>
      </c>
      <c r="AV280" s="100" t="b">
        <f t="shared" si="85"/>
        <v>0</v>
      </c>
    </row>
    <row r="281" spans="1:48" ht="21.75" x14ac:dyDescent="0.25">
      <c r="A281" s="108">
        <v>144</v>
      </c>
      <c r="B281" s="109" t="s">
        <v>54</v>
      </c>
      <c r="C281" s="109">
        <v>2</v>
      </c>
      <c r="D281" s="348" t="s">
        <v>760</v>
      </c>
      <c r="E281" s="142" t="s">
        <v>530</v>
      </c>
      <c r="F281" s="142" t="s">
        <v>1361</v>
      </c>
      <c r="G281" s="307"/>
      <c r="H281" s="308" t="s">
        <v>140</v>
      </c>
      <c r="I281" s="309">
        <v>54</v>
      </c>
      <c r="J281" s="309">
        <v>27</v>
      </c>
      <c r="K281" s="309">
        <v>27</v>
      </c>
      <c r="L281" s="109" t="s">
        <v>112</v>
      </c>
      <c r="M281" s="310" t="s">
        <v>131</v>
      </c>
      <c r="N281" s="311"/>
      <c r="O281" s="312"/>
      <c r="P281" s="312"/>
      <c r="Q281" s="312"/>
      <c r="R281" s="312"/>
      <c r="S281" s="312"/>
      <c r="T281" s="312"/>
      <c r="U281" s="312"/>
      <c r="V281" s="312" t="s">
        <v>11</v>
      </c>
      <c r="W281" s="312" t="s">
        <v>11</v>
      </c>
      <c r="X281" s="314"/>
      <c r="Y281" s="315">
        <v>5</v>
      </c>
      <c r="Z281" s="316">
        <v>2</v>
      </c>
      <c r="AA281" s="317">
        <v>2</v>
      </c>
      <c r="AB281" s="318" t="s">
        <v>1362</v>
      </c>
      <c r="AC281" s="80">
        <v>2</v>
      </c>
      <c r="AD281" s="80"/>
      <c r="AE281" s="76" t="s">
        <v>157</v>
      </c>
      <c r="AF281" s="80">
        <v>6</v>
      </c>
      <c r="AH281" s="29" t="str">
        <f t="shared" si="71"/>
        <v xml:space="preserve"> </v>
      </c>
      <c r="AI281" s="29" t="str">
        <f t="shared" si="72"/>
        <v xml:space="preserve"> </v>
      </c>
      <c r="AJ281" s="29" t="str">
        <f t="shared" si="73"/>
        <v xml:space="preserve"> </v>
      </c>
      <c r="AK281" s="28" t="b">
        <f t="shared" si="74"/>
        <v>1</v>
      </c>
      <c r="AL281" s="100" t="b">
        <f t="shared" si="75"/>
        <v>0</v>
      </c>
      <c r="AM281" s="100" t="b">
        <f t="shared" si="76"/>
        <v>0</v>
      </c>
      <c r="AN281" s="100" t="b">
        <f t="shared" si="77"/>
        <v>0</v>
      </c>
      <c r="AO281" s="100" t="b">
        <f t="shared" si="78"/>
        <v>0</v>
      </c>
      <c r="AP281" s="100" t="b">
        <f t="shared" si="79"/>
        <v>0</v>
      </c>
      <c r="AQ281" s="100" t="b">
        <f t="shared" si="80"/>
        <v>0</v>
      </c>
      <c r="AR281" s="100" t="b">
        <f t="shared" si="81"/>
        <v>0</v>
      </c>
      <c r="AS281" s="100" t="b">
        <f t="shared" si="82"/>
        <v>0</v>
      </c>
      <c r="AT281" s="100" t="b">
        <f t="shared" si="83"/>
        <v>0</v>
      </c>
      <c r="AU281" s="100" t="b">
        <f t="shared" si="84"/>
        <v>0</v>
      </c>
      <c r="AV281" s="100" t="b">
        <f t="shared" si="85"/>
        <v>0</v>
      </c>
    </row>
    <row r="282" spans="1:48" ht="21.75" x14ac:dyDescent="0.25">
      <c r="A282" s="108">
        <v>110</v>
      </c>
      <c r="B282" s="109" t="s">
        <v>54</v>
      </c>
      <c r="C282" s="109">
        <v>2</v>
      </c>
      <c r="D282" s="348" t="s">
        <v>728</v>
      </c>
      <c r="E282" s="142" t="s">
        <v>338</v>
      </c>
      <c r="F282" s="142" t="s">
        <v>344</v>
      </c>
      <c r="G282" s="307"/>
      <c r="H282" s="308" t="s">
        <v>8</v>
      </c>
      <c r="I282" s="309">
        <v>32</v>
      </c>
      <c r="J282" s="309">
        <v>31</v>
      </c>
      <c r="K282" s="309">
        <v>1</v>
      </c>
      <c r="L282" s="109" t="s">
        <v>113</v>
      </c>
      <c r="M282" s="310" t="s">
        <v>29</v>
      </c>
      <c r="N282" s="311"/>
      <c r="O282" s="312"/>
      <c r="P282" s="312"/>
      <c r="Q282" s="312"/>
      <c r="R282" s="312"/>
      <c r="S282" s="312" t="s">
        <v>11</v>
      </c>
      <c r="T282" s="312" t="s">
        <v>11</v>
      </c>
      <c r="U282" s="312" t="s">
        <v>11</v>
      </c>
      <c r="V282" s="312"/>
      <c r="W282" s="312"/>
      <c r="X282" s="319"/>
      <c r="Y282" s="315">
        <v>4</v>
      </c>
      <c r="Z282" s="316">
        <v>3</v>
      </c>
      <c r="AA282" s="320">
        <v>3</v>
      </c>
      <c r="AB282" s="318" t="s">
        <v>1258</v>
      </c>
      <c r="AC282" s="80">
        <v>1</v>
      </c>
      <c r="AD282" s="80"/>
      <c r="AE282" s="76" t="s">
        <v>165</v>
      </c>
      <c r="AF282" s="80">
        <v>3</v>
      </c>
      <c r="AH282" s="29" t="str">
        <f t="shared" si="71"/>
        <v xml:space="preserve"> </v>
      </c>
      <c r="AI282" s="29" t="str">
        <f t="shared" si="72"/>
        <v xml:space="preserve"> </v>
      </c>
      <c r="AJ282" s="29" t="str">
        <f t="shared" si="73"/>
        <v xml:space="preserve"> </v>
      </c>
      <c r="AK282" s="28" t="b">
        <f t="shared" si="74"/>
        <v>1</v>
      </c>
      <c r="AL282" s="100" t="b">
        <f t="shared" si="75"/>
        <v>0</v>
      </c>
      <c r="AM282" s="100" t="b">
        <f t="shared" si="76"/>
        <v>0</v>
      </c>
      <c r="AN282" s="100" t="b">
        <f t="shared" si="77"/>
        <v>0</v>
      </c>
      <c r="AO282" s="100" t="b">
        <f t="shared" si="78"/>
        <v>0</v>
      </c>
      <c r="AP282" s="100" t="b">
        <f t="shared" si="79"/>
        <v>0</v>
      </c>
      <c r="AQ282" s="100" t="b">
        <f t="shared" si="80"/>
        <v>0</v>
      </c>
      <c r="AR282" s="100" t="b">
        <f t="shared" si="81"/>
        <v>0</v>
      </c>
      <c r="AS282" s="100" t="b">
        <f t="shared" si="82"/>
        <v>0</v>
      </c>
      <c r="AT282" s="100" t="b">
        <f t="shared" si="83"/>
        <v>0</v>
      </c>
      <c r="AU282" s="100" t="b">
        <f t="shared" si="84"/>
        <v>0</v>
      </c>
      <c r="AV282" s="100" t="b">
        <f t="shared" si="85"/>
        <v>0</v>
      </c>
    </row>
    <row r="283" spans="1:48" ht="21.75" x14ac:dyDescent="0.25">
      <c r="A283" s="108">
        <v>99</v>
      </c>
      <c r="B283" s="109" t="s">
        <v>54</v>
      </c>
      <c r="C283" s="109">
        <v>2</v>
      </c>
      <c r="D283" s="348" t="s">
        <v>717</v>
      </c>
      <c r="E283" s="142" t="s">
        <v>372</v>
      </c>
      <c r="F283" s="142" t="s">
        <v>400</v>
      </c>
      <c r="G283" s="307"/>
      <c r="H283" s="308" t="s">
        <v>34</v>
      </c>
      <c r="I283" s="309">
        <v>29</v>
      </c>
      <c r="J283" s="309">
        <v>28</v>
      </c>
      <c r="K283" s="309">
        <v>1</v>
      </c>
      <c r="L283" s="109" t="s">
        <v>113</v>
      </c>
      <c r="M283" s="310" t="s">
        <v>29</v>
      </c>
      <c r="N283" s="311"/>
      <c r="O283" s="312"/>
      <c r="P283" s="312"/>
      <c r="Q283" s="312"/>
      <c r="R283" s="312"/>
      <c r="S283" s="312"/>
      <c r="T283" s="312"/>
      <c r="U283" s="312"/>
      <c r="V283" s="312" t="s">
        <v>11</v>
      </c>
      <c r="W283" s="312" t="s">
        <v>11</v>
      </c>
      <c r="X283" s="319" t="s">
        <v>11</v>
      </c>
      <c r="Y283" s="315">
        <v>5</v>
      </c>
      <c r="Z283" s="316">
        <v>3</v>
      </c>
      <c r="AA283" s="320">
        <v>3</v>
      </c>
      <c r="AB283" s="318" t="s">
        <v>1257</v>
      </c>
      <c r="AC283" s="80">
        <v>1</v>
      </c>
      <c r="AD283" s="80" t="s">
        <v>1359</v>
      </c>
      <c r="AE283" s="76" t="s">
        <v>165</v>
      </c>
      <c r="AF283" s="80">
        <v>4</v>
      </c>
      <c r="AH283" s="29" t="str">
        <f t="shared" si="71"/>
        <v xml:space="preserve"> </v>
      </c>
      <c r="AI283" s="29" t="str">
        <f t="shared" si="72"/>
        <v xml:space="preserve"> </v>
      </c>
      <c r="AJ283" s="29" t="str">
        <f t="shared" si="73"/>
        <v xml:space="preserve"> </v>
      </c>
      <c r="AK283" s="28" t="b">
        <f t="shared" si="74"/>
        <v>1</v>
      </c>
      <c r="AL283" s="100" t="b">
        <f t="shared" si="75"/>
        <v>0</v>
      </c>
      <c r="AM283" s="100" t="b">
        <f t="shared" si="76"/>
        <v>0</v>
      </c>
      <c r="AN283" s="100" t="b">
        <f t="shared" si="77"/>
        <v>0</v>
      </c>
      <c r="AO283" s="100" t="b">
        <f t="shared" si="78"/>
        <v>0</v>
      </c>
      <c r="AP283" s="100" t="b">
        <f t="shared" si="79"/>
        <v>0</v>
      </c>
      <c r="AQ283" s="100" t="b">
        <f t="shared" si="80"/>
        <v>0</v>
      </c>
      <c r="AR283" s="100" t="b">
        <f t="shared" si="81"/>
        <v>0</v>
      </c>
      <c r="AS283" s="100" t="b">
        <f t="shared" si="82"/>
        <v>0</v>
      </c>
      <c r="AT283" s="100" t="b">
        <f t="shared" si="83"/>
        <v>0</v>
      </c>
      <c r="AU283" s="100" t="b">
        <f t="shared" si="84"/>
        <v>0</v>
      </c>
      <c r="AV283" s="100" t="b">
        <f t="shared" si="85"/>
        <v>0</v>
      </c>
    </row>
    <row r="284" spans="1:48" ht="21.75" x14ac:dyDescent="0.25">
      <c r="A284" s="108">
        <v>49</v>
      </c>
      <c r="B284" s="109" t="s">
        <v>54</v>
      </c>
      <c r="C284" s="109">
        <v>3</v>
      </c>
      <c r="D284" s="348" t="s">
        <v>675</v>
      </c>
      <c r="E284" s="142" t="s">
        <v>560</v>
      </c>
      <c r="F284" s="142" t="s">
        <v>561</v>
      </c>
      <c r="G284" s="307"/>
      <c r="H284" s="308" t="s">
        <v>54</v>
      </c>
      <c r="I284" s="309">
        <v>35</v>
      </c>
      <c r="J284" s="309">
        <v>33</v>
      </c>
      <c r="K284" s="309">
        <v>2</v>
      </c>
      <c r="L284" s="109" t="s">
        <v>111</v>
      </c>
      <c r="M284" s="310" t="s">
        <v>15</v>
      </c>
      <c r="N284" s="311"/>
      <c r="O284" s="312" t="s">
        <v>11</v>
      </c>
      <c r="P284" s="312" t="s">
        <v>11</v>
      </c>
      <c r="Q284" s="312" t="s">
        <v>11</v>
      </c>
      <c r="R284" s="312" t="s">
        <v>11</v>
      </c>
      <c r="S284" s="312"/>
      <c r="T284" s="312"/>
      <c r="U284" s="312"/>
      <c r="V284" s="312"/>
      <c r="W284" s="312"/>
      <c r="X284" s="319"/>
      <c r="Y284" s="315">
        <v>6</v>
      </c>
      <c r="Z284" s="316">
        <v>4</v>
      </c>
      <c r="AA284" s="317">
        <v>4</v>
      </c>
      <c r="AB284" s="318" t="s">
        <v>1036</v>
      </c>
      <c r="AC284" s="80">
        <v>3</v>
      </c>
      <c r="AD284" s="80" t="s">
        <v>1359</v>
      </c>
      <c r="AE284" s="76" t="s">
        <v>150</v>
      </c>
      <c r="AF284" s="80">
        <v>2</v>
      </c>
      <c r="AH284" s="29" t="str">
        <f t="shared" si="71"/>
        <v xml:space="preserve"> </v>
      </c>
      <c r="AI284" s="29" t="str">
        <f t="shared" si="72"/>
        <v xml:space="preserve"> </v>
      </c>
      <c r="AJ284" s="29" t="str">
        <f t="shared" si="73"/>
        <v xml:space="preserve"> </v>
      </c>
      <c r="AK284" s="28" t="b">
        <f t="shared" si="74"/>
        <v>1</v>
      </c>
      <c r="AL284" s="100" t="b">
        <f t="shared" si="75"/>
        <v>0</v>
      </c>
      <c r="AM284" s="100" t="b">
        <f t="shared" si="76"/>
        <v>0</v>
      </c>
      <c r="AN284" s="100" t="b">
        <f t="shared" si="77"/>
        <v>0</v>
      </c>
      <c r="AO284" s="100" t="b">
        <f t="shared" si="78"/>
        <v>0</v>
      </c>
      <c r="AP284" s="100" t="b">
        <f t="shared" si="79"/>
        <v>0</v>
      </c>
      <c r="AQ284" s="100" t="b">
        <f t="shared" si="80"/>
        <v>0</v>
      </c>
      <c r="AR284" s="100" t="b">
        <f t="shared" si="81"/>
        <v>0</v>
      </c>
      <c r="AS284" s="100" t="b">
        <f t="shared" si="82"/>
        <v>0</v>
      </c>
      <c r="AT284" s="100" t="b">
        <f t="shared" si="83"/>
        <v>0</v>
      </c>
      <c r="AU284" s="100" t="b">
        <f t="shared" si="84"/>
        <v>0</v>
      </c>
      <c r="AV284" s="100" t="b">
        <f t="shared" si="85"/>
        <v>0</v>
      </c>
    </row>
    <row r="285" spans="1:48" ht="21.75" x14ac:dyDescent="0.25">
      <c r="A285" s="108">
        <v>309</v>
      </c>
      <c r="B285" s="109" t="s">
        <v>54</v>
      </c>
      <c r="C285" s="109">
        <v>3</v>
      </c>
      <c r="D285" s="348" t="s">
        <v>890</v>
      </c>
      <c r="E285" s="142" t="s">
        <v>557</v>
      </c>
      <c r="F285" s="142" t="s">
        <v>556</v>
      </c>
      <c r="G285" s="307"/>
      <c r="H285" s="308" t="s">
        <v>54</v>
      </c>
      <c r="I285" s="309">
        <v>27</v>
      </c>
      <c r="J285" s="309">
        <v>27</v>
      </c>
      <c r="K285" s="309">
        <v>0</v>
      </c>
      <c r="L285" s="109" t="s">
        <v>111</v>
      </c>
      <c r="M285" s="310" t="s">
        <v>25</v>
      </c>
      <c r="N285" s="311"/>
      <c r="O285" s="312"/>
      <c r="P285" s="312"/>
      <c r="Q285" s="312"/>
      <c r="R285" s="312"/>
      <c r="S285" s="312"/>
      <c r="T285" s="312"/>
      <c r="U285" s="312" t="s">
        <v>11</v>
      </c>
      <c r="V285" s="312" t="s">
        <v>11</v>
      </c>
      <c r="W285" s="312"/>
      <c r="X285" s="319"/>
      <c r="Y285" s="315">
        <v>1</v>
      </c>
      <c r="Z285" s="316">
        <v>2</v>
      </c>
      <c r="AA285" s="320">
        <v>2</v>
      </c>
      <c r="AB285" s="318" t="s">
        <v>1260</v>
      </c>
      <c r="AC285" s="80">
        <v>1</v>
      </c>
      <c r="AD285" s="80"/>
      <c r="AE285" s="76" t="s">
        <v>152</v>
      </c>
      <c r="AF285" s="80">
        <v>4</v>
      </c>
      <c r="AH285" s="29" t="str">
        <f t="shared" si="71"/>
        <v xml:space="preserve"> </v>
      </c>
      <c r="AI285" s="29" t="str">
        <f t="shared" si="72"/>
        <v xml:space="preserve"> </v>
      </c>
      <c r="AJ285" s="29" t="str">
        <f t="shared" si="73"/>
        <v xml:space="preserve"> </v>
      </c>
      <c r="AK285" s="28" t="b">
        <f t="shared" si="74"/>
        <v>1</v>
      </c>
      <c r="AL285" s="100" t="b">
        <f t="shared" si="75"/>
        <v>0</v>
      </c>
      <c r="AM285" s="100" t="b">
        <f t="shared" si="76"/>
        <v>0</v>
      </c>
      <c r="AN285" s="100" t="b">
        <f t="shared" si="77"/>
        <v>0</v>
      </c>
      <c r="AO285" s="100" t="b">
        <f t="shared" si="78"/>
        <v>0</v>
      </c>
      <c r="AP285" s="100" t="b">
        <f t="shared" si="79"/>
        <v>0</v>
      </c>
      <c r="AQ285" s="100" t="b">
        <f t="shared" si="80"/>
        <v>0</v>
      </c>
      <c r="AR285" s="100" t="b">
        <f t="shared" si="81"/>
        <v>0</v>
      </c>
      <c r="AS285" s="100" t="b">
        <f t="shared" si="82"/>
        <v>0</v>
      </c>
      <c r="AT285" s="100" t="b">
        <f t="shared" si="83"/>
        <v>0</v>
      </c>
      <c r="AU285" s="100" t="b">
        <f t="shared" si="84"/>
        <v>0</v>
      </c>
      <c r="AV285" s="100" t="b">
        <f t="shared" si="85"/>
        <v>0</v>
      </c>
    </row>
    <row r="286" spans="1:48" ht="30" x14ac:dyDescent="0.25">
      <c r="A286" s="108">
        <v>225</v>
      </c>
      <c r="B286" s="109" t="s">
        <v>54</v>
      </c>
      <c r="C286" s="109">
        <v>3</v>
      </c>
      <c r="D286" s="348" t="s">
        <v>824</v>
      </c>
      <c r="E286" s="142" t="s">
        <v>540</v>
      </c>
      <c r="F286" s="142" t="s">
        <v>539</v>
      </c>
      <c r="G286" s="307"/>
      <c r="H286" s="308" t="s">
        <v>54</v>
      </c>
      <c r="I286" s="309">
        <v>26</v>
      </c>
      <c r="J286" s="309">
        <v>26</v>
      </c>
      <c r="K286" s="309">
        <v>0</v>
      </c>
      <c r="L286" s="109" t="s">
        <v>111</v>
      </c>
      <c r="M286" s="110" t="s">
        <v>37</v>
      </c>
      <c r="N286" s="311"/>
      <c r="O286" s="312"/>
      <c r="P286" s="312"/>
      <c r="Q286" s="312"/>
      <c r="R286" s="312"/>
      <c r="S286" s="312"/>
      <c r="T286" s="312"/>
      <c r="U286" s="312"/>
      <c r="V286" s="312"/>
      <c r="W286" s="312" t="s">
        <v>11</v>
      </c>
      <c r="X286" s="319" t="s">
        <v>11</v>
      </c>
      <c r="Y286" s="315">
        <v>1</v>
      </c>
      <c r="Z286" s="316">
        <v>2</v>
      </c>
      <c r="AA286" s="317">
        <v>2</v>
      </c>
      <c r="AB286" s="318" t="s">
        <v>1259</v>
      </c>
      <c r="AC286" s="80">
        <v>1</v>
      </c>
      <c r="AD286" s="80" t="s">
        <v>1343</v>
      </c>
      <c r="AE286" s="76" t="s">
        <v>321</v>
      </c>
      <c r="AF286" s="80">
        <v>8</v>
      </c>
      <c r="AH286" s="29" t="str">
        <f t="shared" si="71"/>
        <v xml:space="preserve"> </v>
      </c>
      <c r="AI286" s="29" t="str">
        <f t="shared" si="72"/>
        <v xml:space="preserve"> </v>
      </c>
      <c r="AJ286" s="29" t="str">
        <f t="shared" si="73"/>
        <v xml:space="preserve"> </v>
      </c>
      <c r="AK286" s="28" t="b">
        <f t="shared" si="74"/>
        <v>1</v>
      </c>
      <c r="AL286" s="100" t="b">
        <f t="shared" si="75"/>
        <v>0</v>
      </c>
      <c r="AM286" s="100" t="b">
        <f t="shared" si="76"/>
        <v>0</v>
      </c>
      <c r="AN286" s="100" t="b">
        <f t="shared" si="77"/>
        <v>0</v>
      </c>
      <c r="AO286" s="100" t="b">
        <f t="shared" si="78"/>
        <v>0</v>
      </c>
      <c r="AP286" s="100" t="b">
        <f t="shared" si="79"/>
        <v>0</v>
      </c>
      <c r="AQ286" s="100" t="b">
        <f t="shared" si="80"/>
        <v>0</v>
      </c>
      <c r="AR286" s="100" t="b">
        <f t="shared" si="81"/>
        <v>0</v>
      </c>
      <c r="AS286" s="100" t="b">
        <f t="shared" si="82"/>
        <v>0</v>
      </c>
      <c r="AT286" s="100" t="b">
        <f t="shared" si="83"/>
        <v>0</v>
      </c>
      <c r="AU286" s="100" t="b">
        <f t="shared" si="84"/>
        <v>0</v>
      </c>
      <c r="AV286" s="100" t="b">
        <f t="shared" si="85"/>
        <v>0</v>
      </c>
    </row>
    <row r="287" spans="1:48" ht="21.75" x14ac:dyDescent="0.25">
      <c r="A287" s="108">
        <v>307</v>
      </c>
      <c r="B287" s="109" t="s">
        <v>54</v>
      </c>
      <c r="C287" s="109">
        <v>3</v>
      </c>
      <c r="D287" s="348" t="s">
        <v>888</v>
      </c>
      <c r="E287" s="142" t="s">
        <v>538</v>
      </c>
      <c r="F287" s="142" t="s">
        <v>539</v>
      </c>
      <c r="G287" s="307"/>
      <c r="H287" s="308" t="s">
        <v>54</v>
      </c>
      <c r="I287" s="309">
        <v>27</v>
      </c>
      <c r="J287" s="309">
        <v>26</v>
      </c>
      <c r="K287" s="309">
        <v>1</v>
      </c>
      <c r="L287" s="109" t="s">
        <v>113</v>
      </c>
      <c r="M287" s="110" t="s">
        <v>36</v>
      </c>
      <c r="N287" s="311"/>
      <c r="O287" s="312"/>
      <c r="P287" s="312"/>
      <c r="Q287" s="312"/>
      <c r="R287" s="312"/>
      <c r="S287" s="312"/>
      <c r="T287" s="312" t="s">
        <v>11</v>
      </c>
      <c r="U287" s="312" t="s">
        <v>11</v>
      </c>
      <c r="V287" s="312" t="s">
        <v>11</v>
      </c>
      <c r="W287" s="312"/>
      <c r="X287" s="319"/>
      <c r="Y287" s="315">
        <v>1</v>
      </c>
      <c r="Z287" s="316">
        <v>3</v>
      </c>
      <c r="AA287" s="317">
        <v>3</v>
      </c>
      <c r="AB287" s="318" t="s">
        <v>1261</v>
      </c>
      <c r="AC287" s="80">
        <v>1</v>
      </c>
      <c r="AD287" s="80" t="s">
        <v>1359</v>
      </c>
      <c r="AE287" s="76" t="s">
        <v>168</v>
      </c>
      <c r="AF287" s="80">
        <v>2</v>
      </c>
      <c r="AH287" s="29" t="str">
        <f t="shared" si="71"/>
        <v xml:space="preserve"> </v>
      </c>
      <c r="AI287" s="29" t="str">
        <f t="shared" si="72"/>
        <v xml:space="preserve"> </v>
      </c>
      <c r="AJ287" s="29" t="str">
        <f t="shared" si="73"/>
        <v xml:space="preserve"> </v>
      </c>
      <c r="AK287" s="28" t="b">
        <f t="shared" si="74"/>
        <v>1</v>
      </c>
      <c r="AL287" s="100" t="b">
        <f t="shared" si="75"/>
        <v>0</v>
      </c>
      <c r="AM287" s="100" t="b">
        <f t="shared" si="76"/>
        <v>0</v>
      </c>
      <c r="AN287" s="100" t="b">
        <f t="shared" si="77"/>
        <v>0</v>
      </c>
      <c r="AO287" s="100" t="b">
        <f t="shared" si="78"/>
        <v>0</v>
      </c>
      <c r="AP287" s="100" t="b">
        <f t="shared" si="79"/>
        <v>0</v>
      </c>
      <c r="AQ287" s="100" t="b">
        <f t="shared" si="80"/>
        <v>0</v>
      </c>
      <c r="AR287" s="100" t="b">
        <f t="shared" si="81"/>
        <v>0</v>
      </c>
      <c r="AS287" s="100" t="b">
        <f t="shared" si="82"/>
        <v>0</v>
      </c>
      <c r="AT287" s="100" t="b">
        <f t="shared" si="83"/>
        <v>0</v>
      </c>
      <c r="AU287" s="100" t="b">
        <f t="shared" si="84"/>
        <v>0</v>
      </c>
      <c r="AV287" s="100" t="b">
        <f t="shared" si="85"/>
        <v>0</v>
      </c>
    </row>
    <row r="288" spans="1:48" ht="21.75" x14ac:dyDescent="0.25">
      <c r="A288" s="108">
        <v>308</v>
      </c>
      <c r="B288" s="109" t="s">
        <v>54</v>
      </c>
      <c r="C288" s="109">
        <v>3</v>
      </c>
      <c r="D288" s="348" t="s">
        <v>889</v>
      </c>
      <c r="E288" s="142" t="s">
        <v>548</v>
      </c>
      <c r="F288" s="142" t="s">
        <v>549</v>
      </c>
      <c r="G288" s="307"/>
      <c r="H288" s="308" t="s">
        <v>54</v>
      </c>
      <c r="I288" s="309">
        <v>31</v>
      </c>
      <c r="J288" s="309">
        <v>31</v>
      </c>
      <c r="K288" s="309">
        <v>0</v>
      </c>
      <c r="L288" s="109" t="s">
        <v>113</v>
      </c>
      <c r="M288" s="110" t="s">
        <v>37</v>
      </c>
      <c r="N288" s="311"/>
      <c r="O288" s="312"/>
      <c r="P288" s="312"/>
      <c r="Q288" s="312"/>
      <c r="R288" s="312"/>
      <c r="S288" s="312"/>
      <c r="T288" s="312"/>
      <c r="U288" s="312"/>
      <c r="V288" s="312"/>
      <c r="W288" s="312" t="s">
        <v>11</v>
      </c>
      <c r="X288" s="319" t="s">
        <v>11</v>
      </c>
      <c r="Y288" s="315">
        <v>1</v>
      </c>
      <c r="Z288" s="316">
        <v>2</v>
      </c>
      <c r="AA288" s="317">
        <v>2</v>
      </c>
      <c r="AB288" s="318" t="s">
        <v>1262</v>
      </c>
      <c r="AC288" s="80">
        <v>1</v>
      </c>
      <c r="AD288" s="80"/>
      <c r="AE288" s="76" t="s">
        <v>321</v>
      </c>
      <c r="AF288" s="80">
        <v>4</v>
      </c>
      <c r="AH288" s="29" t="str">
        <f t="shared" si="71"/>
        <v xml:space="preserve"> </v>
      </c>
      <c r="AI288" s="29" t="str">
        <f t="shared" si="72"/>
        <v xml:space="preserve"> </v>
      </c>
      <c r="AJ288" s="29" t="str">
        <f t="shared" si="73"/>
        <v xml:space="preserve"> </v>
      </c>
      <c r="AK288" s="28" t="b">
        <f t="shared" si="74"/>
        <v>1</v>
      </c>
      <c r="AL288" s="100" t="b">
        <f t="shared" si="75"/>
        <v>0</v>
      </c>
      <c r="AM288" s="100" t="b">
        <f t="shared" si="76"/>
        <v>0</v>
      </c>
      <c r="AN288" s="100" t="b">
        <f t="shared" si="77"/>
        <v>0</v>
      </c>
      <c r="AO288" s="100" t="b">
        <f t="shared" si="78"/>
        <v>0</v>
      </c>
      <c r="AP288" s="100" t="b">
        <f t="shared" si="79"/>
        <v>0</v>
      </c>
      <c r="AQ288" s="100" t="b">
        <f t="shared" si="80"/>
        <v>0</v>
      </c>
      <c r="AR288" s="100" t="b">
        <f t="shared" si="81"/>
        <v>0</v>
      </c>
      <c r="AS288" s="100" t="b">
        <f t="shared" si="82"/>
        <v>0</v>
      </c>
      <c r="AT288" s="100" t="b">
        <f t="shared" si="83"/>
        <v>0</v>
      </c>
      <c r="AU288" s="100" t="b">
        <f t="shared" si="84"/>
        <v>0</v>
      </c>
      <c r="AV288" s="100" t="b">
        <f t="shared" si="85"/>
        <v>0</v>
      </c>
    </row>
    <row r="289" spans="1:48" ht="21.75" x14ac:dyDescent="0.25">
      <c r="A289" s="108">
        <v>238</v>
      </c>
      <c r="B289" s="109" t="s">
        <v>54</v>
      </c>
      <c r="C289" s="109">
        <v>3</v>
      </c>
      <c r="D289" s="348" t="s">
        <v>834</v>
      </c>
      <c r="E289" s="142" t="s">
        <v>355</v>
      </c>
      <c r="F289" s="142" t="s">
        <v>565</v>
      </c>
      <c r="G289" s="307"/>
      <c r="H289" s="308" t="s">
        <v>54</v>
      </c>
      <c r="I289" s="309">
        <v>30</v>
      </c>
      <c r="J289" s="309">
        <v>30</v>
      </c>
      <c r="K289" s="309">
        <v>0</v>
      </c>
      <c r="L289" s="109" t="s">
        <v>127</v>
      </c>
      <c r="M289" s="109" t="s">
        <v>127</v>
      </c>
      <c r="N289" s="311"/>
      <c r="O289" s="312"/>
      <c r="P289" s="312"/>
      <c r="Q289" s="312"/>
      <c r="R289" s="312"/>
      <c r="S289" s="312"/>
      <c r="T289" s="312"/>
      <c r="U289" s="312"/>
      <c r="V289" s="312"/>
      <c r="W289" s="312"/>
      <c r="X289" s="319"/>
      <c r="Y289" s="315">
        <v>9</v>
      </c>
      <c r="Z289" s="316">
        <v>0</v>
      </c>
      <c r="AA289" s="317">
        <v>0</v>
      </c>
      <c r="AB289" s="318" t="s">
        <v>1263</v>
      </c>
      <c r="AC289" s="80">
        <v>1</v>
      </c>
      <c r="AD289" s="80"/>
      <c r="AE289" s="76" t="s">
        <v>141</v>
      </c>
      <c r="AF289" s="80">
        <v>3</v>
      </c>
      <c r="AH289" s="29" t="str">
        <f t="shared" si="71"/>
        <v xml:space="preserve"> </v>
      </c>
      <c r="AI289" s="29" t="str">
        <f t="shared" si="72"/>
        <v xml:space="preserve"> </v>
      </c>
      <c r="AJ289" s="29" t="str">
        <f t="shared" si="73"/>
        <v xml:space="preserve"> </v>
      </c>
      <c r="AK289" s="28" t="b">
        <f t="shared" si="74"/>
        <v>1</v>
      </c>
      <c r="AL289" s="100" t="b">
        <f t="shared" si="75"/>
        <v>0</v>
      </c>
      <c r="AM289" s="100" t="b">
        <f t="shared" si="76"/>
        <v>0</v>
      </c>
      <c r="AN289" s="100" t="b">
        <f t="shared" si="77"/>
        <v>0</v>
      </c>
      <c r="AO289" s="100" t="b">
        <f t="shared" si="78"/>
        <v>0</v>
      </c>
      <c r="AP289" s="100" t="b">
        <f t="shared" si="79"/>
        <v>0</v>
      </c>
      <c r="AQ289" s="100" t="b">
        <f t="shared" si="80"/>
        <v>0</v>
      </c>
      <c r="AR289" s="100" t="b">
        <f t="shared" si="81"/>
        <v>0</v>
      </c>
      <c r="AS289" s="100" t="b">
        <f t="shared" si="82"/>
        <v>0</v>
      </c>
      <c r="AT289" s="100" t="b">
        <f t="shared" si="83"/>
        <v>0</v>
      </c>
      <c r="AU289" s="100" t="b">
        <f t="shared" si="84"/>
        <v>0</v>
      </c>
      <c r="AV289" s="100" t="b">
        <f t="shared" si="85"/>
        <v>0</v>
      </c>
    </row>
    <row r="290" spans="1:48" ht="21.75" x14ac:dyDescent="0.25">
      <c r="A290" s="108">
        <v>306</v>
      </c>
      <c r="B290" s="109" t="s">
        <v>54</v>
      </c>
      <c r="C290" s="109">
        <v>4</v>
      </c>
      <c r="D290" s="348" t="s">
        <v>887</v>
      </c>
      <c r="E290" s="142" t="s">
        <v>541</v>
      </c>
      <c r="F290" s="142" t="s">
        <v>539</v>
      </c>
      <c r="G290" s="307"/>
      <c r="H290" s="308" t="s">
        <v>54</v>
      </c>
      <c r="I290" s="309">
        <v>5</v>
      </c>
      <c r="J290" s="309">
        <v>5</v>
      </c>
      <c r="K290" s="309">
        <v>0</v>
      </c>
      <c r="L290" s="109" t="s">
        <v>111</v>
      </c>
      <c r="M290" s="110" t="s">
        <v>39</v>
      </c>
      <c r="N290" s="311"/>
      <c r="O290" s="312"/>
      <c r="P290" s="312"/>
      <c r="Q290" s="312" t="s">
        <v>11</v>
      </c>
      <c r="R290" s="312" t="s">
        <v>11</v>
      </c>
      <c r="S290" s="312"/>
      <c r="T290" s="312"/>
      <c r="U290" s="312"/>
      <c r="V290" s="312"/>
      <c r="W290" s="312"/>
      <c r="X290" s="319"/>
      <c r="Y290" s="315">
        <v>1</v>
      </c>
      <c r="Z290" s="316">
        <v>2</v>
      </c>
      <c r="AA290" s="317">
        <v>2</v>
      </c>
      <c r="AB290" s="318" t="s">
        <v>1266</v>
      </c>
      <c r="AC290" s="80">
        <v>1</v>
      </c>
      <c r="AD290" s="80"/>
      <c r="AE290" s="76" t="s">
        <v>161</v>
      </c>
      <c r="AF290" s="80">
        <v>4</v>
      </c>
      <c r="AH290" s="29" t="str">
        <f t="shared" si="71"/>
        <v xml:space="preserve"> </v>
      </c>
      <c r="AI290" s="29" t="str">
        <f t="shared" si="72"/>
        <v xml:space="preserve"> </v>
      </c>
      <c r="AJ290" s="29" t="str">
        <f t="shared" si="73"/>
        <v xml:space="preserve"> </v>
      </c>
      <c r="AK290" s="28" t="b">
        <f t="shared" si="74"/>
        <v>1</v>
      </c>
      <c r="AL290" s="100" t="b">
        <f t="shared" si="75"/>
        <v>0</v>
      </c>
      <c r="AM290" s="100" t="b">
        <f t="shared" si="76"/>
        <v>0</v>
      </c>
      <c r="AN290" s="100" t="b">
        <f t="shared" si="77"/>
        <v>0</v>
      </c>
      <c r="AO290" s="100" t="b">
        <f t="shared" si="78"/>
        <v>0</v>
      </c>
      <c r="AP290" s="100" t="b">
        <f t="shared" si="79"/>
        <v>0</v>
      </c>
      <c r="AQ290" s="100" t="b">
        <f t="shared" si="80"/>
        <v>0</v>
      </c>
      <c r="AR290" s="100" t="b">
        <f t="shared" si="81"/>
        <v>0</v>
      </c>
      <c r="AS290" s="100" t="b">
        <f t="shared" si="82"/>
        <v>0</v>
      </c>
      <c r="AT290" s="100" t="b">
        <f t="shared" si="83"/>
        <v>0</v>
      </c>
      <c r="AU290" s="100" t="b">
        <f t="shared" si="84"/>
        <v>0</v>
      </c>
      <c r="AV290" s="100" t="b">
        <f t="shared" si="85"/>
        <v>0</v>
      </c>
    </row>
    <row r="291" spans="1:48" ht="21.75" x14ac:dyDescent="0.25">
      <c r="A291" s="108">
        <v>210</v>
      </c>
      <c r="B291" s="109" t="s">
        <v>54</v>
      </c>
      <c r="C291" s="109">
        <v>4</v>
      </c>
      <c r="D291" s="348" t="s">
        <v>811</v>
      </c>
      <c r="E291" s="142" t="s">
        <v>566</v>
      </c>
      <c r="F291" s="142" t="s">
        <v>565</v>
      </c>
      <c r="G291" s="307"/>
      <c r="H291" s="308" t="s">
        <v>54</v>
      </c>
      <c r="I291" s="309">
        <v>6</v>
      </c>
      <c r="J291" s="309">
        <v>6</v>
      </c>
      <c r="K291" s="309">
        <v>0</v>
      </c>
      <c r="L291" s="109" t="s">
        <v>111</v>
      </c>
      <c r="M291" s="110" t="s">
        <v>25</v>
      </c>
      <c r="N291" s="311"/>
      <c r="O291" s="312"/>
      <c r="P291" s="312"/>
      <c r="Q291" s="312"/>
      <c r="R291" s="312"/>
      <c r="S291" s="312"/>
      <c r="T291" s="312"/>
      <c r="U291" s="312"/>
      <c r="V291" s="312"/>
      <c r="W291" s="312" t="s">
        <v>11</v>
      </c>
      <c r="X291" s="319" t="s">
        <v>11</v>
      </c>
      <c r="Y291" s="315">
        <v>1</v>
      </c>
      <c r="Z291" s="316">
        <v>2</v>
      </c>
      <c r="AA291" s="317">
        <v>2</v>
      </c>
      <c r="AB291" s="318" t="s">
        <v>1264</v>
      </c>
      <c r="AC291" s="80">
        <v>1</v>
      </c>
      <c r="AD291" s="80" t="s">
        <v>1358</v>
      </c>
      <c r="AE291" s="76" t="s">
        <v>152</v>
      </c>
      <c r="AF291" s="80">
        <v>3</v>
      </c>
      <c r="AH291" s="29" t="str">
        <f t="shared" si="71"/>
        <v xml:space="preserve"> </v>
      </c>
      <c r="AI291" s="29" t="str">
        <f t="shared" si="72"/>
        <v xml:space="preserve"> </v>
      </c>
      <c r="AJ291" s="29" t="str">
        <f t="shared" si="73"/>
        <v xml:space="preserve"> </v>
      </c>
      <c r="AK291" s="28" t="b">
        <f t="shared" si="74"/>
        <v>1</v>
      </c>
      <c r="AL291" s="100" t="b">
        <f t="shared" si="75"/>
        <v>0</v>
      </c>
      <c r="AM291" s="100" t="b">
        <f t="shared" si="76"/>
        <v>0</v>
      </c>
      <c r="AN291" s="100" t="b">
        <f t="shared" si="77"/>
        <v>0</v>
      </c>
      <c r="AO291" s="100" t="b">
        <f t="shared" si="78"/>
        <v>0</v>
      </c>
      <c r="AP291" s="100" t="b">
        <f t="shared" si="79"/>
        <v>0</v>
      </c>
      <c r="AQ291" s="100" t="b">
        <f t="shared" si="80"/>
        <v>0</v>
      </c>
      <c r="AR291" s="100" t="b">
        <f t="shared" si="81"/>
        <v>0</v>
      </c>
      <c r="AS291" s="100" t="b">
        <f t="shared" si="82"/>
        <v>0</v>
      </c>
      <c r="AT291" s="100" t="b">
        <f t="shared" si="83"/>
        <v>0</v>
      </c>
      <c r="AU291" s="100" t="b">
        <f t="shared" si="84"/>
        <v>0</v>
      </c>
      <c r="AV291" s="100" t="b">
        <f t="shared" si="85"/>
        <v>0</v>
      </c>
    </row>
    <row r="292" spans="1:48" ht="21.75" x14ac:dyDescent="0.25">
      <c r="A292" s="108">
        <v>310</v>
      </c>
      <c r="B292" s="109" t="s">
        <v>54</v>
      </c>
      <c r="C292" s="109">
        <v>4</v>
      </c>
      <c r="D292" s="348" t="s">
        <v>891</v>
      </c>
      <c r="E292" s="323" t="s">
        <v>558</v>
      </c>
      <c r="F292" s="323" t="s">
        <v>559</v>
      </c>
      <c r="G292" s="324"/>
      <c r="H292" s="308" t="s">
        <v>54</v>
      </c>
      <c r="I292" s="325">
        <v>4</v>
      </c>
      <c r="J292" s="325">
        <v>4</v>
      </c>
      <c r="K292" s="325">
        <v>0</v>
      </c>
      <c r="L292" s="326" t="s">
        <v>112</v>
      </c>
      <c r="M292" s="332" t="s">
        <v>56</v>
      </c>
      <c r="N292" s="311"/>
      <c r="O292" s="312"/>
      <c r="P292" s="312"/>
      <c r="Q292" s="312"/>
      <c r="R292" s="312"/>
      <c r="S292" s="312"/>
      <c r="T292" s="312" t="s">
        <v>11</v>
      </c>
      <c r="U292" s="312" t="s">
        <v>11</v>
      </c>
      <c r="V292" s="312"/>
      <c r="W292" s="312"/>
      <c r="X292" s="319"/>
      <c r="Y292" s="315">
        <v>1</v>
      </c>
      <c r="Z292" s="316">
        <v>2</v>
      </c>
      <c r="AA292" s="320">
        <v>2</v>
      </c>
      <c r="AB292" s="318" t="s">
        <v>1268</v>
      </c>
      <c r="AC292" s="80">
        <v>1</v>
      </c>
      <c r="AD292" s="80"/>
      <c r="AE292" s="76" t="s">
        <v>141</v>
      </c>
      <c r="AF292" s="80">
        <v>9</v>
      </c>
      <c r="AH292" s="29" t="str">
        <f t="shared" si="71"/>
        <v xml:space="preserve"> </v>
      </c>
      <c r="AI292" s="29" t="str">
        <f t="shared" si="72"/>
        <v xml:space="preserve"> </v>
      </c>
      <c r="AJ292" s="29" t="str">
        <f t="shared" si="73"/>
        <v xml:space="preserve"> </v>
      </c>
      <c r="AK292" s="28" t="b">
        <f t="shared" si="74"/>
        <v>1</v>
      </c>
      <c r="AL292" s="100" t="b">
        <f t="shared" si="75"/>
        <v>0</v>
      </c>
      <c r="AM292" s="100" t="b">
        <f t="shared" si="76"/>
        <v>0</v>
      </c>
      <c r="AN292" s="100" t="b">
        <f t="shared" si="77"/>
        <v>0</v>
      </c>
      <c r="AO292" s="100" t="b">
        <f t="shared" si="78"/>
        <v>0</v>
      </c>
      <c r="AP292" s="100" t="b">
        <f t="shared" si="79"/>
        <v>0</v>
      </c>
      <c r="AQ292" s="100" t="b">
        <f t="shared" si="80"/>
        <v>0</v>
      </c>
      <c r="AR292" s="100" t="b">
        <f t="shared" si="81"/>
        <v>0</v>
      </c>
      <c r="AS292" s="100" t="b">
        <f t="shared" si="82"/>
        <v>0</v>
      </c>
      <c r="AT292" s="100" t="b">
        <f t="shared" si="83"/>
        <v>0</v>
      </c>
      <c r="AU292" s="100" t="b">
        <f t="shared" si="84"/>
        <v>0</v>
      </c>
      <c r="AV292" s="100" t="b">
        <f t="shared" si="85"/>
        <v>0</v>
      </c>
    </row>
    <row r="293" spans="1:48" ht="21.75" x14ac:dyDescent="0.25">
      <c r="A293" s="108">
        <v>80</v>
      </c>
      <c r="B293" s="109" t="s">
        <v>54</v>
      </c>
      <c r="C293" s="109">
        <v>4</v>
      </c>
      <c r="D293" s="348" t="s">
        <v>700</v>
      </c>
      <c r="E293" s="323" t="s">
        <v>546</v>
      </c>
      <c r="F293" s="323" t="s">
        <v>610</v>
      </c>
      <c r="G293" s="324"/>
      <c r="H293" s="308" t="s">
        <v>140</v>
      </c>
      <c r="I293" s="325">
        <v>6</v>
      </c>
      <c r="J293" s="325">
        <v>6</v>
      </c>
      <c r="K293" s="325">
        <v>0</v>
      </c>
      <c r="L293" s="326" t="s">
        <v>112</v>
      </c>
      <c r="M293" s="332" t="s">
        <v>39</v>
      </c>
      <c r="N293" s="311"/>
      <c r="O293" s="312"/>
      <c r="P293" s="312"/>
      <c r="Q293" s="312"/>
      <c r="R293" s="312"/>
      <c r="S293" s="312"/>
      <c r="T293" s="312"/>
      <c r="U293" s="312"/>
      <c r="V293" s="312" t="s">
        <v>11</v>
      </c>
      <c r="W293" s="312" t="s">
        <v>11</v>
      </c>
      <c r="X293" s="319"/>
      <c r="Y293" s="315">
        <v>1</v>
      </c>
      <c r="Z293" s="316">
        <v>2</v>
      </c>
      <c r="AA293" s="320">
        <v>2</v>
      </c>
      <c r="AB293" s="318" t="s">
        <v>1267</v>
      </c>
      <c r="AC293" s="80">
        <v>1</v>
      </c>
      <c r="AD293" s="80"/>
      <c r="AE293" s="76" t="s">
        <v>161</v>
      </c>
      <c r="AF293" s="80">
        <v>1</v>
      </c>
      <c r="AH293" s="29" t="str">
        <f t="shared" si="71"/>
        <v xml:space="preserve"> </v>
      </c>
      <c r="AI293" s="29" t="str">
        <f t="shared" si="72"/>
        <v xml:space="preserve"> </v>
      </c>
      <c r="AJ293" s="29" t="str">
        <f t="shared" si="73"/>
        <v xml:space="preserve"> </v>
      </c>
      <c r="AK293" s="28" t="b">
        <f t="shared" si="74"/>
        <v>1</v>
      </c>
      <c r="AL293" s="100" t="b">
        <f t="shared" si="75"/>
        <v>0</v>
      </c>
      <c r="AM293" s="100" t="b">
        <f t="shared" si="76"/>
        <v>0</v>
      </c>
      <c r="AN293" s="100" t="b">
        <f t="shared" si="77"/>
        <v>0</v>
      </c>
      <c r="AO293" s="100" t="b">
        <f t="shared" si="78"/>
        <v>0</v>
      </c>
      <c r="AP293" s="100" t="b">
        <f t="shared" si="79"/>
        <v>0</v>
      </c>
      <c r="AQ293" s="100" t="b">
        <f t="shared" si="80"/>
        <v>0</v>
      </c>
      <c r="AR293" s="100" t="b">
        <f t="shared" si="81"/>
        <v>0</v>
      </c>
      <c r="AS293" s="100" t="b">
        <f t="shared" si="82"/>
        <v>0</v>
      </c>
      <c r="AT293" s="100" t="b">
        <f t="shared" si="83"/>
        <v>0</v>
      </c>
      <c r="AU293" s="100" t="b">
        <f t="shared" si="84"/>
        <v>0</v>
      </c>
      <c r="AV293" s="100" t="b">
        <f t="shared" si="85"/>
        <v>0</v>
      </c>
    </row>
    <row r="294" spans="1:48" ht="21.75" x14ac:dyDescent="0.25">
      <c r="A294" s="108">
        <v>305</v>
      </c>
      <c r="B294" s="109" t="s">
        <v>54</v>
      </c>
      <c r="C294" s="109">
        <v>4</v>
      </c>
      <c r="D294" s="348" t="s">
        <v>886</v>
      </c>
      <c r="E294" s="142" t="s">
        <v>550</v>
      </c>
      <c r="F294" s="142" t="s">
        <v>549</v>
      </c>
      <c r="G294" s="307"/>
      <c r="H294" s="308" t="s">
        <v>54</v>
      </c>
      <c r="I294" s="309">
        <v>4</v>
      </c>
      <c r="J294" s="309">
        <v>2</v>
      </c>
      <c r="K294" s="309">
        <v>2</v>
      </c>
      <c r="L294" s="109" t="s">
        <v>113</v>
      </c>
      <c r="M294" s="110" t="s">
        <v>56</v>
      </c>
      <c r="N294" s="311"/>
      <c r="O294" s="312" t="s">
        <v>11</v>
      </c>
      <c r="P294" s="312" t="s">
        <v>11</v>
      </c>
      <c r="Q294" s="312" t="s">
        <v>11</v>
      </c>
      <c r="R294" s="312" t="s">
        <v>11</v>
      </c>
      <c r="S294" s="312"/>
      <c r="T294" s="312"/>
      <c r="U294" s="312"/>
      <c r="V294" s="312"/>
      <c r="W294" s="312"/>
      <c r="X294" s="319"/>
      <c r="Y294" s="315">
        <v>1</v>
      </c>
      <c r="Z294" s="316">
        <v>4</v>
      </c>
      <c r="AA294" s="317">
        <v>4</v>
      </c>
      <c r="AB294" s="318" t="s">
        <v>1269</v>
      </c>
      <c r="AC294" s="80">
        <v>1</v>
      </c>
      <c r="AD294" s="80"/>
      <c r="AE294" s="76" t="s">
        <v>141</v>
      </c>
      <c r="AF294" s="80">
        <v>2</v>
      </c>
      <c r="AH294" s="29" t="str">
        <f t="shared" si="71"/>
        <v xml:space="preserve"> </v>
      </c>
      <c r="AI294" s="29" t="str">
        <f t="shared" si="72"/>
        <v xml:space="preserve"> </v>
      </c>
      <c r="AJ294" s="29" t="str">
        <f t="shared" si="73"/>
        <v xml:space="preserve"> </v>
      </c>
      <c r="AK294" s="28" t="b">
        <f t="shared" si="74"/>
        <v>1</v>
      </c>
      <c r="AL294" s="100" t="b">
        <f t="shared" si="75"/>
        <v>0</v>
      </c>
      <c r="AM294" s="100" t="b">
        <f t="shared" si="76"/>
        <v>0</v>
      </c>
      <c r="AN294" s="100" t="b">
        <f t="shared" si="77"/>
        <v>0</v>
      </c>
      <c r="AO294" s="100" t="b">
        <f t="shared" si="78"/>
        <v>0</v>
      </c>
      <c r="AP294" s="100" t="b">
        <f t="shared" si="79"/>
        <v>0</v>
      </c>
      <c r="AQ294" s="100" t="b">
        <f t="shared" si="80"/>
        <v>0</v>
      </c>
      <c r="AR294" s="100" t="b">
        <f t="shared" si="81"/>
        <v>0</v>
      </c>
      <c r="AS294" s="100" t="b">
        <f t="shared" si="82"/>
        <v>0</v>
      </c>
      <c r="AT294" s="100" t="b">
        <f t="shared" si="83"/>
        <v>0</v>
      </c>
      <c r="AU294" s="100" t="b">
        <f t="shared" si="84"/>
        <v>0</v>
      </c>
      <c r="AV294" s="100" t="b">
        <f t="shared" si="85"/>
        <v>0</v>
      </c>
    </row>
    <row r="295" spans="1:48" ht="21.75" x14ac:dyDescent="0.25">
      <c r="A295" s="108">
        <v>322</v>
      </c>
      <c r="B295" s="109" t="s">
        <v>54</v>
      </c>
      <c r="C295" s="109">
        <v>4</v>
      </c>
      <c r="D295" s="348" t="s">
        <v>895</v>
      </c>
      <c r="E295" s="142" t="s">
        <v>551</v>
      </c>
      <c r="F295" s="142" t="s">
        <v>549</v>
      </c>
      <c r="G295" s="307"/>
      <c r="H295" s="308" t="s">
        <v>54</v>
      </c>
      <c r="I295" s="309">
        <v>2</v>
      </c>
      <c r="J295" s="309">
        <v>2</v>
      </c>
      <c r="K295" s="309">
        <v>0</v>
      </c>
      <c r="L295" s="109" t="s">
        <v>113</v>
      </c>
      <c r="M295" s="110" t="s">
        <v>56</v>
      </c>
      <c r="N295" s="311"/>
      <c r="O295" s="312"/>
      <c r="P295" s="312"/>
      <c r="Q295" s="312"/>
      <c r="R295" s="312"/>
      <c r="S295" s="312"/>
      <c r="T295" s="312" t="s">
        <v>11</v>
      </c>
      <c r="U295" s="312" t="s">
        <v>11</v>
      </c>
      <c r="V295" s="312"/>
      <c r="W295" s="312"/>
      <c r="X295" s="319"/>
      <c r="Y295" s="315">
        <v>1</v>
      </c>
      <c r="Z295" s="316">
        <v>2</v>
      </c>
      <c r="AA295" s="317">
        <v>2</v>
      </c>
      <c r="AB295" s="318" t="s">
        <v>1271</v>
      </c>
      <c r="AC295" s="80">
        <v>1</v>
      </c>
      <c r="AD295" s="80"/>
      <c r="AE295" s="76" t="s">
        <v>141</v>
      </c>
      <c r="AF295" s="80">
        <v>6</v>
      </c>
      <c r="AH295" s="29" t="str">
        <f t="shared" si="71"/>
        <v xml:space="preserve"> </v>
      </c>
      <c r="AI295" s="29" t="str">
        <f t="shared" si="72"/>
        <v xml:space="preserve"> </v>
      </c>
      <c r="AJ295" s="29" t="str">
        <f t="shared" si="73"/>
        <v xml:space="preserve"> </v>
      </c>
      <c r="AK295" s="28" t="b">
        <f t="shared" si="74"/>
        <v>1</v>
      </c>
      <c r="AL295" s="100" t="b">
        <f t="shared" si="75"/>
        <v>0</v>
      </c>
      <c r="AM295" s="100" t="b">
        <f t="shared" si="76"/>
        <v>0</v>
      </c>
      <c r="AN295" s="100" t="b">
        <f t="shared" si="77"/>
        <v>0</v>
      </c>
      <c r="AO295" s="100" t="b">
        <f t="shared" si="78"/>
        <v>0</v>
      </c>
      <c r="AP295" s="100" t="b">
        <f t="shared" si="79"/>
        <v>0</v>
      </c>
      <c r="AQ295" s="100" t="b">
        <f t="shared" si="80"/>
        <v>0</v>
      </c>
      <c r="AR295" s="100" t="b">
        <f t="shared" si="81"/>
        <v>0</v>
      </c>
      <c r="AS295" s="100" t="b">
        <f t="shared" si="82"/>
        <v>0</v>
      </c>
      <c r="AT295" s="100" t="b">
        <f t="shared" si="83"/>
        <v>0</v>
      </c>
      <c r="AU295" s="100" t="b">
        <f t="shared" si="84"/>
        <v>0</v>
      </c>
      <c r="AV295" s="100" t="b">
        <f t="shared" si="85"/>
        <v>0</v>
      </c>
    </row>
    <row r="296" spans="1:48" ht="21.75" x14ac:dyDescent="0.25">
      <c r="A296" s="108">
        <v>311</v>
      </c>
      <c r="B296" s="109" t="s">
        <v>54</v>
      </c>
      <c r="C296" s="109">
        <v>4</v>
      </c>
      <c r="D296" s="348" t="s">
        <v>892</v>
      </c>
      <c r="E296" s="142" t="s">
        <v>563</v>
      </c>
      <c r="F296" s="142" t="s">
        <v>561</v>
      </c>
      <c r="G296" s="307"/>
      <c r="H296" s="308" t="s">
        <v>54</v>
      </c>
      <c r="I296" s="309">
        <v>4</v>
      </c>
      <c r="J296" s="309">
        <v>4</v>
      </c>
      <c r="K296" s="309">
        <v>0</v>
      </c>
      <c r="L296" s="109" t="s">
        <v>113</v>
      </c>
      <c r="M296" s="110" t="s">
        <v>56</v>
      </c>
      <c r="N296" s="311"/>
      <c r="O296" s="312"/>
      <c r="P296" s="312"/>
      <c r="Q296" s="312"/>
      <c r="R296" s="312"/>
      <c r="S296" s="312"/>
      <c r="T296" s="312"/>
      <c r="U296" s="312"/>
      <c r="V296" s="312" t="s">
        <v>11</v>
      </c>
      <c r="W296" s="312" t="s">
        <v>11</v>
      </c>
      <c r="X296" s="319"/>
      <c r="Y296" s="315">
        <v>1</v>
      </c>
      <c r="Z296" s="316">
        <v>2</v>
      </c>
      <c r="AA296" s="317">
        <v>2</v>
      </c>
      <c r="AB296" s="318" t="s">
        <v>1270</v>
      </c>
      <c r="AC296" s="80">
        <v>1</v>
      </c>
      <c r="AD296" s="80"/>
      <c r="AE296" s="76" t="s">
        <v>141</v>
      </c>
      <c r="AF296" s="80">
        <v>4</v>
      </c>
      <c r="AH296" s="29" t="str">
        <f t="shared" si="71"/>
        <v xml:space="preserve"> </v>
      </c>
      <c r="AI296" s="29" t="str">
        <f t="shared" si="72"/>
        <v xml:space="preserve"> </v>
      </c>
      <c r="AJ296" s="29" t="str">
        <f t="shared" si="73"/>
        <v xml:space="preserve"> </v>
      </c>
      <c r="AK296" s="28" t="b">
        <f t="shared" si="74"/>
        <v>1</v>
      </c>
      <c r="AL296" s="100" t="b">
        <f t="shared" si="75"/>
        <v>0</v>
      </c>
      <c r="AM296" s="100" t="b">
        <f t="shared" si="76"/>
        <v>0</v>
      </c>
      <c r="AN296" s="100" t="b">
        <f t="shared" si="77"/>
        <v>0</v>
      </c>
      <c r="AO296" s="100" t="b">
        <f t="shared" si="78"/>
        <v>0</v>
      </c>
      <c r="AP296" s="100" t="b">
        <f t="shared" si="79"/>
        <v>0</v>
      </c>
      <c r="AQ296" s="100" t="b">
        <f t="shared" si="80"/>
        <v>0</v>
      </c>
      <c r="AR296" s="100" t="b">
        <f t="shared" si="81"/>
        <v>0</v>
      </c>
      <c r="AS296" s="100" t="b">
        <f t="shared" si="82"/>
        <v>0</v>
      </c>
      <c r="AT296" s="100" t="b">
        <f t="shared" si="83"/>
        <v>0</v>
      </c>
      <c r="AU296" s="100" t="b">
        <f t="shared" si="84"/>
        <v>0</v>
      </c>
      <c r="AV296" s="100" t="b">
        <f t="shared" si="85"/>
        <v>0</v>
      </c>
    </row>
    <row r="297" spans="1:48" ht="21.75" x14ac:dyDescent="0.25">
      <c r="A297" s="108">
        <v>119</v>
      </c>
      <c r="B297" s="109" t="s">
        <v>54</v>
      </c>
      <c r="C297" s="109">
        <v>4</v>
      </c>
      <c r="D297" s="348" t="s">
        <v>737</v>
      </c>
      <c r="E297" s="142" t="s">
        <v>562</v>
      </c>
      <c r="F297" s="142" t="s">
        <v>561</v>
      </c>
      <c r="G297" s="307"/>
      <c r="H297" s="329" t="s">
        <v>54</v>
      </c>
      <c r="I297" s="309">
        <v>6</v>
      </c>
      <c r="J297" s="309">
        <v>6</v>
      </c>
      <c r="K297" s="309">
        <v>0</v>
      </c>
      <c r="L297" s="109" t="s">
        <v>114</v>
      </c>
      <c r="M297" s="110" t="s">
        <v>25</v>
      </c>
      <c r="N297" s="311"/>
      <c r="O297" s="312" t="s">
        <v>11</v>
      </c>
      <c r="P297" s="312" t="s">
        <v>11</v>
      </c>
      <c r="Q297" s="312" t="s">
        <v>11</v>
      </c>
      <c r="R297" s="312" t="s">
        <v>11</v>
      </c>
      <c r="S297" s="312"/>
      <c r="T297" s="312"/>
      <c r="U297" s="312"/>
      <c r="V297" s="312"/>
      <c r="W297" s="312"/>
      <c r="X297" s="319"/>
      <c r="Y297" s="315">
        <v>1</v>
      </c>
      <c r="Z297" s="316">
        <v>4</v>
      </c>
      <c r="AA297" s="317">
        <v>4</v>
      </c>
      <c r="AB297" s="318" t="s">
        <v>1272</v>
      </c>
      <c r="AC297" s="80">
        <v>1</v>
      </c>
      <c r="AD297" s="80"/>
      <c r="AE297" s="76" t="s">
        <v>152</v>
      </c>
      <c r="AF297" s="80">
        <v>2</v>
      </c>
      <c r="AH297" s="29" t="str">
        <f t="shared" si="71"/>
        <v xml:space="preserve"> </v>
      </c>
      <c r="AI297" s="29" t="str">
        <f t="shared" si="72"/>
        <v xml:space="preserve"> </v>
      </c>
      <c r="AJ297" s="29" t="str">
        <f t="shared" si="73"/>
        <v xml:space="preserve"> </v>
      </c>
      <c r="AK297" s="28" t="b">
        <f t="shared" si="74"/>
        <v>1</v>
      </c>
      <c r="AL297" s="100" t="b">
        <f t="shared" si="75"/>
        <v>0</v>
      </c>
      <c r="AM297" s="100" t="b">
        <f t="shared" si="76"/>
        <v>0</v>
      </c>
      <c r="AN297" s="100" t="b">
        <f t="shared" si="77"/>
        <v>0</v>
      </c>
      <c r="AO297" s="100" t="b">
        <f t="shared" si="78"/>
        <v>0</v>
      </c>
      <c r="AP297" s="100" t="b">
        <f t="shared" si="79"/>
        <v>0</v>
      </c>
      <c r="AQ297" s="100" t="b">
        <f t="shared" si="80"/>
        <v>0</v>
      </c>
      <c r="AR297" s="100" t="b">
        <f t="shared" si="81"/>
        <v>0</v>
      </c>
      <c r="AS297" s="100" t="b">
        <f t="shared" si="82"/>
        <v>0</v>
      </c>
      <c r="AT297" s="100" t="b">
        <f t="shared" si="83"/>
        <v>0</v>
      </c>
      <c r="AU297" s="100" t="b">
        <f t="shared" si="84"/>
        <v>0</v>
      </c>
      <c r="AV297" s="100" t="b">
        <f t="shared" si="85"/>
        <v>0</v>
      </c>
    </row>
    <row r="298" spans="1:48" ht="21.75" x14ac:dyDescent="0.25">
      <c r="A298" s="108">
        <v>182</v>
      </c>
      <c r="B298" s="109" t="s">
        <v>54</v>
      </c>
      <c r="C298" s="109">
        <v>4</v>
      </c>
      <c r="D298" s="348" t="s">
        <v>789</v>
      </c>
      <c r="E298" s="142" t="s">
        <v>411</v>
      </c>
      <c r="F298" s="142" t="s">
        <v>948</v>
      </c>
      <c r="G298" s="307"/>
      <c r="H298" s="308" t="s">
        <v>54</v>
      </c>
      <c r="I298" s="309">
        <v>7</v>
      </c>
      <c r="J298" s="309">
        <v>7</v>
      </c>
      <c r="K298" s="309">
        <v>0</v>
      </c>
      <c r="L298" s="109" t="s">
        <v>114</v>
      </c>
      <c r="M298" s="110" t="s">
        <v>132</v>
      </c>
      <c r="N298" s="311"/>
      <c r="O298" s="312"/>
      <c r="P298" s="312"/>
      <c r="Q298" s="312"/>
      <c r="R298" s="312"/>
      <c r="S298" s="312"/>
      <c r="T298" s="312" t="s">
        <v>11</v>
      </c>
      <c r="U298" s="312" t="s">
        <v>11</v>
      </c>
      <c r="V298" s="312" t="s">
        <v>11</v>
      </c>
      <c r="W298" s="312" t="s">
        <v>11</v>
      </c>
      <c r="X298" s="319"/>
      <c r="Y298" s="315">
        <v>8</v>
      </c>
      <c r="Z298" s="316">
        <v>4</v>
      </c>
      <c r="AA298" s="317">
        <v>4</v>
      </c>
      <c r="AB298" s="318" t="s">
        <v>1273</v>
      </c>
      <c r="AC298" s="80">
        <v>1</v>
      </c>
      <c r="AD298" s="322"/>
      <c r="AE298" s="76" t="s">
        <v>141</v>
      </c>
      <c r="AF298" s="80">
        <v>3</v>
      </c>
      <c r="AH298" s="29" t="str">
        <f t="shared" si="71"/>
        <v xml:space="preserve"> </v>
      </c>
      <c r="AI298" s="29" t="str">
        <f t="shared" si="72"/>
        <v xml:space="preserve"> </v>
      </c>
      <c r="AJ298" s="29" t="str">
        <f t="shared" si="73"/>
        <v xml:space="preserve"> </v>
      </c>
      <c r="AK298" s="28" t="b">
        <f t="shared" si="74"/>
        <v>0</v>
      </c>
      <c r="AL298" s="100" t="b">
        <f t="shared" si="75"/>
        <v>0</v>
      </c>
      <c r="AM298" s="100" t="b">
        <f t="shared" si="76"/>
        <v>0</v>
      </c>
      <c r="AN298" s="100" t="b">
        <f t="shared" si="77"/>
        <v>0</v>
      </c>
      <c r="AO298" s="100" t="b">
        <f t="shared" si="78"/>
        <v>0</v>
      </c>
      <c r="AP298" s="100" t="b">
        <f t="shared" si="79"/>
        <v>0</v>
      </c>
      <c r="AQ298" s="100" t="b">
        <f t="shared" si="80"/>
        <v>0</v>
      </c>
      <c r="AR298" s="100" t="b">
        <f t="shared" si="81"/>
        <v>0</v>
      </c>
      <c r="AS298" s="100" t="b">
        <f t="shared" si="82"/>
        <v>1</v>
      </c>
      <c r="AT298" s="100" t="b">
        <f t="shared" si="83"/>
        <v>1</v>
      </c>
      <c r="AU298" s="100" t="b">
        <f t="shared" si="84"/>
        <v>0</v>
      </c>
      <c r="AV298" s="100" t="b">
        <f t="shared" si="85"/>
        <v>0</v>
      </c>
    </row>
    <row r="299" spans="1:48" ht="21.75" x14ac:dyDescent="0.25">
      <c r="A299" s="108">
        <v>303</v>
      </c>
      <c r="B299" s="109" t="s">
        <v>54</v>
      </c>
      <c r="C299" s="109">
        <v>4</v>
      </c>
      <c r="D299" s="348" t="s">
        <v>885</v>
      </c>
      <c r="E299" s="142" t="s">
        <v>553</v>
      </c>
      <c r="F299" s="142" t="s">
        <v>552</v>
      </c>
      <c r="G299" s="307"/>
      <c r="H299" s="308" t="s">
        <v>54</v>
      </c>
      <c r="I299" s="309">
        <v>0</v>
      </c>
      <c r="J299" s="309">
        <v>0</v>
      </c>
      <c r="K299" s="309">
        <v>0</v>
      </c>
      <c r="L299" s="109" t="s">
        <v>127</v>
      </c>
      <c r="M299" s="110" t="s">
        <v>929</v>
      </c>
      <c r="N299" s="311"/>
      <c r="O299" s="312"/>
      <c r="P299" s="312"/>
      <c r="Q299" s="312"/>
      <c r="R299" s="312"/>
      <c r="S299" s="312"/>
      <c r="T299" s="312"/>
      <c r="U299" s="312" t="s">
        <v>11</v>
      </c>
      <c r="V299" s="312" t="s">
        <v>11</v>
      </c>
      <c r="W299" s="312"/>
      <c r="X299" s="319"/>
      <c r="Y299" s="315">
        <v>1</v>
      </c>
      <c r="Z299" s="328">
        <v>2</v>
      </c>
      <c r="AA299" s="317">
        <v>2</v>
      </c>
      <c r="AB299" s="318" t="s">
        <v>1265</v>
      </c>
      <c r="AC299" s="80">
        <v>1</v>
      </c>
      <c r="AD299" s="80"/>
      <c r="AE299" s="76" t="s">
        <v>141</v>
      </c>
      <c r="AF299" s="80">
        <v>4</v>
      </c>
      <c r="AH299" s="29" t="str">
        <f t="shared" si="71"/>
        <v xml:space="preserve"> </v>
      </c>
      <c r="AI299" s="29" t="str">
        <f t="shared" si="72"/>
        <v xml:space="preserve"> </v>
      </c>
      <c r="AJ299" s="29" t="str">
        <f t="shared" si="73"/>
        <v xml:space="preserve"> </v>
      </c>
      <c r="AK299" s="28" t="b">
        <f t="shared" si="74"/>
        <v>1</v>
      </c>
      <c r="AL299" s="100" t="b">
        <f t="shared" si="75"/>
        <v>0</v>
      </c>
      <c r="AM299" s="100" t="b">
        <f t="shared" si="76"/>
        <v>0</v>
      </c>
      <c r="AN299" s="100" t="b">
        <f t="shared" si="77"/>
        <v>0</v>
      </c>
      <c r="AO299" s="100" t="b">
        <f t="shared" si="78"/>
        <v>0</v>
      </c>
      <c r="AP299" s="100" t="b">
        <f t="shared" si="79"/>
        <v>0</v>
      </c>
      <c r="AQ299" s="100" t="b">
        <f t="shared" si="80"/>
        <v>0</v>
      </c>
      <c r="AR299" s="100" t="b">
        <f t="shared" si="81"/>
        <v>0</v>
      </c>
      <c r="AS299" s="100" t="b">
        <f t="shared" si="82"/>
        <v>0</v>
      </c>
      <c r="AT299" s="100" t="b">
        <f t="shared" si="83"/>
        <v>0</v>
      </c>
      <c r="AU299" s="100" t="b">
        <f t="shared" si="84"/>
        <v>0</v>
      </c>
      <c r="AV299" s="100" t="b">
        <f t="shared" si="85"/>
        <v>0</v>
      </c>
    </row>
    <row r="300" spans="1:48" ht="21.75" x14ac:dyDescent="0.25">
      <c r="A300" s="108">
        <v>41</v>
      </c>
      <c r="B300" s="109" t="s">
        <v>54</v>
      </c>
      <c r="C300" s="109">
        <v>4</v>
      </c>
      <c r="D300" s="348" t="s">
        <v>668</v>
      </c>
      <c r="E300" s="142" t="s">
        <v>663</v>
      </c>
      <c r="F300" s="142" t="s">
        <v>948</v>
      </c>
      <c r="G300" s="307"/>
      <c r="H300" s="308" t="s">
        <v>54</v>
      </c>
      <c r="I300" s="309">
        <v>7</v>
      </c>
      <c r="J300" s="309">
        <v>7</v>
      </c>
      <c r="K300" s="309">
        <v>0</v>
      </c>
      <c r="L300" s="109" t="s">
        <v>127</v>
      </c>
      <c r="M300" s="110" t="s">
        <v>127</v>
      </c>
      <c r="N300" s="311"/>
      <c r="O300" s="312"/>
      <c r="P300" s="312"/>
      <c r="Q300" s="312"/>
      <c r="R300" s="312"/>
      <c r="S300" s="312"/>
      <c r="T300" s="312"/>
      <c r="U300" s="312"/>
      <c r="V300" s="312"/>
      <c r="W300" s="312"/>
      <c r="X300" s="319"/>
      <c r="Y300" s="315">
        <v>7</v>
      </c>
      <c r="Z300" s="316">
        <v>0</v>
      </c>
      <c r="AA300" s="317">
        <v>0</v>
      </c>
      <c r="AB300" s="318" t="s">
        <v>1274</v>
      </c>
      <c r="AC300" s="80">
        <v>1</v>
      </c>
      <c r="AD300" s="80"/>
      <c r="AE300" s="76" t="s">
        <v>141</v>
      </c>
      <c r="AF300" s="80">
        <v>3</v>
      </c>
      <c r="AH300" s="29" t="str">
        <f t="shared" si="71"/>
        <v xml:space="preserve"> </v>
      </c>
      <c r="AI300" s="29" t="str">
        <f t="shared" si="72"/>
        <v xml:space="preserve"> </v>
      </c>
      <c r="AJ300" s="29" t="str">
        <f t="shared" si="73"/>
        <v xml:space="preserve"> </v>
      </c>
      <c r="AK300" s="28" t="b">
        <f t="shared" si="74"/>
        <v>1</v>
      </c>
      <c r="AL300" s="100" t="b">
        <f t="shared" si="75"/>
        <v>0</v>
      </c>
      <c r="AM300" s="100" t="b">
        <f t="shared" si="76"/>
        <v>0</v>
      </c>
      <c r="AN300" s="100" t="b">
        <f t="shared" si="77"/>
        <v>0</v>
      </c>
      <c r="AO300" s="100" t="b">
        <f t="shared" si="78"/>
        <v>0</v>
      </c>
      <c r="AP300" s="100" t="b">
        <f t="shared" si="79"/>
        <v>0</v>
      </c>
      <c r="AQ300" s="100" t="b">
        <f t="shared" si="80"/>
        <v>0</v>
      </c>
      <c r="AR300" s="100" t="b">
        <f t="shared" si="81"/>
        <v>0</v>
      </c>
      <c r="AS300" s="100" t="b">
        <f t="shared" si="82"/>
        <v>0</v>
      </c>
      <c r="AT300" s="100" t="b">
        <f t="shared" si="83"/>
        <v>0</v>
      </c>
      <c r="AU300" s="100" t="b">
        <f t="shared" si="84"/>
        <v>0</v>
      </c>
      <c r="AV300" s="100" t="b">
        <f t="shared" si="85"/>
        <v>0</v>
      </c>
    </row>
    <row r="301" spans="1:48" ht="21.75" x14ac:dyDescent="0.25">
      <c r="A301" s="108">
        <v>59</v>
      </c>
      <c r="B301" s="109" t="s">
        <v>55</v>
      </c>
      <c r="C301" s="109">
        <v>1</v>
      </c>
      <c r="D301" s="348" t="s">
        <v>682</v>
      </c>
      <c r="E301" s="142" t="s">
        <v>393</v>
      </c>
      <c r="F301" s="142" t="s">
        <v>391</v>
      </c>
      <c r="G301" s="307" t="s">
        <v>400</v>
      </c>
      <c r="H301" s="308" t="s">
        <v>34</v>
      </c>
      <c r="I301" s="309">
        <v>16</v>
      </c>
      <c r="J301" s="309">
        <v>16</v>
      </c>
      <c r="K301" s="309">
        <v>0</v>
      </c>
      <c r="L301" s="109" t="s">
        <v>111</v>
      </c>
      <c r="M301" s="310" t="s">
        <v>131</v>
      </c>
      <c r="N301" s="311"/>
      <c r="O301" s="312" t="s">
        <v>11</v>
      </c>
      <c r="P301" s="312" t="s">
        <v>11</v>
      </c>
      <c r="Q301" s="312" t="s">
        <v>11</v>
      </c>
      <c r="R301" s="312" t="s">
        <v>11</v>
      </c>
      <c r="S301" s="312"/>
      <c r="T301" s="312"/>
      <c r="U301" s="312"/>
      <c r="V301" s="312"/>
      <c r="W301" s="312"/>
      <c r="X301" s="319"/>
      <c r="Y301" s="315">
        <v>4</v>
      </c>
      <c r="Z301" s="316">
        <v>4</v>
      </c>
      <c r="AA301" s="320">
        <v>4</v>
      </c>
      <c r="AB301" s="318" t="s">
        <v>1227</v>
      </c>
      <c r="AC301" s="80">
        <v>2</v>
      </c>
      <c r="AD301" s="80"/>
      <c r="AE301" s="76" t="s">
        <v>157</v>
      </c>
      <c r="AF301" s="80">
        <v>2</v>
      </c>
      <c r="AH301" s="29" t="str">
        <f t="shared" si="71"/>
        <v xml:space="preserve"> </v>
      </c>
      <c r="AI301" s="29" t="str">
        <f t="shared" si="72"/>
        <v xml:space="preserve"> </v>
      </c>
      <c r="AJ301" s="29" t="str">
        <f t="shared" si="73"/>
        <v xml:space="preserve"> </v>
      </c>
      <c r="AK301" s="28" t="b">
        <f t="shared" si="74"/>
        <v>1</v>
      </c>
      <c r="AL301" s="100" t="b">
        <f t="shared" si="75"/>
        <v>0</v>
      </c>
      <c r="AM301" s="100" t="b">
        <f t="shared" si="76"/>
        <v>0</v>
      </c>
      <c r="AN301" s="100" t="b">
        <f t="shared" si="77"/>
        <v>0</v>
      </c>
      <c r="AO301" s="100" t="b">
        <f t="shared" si="78"/>
        <v>0</v>
      </c>
      <c r="AP301" s="100" t="b">
        <f t="shared" si="79"/>
        <v>0</v>
      </c>
      <c r="AQ301" s="100" t="b">
        <f t="shared" si="80"/>
        <v>0</v>
      </c>
      <c r="AR301" s="100" t="b">
        <f t="shared" si="81"/>
        <v>0</v>
      </c>
      <c r="AS301" s="100" t="b">
        <f t="shared" si="82"/>
        <v>0</v>
      </c>
      <c r="AT301" s="100" t="b">
        <f t="shared" si="83"/>
        <v>0</v>
      </c>
      <c r="AU301" s="100" t="b">
        <f t="shared" si="84"/>
        <v>0</v>
      </c>
      <c r="AV301" s="100" t="b">
        <f t="shared" si="85"/>
        <v>0</v>
      </c>
    </row>
    <row r="302" spans="1:48" ht="21.75" x14ac:dyDescent="0.25">
      <c r="A302" s="108">
        <v>263</v>
      </c>
      <c r="B302" s="109" t="s">
        <v>55</v>
      </c>
      <c r="C302" s="109">
        <v>1</v>
      </c>
      <c r="D302" s="348" t="s">
        <v>853</v>
      </c>
      <c r="E302" s="142" t="s">
        <v>376</v>
      </c>
      <c r="F302" s="142" t="s">
        <v>487</v>
      </c>
      <c r="G302" s="307"/>
      <c r="H302" s="308" t="s">
        <v>55</v>
      </c>
      <c r="I302" s="309">
        <v>16</v>
      </c>
      <c r="J302" s="309">
        <v>16</v>
      </c>
      <c r="K302" s="309">
        <v>0</v>
      </c>
      <c r="L302" s="109" t="s">
        <v>111</v>
      </c>
      <c r="M302" s="110" t="s">
        <v>39</v>
      </c>
      <c r="N302" s="311"/>
      <c r="O302" s="312"/>
      <c r="P302" s="312"/>
      <c r="Q302" s="312"/>
      <c r="R302" s="312"/>
      <c r="S302" s="312"/>
      <c r="T302" s="312" t="s">
        <v>11</v>
      </c>
      <c r="U302" s="312" t="s">
        <v>11</v>
      </c>
      <c r="V302" s="312"/>
      <c r="W302" s="312"/>
      <c r="X302" s="319"/>
      <c r="Y302" s="315">
        <v>3</v>
      </c>
      <c r="Z302" s="316">
        <v>2</v>
      </c>
      <c r="AA302" s="317">
        <v>2</v>
      </c>
      <c r="AB302" s="318" t="s">
        <v>1275</v>
      </c>
      <c r="AC302" s="80">
        <v>1</v>
      </c>
      <c r="AD302" s="80"/>
      <c r="AE302" s="76" t="s">
        <v>161</v>
      </c>
      <c r="AF302" s="80">
        <v>4</v>
      </c>
      <c r="AH302" s="29" t="str">
        <f t="shared" si="71"/>
        <v xml:space="preserve"> </v>
      </c>
      <c r="AI302" s="29" t="str">
        <f t="shared" si="72"/>
        <v xml:space="preserve"> </v>
      </c>
      <c r="AJ302" s="29" t="str">
        <f t="shared" si="73"/>
        <v xml:space="preserve"> </v>
      </c>
      <c r="AK302" s="28" t="b">
        <f t="shared" si="74"/>
        <v>1</v>
      </c>
      <c r="AL302" s="100" t="b">
        <f t="shared" si="75"/>
        <v>0</v>
      </c>
      <c r="AM302" s="100" t="b">
        <f t="shared" si="76"/>
        <v>0</v>
      </c>
      <c r="AN302" s="100" t="b">
        <f t="shared" si="77"/>
        <v>0</v>
      </c>
      <c r="AO302" s="100" t="b">
        <f t="shared" si="78"/>
        <v>0</v>
      </c>
      <c r="AP302" s="100" t="b">
        <f t="shared" si="79"/>
        <v>0</v>
      </c>
      <c r="AQ302" s="100" t="b">
        <f t="shared" si="80"/>
        <v>0</v>
      </c>
      <c r="AR302" s="100" t="b">
        <f t="shared" si="81"/>
        <v>0</v>
      </c>
      <c r="AS302" s="100" t="b">
        <f t="shared" si="82"/>
        <v>0</v>
      </c>
      <c r="AT302" s="100" t="b">
        <f t="shared" si="83"/>
        <v>0</v>
      </c>
      <c r="AU302" s="100" t="b">
        <f t="shared" si="84"/>
        <v>0</v>
      </c>
      <c r="AV302" s="100" t="b">
        <f t="shared" si="85"/>
        <v>0</v>
      </c>
    </row>
    <row r="303" spans="1:48" ht="21.75" x14ac:dyDescent="0.25">
      <c r="A303" s="108">
        <v>92</v>
      </c>
      <c r="B303" s="109" t="s">
        <v>55</v>
      </c>
      <c r="C303" s="109">
        <v>1</v>
      </c>
      <c r="D303" s="348" t="s">
        <v>712</v>
      </c>
      <c r="E303" s="142" t="s">
        <v>431</v>
      </c>
      <c r="F303" s="142" t="s">
        <v>429</v>
      </c>
      <c r="G303" s="307"/>
      <c r="H303" s="308" t="s">
        <v>51</v>
      </c>
      <c r="I303" s="309">
        <v>15</v>
      </c>
      <c r="J303" s="309">
        <v>15</v>
      </c>
      <c r="K303" s="309">
        <v>0</v>
      </c>
      <c r="L303" s="109" t="s">
        <v>111</v>
      </c>
      <c r="M303" s="110" t="s">
        <v>131</v>
      </c>
      <c r="N303" s="311"/>
      <c r="O303" s="312"/>
      <c r="P303" s="312"/>
      <c r="Q303" s="312"/>
      <c r="R303" s="312"/>
      <c r="S303" s="312"/>
      <c r="T303" s="312"/>
      <c r="U303" s="312"/>
      <c r="V303" s="312" t="s">
        <v>11</v>
      </c>
      <c r="W303" s="312" t="s">
        <v>11</v>
      </c>
      <c r="X303" s="319"/>
      <c r="Y303" s="315">
        <v>2</v>
      </c>
      <c r="Z303" s="316">
        <v>2</v>
      </c>
      <c r="AA303" s="317">
        <v>2</v>
      </c>
      <c r="AB303" s="318" t="s">
        <v>1062</v>
      </c>
      <c r="AC303" s="80">
        <v>2</v>
      </c>
      <c r="AD303" s="80"/>
      <c r="AE303" s="76" t="s">
        <v>157</v>
      </c>
      <c r="AF303" s="80">
        <v>5</v>
      </c>
      <c r="AH303" s="29" t="str">
        <f t="shared" si="71"/>
        <v xml:space="preserve"> </v>
      </c>
      <c r="AI303" s="29" t="str">
        <f t="shared" si="72"/>
        <v xml:space="preserve"> </v>
      </c>
      <c r="AJ303" s="29" t="str">
        <f t="shared" si="73"/>
        <v xml:space="preserve"> </v>
      </c>
      <c r="AK303" s="28" t="b">
        <f t="shared" si="74"/>
        <v>1</v>
      </c>
      <c r="AL303" s="100" t="b">
        <f t="shared" si="75"/>
        <v>0</v>
      </c>
      <c r="AM303" s="100" t="b">
        <f t="shared" si="76"/>
        <v>0</v>
      </c>
      <c r="AN303" s="100" t="b">
        <f t="shared" si="77"/>
        <v>0</v>
      </c>
      <c r="AO303" s="100" t="b">
        <f t="shared" si="78"/>
        <v>0</v>
      </c>
      <c r="AP303" s="100" t="b">
        <f t="shared" si="79"/>
        <v>0</v>
      </c>
      <c r="AQ303" s="100" t="b">
        <f t="shared" si="80"/>
        <v>0</v>
      </c>
      <c r="AR303" s="100" t="b">
        <f t="shared" si="81"/>
        <v>0</v>
      </c>
      <c r="AS303" s="100" t="b">
        <f t="shared" si="82"/>
        <v>0</v>
      </c>
      <c r="AT303" s="100" t="b">
        <f t="shared" si="83"/>
        <v>0</v>
      </c>
      <c r="AU303" s="100" t="b">
        <f t="shared" si="84"/>
        <v>0</v>
      </c>
      <c r="AV303" s="100" t="b">
        <f t="shared" si="85"/>
        <v>0</v>
      </c>
    </row>
    <row r="304" spans="1:48" ht="30" x14ac:dyDescent="0.25">
      <c r="A304" s="108">
        <v>376</v>
      </c>
      <c r="B304" s="109" t="s">
        <v>55</v>
      </c>
      <c r="C304" s="109">
        <v>1</v>
      </c>
      <c r="D304" s="348" t="s">
        <v>986</v>
      </c>
      <c r="E304" s="142" t="s">
        <v>1014</v>
      </c>
      <c r="F304" s="142" t="s">
        <v>421</v>
      </c>
      <c r="G304" s="307"/>
      <c r="H304" s="308" t="s">
        <v>51</v>
      </c>
      <c r="I304" s="309">
        <v>16</v>
      </c>
      <c r="J304" s="309">
        <v>6</v>
      </c>
      <c r="K304" s="309">
        <v>10</v>
      </c>
      <c r="L304" s="109" t="s">
        <v>112</v>
      </c>
      <c r="M304" s="110" t="s">
        <v>30</v>
      </c>
      <c r="N304" s="311" t="s">
        <v>11</v>
      </c>
      <c r="O304" s="312" t="s">
        <v>11</v>
      </c>
      <c r="P304" s="312" t="s">
        <v>11</v>
      </c>
      <c r="Q304" s="312"/>
      <c r="R304" s="312"/>
      <c r="S304" s="312"/>
      <c r="T304" s="312"/>
      <c r="U304" s="312"/>
      <c r="V304" s="312"/>
      <c r="W304" s="312"/>
      <c r="X304" s="319"/>
      <c r="Y304" s="315">
        <v>1</v>
      </c>
      <c r="Z304" s="316">
        <v>3</v>
      </c>
      <c r="AA304" s="317">
        <v>3</v>
      </c>
      <c r="AB304" s="318" t="s">
        <v>1276</v>
      </c>
      <c r="AC304" s="80">
        <v>1</v>
      </c>
      <c r="AD304" s="80" t="s">
        <v>1359</v>
      </c>
      <c r="AE304" s="76" t="s">
        <v>164</v>
      </c>
      <c r="AF304" s="80">
        <v>6</v>
      </c>
      <c r="AH304" s="29" t="str">
        <f t="shared" si="71"/>
        <v xml:space="preserve"> </v>
      </c>
      <c r="AI304" s="29" t="str">
        <f t="shared" si="72"/>
        <v xml:space="preserve"> </v>
      </c>
      <c r="AJ304" s="29" t="str">
        <f t="shared" si="73"/>
        <v xml:space="preserve">ÇAKIŞMA </v>
      </c>
      <c r="AK304" s="28" t="b">
        <f t="shared" si="74"/>
        <v>0</v>
      </c>
      <c r="AL304" s="100" t="b">
        <f t="shared" si="75"/>
        <v>0</v>
      </c>
      <c r="AM304" s="100" t="b">
        <f t="shared" si="76"/>
        <v>1</v>
      </c>
      <c r="AN304" s="100" t="b">
        <f t="shared" si="77"/>
        <v>1</v>
      </c>
      <c r="AO304" s="100" t="b">
        <f t="shared" si="78"/>
        <v>0</v>
      </c>
      <c r="AP304" s="100" t="b">
        <f t="shared" si="79"/>
        <v>0</v>
      </c>
      <c r="AQ304" s="100" t="b">
        <f t="shared" si="80"/>
        <v>0</v>
      </c>
      <c r="AR304" s="100" t="b">
        <f t="shared" si="81"/>
        <v>0</v>
      </c>
      <c r="AS304" s="100" t="b">
        <f t="shared" si="82"/>
        <v>0</v>
      </c>
      <c r="AT304" s="100" t="b">
        <f t="shared" si="83"/>
        <v>0</v>
      </c>
      <c r="AU304" s="100" t="b">
        <f t="shared" si="84"/>
        <v>0</v>
      </c>
      <c r="AV304" s="100" t="b">
        <f t="shared" si="85"/>
        <v>0</v>
      </c>
    </row>
    <row r="305" spans="1:48" ht="21.75" x14ac:dyDescent="0.25">
      <c r="A305" s="108">
        <v>299</v>
      </c>
      <c r="B305" s="109" t="s">
        <v>55</v>
      </c>
      <c r="C305" s="109">
        <v>1</v>
      </c>
      <c r="D305" s="348" t="s">
        <v>881</v>
      </c>
      <c r="E305" s="142" t="s">
        <v>542</v>
      </c>
      <c r="F305" s="142" t="s">
        <v>549</v>
      </c>
      <c r="G305" s="307" t="s">
        <v>924</v>
      </c>
      <c r="H305" s="308" t="s">
        <v>54</v>
      </c>
      <c r="I305" s="309">
        <v>16</v>
      </c>
      <c r="J305" s="309">
        <v>16</v>
      </c>
      <c r="K305" s="309">
        <v>0</v>
      </c>
      <c r="L305" s="109" t="s">
        <v>112</v>
      </c>
      <c r="M305" s="310" t="s">
        <v>27</v>
      </c>
      <c r="N305" s="311"/>
      <c r="O305" s="312" t="s">
        <v>11</v>
      </c>
      <c r="P305" s="312" t="s">
        <v>11</v>
      </c>
      <c r="Q305" s="312" t="s">
        <v>11</v>
      </c>
      <c r="R305" s="312" t="s">
        <v>11</v>
      </c>
      <c r="S305" s="312"/>
      <c r="T305" s="312"/>
      <c r="U305" s="312"/>
      <c r="V305" s="312"/>
      <c r="W305" s="312"/>
      <c r="X305" s="319"/>
      <c r="Y305" s="315">
        <v>2</v>
      </c>
      <c r="Z305" s="316">
        <v>4</v>
      </c>
      <c r="AA305" s="320">
        <v>4</v>
      </c>
      <c r="AB305" s="318" t="s">
        <v>1278</v>
      </c>
      <c r="AC305" s="80">
        <v>1</v>
      </c>
      <c r="AD305" s="80"/>
      <c r="AE305" s="76" t="s">
        <v>160</v>
      </c>
      <c r="AF305" s="80">
        <v>4</v>
      </c>
      <c r="AH305" s="29" t="str">
        <f t="shared" si="71"/>
        <v xml:space="preserve"> </v>
      </c>
      <c r="AI305" s="29" t="str">
        <f t="shared" si="72"/>
        <v xml:space="preserve"> </v>
      </c>
      <c r="AJ305" s="29" t="str">
        <f t="shared" si="73"/>
        <v xml:space="preserve"> </v>
      </c>
      <c r="AK305" s="28" t="b">
        <f t="shared" si="74"/>
        <v>1</v>
      </c>
      <c r="AL305" s="100" t="b">
        <f t="shared" si="75"/>
        <v>0</v>
      </c>
      <c r="AM305" s="100" t="b">
        <f t="shared" si="76"/>
        <v>0</v>
      </c>
      <c r="AN305" s="100" t="b">
        <f t="shared" si="77"/>
        <v>0</v>
      </c>
      <c r="AO305" s="100" t="b">
        <f t="shared" si="78"/>
        <v>0</v>
      </c>
      <c r="AP305" s="100" t="b">
        <f t="shared" si="79"/>
        <v>0</v>
      </c>
      <c r="AQ305" s="100" t="b">
        <f t="shared" si="80"/>
        <v>0</v>
      </c>
      <c r="AR305" s="100" t="b">
        <f t="shared" si="81"/>
        <v>0</v>
      </c>
      <c r="AS305" s="100" t="b">
        <f t="shared" si="82"/>
        <v>0</v>
      </c>
      <c r="AT305" s="100" t="b">
        <f t="shared" si="83"/>
        <v>0</v>
      </c>
      <c r="AU305" s="100" t="b">
        <f t="shared" si="84"/>
        <v>0</v>
      </c>
      <c r="AV305" s="100" t="b">
        <f t="shared" si="85"/>
        <v>0</v>
      </c>
    </row>
    <row r="306" spans="1:48" ht="21.75" x14ac:dyDescent="0.25">
      <c r="A306" s="108">
        <v>216</v>
      </c>
      <c r="B306" s="109" t="s">
        <v>55</v>
      </c>
      <c r="C306" s="109">
        <v>1</v>
      </c>
      <c r="D306" s="348" t="s">
        <v>816</v>
      </c>
      <c r="E306" s="142" t="s">
        <v>453</v>
      </c>
      <c r="F306" s="142" t="s">
        <v>500</v>
      </c>
      <c r="G306" s="307"/>
      <c r="H306" s="308" t="s">
        <v>55</v>
      </c>
      <c r="I306" s="309">
        <v>16</v>
      </c>
      <c r="J306" s="309">
        <v>16</v>
      </c>
      <c r="K306" s="309">
        <v>0</v>
      </c>
      <c r="L306" s="109" t="s">
        <v>112</v>
      </c>
      <c r="M306" s="110" t="s">
        <v>27</v>
      </c>
      <c r="N306" s="311"/>
      <c r="O306" s="312"/>
      <c r="P306" s="312"/>
      <c r="Q306" s="312"/>
      <c r="R306" s="312"/>
      <c r="S306" s="312" t="s">
        <v>11</v>
      </c>
      <c r="T306" s="312" t="s">
        <v>11</v>
      </c>
      <c r="U306" s="312" t="s">
        <v>11</v>
      </c>
      <c r="V306" s="312" t="s">
        <v>11</v>
      </c>
      <c r="W306" s="312"/>
      <c r="X306" s="319"/>
      <c r="Y306" s="315">
        <v>5</v>
      </c>
      <c r="Z306" s="316">
        <v>4</v>
      </c>
      <c r="AA306" s="320">
        <v>4</v>
      </c>
      <c r="AB306" s="318" t="s">
        <v>1131</v>
      </c>
      <c r="AC306" s="80">
        <v>2</v>
      </c>
      <c r="AD306" s="80" t="s">
        <v>1046</v>
      </c>
      <c r="AE306" s="76" t="s">
        <v>160</v>
      </c>
      <c r="AF306" s="80">
        <v>5</v>
      </c>
      <c r="AH306" s="29" t="str">
        <f t="shared" si="71"/>
        <v xml:space="preserve">ÇAKIŞMA </v>
      </c>
      <c r="AI306" s="29" t="str">
        <f t="shared" si="72"/>
        <v xml:space="preserve">ÇAKIŞMA </v>
      </c>
      <c r="AJ306" s="29" t="str">
        <f t="shared" si="73"/>
        <v xml:space="preserve">ÇAKIŞMA </v>
      </c>
      <c r="AK306" s="28" t="b">
        <f t="shared" si="74"/>
        <v>0</v>
      </c>
      <c r="AL306" s="100" t="b">
        <f t="shared" si="75"/>
        <v>0</v>
      </c>
      <c r="AM306" s="100" t="b">
        <f t="shared" si="76"/>
        <v>0</v>
      </c>
      <c r="AN306" s="100" t="b">
        <f t="shared" si="77"/>
        <v>0</v>
      </c>
      <c r="AO306" s="100" t="b">
        <f t="shared" si="78"/>
        <v>0</v>
      </c>
      <c r="AP306" s="100" t="b">
        <f t="shared" si="79"/>
        <v>0</v>
      </c>
      <c r="AQ306" s="100" t="b">
        <f t="shared" si="80"/>
        <v>1</v>
      </c>
      <c r="AR306" s="100" t="b">
        <f t="shared" si="81"/>
        <v>1</v>
      </c>
      <c r="AS306" s="100" t="b">
        <f t="shared" si="82"/>
        <v>1</v>
      </c>
      <c r="AT306" s="100" t="b">
        <f t="shared" si="83"/>
        <v>0</v>
      </c>
      <c r="AU306" s="100" t="b">
        <f t="shared" si="84"/>
        <v>0</v>
      </c>
      <c r="AV306" s="100" t="b">
        <f t="shared" si="85"/>
        <v>0</v>
      </c>
    </row>
    <row r="307" spans="1:48" ht="30" x14ac:dyDescent="0.25">
      <c r="A307" s="108">
        <v>378</v>
      </c>
      <c r="B307" s="109" t="s">
        <v>55</v>
      </c>
      <c r="C307" s="109">
        <v>1</v>
      </c>
      <c r="D307" s="348" t="s">
        <v>987</v>
      </c>
      <c r="E307" s="142" t="s">
        <v>997</v>
      </c>
      <c r="F307" s="142" t="s">
        <v>500</v>
      </c>
      <c r="G307" s="307"/>
      <c r="H307" s="308" t="s">
        <v>55</v>
      </c>
      <c r="I307" s="309">
        <v>22</v>
      </c>
      <c r="J307" s="309">
        <v>8</v>
      </c>
      <c r="K307" s="309">
        <v>14</v>
      </c>
      <c r="L307" s="109" t="s">
        <v>112</v>
      </c>
      <c r="M307" s="110" t="s">
        <v>27</v>
      </c>
      <c r="N307" s="311"/>
      <c r="O307" s="312"/>
      <c r="P307" s="312"/>
      <c r="Q307" s="312"/>
      <c r="R307" s="312"/>
      <c r="S307" s="312" t="s">
        <v>11</v>
      </c>
      <c r="T307" s="312" t="s">
        <v>11</v>
      </c>
      <c r="U307" s="312" t="s">
        <v>11</v>
      </c>
      <c r="V307" s="312"/>
      <c r="W307" s="312"/>
      <c r="X307" s="319"/>
      <c r="Y307" s="315">
        <v>2</v>
      </c>
      <c r="Z307" s="316">
        <v>3</v>
      </c>
      <c r="AA307" s="320">
        <v>3</v>
      </c>
      <c r="AB307" s="318" t="s">
        <v>1026</v>
      </c>
      <c r="AC307" s="80">
        <v>2</v>
      </c>
      <c r="AD307" s="80"/>
      <c r="AE307" s="76" t="s">
        <v>160</v>
      </c>
      <c r="AF307" s="80">
        <v>6</v>
      </c>
      <c r="AH307" s="29" t="str">
        <f t="shared" si="71"/>
        <v xml:space="preserve"> </v>
      </c>
      <c r="AI307" s="29" t="str">
        <f t="shared" si="72"/>
        <v xml:space="preserve"> </v>
      </c>
      <c r="AJ307" s="29" t="str">
        <f t="shared" si="73"/>
        <v xml:space="preserve"> </v>
      </c>
      <c r="AK307" s="28" t="b">
        <f t="shared" si="74"/>
        <v>1</v>
      </c>
      <c r="AL307" s="100" t="b">
        <f t="shared" si="75"/>
        <v>0</v>
      </c>
      <c r="AM307" s="100" t="b">
        <f t="shared" si="76"/>
        <v>0</v>
      </c>
      <c r="AN307" s="100" t="b">
        <f t="shared" si="77"/>
        <v>0</v>
      </c>
      <c r="AO307" s="100" t="b">
        <f t="shared" si="78"/>
        <v>0</v>
      </c>
      <c r="AP307" s="100" t="b">
        <f t="shared" si="79"/>
        <v>0</v>
      </c>
      <c r="AQ307" s="100" t="b">
        <f t="shared" si="80"/>
        <v>0</v>
      </c>
      <c r="AR307" s="100" t="b">
        <f t="shared" si="81"/>
        <v>0</v>
      </c>
      <c r="AS307" s="100" t="b">
        <f t="shared" si="82"/>
        <v>0</v>
      </c>
      <c r="AT307" s="100" t="b">
        <f t="shared" si="83"/>
        <v>0</v>
      </c>
      <c r="AU307" s="100" t="b">
        <f t="shared" si="84"/>
        <v>0</v>
      </c>
      <c r="AV307" s="100" t="b">
        <f t="shared" si="85"/>
        <v>0</v>
      </c>
    </row>
    <row r="308" spans="1:48" ht="21.75" x14ac:dyDescent="0.25">
      <c r="A308" s="108">
        <v>319</v>
      </c>
      <c r="B308" s="109" t="s">
        <v>55</v>
      </c>
      <c r="C308" s="109">
        <v>1</v>
      </c>
      <c r="D308" s="348" t="s">
        <v>893</v>
      </c>
      <c r="E308" s="142" t="s">
        <v>632</v>
      </c>
      <c r="F308" s="142" t="s">
        <v>16</v>
      </c>
      <c r="G308" s="307"/>
      <c r="H308" s="329" t="s">
        <v>140</v>
      </c>
      <c r="I308" s="309">
        <v>23</v>
      </c>
      <c r="J308" s="309">
        <v>19</v>
      </c>
      <c r="K308" s="309">
        <v>4</v>
      </c>
      <c r="L308" s="109" t="s">
        <v>112</v>
      </c>
      <c r="M308" s="110" t="s">
        <v>20</v>
      </c>
      <c r="N308" s="311"/>
      <c r="O308" s="312"/>
      <c r="P308" s="312"/>
      <c r="Q308" s="312"/>
      <c r="R308" s="312"/>
      <c r="S308" s="312"/>
      <c r="T308" s="312"/>
      <c r="U308" s="312"/>
      <c r="V308" s="312"/>
      <c r="W308" s="312" t="s">
        <v>11</v>
      </c>
      <c r="X308" s="319" t="s">
        <v>11</v>
      </c>
      <c r="Y308" s="315">
        <v>9</v>
      </c>
      <c r="Z308" s="316">
        <v>2</v>
      </c>
      <c r="AA308" s="320">
        <v>2</v>
      </c>
      <c r="AB308" s="318" t="s">
        <v>1031</v>
      </c>
      <c r="AC308" s="80">
        <v>9</v>
      </c>
      <c r="AD308" s="80"/>
      <c r="AE308" s="76" t="s">
        <v>127</v>
      </c>
      <c r="AF308" s="80">
        <v>6</v>
      </c>
      <c r="AH308" s="304" t="str">
        <f t="shared" si="71"/>
        <v xml:space="preserve"> </v>
      </c>
      <c r="AI308" s="304" t="str">
        <f t="shared" si="72"/>
        <v xml:space="preserve"> </v>
      </c>
      <c r="AJ308" s="304" t="str">
        <f t="shared" si="73"/>
        <v xml:space="preserve"> </v>
      </c>
      <c r="AK308" s="305" t="b">
        <f t="shared" si="74"/>
        <v>1</v>
      </c>
      <c r="AL308" s="306" t="b">
        <f t="shared" si="75"/>
        <v>0</v>
      </c>
      <c r="AM308" s="306" t="b">
        <f t="shared" si="76"/>
        <v>0</v>
      </c>
      <c r="AN308" s="306" t="b">
        <f t="shared" si="77"/>
        <v>0</v>
      </c>
      <c r="AO308" s="306" t="b">
        <f t="shared" si="78"/>
        <v>0</v>
      </c>
      <c r="AP308" s="306" t="b">
        <f t="shared" si="79"/>
        <v>0</v>
      </c>
      <c r="AQ308" s="306" t="b">
        <f t="shared" si="80"/>
        <v>0</v>
      </c>
      <c r="AR308" s="306" t="b">
        <f t="shared" si="81"/>
        <v>0</v>
      </c>
      <c r="AS308" s="306" t="b">
        <f t="shared" si="82"/>
        <v>0</v>
      </c>
      <c r="AT308" s="306" t="b">
        <f t="shared" si="83"/>
        <v>0</v>
      </c>
      <c r="AU308" s="306" t="b">
        <f t="shared" si="84"/>
        <v>0</v>
      </c>
      <c r="AV308" s="306" t="b">
        <f t="shared" si="85"/>
        <v>0</v>
      </c>
    </row>
    <row r="309" spans="1:48" ht="21.75" x14ac:dyDescent="0.25">
      <c r="A309" s="108">
        <v>67</v>
      </c>
      <c r="B309" s="331" t="s">
        <v>55</v>
      </c>
      <c r="C309" s="331">
        <v>1</v>
      </c>
      <c r="D309" s="348" t="s">
        <v>691</v>
      </c>
      <c r="E309" s="142" t="s">
        <v>622</v>
      </c>
      <c r="F309" s="142" t="s">
        <v>623</v>
      </c>
      <c r="G309" s="307"/>
      <c r="H309" s="308" t="s">
        <v>140</v>
      </c>
      <c r="I309" s="309">
        <v>16</v>
      </c>
      <c r="J309" s="309">
        <v>16</v>
      </c>
      <c r="K309" s="309">
        <v>0</v>
      </c>
      <c r="L309" s="109" t="s">
        <v>113</v>
      </c>
      <c r="M309" s="110" t="s">
        <v>27</v>
      </c>
      <c r="N309" s="311"/>
      <c r="O309" s="312" t="s">
        <v>11</v>
      </c>
      <c r="P309" s="312" t="s">
        <v>11</v>
      </c>
      <c r="Q309" s="312" t="s">
        <v>11</v>
      </c>
      <c r="R309" s="312" t="s">
        <v>11</v>
      </c>
      <c r="S309" s="312"/>
      <c r="T309" s="312"/>
      <c r="U309" s="312"/>
      <c r="V309" s="312"/>
      <c r="W309" s="312"/>
      <c r="X309" s="319"/>
      <c r="Y309" s="317">
        <v>1</v>
      </c>
      <c r="Z309" s="316">
        <v>4</v>
      </c>
      <c r="AA309" s="320">
        <v>4</v>
      </c>
      <c r="AB309" s="318" t="s">
        <v>1279</v>
      </c>
      <c r="AC309" s="76">
        <v>1</v>
      </c>
      <c r="AD309" s="80"/>
      <c r="AE309" s="76" t="s">
        <v>160</v>
      </c>
      <c r="AF309" s="80">
        <v>9</v>
      </c>
      <c r="AH309" s="304" t="str">
        <f t="shared" si="71"/>
        <v xml:space="preserve"> </v>
      </c>
      <c r="AI309" s="304" t="str">
        <f t="shared" si="72"/>
        <v xml:space="preserve"> </v>
      </c>
      <c r="AJ309" s="304" t="str">
        <f t="shared" si="73"/>
        <v xml:space="preserve"> </v>
      </c>
      <c r="AK309" s="305" t="b">
        <f t="shared" si="74"/>
        <v>1</v>
      </c>
      <c r="AL309" s="306" t="b">
        <f t="shared" si="75"/>
        <v>0</v>
      </c>
      <c r="AM309" s="306" t="b">
        <f t="shared" si="76"/>
        <v>0</v>
      </c>
      <c r="AN309" s="306" t="b">
        <f t="shared" si="77"/>
        <v>0</v>
      </c>
      <c r="AO309" s="306" t="b">
        <f t="shared" si="78"/>
        <v>0</v>
      </c>
      <c r="AP309" s="306" t="b">
        <f t="shared" si="79"/>
        <v>0</v>
      </c>
      <c r="AQ309" s="306" t="b">
        <f t="shared" si="80"/>
        <v>0</v>
      </c>
      <c r="AR309" s="306" t="b">
        <f t="shared" si="81"/>
        <v>0</v>
      </c>
      <c r="AS309" s="306" t="b">
        <f t="shared" si="82"/>
        <v>0</v>
      </c>
      <c r="AT309" s="306" t="b">
        <f t="shared" si="83"/>
        <v>0</v>
      </c>
      <c r="AU309" s="306" t="b">
        <f t="shared" si="84"/>
        <v>0</v>
      </c>
      <c r="AV309" s="306" t="b">
        <f t="shared" si="85"/>
        <v>0</v>
      </c>
    </row>
    <row r="310" spans="1:48" ht="21.75" x14ac:dyDescent="0.25">
      <c r="A310" s="108">
        <v>16</v>
      </c>
      <c r="B310" s="109" t="s">
        <v>55</v>
      </c>
      <c r="C310" s="109">
        <v>1</v>
      </c>
      <c r="D310" s="348" t="s">
        <v>644</v>
      </c>
      <c r="E310" s="142" t="s">
        <v>630</v>
      </c>
      <c r="F310" s="142" t="s">
        <v>14</v>
      </c>
      <c r="G310" s="307"/>
      <c r="H310" s="308" t="s">
        <v>140</v>
      </c>
      <c r="I310" s="309">
        <v>21</v>
      </c>
      <c r="J310" s="309">
        <v>19</v>
      </c>
      <c r="K310" s="309">
        <v>2</v>
      </c>
      <c r="L310" s="109" t="s">
        <v>113</v>
      </c>
      <c r="M310" s="110" t="s">
        <v>20</v>
      </c>
      <c r="N310" s="311"/>
      <c r="O310" s="312"/>
      <c r="P310" s="312"/>
      <c r="Q310" s="312"/>
      <c r="R310" s="312"/>
      <c r="S310" s="312"/>
      <c r="T310" s="312"/>
      <c r="U310" s="312"/>
      <c r="V310" s="312" t="s">
        <v>11</v>
      </c>
      <c r="W310" s="312" t="s">
        <v>11</v>
      </c>
      <c r="X310" s="319"/>
      <c r="Y310" s="315">
        <v>9</v>
      </c>
      <c r="Z310" s="316">
        <v>2</v>
      </c>
      <c r="AA310" s="317">
        <v>2</v>
      </c>
      <c r="AB310" s="318" t="s">
        <v>1030</v>
      </c>
      <c r="AC310" s="80">
        <v>9</v>
      </c>
      <c r="AD310" s="80"/>
      <c r="AE310" s="76" t="s">
        <v>127</v>
      </c>
      <c r="AF310" s="80">
        <v>2</v>
      </c>
      <c r="AH310" s="304" t="str">
        <f t="shared" si="71"/>
        <v xml:space="preserve"> </v>
      </c>
      <c r="AI310" s="304" t="str">
        <f t="shared" si="72"/>
        <v xml:space="preserve"> </v>
      </c>
      <c r="AJ310" s="304" t="str">
        <f t="shared" si="73"/>
        <v xml:space="preserve"> </v>
      </c>
      <c r="AK310" s="305" t="b">
        <f t="shared" si="74"/>
        <v>1</v>
      </c>
      <c r="AL310" s="306" t="b">
        <f t="shared" si="75"/>
        <v>0</v>
      </c>
      <c r="AM310" s="306" t="b">
        <f t="shared" si="76"/>
        <v>0</v>
      </c>
      <c r="AN310" s="306" t="b">
        <f t="shared" si="77"/>
        <v>0</v>
      </c>
      <c r="AO310" s="306" t="b">
        <f t="shared" si="78"/>
        <v>0</v>
      </c>
      <c r="AP310" s="306" t="b">
        <f t="shared" si="79"/>
        <v>0</v>
      </c>
      <c r="AQ310" s="306" t="b">
        <f t="shared" si="80"/>
        <v>0</v>
      </c>
      <c r="AR310" s="306" t="b">
        <f t="shared" si="81"/>
        <v>0</v>
      </c>
      <c r="AS310" s="306" t="b">
        <f t="shared" si="82"/>
        <v>0</v>
      </c>
      <c r="AT310" s="306" t="b">
        <f t="shared" si="83"/>
        <v>0</v>
      </c>
      <c r="AU310" s="306" t="b">
        <f t="shared" si="84"/>
        <v>0</v>
      </c>
      <c r="AV310" s="306" t="b">
        <f t="shared" si="85"/>
        <v>0</v>
      </c>
    </row>
    <row r="311" spans="1:48" ht="21.75" x14ac:dyDescent="0.25">
      <c r="A311" s="108">
        <v>349</v>
      </c>
      <c r="B311" s="109" t="s">
        <v>55</v>
      </c>
      <c r="C311" s="109">
        <v>1</v>
      </c>
      <c r="D311" s="348"/>
      <c r="E311" s="142" t="s">
        <v>545</v>
      </c>
      <c r="F311" s="142" t="s">
        <v>549</v>
      </c>
      <c r="G311" s="307"/>
      <c r="H311" s="308" t="s">
        <v>54</v>
      </c>
      <c r="I311" s="309">
        <v>9</v>
      </c>
      <c r="J311" s="309">
        <v>3</v>
      </c>
      <c r="K311" s="309">
        <v>6</v>
      </c>
      <c r="L311" s="109" t="s">
        <v>114</v>
      </c>
      <c r="M311" s="310" t="s">
        <v>56</v>
      </c>
      <c r="N311" s="311" t="s">
        <v>11</v>
      </c>
      <c r="O311" s="312" t="s">
        <v>11</v>
      </c>
      <c r="P311" s="312" t="s">
        <v>11</v>
      </c>
      <c r="Q311" s="312"/>
      <c r="R311" s="312"/>
      <c r="S311" s="312"/>
      <c r="T311" s="312"/>
      <c r="U311" s="312"/>
      <c r="V311" s="312"/>
      <c r="W311" s="312"/>
      <c r="X311" s="319"/>
      <c r="Y311" s="315">
        <v>3</v>
      </c>
      <c r="Z311" s="316">
        <v>3</v>
      </c>
      <c r="AA311" s="317">
        <v>3</v>
      </c>
      <c r="AB311" s="318" t="s">
        <v>1281</v>
      </c>
      <c r="AC311" s="80">
        <v>1</v>
      </c>
      <c r="AD311" s="80" t="s">
        <v>1339</v>
      </c>
      <c r="AE311" s="76" t="s">
        <v>141</v>
      </c>
      <c r="AF311" s="80">
        <v>11</v>
      </c>
      <c r="AH311" s="304" t="str">
        <f t="shared" si="71"/>
        <v xml:space="preserve"> </v>
      </c>
      <c r="AI311" s="304" t="str">
        <f t="shared" si="72"/>
        <v xml:space="preserve"> </v>
      </c>
      <c r="AJ311" s="304" t="str">
        <f t="shared" si="73"/>
        <v xml:space="preserve"> </v>
      </c>
      <c r="AK311" s="305" t="b">
        <f t="shared" si="74"/>
        <v>1</v>
      </c>
      <c r="AL311" s="306" t="b">
        <f t="shared" si="75"/>
        <v>0</v>
      </c>
      <c r="AM311" s="306" t="b">
        <f t="shared" si="76"/>
        <v>0</v>
      </c>
      <c r="AN311" s="306" t="b">
        <f t="shared" si="77"/>
        <v>0</v>
      </c>
      <c r="AO311" s="306" t="b">
        <f t="shared" si="78"/>
        <v>0</v>
      </c>
      <c r="AP311" s="306" t="b">
        <f t="shared" si="79"/>
        <v>0</v>
      </c>
      <c r="AQ311" s="306" t="b">
        <f t="shared" si="80"/>
        <v>0</v>
      </c>
      <c r="AR311" s="306" t="b">
        <f t="shared" si="81"/>
        <v>0</v>
      </c>
      <c r="AS311" s="306" t="b">
        <f t="shared" si="82"/>
        <v>0</v>
      </c>
      <c r="AT311" s="306" t="b">
        <f t="shared" si="83"/>
        <v>0</v>
      </c>
      <c r="AU311" s="306" t="b">
        <f t="shared" si="84"/>
        <v>0</v>
      </c>
      <c r="AV311" s="306" t="b">
        <f t="shared" si="85"/>
        <v>0</v>
      </c>
    </row>
    <row r="312" spans="1:48" ht="21.75" x14ac:dyDescent="0.25">
      <c r="A312" s="108">
        <v>205</v>
      </c>
      <c r="B312" s="109" t="s">
        <v>55</v>
      </c>
      <c r="C312" s="109">
        <v>1</v>
      </c>
      <c r="D312" s="348" t="s">
        <v>807</v>
      </c>
      <c r="E312" s="142" t="s">
        <v>621</v>
      </c>
      <c r="F312" s="142" t="s">
        <v>627</v>
      </c>
      <c r="G312" s="307"/>
      <c r="H312" s="308" t="s">
        <v>140</v>
      </c>
      <c r="I312" s="309">
        <v>16</v>
      </c>
      <c r="J312" s="309">
        <v>16</v>
      </c>
      <c r="K312" s="309">
        <v>0</v>
      </c>
      <c r="L312" s="109" t="s">
        <v>114</v>
      </c>
      <c r="M312" s="110" t="s">
        <v>30</v>
      </c>
      <c r="N312" s="311"/>
      <c r="O312" s="312"/>
      <c r="P312" s="312"/>
      <c r="Q312" s="312" t="s">
        <v>11</v>
      </c>
      <c r="R312" s="312" t="s">
        <v>11</v>
      </c>
      <c r="S312" s="312" t="s">
        <v>11</v>
      </c>
      <c r="T312" s="312"/>
      <c r="U312" s="312"/>
      <c r="V312" s="312"/>
      <c r="W312" s="312"/>
      <c r="X312" s="319"/>
      <c r="Y312" s="315">
        <v>3</v>
      </c>
      <c r="Z312" s="316">
        <v>3</v>
      </c>
      <c r="AA312" s="317">
        <v>3</v>
      </c>
      <c r="AB312" s="318" t="s">
        <v>1224</v>
      </c>
      <c r="AC312" s="80">
        <v>3</v>
      </c>
      <c r="AD312" s="80" t="s">
        <v>1359</v>
      </c>
      <c r="AE312" s="76" t="s">
        <v>164</v>
      </c>
      <c r="AF312" s="80">
        <v>3</v>
      </c>
      <c r="AH312" s="29" t="str">
        <f t="shared" si="71"/>
        <v xml:space="preserve"> </v>
      </c>
      <c r="AI312" s="29" t="str">
        <f t="shared" si="72"/>
        <v xml:space="preserve"> </v>
      </c>
      <c r="AJ312" s="29" t="str">
        <f t="shared" si="73"/>
        <v xml:space="preserve">ÇAKIŞMA </v>
      </c>
      <c r="AK312" s="28" t="b">
        <f t="shared" si="74"/>
        <v>0</v>
      </c>
      <c r="AL312" s="100" t="b">
        <f t="shared" si="75"/>
        <v>0</v>
      </c>
      <c r="AM312" s="100" t="b">
        <f t="shared" si="76"/>
        <v>0</v>
      </c>
      <c r="AN312" s="100" t="b">
        <f t="shared" si="77"/>
        <v>0</v>
      </c>
      <c r="AO312" s="100" t="b">
        <f t="shared" si="78"/>
        <v>0</v>
      </c>
      <c r="AP312" s="100" t="b">
        <f t="shared" si="79"/>
        <v>0</v>
      </c>
      <c r="AQ312" s="100" t="b">
        <f t="shared" si="80"/>
        <v>1</v>
      </c>
      <c r="AR312" s="100" t="b">
        <f t="shared" si="81"/>
        <v>0</v>
      </c>
      <c r="AS312" s="100" t="b">
        <f t="shared" si="82"/>
        <v>0</v>
      </c>
      <c r="AT312" s="100" t="b">
        <f t="shared" si="83"/>
        <v>0</v>
      </c>
      <c r="AU312" s="100" t="b">
        <f t="shared" si="84"/>
        <v>0</v>
      </c>
      <c r="AV312" s="100" t="b">
        <f t="shared" si="85"/>
        <v>0</v>
      </c>
    </row>
    <row r="313" spans="1:48" ht="30" x14ac:dyDescent="0.25">
      <c r="A313" s="108">
        <v>374</v>
      </c>
      <c r="B313" s="331" t="s">
        <v>55</v>
      </c>
      <c r="C313" s="331">
        <v>1</v>
      </c>
      <c r="D313" s="348" t="s">
        <v>984</v>
      </c>
      <c r="E313" s="142" t="s">
        <v>1012</v>
      </c>
      <c r="F313" s="142" t="s">
        <v>482</v>
      </c>
      <c r="G313" s="307"/>
      <c r="H313" s="308" t="s">
        <v>55</v>
      </c>
      <c r="I313" s="309">
        <v>18</v>
      </c>
      <c r="J313" s="309">
        <v>11</v>
      </c>
      <c r="K313" s="309">
        <v>7</v>
      </c>
      <c r="L313" s="109" t="s">
        <v>114</v>
      </c>
      <c r="M313" s="110" t="s">
        <v>42</v>
      </c>
      <c r="N313" s="311"/>
      <c r="O313" s="312"/>
      <c r="P313" s="312"/>
      <c r="Q313" s="312"/>
      <c r="R313" s="312"/>
      <c r="S313" s="312" t="s">
        <v>11</v>
      </c>
      <c r="T313" s="312" t="s">
        <v>11</v>
      </c>
      <c r="U313" s="312" t="s">
        <v>11</v>
      </c>
      <c r="V313" s="312" t="s">
        <v>11</v>
      </c>
      <c r="W313" s="312"/>
      <c r="X313" s="319"/>
      <c r="Y313" s="317">
        <v>1</v>
      </c>
      <c r="Z313" s="316">
        <v>4</v>
      </c>
      <c r="AA313" s="320">
        <v>4</v>
      </c>
      <c r="AB313" s="318" t="s">
        <v>1277</v>
      </c>
      <c r="AC313" s="76">
        <v>1</v>
      </c>
      <c r="AD313" s="76" t="s">
        <v>1340</v>
      </c>
      <c r="AE313" s="76" t="s">
        <v>153</v>
      </c>
      <c r="AF313" s="80">
        <v>8</v>
      </c>
      <c r="AH313" s="29" t="str">
        <f t="shared" si="71"/>
        <v xml:space="preserve"> </v>
      </c>
      <c r="AI313" s="29" t="str">
        <f t="shared" si="72"/>
        <v xml:space="preserve"> </v>
      </c>
      <c r="AJ313" s="29" t="str">
        <f t="shared" si="73"/>
        <v xml:space="preserve">ÇAKIŞMA </v>
      </c>
      <c r="AK313" s="28" t="b">
        <f t="shared" si="74"/>
        <v>0</v>
      </c>
      <c r="AL313" s="100" t="b">
        <f t="shared" si="75"/>
        <v>0</v>
      </c>
      <c r="AM313" s="100" t="b">
        <f t="shared" si="76"/>
        <v>0</v>
      </c>
      <c r="AN313" s="100" t="b">
        <f t="shared" si="77"/>
        <v>0</v>
      </c>
      <c r="AO313" s="100" t="b">
        <f t="shared" si="78"/>
        <v>0</v>
      </c>
      <c r="AP313" s="100" t="b">
        <f t="shared" si="79"/>
        <v>0</v>
      </c>
      <c r="AQ313" s="100" t="b">
        <f t="shared" si="80"/>
        <v>0</v>
      </c>
      <c r="AR313" s="100" t="b">
        <f t="shared" si="81"/>
        <v>1</v>
      </c>
      <c r="AS313" s="100" t="b">
        <f t="shared" si="82"/>
        <v>1</v>
      </c>
      <c r="AT313" s="100" t="b">
        <f t="shared" si="83"/>
        <v>0</v>
      </c>
      <c r="AU313" s="100" t="b">
        <f t="shared" si="84"/>
        <v>0</v>
      </c>
      <c r="AV313" s="100" t="b">
        <f t="shared" si="85"/>
        <v>0</v>
      </c>
    </row>
    <row r="314" spans="1:48" ht="21.75" x14ac:dyDescent="0.25">
      <c r="A314" s="108">
        <v>155</v>
      </c>
      <c r="B314" s="109" t="s">
        <v>55</v>
      </c>
      <c r="C314" s="109">
        <v>1</v>
      </c>
      <c r="D314" s="348" t="s">
        <v>764</v>
      </c>
      <c r="E314" s="142" t="s">
        <v>433</v>
      </c>
      <c r="F314" s="142" t="s">
        <v>631</v>
      </c>
      <c r="G314" s="307"/>
      <c r="H314" s="308" t="s">
        <v>140</v>
      </c>
      <c r="I314" s="309">
        <v>23</v>
      </c>
      <c r="J314" s="309">
        <v>20</v>
      </c>
      <c r="K314" s="309">
        <v>3</v>
      </c>
      <c r="L314" s="109" t="s">
        <v>114</v>
      </c>
      <c r="M314" s="110" t="s">
        <v>131</v>
      </c>
      <c r="N314" s="311"/>
      <c r="O314" s="312"/>
      <c r="P314" s="312"/>
      <c r="Q314" s="312"/>
      <c r="R314" s="312"/>
      <c r="S314" s="312"/>
      <c r="T314" s="312" t="s">
        <v>11</v>
      </c>
      <c r="U314" s="312" t="s">
        <v>11</v>
      </c>
      <c r="V314" s="312"/>
      <c r="W314" s="312"/>
      <c r="X314" s="319"/>
      <c r="Y314" s="315">
        <v>9</v>
      </c>
      <c r="Z314" s="316">
        <v>2</v>
      </c>
      <c r="AA314" s="317">
        <v>2</v>
      </c>
      <c r="AB314" s="318" t="s">
        <v>1032</v>
      </c>
      <c r="AC314" s="80">
        <v>8</v>
      </c>
      <c r="AD314" s="80"/>
      <c r="AE314" s="76" t="s">
        <v>157</v>
      </c>
      <c r="AF314" s="80">
        <v>2</v>
      </c>
      <c r="AH314" s="29" t="str">
        <f t="shared" si="71"/>
        <v xml:space="preserve"> </v>
      </c>
      <c r="AI314" s="29" t="str">
        <f t="shared" si="72"/>
        <v xml:space="preserve"> </v>
      </c>
      <c r="AJ314" s="29" t="str">
        <f t="shared" si="73"/>
        <v xml:space="preserve"> </v>
      </c>
      <c r="AK314" s="28" t="b">
        <f t="shared" si="74"/>
        <v>1</v>
      </c>
      <c r="AL314" s="100" t="b">
        <f t="shared" si="75"/>
        <v>0</v>
      </c>
      <c r="AM314" s="100" t="b">
        <f t="shared" si="76"/>
        <v>0</v>
      </c>
      <c r="AN314" s="100" t="b">
        <f t="shared" si="77"/>
        <v>0</v>
      </c>
      <c r="AO314" s="100" t="b">
        <f t="shared" si="78"/>
        <v>0</v>
      </c>
      <c r="AP314" s="100" t="b">
        <f t="shared" si="79"/>
        <v>0</v>
      </c>
      <c r="AQ314" s="100" t="b">
        <f t="shared" si="80"/>
        <v>0</v>
      </c>
      <c r="AR314" s="100" t="b">
        <f t="shared" si="81"/>
        <v>0</v>
      </c>
      <c r="AS314" s="100" t="b">
        <f t="shared" si="82"/>
        <v>0</v>
      </c>
      <c r="AT314" s="100" t="b">
        <f t="shared" si="83"/>
        <v>0</v>
      </c>
      <c r="AU314" s="100" t="b">
        <f t="shared" si="84"/>
        <v>0</v>
      </c>
      <c r="AV314" s="100" t="b">
        <f t="shared" si="85"/>
        <v>0</v>
      </c>
    </row>
    <row r="315" spans="1:48" ht="21.75" x14ac:dyDescent="0.25">
      <c r="A315" s="108">
        <v>338</v>
      </c>
      <c r="B315" s="109" t="s">
        <v>55</v>
      </c>
      <c r="C315" s="109">
        <v>1</v>
      </c>
      <c r="D315" s="348" t="s">
        <v>902</v>
      </c>
      <c r="E315" s="142" t="s">
        <v>633</v>
      </c>
      <c r="F315" s="142" t="s">
        <v>634</v>
      </c>
      <c r="G315" s="307"/>
      <c r="H315" s="308" t="s">
        <v>140</v>
      </c>
      <c r="I315" s="309">
        <v>11</v>
      </c>
      <c r="J315" s="309">
        <v>11</v>
      </c>
      <c r="K315" s="309">
        <v>0</v>
      </c>
      <c r="L315" s="109" t="s">
        <v>115</v>
      </c>
      <c r="M315" s="109" t="s">
        <v>20</v>
      </c>
      <c r="N315" s="311" t="s">
        <v>11</v>
      </c>
      <c r="O315" s="312" t="s">
        <v>11</v>
      </c>
      <c r="P315" s="312"/>
      <c r="Q315" s="312"/>
      <c r="R315" s="312"/>
      <c r="S315" s="312"/>
      <c r="T315" s="312"/>
      <c r="U315" s="312"/>
      <c r="V315" s="312"/>
      <c r="W315" s="312"/>
      <c r="X315" s="319"/>
      <c r="Y315" s="315">
        <v>9</v>
      </c>
      <c r="Z315" s="316">
        <v>2</v>
      </c>
      <c r="AA315" s="317">
        <v>2</v>
      </c>
      <c r="AB315" s="318" t="s">
        <v>1035</v>
      </c>
      <c r="AC315" s="80">
        <v>9</v>
      </c>
      <c r="AD315" s="80"/>
      <c r="AE315" s="76" t="s">
        <v>127</v>
      </c>
      <c r="AF315" s="80">
        <v>4</v>
      </c>
      <c r="AH315" s="29" t="str">
        <f t="shared" si="71"/>
        <v xml:space="preserve"> </v>
      </c>
      <c r="AI315" s="29" t="str">
        <f t="shared" si="72"/>
        <v xml:space="preserve"> </v>
      </c>
      <c r="AJ315" s="29" t="str">
        <f t="shared" si="73"/>
        <v xml:space="preserve"> </v>
      </c>
      <c r="AK315" s="28" t="b">
        <f t="shared" si="74"/>
        <v>1</v>
      </c>
      <c r="AL315" s="100" t="b">
        <f t="shared" si="75"/>
        <v>0</v>
      </c>
      <c r="AM315" s="100" t="b">
        <f t="shared" si="76"/>
        <v>0</v>
      </c>
      <c r="AN315" s="100" t="b">
        <f t="shared" si="77"/>
        <v>0</v>
      </c>
      <c r="AO315" s="100" t="b">
        <f t="shared" si="78"/>
        <v>0</v>
      </c>
      <c r="AP315" s="100" t="b">
        <f t="shared" si="79"/>
        <v>0</v>
      </c>
      <c r="AQ315" s="100" t="b">
        <f t="shared" si="80"/>
        <v>0</v>
      </c>
      <c r="AR315" s="100" t="b">
        <f t="shared" si="81"/>
        <v>0</v>
      </c>
      <c r="AS315" s="100" t="b">
        <f t="shared" si="82"/>
        <v>0</v>
      </c>
      <c r="AT315" s="100" t="b">
        <f t="shared" si="83"/>
        <v>0</v>
      </c>
      <c r="AU315" s="100" t="b">
        <f t="shared" si="84"/>
        <v>0</v>
      </c>
      <c r="AV315" s="100" t="b">
        <f t="shared" si="85"/>
        <v>0</v>
      </c>
    </row>
    <row r="316" spans="1:48" ht="30" x14ac:dyDescent="0.25">
      <c r="A316" s="108">
        <v>375</v>
      </c>
      <c r="B316" s="109" t="s">
        <v>55</v>
      </c>
      <c r="C316" s="109">
        <v>1</v>
      </c>
      <c r="D316" s="348" t="s">
        <v>985</v>
      </c>
      <c r="E316" s="142" t="s">
        <v>1013</v>
      </c>
      <c r="F316" s="142" t="s">
        <v>493</v>
      </c>
      <c r="G316" s="307"/>
      <c r="H316" s="308" t="s">
        <v>55</v>
      </c>
      <c r="I316" s="309">
        <v>28</v>
      </c>
      <c r="J316" s="309">
        <v>8</v>
      </c>
      <c r="K316" s="309">
        <v>20</v>
      </c>
      <c r="L316" s="109" t="s">
        <v>115</v>
      </c>
      <c r="M316" s="110" t="s">
        <v>27</v>
      </c>
      <c r="N316" s="311"/>
      <c r="O316" s="312"/>
      <c r="P316" s="312"/>
      <c r="Q316" s="312"/>
      <c r="R316" s="312"/>
      <c r="S316" s="312" t="s">
        <v>11</v>
      </c>
      <c r="T316" s="312" t="s">
        <v>11</v>
      </c>
      <c r="U316" s="312"/>
      <c r="V316" s="312"/>
      <c r="W316" s="312"/>
      <c r="X316" s="319"/>
      <c r="Y316" s="315">
        <v>1</v>
      </c>
      <c r="Z316" s="316">
        <v>2</v>
      </c>
      <c r="AA316" s="317">
        <v>2</v>
      </c>
      <c r="AB316" s="318" t="s">
        <v>1280</v>
      </c>
      <c r="AC316" s="80">
        <v>1</v>
      </c>
      <c r="AD316" s="80" t="s">
        <v>1349</v>
      </c>
      <c r="AE316" s="76" t="s">
        <v>160</v>
      </c>
      <c r="AF316" s="80">
        <v>2</v>
      </c>
      <c r="AH316" s="29" t="str">
        <f t="shared" si="71"/>
        <v xml:space="preserve"> </v>
      </c>
      <c r="AI316" s="29" t="str">
        <f t="shared" si="72"/>
        <v xml:space="preserve"> </v>
      </c>
      <c r="AJ316" s="29" t="str">
        <f t="shared" si="73"/>
        <v xml:space="preserve"> </v>
      </c>
      <c r="AK316" s="28" t="b">
        <f t="shared" si="74"/>
        <v>1</v>
      </c>
      <c r="AL316" s="100" t="b">
        <f t="shared" si="75"/>
        <v>0</v>
      </c>
      <c r="AM316" s="100" t="b">
        <f t="shared" si="76"/>
        <v>0</v>
      </c>
      <c r="AN316" s="100" t="b">
        <f t="shared" si="77"/>
        <v>0</v>
      </c>
      <c r="AO316" s="100" t="b">
        <f t="shared" si="78"/>
        <v>0</v>
      </c>
      <c r="AP316" s="100" t="b">
        <f t="shared" si="79"/>
        <v>0</v>
      </c>
      <c r="AQ316" s="100" t="b">
        <f t="shared" si="80"/>
        <v>0</v>
      </c>
      <c r="AR316" s="100" t="b">
        <f t="shared" si="81"/>
        <v>0</v>
      </c>
      <c r="AS316" s="100" t="b">
        <f t="shared" si="82"/>
        <v>0</v>
      </c>
      <c r="AT316" s="100" t="b">
        <f t="shared" si="83"/>
        <v>0</v>
      </c>
      <c r="AU316" s="100" t="b">
        <f t="shared" si="84"/>
        <v>0</v>
      </c>
      <c r="AV316" s="100" t="b">
        <f t="shared" si="85"/>
        <v>0</v>
      </c>
    </row>
    <row r="317" spans="1:48" ht="21.75" x14ac:dyDescent="0.25">
      <c r="A317" s="108">
        <v>379</v>
      </c>
      <c r="B317" s="109" t="s">
        <v>55</v>
      </c>
      <c r="C317" s="109">
        <v>1</v>
      </c>
      <c r="D317" s="348" t="s">
        <v>988</v>
      </c>
      <c r="E317" s="142" t="s">
        <v>1015</v>
      </c>
      <c r="F317" s="142" t="s">
        <v>1021</v>
      </c>
      <c r="G317" s="307"/>
      <c r="H317" s="308" t="s">
        <v>140</v>
      </c>
      <c r="I317" s="309">
        <v>16</v>
      </c>
      <c r="J317" s="309">
        <v>3</v>
      </c>
      <c r="K317" s="309">
        <v>13</v>
      </c>
      <c r="L317" s="109" t="s">
        <v>127</v>
      </c>
      <c r="M317" s="110" t="s">
        <v>1360</v>
      </c>
      <c r="N317" s="311"/>
      <c r="O317" s="312"/>
      <c r="P317" s="312"/>
      <c r="Q317" s="312"/>
      <c r="R317" s="312"/>
      <c r="S317" s="312"/>
      <c r="T317" s="312"/>
      <c r="U317" s="312"/>
      <c r="V317" s="312"/>
      <c r="W317" s="312"/>
      <c r="X317" s="319"/>
      <c r="Y317" s="315">
        <v>1</v>
      </c>
      <c r="Z317" s="316"/>
      <c r="AA317" s="317">
        <v>0</v>
      </c>
      <c r="AB317" s="318" t="s">
        <v>1282</v>
      </c>
      <c r="AC317" s="80">
        <v>1</v>
      </c>
      <c r="AD317" s="80"/>
      <c r="AE317" s="76" t="s">
        <v>141</v>
      </c>
      <c r="AF317" s="80">
        <v>1</v>
      </c>
      <c r="AH317" s="29" t="str">
        <f t="shared" si="71"/>
        <v xml:space="preserve"> </v>
      </c>
      <c r="AI317" s="29" t="str">
        <f t="shared" si="72"/>
        <v xml:space="preserve"> </v>
      </c>
      <c r="AJ317" s="29" t="str">
        <f t="shared" si="73"/>
        <v xml:space="preserve"> </v>
      </c>
      <c r="AK317" s="28" t="b">
        <f t="shared" si="74"/>
        <v>1</v>
      </c>
      <c r="AL317" s="100" t="b">
        <f t="shared" si="75"/>
        <v>0</v>
      </c>
      <c r="AM317" s="100" t="b">
        <f t="shared" si="76"/>
        <v>0</v>
      </c>
      <c r="AN317" s="100" t="b">
        <f t="shared" si="77"/>
        <v>0</v>
      </c>
      <c r="AO317" s="100" t="b">
        <f t="shared" si="78"/>
        <v>0</v>
      </c>
      <c r="AP317" s="100" t="b">
        <f t="shared" si="79"/>
        <v>0</v>
      </c>
      <c r="AQ317" s="100" t="b">
        <f t="shared" si="80"/>
        <v>0</v>
      </c>
      <c r="AR317" s="100" t="b">
        <f t="shared" si="81"/>
        <v>0</v>
      </c>
      <c r="AS317" s="100" t="b">
        <f t="shared" si="82"/>
        <v>0</v>
      </c>
      <c r="AT317" s="100" t="b">
        <f t="shared" si="83"/>
        <v>0</v>
      </c>
      <c r="AU317" s="100" t="b">
        <f t="shared" si="84"/>
        <v>0</v>
      </c>
      <c r="AV317" s="100" t="b">
        <f t="shared" si="85"/>
        <v>0</v>
      </c>
    </row>
    <row r="318" spans="1:48" ht="21.75" x14ac:dyDescent="0.25">
      <c r="A318" s="108">
        <v>380</v>
      </c>
      <c r="B318" s="331" t="s">
        <v>55</v>
      </c>
      <c r="C318" s="331">
        <v>1</v>
      </c>
      <c r="D318" s="348" t="s">
        <v>989</v>
      </c>
      <c r="E318" s="142" t="s">
        <v>1016</v>
      </c>
      <c r="F318" s="142" t="s">
        <v>626</v>
      </c>
      <c r="G318" s="307"/>
      <c r="H318" s="308" t="s">
        <v>140</v>
      </c>
      <c r="I318" s="309">
        <v>19</v>
      </c>
      <c r="J318" s="309">
        <v>6</v>
      </c>
      <c r="K318" s="309">
        <v>13</v>
      </c>
      <c r="L318" s="109" t="s">
        <v>127</v>
      </c>
      <c r="M318" s="110" t="s">
        <v>1360</v>
      </c>
      <c r="N318" s="311"/>
      <c r="O318" s="312"/>
      <c r="P318" s="312"/>
      <c r="Q318" s="312"/>
      <c r="R318" s="312"/>
      <c r="S318" s="312"/>
      <c r="T318" s="312"/>
      <c r="U318" s="312"/>
      <c r="V318" s="312"/>
      <c r="W318" s="312"/>
      <c r="X318" s="319"/>
      <c r="Y318" s="317">
        <v>1</v>
      </c>
      <c r="Z318" s="316"/>
      <c r="AA318" s="317">
        <v>0</v>
      </c>
      <c r="AB318" s="318" t="s">
        <v>1351</v>
      </c>
      <c r="AC318" s="76">
        <v>1</v>
      </c>
      <c r="AD318" s="80"/>
      <c r="AE318" s="76" t="s">
        <v>141</v>
      </c>
      <c r="AF318" s="80">
        <v>9</v>
      </c>
      <c r="AH318" s="29" t="str">
        <f t="shared" si="71"/>
        <v xml:space="preserve"> </v>
      </c>
      <c r="AI318" s="29" t="str">
        <f t="shared" si="72"/>
        <v xml:space="preserve"> </v>
      </c>
      <c r="AJ318" s="29" t="str">
        <f t="shared" si="73"/>
        <v xml:space="preserve"> </v>
      </c>
      <c r="AK318" s="28" t="b">
        <f t="shared" si="74"/>
        <v>1</v>
      </c>
      <c r="AL318" s="100" t="b">
        <f t="shared" si="75"/>
        <v>0</v>
      </c>
      <c r="AM318" s="100" t="b">
        <f t="shared" si="76"/>
        <v>0</v>
      </c>
      <c r="AN318" s="100" t="b">
        <f t="shared" si="77"/>
        <v>0</v>
      </c>
      <c r="AO318" s="100" t="b">
        <f t="shared" si="78"/>
        <v>0</v>
      </c>
      <c r="AP318" s="100" t="b">
        <f t="shared" si="79"/>
        <v>0</v>
      </c>
      <c r="AQ318" s="100" t="b">
        <f t="shared" si="80"/>
        <v>0</v>
      </c>
      <c r="AR318" s="100" t="b">
        <f t="shared" si="81"/>
        <v>0</v>
      </c>
      <c r="AS318" s="100" t="b">
        <f t="shared" si="82"/>
        <v>0</v>
      </c>
      <c r="AT318" s="100" t="b">
        <f t="shared" si="83"/>
        <v>0</v>
      </c>
      <c r="AU318" s="100" t="b">
        <f t="shared" si="84"/>
        <v>0</v>
      </c>
      <c r="AV318" s="100" t="b">
        <f t="shared" si="85"/>
        <v>0</v>
      </c>
    </row>
    <row r="319" spans="1:48" ht="21.75" x14ac:dyDescent="0.25">
      <c r="A319" s="108">
        <v>245</v>
      </c>
      <c r="B319" s="109" t="s">
        <v>55</v>
      </c>
      <c r="C319" s="109">
        <v>2</v>
      </c>
      <c r="D319" s="348" t="s">
        <v>835</v>
      </c>
      <c r="E319" s="142" t="s">
        <v>489</v>
      </c>
      <c r="F319" s="142" t="s">
        <v>487</v>
      </c>
      <c r="G319" s="307"/>
      <c r="H319" s="308" t="s">
        <v>55</v>
      </c>
      <c r="I319" s="309">
        <v>28</v>
      </c>
      <c r="J319" s="309">
        <v>18</v>
      </c>
      <c r="K319" s="309">
        <v>10</v>
      </c>
      <c r="L319" s="109" t="s">
        <v>111</v>
      </c>
      <c r="M319" s="110" t="s">
        <v>32</v>
      </c>
      <c r="N319" s="311"/>
      <c r="O319" s="312" t="s">
        <v>11</v>
      </c>
      <c r="P319" s="312" t="s">
        <v>11</v>
      </c>
      <c r="Q319" s="312" t="s">
        <v>11</v>
      </c>
      <c r="R319" s="312" t="s">
        <v>11</v>
      </c>
      <c r="S319" s="312"/>
      <c r="T319" s="312"/>
      <c r="U319" s="312"/>
      <c r="V319" s="312"/>
      <c r="W319" s="312"/>
      <c r="X319" s="319"/>
      <c r="Y319" s="315">
        <v>1</v>
      </c>
      <c r="Z319" s="316">
        <v>4</v>
      </c>
      <c r="AA319" s="320">
        <v>4</v>
      </c>
      <c r="AB319" s="318" t="s">
        <v>1283</v>
      </c>
      <c r="AC319" s="80">
        <v>1</v>
      </c>
      <c r="AD319" s="80"/>
      <c r="AE319" s="76" t="s">
        <v>159</v>
      </c>
      <c r="AF319" s="80">
        <v>4</v>
      </c>
      <c r="AH319" s="29" t="str">
        <f t="shared" si="71"/>
        <v xml:space="preserve"> </v>
      </c>
      <c r="AI319" s="29" t="str">
        <f t="shared" si="72"/>
        <v xml:space="preserve"> </v>
      </c>
      <c r="AJ319" s="29" t="str">
        <f t="shared" si="73"/>
        <v xml:space="preserve"> </v>
      </c>
      <c r="AK319" s="28" t="b">
        <f t="shared" si="74"/>
        <v>1</v>
      </c>
      <c r="AL319" s="100" t="b">
        <f t="shared" si="75"/>
        <v>0</v>
      </c>
      <c r="AM319" s="100" t="b">
        <f t="shared" si="76"/>
        <v>0</v>
      </c>
      <c r="AN319" s="100" t="b">
        <f t="shared" si="77"/>
        <v>0</v>
      </c>
      <c r="AO319" s="100" t="b">
        <f t="shared" si="78"/>
        <v>0</v>
      </c>
      <c r="AP319" s="100" t="b">
        <f t="shared" si="79"/>
        <v>0</v>
      </c>
      <c r="AQ319" s="100" t="b">
        <f t="shared" si="80"/>
        <v>0</v>
      </c>
      <c r="AR319" s="100" t="b">
        <f t="shared" si="81"/>
        <v>0</v>
      </c>
      <c r="AS319" s="100" t="b">
        <f t="shared" si="82"/>
        <v>0</v>
      </c>
      <c r="AT319" s="100" t="b">
        <f t="shared" si="83"/>
        <v>0</v>
      </c>
      <c r="AU319" s="100" t="b">
        <f t="shared" si="84"/>
        <v>0</v>
      </c>
      <c r="AV319" s="100" t="b">
        <f t="shared" si="85"/>
        <v>0</v>
      </c>
    </row>
    <row r="320" spans="1:48" ht="21.75" x14ac:dyDescent="0.25">
      <c r="A320" s="108">
        <v>302</v>
      </c>
      <c r="B320" s="109" t="s">
        <v>55</v>
      </c>
      <c r="C320" s="109">
        <v>2</v>
      </c>
      <c r="D320" s="348" t="s">
        <v>884</v>
      </c>
      <c r="E320" s="323" t="s">
        <v>477</v>
      </c>
      <c r="F320" s="323" t="s">
        <v>478</v>
      </c>
      <c r="G320" s="324"/>
      <c r="H320" s="308" t="s">
        <v>55</v>
      </c>
      <c r="I320" s="325">
        <v>24</v>
      </c>
      <c r="J320" s="325">
        <v>16</v>
      </c>
      <c r="K320" s="325">
        <v>8</v>
      </c>
      <c r="L320" s="326" t="s">
        <v>111</v>
      </c>
      <c r="M320" s="332" t="s">
        <v>37</v>
      </c>
      <c r="N320" s="311"/>
      <c r="O320" s="312"/>
      <c r="P320" s="312"/>
      <c r="Q320" s="312"/>
      <c r="R320" s="312"/>
      <c r="S320" s="312"/>
      <c r="T320" s="312" t="s">
        <v>11</v>
      </c>
      <c r="U320" s="312" t="s">
        <v>11</v>
      </c>
      <c r="V320" s="312" t="s">
        <v>11</v>
      </c>
      <c r="W320" s="312"/>
      <c r="X320" s="319"/>
      <c r="Y320" s="315">
        <v>1</v>
      </c>
      <c r="Z320" s="316">
        <v>3</v>
      </c>
      <c r="AA320" s="317">
        <v>3</v>
      </c>
      <c r="AB320" s="318" t="s">
        <v>1284</v>
      </c>
      <c r="AC320" s="80">
        <v>1</v>
      </c>
      <c r="AD320" s="80"/>
      <c r="AE320" s="76" t="s">
        <v>321</v>
      </c>
      <c r="AF320" s="80">
        <v>3</v>
      </c>
      <c r="AH320" s="29" t="str">
        <f t="shared" si="71"/>
        <v xml:space="preserve"> </v>
      </c>
      <c r="AI320" s="29" t="str">
        <f t="shared" si="72"/>
        <v xml:space="preserve"> </v>
      </c>
      <c r="AJ320" s="29" t="str">
        <f t="shared" si="73"/>
        <v xml:space="preserve"> </v>
      </c>
      <c r="AK320" s="28" t="b">
        <f t="shared" si="74"/>
        <v>0</v>
      </c>
      <c r="AL320" s="100" t="b">
        <f t="shared" si="75"/>
        <v>0</v>
      </c>
      <c r="AM320" s="100" t="b">
        <f t="shared" si="76"/>
        <v>0</v>
      </c>
      <c r="AN320" s="100" t="b">
        <f t="shared" si="77"/>
        <v>0</v>
      </c>
      <c r="AO320" s="100" t="b">
        <f t="shared" si="78"/>
        <v>0</v>
      </c>
      <c r="AP320" s="100" t="b">
        <f t="shared" si="79"/>
        <v>0</v>
      </c>
      <c r="AQ320" s="100" t="b">
        <f t="shared" si="80"/>
        <v>0</v>
      </c>
      <c r="AR320" s="100" t="b">
        <f t="shared" si="81"/>
        <v>1</v>
      </c>
      <c r="AS320" s="100" t="b">
        <f t="shared" si="82"/>
        <v>1</v>
      </c>
      <c r="AT320" s="100" t="b">
        <f t="shared" si="83"/>
        <v>1</v>
      </c>
      <c r="AU320" s="100" t="b">
        <f t="shared" si="84"/>
        <v>0</v>
      </c>
      <c r="AV320" s="100" t="b">
        <f t="shared" si="85"/>
        <v>0</v>
      </c>
    </row>
    <row r="321" spans="1:48" ht="21.75" x14ac:dyDescent="0.25">
      <c r="A321" s="108">
        <v>265</v>
      </c>
      <c r="B321" s="109" t="s">
        <v>55</v>
      </c>
      <c r="C321" s="109">
        <v>2</v>
      </c>
      <c r="D321" s="348" t="s">
        <v>855</v>
      </c>
      <c r="E321" s="142" t="s">
        <v>503</v>
      </c>
      <c r="F321" s="142" t="s">
        <v>502</v>
      </c>
      <c r="G321" s="307"/>
      <c r="H321" s="308" t="s">
        <v>55</v>
      </c>
      <c r="I321" s="309">
        <v>32</v>
      </c>
      <c r="J321" s="309">
        <v>22</v>
      </c>
      <c r="K321" s="309">
        <v>10</v>
      </c>
      <c r="L321" s="109" t="s">
        <v>112</v>
      </c>
      <c r="M321" s="110" t="s">
        <v>36</v>
      </c>
      <c r="N321" s="311"/>
      <c r="O321" s="312"/>
      <c r="P321" s="312"/>
      <c r="Q321" s="312"/>
      <c r="R321" s="312"/>
      <c r="S321" s="312"/>
      <c r="T321" s="312" t="s">
        <v>11</v>
      </c>
      <c r="U321" s="312" t="s">
        <v>11</v>
      </c>
      <c r="V321" s="312" t="s">
        <v>11</v>
      </c>
      <c r="W321" s="312" t="s">
        <v>11</v>
      </c>
      <c r="X321" s="319"/>
      <c r="Y321" s="315">
        <v>1</v>
      </c>
      <c r="Z321" s="316">
        <v>4</v>
      </c>
      <c r="AA321" s="320">
        <v>4</v>
      </c>
      <c r="AB321" s="318" t="s">
        <v>1286</v>
      </c>
      <c r="AC321" s="80">
        <v>1</v>
      </c>
      <c r="AD321" s="80"/>
      <c r="AE321" s="76" t="s">
        <v>168</v>
      </c>
      <c r="AF321" s="80">
        <v>4</v>
      </c>
      <c r="AH321" s="29" t="str">
        <f t="shared" si="71"/>
        <v xml:space="preserve"> </v>
      </c>
      <c r="AI321" s="29" t="str">
        <f t="shared" si="72"/>
        <v xml:space="preserve"> </v>
      </c>
      <c r="AJ321" s="29" t="str">
        <f t="shared" si="73"/>
        <v xml:space="preserve"> </v>
      </c>
      <c r="AK321" s="28" t="b">
        <f t="shared" si="74"/>
        <v>1</v>
      </c>
      <c r="AL321" s="100" t="b">
        <f t="shared" si="75"/>
        <v>0</v>
      </c>
      <c r="AM321" s="100" t="b">
        <f t="shared" si="76"/>
        <v>0</v>
      </c>
      <c r="AN321" s="100" t="b">
        <f t="shared" si="77"/>
        <v>0</v>
      </c>
      <c r="AO321" s="100" t="b">
        <f t="shared" si="78"/>
        <v>0</v>
      </c>
      <c r="AP321" s="100" t="b">
        <f t="shared" si="79"/>
        <v>0</v>
      </c>
      <c r="AQ321" s="100" t="b">
        <f t="shared" si="80"/>
        <v>0</v>
      </c>
      <c r="AR321" s="100" t="b">
        <f t="shared" si="81"/>
        <v>0</v>
      </c>
      <c r="AS321" s="100" t="b">
        <f t="shared" si="82"/>
        <v>0</v>
      </c>
      <c r="AT321" s="100" t="b">
        <f t="shared" si="83"/>
        <v>0</v>
      </c>
      <c r="AU321" s="100" t="b">
        <f t="shared" si="84"/>
        <v>0</v>
      </c>
      <c r="AV321" s="100" t="b">
        <f t="shared" si="85"/>
        <v>0</v>
      </c>
    </row>
    <row r="322" spans="1:48" ht="21.75" x14ac:dyDescent="0.25">
      <c r="A322" s="108">
        <v>34</v>
      </c>
      <c r="B322" s="109" t="s">
        <v>55</v>
      </c>
      <c r="C322" s="109">
        <v>2</v>
      </c>
      <c r="D322" s="348" t="s">
        <v>659</v>
      </c>
      <c r="E322" s="323" t="s">
        <v>481</v>
      </c>
      <c r="F322" s="323" t="s">
        <v>482</v>
      </c>
      <c r="G322" s="324"/>
      <c r="H322" s="308" t="s">
        <v>55</v>
      </c>
      <c r="I322" s="325">
        <v>35</v>
      </c>
      <c r="J322" s="325">
        <v>29</v>
      </c>
      <c r="K322" s="325">
        <v>6</v>
      </c>
      <c r="L322" s="326" t="s">
        <v>113</v>
      </c>
      <c r="M322" s="332" t="s">
        <v>18</v>
      </c>
      <c r="N322" s="311"/>
      <c r="O322" s="312" t="s">
        <v>11</v>
      </c>
      <c r="P322" s="312" t="s">
        <v>11</v>
      </c>
      <c r="Q322" s="312" t="s">
        <v>11</v>
      </c>
      <c r="R322" s="312" t="s">
        <v>11</v>
      </c>
      <c r="S322" s="312"/>
      <c r="T322" s="312"/>
      <c r="U322" s="312"/>
      <c r="V322" s="312"/>
      <c r="W322" s="312"/>
      <c r="X322" s="319"/>
      <c r="Y322" s="315">
        <v>1</v>
      </c>
      <c r="Z322" s="316">
        <v>4</v>
      </c>
      <c r="AA322" s="320">
        <v>4</v>
      </c>
      <c r="AB322" s="318" t="s">
        <v>1285</v>
      </c>
      <c r="AC322" s="80">
        <v>1</v>
      </c>
      <c r="AD322" s="80" t="s">
        <v>1339</v>
      </c>
      <c r="AE322" s="76" t="s">
        <v>149</v>
      </c>
      <c r="AF322" s="80">
        <v>9</v>
      </c>
      <c r="AH322" s="29" t="str">
        <f t="shared" si="71"/>
        <v xml:space="preserve"> </v>
      </c>
      <c r="AI322" s="29" t="str">
        <f t="shared" si="72"/>
        <v xml:space="preserve"> </v>
      </c>
      <c r="AJ322" s="29" t="str">
        <f t="shared" si="73"/>
        <v xml:space="preserve"> </v>
      </c>
      <c r="AK322" s="28" t="b">
        <f t="shared" si="74"/>
        <v>1</v>
      </c>
      <c r="AL322" s="100" t="b">
        <f t="shared" si="75"/>
        <v>0</v>
      </c>
      <c r="AM322" s="100" t="b">
        <f t="shared" si="76"/>
        <v>0</v>
      </c>
      <c r="AN322" s="100" t="b">
        <f t="shared" si="77"/>
        <v>0</v>
      </c>
      <c r="AO322" s="100" t="b">
        <f t="shared" si="78"/>
        <v>0</v>
      </c>
      <c r="AP322" s="100" t="b">
        <f t="shared" si="79"/>
        <v>0</v>
      </c>
      <c r="AQ322" s="100" t="b">
        <f t="shared" si="80"/>
        <v>0</v>
      </c>
      <c r="AR322" s="100" t="b">
        <f t="shared" si="81"/>
        <v>0</v>
      </c>
      <c r="AS322" s="100" t="b">
        <f t="shared" si="82"/>
        <v>0</v>
      </c>
      <c r="AT322" s="100" t="b">
        <f t="shared" si="83"/>
        <v>0</v>
      </c>
      <c r="AU322" s="100" t="b">
        <f t="shared" si="84"/>
        <v>0</v>
      </c>
      <c r="AV322" s="100" t="b">
        <f t="shared" si="85"/>
        <v>0</v>
      </c>
    </row>
    <row r="323" spans="1:48" ht="21.75" x14ac:dyDescent="0.25">
      <c r="A323" s="108">
        <v>202</v>
      </c>
      <c r="B323" s="109" t="s">
        <v>55</v>
      </c>
      <c r="C323" s="109">
        <v>2</v>
      </c>
      <c r="D323" s="348" t="s">
        <v>805</v>
      </c>
      <c r="E323" s="142" t="s">
        <v>507</v>
      </c>
      <c r="F323" s="142" t="s">
        <v>508</v>
      </c>
      <c r="G323" s="307"/>
      <c r="H323" s="308" t="s">
        <v>55</v>
      </c>
      <c r="I323" s="309">
        <v>32</v>
      </c>
      <c r="J323" s="309">
        <v>18</v>
      </c>
      <c r="K323" s="309">
        <v>14</v>
      </c>
      <c r="L323" s="109" t="s">
        <v>113</v>
      </c>
      <c r="M323" s="110" t="s">
        <v>30</v>
      </c>
      <c r="N323" s="311"/>
      <c r="O323" s="312"/>
      <c r="P323" s="312"/>
      <c r="Q323" s="312"/>
      <c r="R323" s="312"/>
      <c r="S323" s="312"/>
      <c r="T323" s="312" t="s">
        <v>11</v>
      </c>
      <c r="U323" s="312" t="s">
        <v>11</v>
      </c>
      <c r="V323" s="312"/>
      <c r="W323" s="312"/>
      <c r="X323" s="319"/>
      <c r="Y323" s="315">
        <v>1</v>
      </c>
      <c r="Z323" s="316">
        <v>2</v>
      </c>
      <c r="AA323" s="317">
        <v>2</v>
      </c>
      <c r="AB323" s="318" t="s">
        <v>1288</v>
      </c>
      <c r="AC323" s="80">
        <v>1</v>
      </c>
      <c r="AD323" s="80"/>
      <c r="AE323" s="76" t="s">
        <v>164</v>
      </c>
      <c r="AF323" s="80">
        <v>8</v>
      </c>
      <c r="AH323" s="29" t="str">
        <f t="shared" si="71"/>
        <v xml:space="preserve"> </v>
      </c>
      <c r="AI323" s="29" t="str">
        <f t="shared" si="72"/>
        <v xml:space="preserve"> </v>
      </c>
      <c r="AJ323" s="29" t="str">
        <f t="shared" si="73"/>
        <v xml:space="preserve"> </v>
      </c>
      <c r="AK323" s="28" t="b">
        <f t="shared" si="74"/>
        <v>1</v>
      </c>
      <c r="AL323" s="100" t="b">
        <f t="shared" si="75"/>
        <v>0</v>
      </c>
      <c r="AM323" s="100" t="b">
        <f t="shared" si="76"/>
        <v>0</v>
      </c>
      <c r="AN323" s="100" t="b">
        <f t="shared" si="77"/>
        <v>0</v>
      </c>
      <c r="AO323" s="100" t="b">
        <f t="shared" si="78"/>
        <v>0</v>
      </c>
      <c r="AP323" s="100" t="b">
        <f t="shared" si="79"/>
        <v>0</v>
      </c>
      <c r="AQ323" s="100" t="b">
        <f t="shared" si="80"/>
        <v>0</v>
      </c>
      <c r="AR323" s="100" t="b">
        <f t="shared" si="81"/>
        <v>0</v>
      </c>
      <c r="AS323" s="100" t="b">
        <f t="shared" si="82"/>
        <v>0</v>
      </c>
      <c r="AT323" s="100" t="b">
        <f t="shared" si="83"/>
        <v>0</v>
      </c>
      <c r="AU323" s="100" t="b">
        <f t="shared" si="84"/>
        <v>0</v>
      </c>
      <c r="AV323" s="100" t="b">
        <f t="shared" si="85"/>
        <v>0</v>
      </c>
    </row>
    <row r="324" spans="1:48" ht="21.75" x14ac:dyDescent="0.25">
      <c r="A324" s="108">
        <v>53</v>
      </c>
      <c r="B324" s="109" t="s">
        <v>55</v>
      </c>
      <c r="C324" s="109">
        <v>2</v>
      </c>
      <c r="D324" s="348" t="s">
        <v>677</v>
      </c>
      <c r="E324" s="142" t="s">
        <v>501</v>
      </c>
      <c r="F324" s="142" t="s">
        <v>500</v>
      </c>
      <c r="G324" s="307"/>
      <c r="H324" s="308" t="s">
        <v>55</v>
      </c>
      <c r="I324" s="309">
        <v>29</v>
      </c>
      <c r="J324" s="309">
        <v>24</v>
      </c>
      <c r="K324" s="309">
        <v>5</v>
      </c>
      <c r="L324" s="109" t="s">
        <v>113</v>
      </c>
      <c r="M324" s="110" t="s">
        <v>30</v>
      </c>
      <c r="N324" s="11"/>
      <c r="O324" s="4"/>
      <c r="P324" s="4"/>
      <c r="Q324" s="4"/>
      <c r="R324" s="4"/>
      <c r="S324" s="4"/>
      <c r="T324" s="4"/>
      <c r="U324" s="4"/>
      <c r="V324" s="4" t="s">
        <v>11</v>
      </c>
      <c r="W324" s="4" t="s">
        <v>11</v>
      </c>
      <c r="X324" s="12" t="s">
        <v>11</v>
      </c>
      <c r="Y324" s="315">
        <v>1</v>
      </c>
      <c r="Z324" s="316">
        <v>3</v>
      </c>
      <c r="AA324" s="317">
        <v>3</v>
      </c>
      <c r="AB324" s="318" t="s">
        <v>1287</v>
      </c>
      <c r="AC324" s="80">
        <v>1</v>
      </c>
      <c r="AD324" s="80"/>
      <c r="AE324" s="76" t="s">
        <v>164</v>
      </c>
      <c r="AF324" s="80">
        <v>6</v>
      </c>
      <c r="AH324" s="29" t="str">
        <f t="shared" si="71"/>
        <v xml:space="preserve"> </v>
      </c>
      <c r="AI324" s="29" t="str">
        <f t="shared" si="72"/>
        <v xml:space="preserve"> </v>
      </c>
      <c r="AJ324" s="29" t="str">
        <f t="shared" si="73"/>
        <v xml:space="preserve"> </v>
      </c>
      <c r="AK324" s="28" t="b">
        <f t="shared" si="74"/>
        <v>1</v>
      </c>
      <c r="AL324" s="100" t="b">
        <f t="shared" si="75"/>
        <v>0</v>
      </c>
      <c r="AM324" s="100" t="b">
        <f t="shared" si="76"/>
        <v>0</v>
      </c>
      <c r="AN324" s="100" t="b">
        <f t="shared" si="77"/>
        <v>0</v>
      </c>
      <c r="AO324" s="100" t="b">
        <f t="shared" si="78"/>
        <v>0</v>
      </c>
      <c r="AP324" s="100" t="b">
        <f t="shared" si="79"/>
        <v>0</v>
      </c>
      <c r="AQ324" s="100" t="b">
        <f t="shared" si="80"/>
        <v>0</v>
      </c>
      <c r="AR324" s="100" t="b">
        <f t="shared" si="81"/>
        <v>0</v>
      </c>
      <c r="AS324" s="100" t="b">
        <f t="shared" si="82"/>
        <v>0</v>
      </c>
      <c r="AT324" s="100" t="b">
        <f t="shared" si="83"/>
        <v>0</v>
      </c>
      <c r="AU324" s="100" t="b">
        <f t="shared" si="84"/>
        <v>0</v>
      </c>
      <c r="AV324" s="100" t="b">
        <f t="shared" si="85"/>
        <v>0</v>
      </c>
    </row>
    <row r="325" spans="1:48" ht="21.75" x14ac:dyDescent="0.25">
      <c r="A325" s="108">
        <v>145</v>
      </c>
      <c r="B325" s="109" t="s">
        <v>55</v>
      </c>
      <c r="C325" s="109">
        <v>2</v>
      </c>
      <c r="D325" s="348" t="s">
        <v>761</v>
      </c>
      <c r="E325" s="142" t="s">
        <v>530</v>
      </c>
      <c r="F325" s="142" t="s">
        <v>527</v>
      </c>
      <c r="G325" s="307"/>
      <c r="H325" s="308" t="s">
        <v>46</v>
      </c>
      <c r="I325" s="309">
        <v>32</v>
      </c>
      <c r="J325" s="309">
        <v>20</v>
      </c>
      <c r="K325" s="309">
        <v>12</v>
      </c>
      <c r="L325" s="109" t="s">
        <v>114</v>
      </c>
      <c r="M325" s="110" t="s">
        <v>32</v>
      </c>
      <c r="N325" s="311"/>
      <c r="O325" s="312" t="s">
        <v>11</v>
      </c>
      <c r="P325" s="312" t="s">
        <v>11</v>
      </c>
      <c r="Q325" s="312" t="s">
        <v>11</v>
      </c>
      <c r="R325" s="312" t="s">
        <v>11</v>
      </c>
      <c r="S325" s="312"/>
      <c r="T325" s="312"/>
      <c r="U325" s="312"/>
      <c r="V325" s="312"/>
      <c r="W325" s="312"/>
      <c r="X325" s="319"/>
      <c r="Y325" s="315">
        <v>5</v>
      </c>
      <c r="Z325" s="316">
        <v>4</v>
      </c>
      <c r="AA325" s="320">
        <v>4</v>
      </c>
      <c r="AB325" s="318" t="s">
        <v>1290</v>
      </c>
      <c r="AC325" s="80">
        <v>1</v>
      </c>
      <c r="AD325" s="80"/>
      <c r="AE325" s="76" t="s">
        <v>159</v>
      </c>
      <c r="AF325" s="80">
        <v>4</v>
      </c>
      <c r="AH325" s="29" t="str">
        <f t="shared" ref="AH325:AH372" si="86">IF(AND(F325=F326,L325=L326,AK325=FALSE),"ÇAKIŞMA "," ")</f>
        <v xml:space="preserve"> </v>
      </c>
      <c r="AI325" s="29" t="str">
        <f t="shared" ref="AI325:AI372" si="87">IF(AND(M325=M326,L325=L326,AK325=FALSE),"ÇAKIŞMA "," ")</f>
        <v xml:space="preserve"> </v>
      </c>
      <c r="AJ325" s="29" t="str">
        <f t="shared" ref="AJ325:AJ372" si="88">IF(AND(C325=C326,B325=B326,L325=L326,AK325=FALSE),"ÇAKIŞMA "," ")</f>
        <v xml:space="preserve"> </v>
      </c>
      <c r="AK325" s="28" t="b">
        <f t="shared" ref="AK325:AK373" si="89">AND(AL325=FALSE,AM325=FALSE,AN325=FALSE,AO325=FALSE,AP325=FALSE,AQ325=FALSE,AR325=FALSE,AS325=FALSE,AT325=FALSE,AU325=FALSE,AV325=FALSE)</f>
        <v>1</v>
      </c>
      <c r="AL325" s="100" t="b">
        <f t="shared" ref="AL325:AL372" si="90">IF(AND(N325&lt;&gt;0,N325=N326),TRUE,FALSE)</f>
        <v>0</v>
      </c>
      <c r="AM325" s="100" t="b">
        <f t="shared" ref="AM325:AM372" si="91">IF(AND(O325&lt;&gt;0,O325=O326),TRUE,FALSE)</f>
        <v>0</v>
      </c>
      <c r="AN325" s="100" t="b">
        <f t="shared" ref="AN325:AN372" si="92">IF(AND(P325&lt;&gt;0,P325=P326),TRUE,FALSE)</f>
        <v>0</v>
      </c>
      <c r="AO325" s="100" t="b">
        <f t="shared" ref="AO325:AO372" si="93">IF(AND(Q325&lt;&gt;0,Q325=Q326),TRUE,FALSE)</f>
        <v>0</v>
      </c>
      <c r="AP325" s="100" t="b">
        <f t="shared" ref="AP325:AP372" si="94">IF(AND(R325&lt;&gt;0,R325=R326),TRUE,FALSE)</f>
        <v>0</v>
      </c>
      <c r="AQ325" s="100" t="b">
        <f t="shared" ref="AQ325:AQ372" si="95">IF(AND(S325&lt;&gt;0,S325=S326),TRUE,FALSE)</f>
        <v>0</v>
      </c>
      <c r="AR325" s="100" t="b">
        <f t="shared" ref="AR325:AR372" si="96">IF(AND(T325&lt;&gt;0,T325=T326),TRUE,FALSE)</f>
        <v>0</v>
      </c>
      <c r="AS325" s="100" t="b">
        <f t="shared" ref="AS325:AS372" si="97">IF(AND(U325&lt;&gt;0,U325=U326),TRUE,FALSE)</f>
        <v>0</v>
      </c>
      <c r="AT325" s="100" t="b">
        <f t="shared" ref="AT325:AT372" si="98">IF(AND(V325&lt;&gt;0,V325=V326),TRUE,FALSE)</f>
        <v>0</v>
      </c>
      <c r="AU325" s="100" t="b">
        <f t="shared" ref="AU325:AU372" si="99">IF(AND(W325&lt;&gt;0,W325=W326),TRUE,FALSE)</f>
        <v>0</v>
      </c>
      <c r="AV325" s="100" t="b">
        <f t="shared" ref="AV325:AV372" si="100">IF(AND(X325&lt;&gt;0,X325=X326),TRUE,FALSE)</f>
        <v>0</v>
      </c>
    </row>
    <row r="326" spans="1:48" ht="21.75" x14ac:dyDescent="0.25">
      <c r="A326" s="108">
        <v>135</v>
      </c>
      <c r="B326" s="109" t="s">
        <v>55</v>
      </c>
      <c r="C326" s="109">
        <v>2</v>
      </c>
      <c r="D326" s="348" t="s">
        <v>753</v>
      </c>
      <c r="E326" s="142" t="s">
        <v>488</v>
      </c>
      <c r="F326" s="142" t="s">
        <v>487</v>
      </c>
      <c r="G326" s="307"/>
      <c r="H326" s="308" t="s">
        <v>55</v>
      </c>
      <c r="I326" s="309">
        <v>25</v>
      </c>
      <c r="J326" s="309">
        <v>16</v>
      </c>
      <c r="K326" s="309">
        <v>9</v>
      </c>
      <c r="L326" s="109" t="s">
        <v>114</v>
      </c>
      <c r="M326" s="109" t="s">
        <v>32</v>
      </c>
      <c r="N326" s="311"/>
      <c r="O326" s="312"/>
      <c r="P326" s="312"/>
      <c r="Q326" s="312"/>
      <c r="R326" s="312"/>
      <c r="S326" s="312"/>
      <c r="T326" s="312" t="s">
        <v>11</v>
      </c>
      <c r="U326" s="312" t="s">
        <v>11</v>
      </c>
      <c r="V326" s="312" t="s">
        <v>11</v>
      </c>
      <c r="W326" s="312"/>
      <c r="X326" s="319"/>
      <c r="Y326" s="315">
        <v>1</v>
      </c>
      <c r="Z326" s="316">
        <v>3</v>
      </c>
      <c r="AA326" s="317">
        <v>3</v>
      </c>
      <c r="AB326" s="318" t="s">
        <v>1289</v>
      </c>
      <c r="AC326" s="80">
        <v>1</v>
      </c>
      <c r="AD326" s="80"/>
      <c r="AE326" s="76" t="s">
        <v>159</v>
      </c>
      <c r="AF326" s="80">
        <v>3</v>
      </c>
      <c r="AH326" s="29" t="str">
        <f t="shared" si="86"/>
        <v xml:space="preserve"> </v>
      </c>
      <c r="AI326" s="29" t="str">
        <f t="shared" si="87"/>
        <v xml:space="preserve"> </v>
      </c>
      <c r="AJ326" s="29" t="str">
        <f t="shared" si="88"/>
        <v xml:space="preserve"> </v>
      </c>
      <c r="AK326" s="28" t="b">
        <f t="shared" si="89"/>
        <v>0</v>
      </c>
      <c r="AL326" s="100" t="b">
        <f t="shared" si="90"/>
        <v>0</v>
      </c>
      <c r="AM326" s="100" t="b">
        <f t="shared" si="91"/>
        <v>0</v>
      </c>
      <c r="AN326" s="100" t="b">
        <f t="shared" si="92"/>
        <v>0</v>
      </c>
      <c r="AO326" s="100" t="b">
        <f t="shared" si="93"/>
        <v>0</v>
      </c>
      <c r="AP326" s="100" t="b">
        <f t="shared" si="94"/>
        <v>0</v>
      </c>
      <c r="AQ326" s="100" t="b">
        <f t="shared" si="95"/>
        <v>0</v>
      </c>
      <c r="AR326" s="100" t="b">
        <f t="shared" si="96"/>
        <v>1</v>
      </c>
      <c r="AS326" s="100" t="b">
        <f t="shared" si="97"/>
        <v>1</v>
      </c>
      <c r="AT326" s="100" t="b">
        <f t="shared" si="98"/>
        <v>0</v>
      </c>
      <c r="AU326" s="100" t="b">
        <f t="shared" si="99"/>
        <v>0</v>
      </c>
      <c r="AV326" s="100" t="b">
        <f t="shared" si="100"/>
        <v>0</v>
      </c>
    </row>
    <row r="327" spans="1:48" ht="21.75" x14ac:dyDescent="0.25">
      <c r="A327" s="108">
        <v>270</v>
      </c>
      <c r="B327" s="109" t="s">
        <v>55</v>
      </c>
      <c r="C327" s="109">
        <v>3</v>
      </c>
      <c r="D327" s="348" t="s">
        <v>858</v>
      </c>
      <c r="E327" s="142" t="s">
        <v>509</v>
      </c>
      <c r="F327" s="142" t="s">
        <v>508</v>
      </c>
      <c r="G327" s="307"/>
      <c r="H327" s="308" t="s">
        <v>55</v>
      </c>
      <c r="I327" s="309">
        <v>11</v>
      </c>
      <c r="J327" s="309">
        <v>9</v>
      </c>
      <c r="K327" s="309">
        <v>2</v>
      </c>
      <c r="L327" s="109" t="s">
        <v>111</v>
      </c>
      <c r="M327" s="109" t="s">
        <v>36</v>
      </c>
      <c r="N327" s="311"/>
      <c r="O327" s="312"/>
      <c r="P327" s="312"/>
      <c r="Q327" s="312"/>
      <c r="R327" s="312"/>
      <c r="S327" s="312" t="s">
        <v>11</v>
      </c>
      <c r="T327" s="312" t="s">
        <v>11</v>
      </c>
      <c r="U327" s="312" t="s">
        <v>11</v>
      </c>
      <c r="V327" s="312"/>
      <c r="W327" s="312"/>
      <c r="X327" s="319"/>
      <c r="Y327" s="315">
        <v>1</v>
      </c>
      <c r="Z327" s="316">
        <v>3</v>
      </c>
      <c r="AA327" s="320">
        <v>3</v>
      </c>
      <c r="AB327" s="318" t="s">
        <v>1292</v>
      </c>
      <c r="AC327" s="80">
        <v>1</v>
      </c>
      <c r="AD327" s="80"/>
      <c r="AE327" s="76" t="s">
        <v>168</v>
      </c>
      <c r="AF327" s="80">
        <v>4</v>
      </c>
      <c r="AH327" s="29" t="str">
        <f t="shared" si="86"/>
        <v xml:space="preserve"> </v>
      </c>
      <c r="AI327" s="29" t="str">
        <f t="shared" si="87"/>
        <v xml:space="preserve"> </v>
      </c>
      <c r="AJ327" s="29" t="str">
        <f t="shared" si="88"/>
        <v xml:space="preserve"> </v>
      </c>
      <c r="AK327" s="28" t="b">
        <f t="shared" si="89"/>
        <v>1</v>
      </c>
      <c r="AL327" s="100" t="b">
        <f t="shared" si="90"/>
        <v>0</v>
      </c>
      <c r="AM327" s="100" t="b">
        <f t="shared" si="91"/>
        <v>0</v>
      </c>
      <c r="AN327" s="100" t="b">
        <f t="shared" si="92"/>
        <v>0</v>
      </c>
      <c r="AO327" s="100" t="b">
        <f t="shared" si="93"/>
        <v>0</v>
      </c>
      <c r="AP327" s="100" t="b">
        <f t="shared" si="94"/>
        <v>0</v>
      </c>
      <c r="AQ327" s="100" t="b">
        <f t="shared" si="95"/>
        <v>0</v>
      </c>
      <c r="AR327" s="100" t="b">
        <f t="shared" si="96"/>
        <v>0</v>
      </c>
      <c r="AS327" s="100" t="b">
        <f t="shared" si="97"/>
        <v>0</v>
      </c>
      <c r="AT327" s="100" t="b">
        <f t="shared" si="98"/>
        <v>0</v>
      </c>
      <c r="AU327" s="100" t="b">
        <f t="shared" si="99"/>
        <v>0</v>
      </c>
      <c r="AV327" s="100" t="b">
        <f t="shared" si="100"/>
        <v>0</v>
      </c>
    </row>
    <row r="328" spans="1:48" ht="21.75" x14ac:dyDescent="0.25">
      <c r="A328" s="108">
        <v>234</v>
      </c>
      <c r="B328" s="109" t="s">
        <v>55</v>
      </c>
      <c r="C328" s="109">
        <v>3</v>
      </c>
      <c r="D328" s="348" t="s">
        <v>832</v>
      </c>
      <c r="E328" s="142" t="s">
        <v>479</v>
      </c>
      <c r="F328" s="142" t="s">
        <v>508</v>
      </c>
      <c r="G328" s="307"/>
      <c r="H328" s="308" t="s">
        <v>55</v>
      </c>
      <c r="I328" s="309">
        <v>9</v>
      </c>
      <c r="J328" s="309">
        <v>8</v>
      </c>
      <c r="K328" s="309">
        <v>1</v>
      </c>
      <c r="L328" s="109" t="s">
        <v>111</v>
      </c>
      <c r="M328" s="109" t="s">
        <v>36</v>
      </c>
      <c r="N328" s="311"/>
      <c r="O328" s="312"/>
      <c r="P328" s="312"/>
      <c r="Q328" s="312"/>
      <c r="R328" s="312"/>
      <c r="S328" s="312"/>
      <c r="T328" s="312"/>
      <c r="U328" s="312"/>
      <c r="V328" s="312" t="s">
        <v>11</v>
      </c>
      <c r="W328" s="312" t="s">
        <v>11</v>
      </c>
      <c r="X328" s="319" t="s">
        <v>11</v>
      </c>
      <c r="Y328" s="315">
        <v>1</v>
      </c>
      <c r="Z328" s="316">
        <v>3</v>
      </c>
      <c r="AA328" s="320">
        <v>3</v>
      </c>
      <c r="AB328" s="318" t="s">
        <v>1291</v>
      </c>
      <c r="AC328" s="80">
        <v>1</v>
      </c>
      <c r="AD328" s="80"/>
      <c r="AE328" s="76" t="s">
        <v>168</v>
      </c>
      <c r="AF328" s="80">
        <v>5</v>
      </c>
      <c r="AH328" s="29" t="str">
        <f t="shared" si="86"/>
        <v xml:space="preserve"> </v>
      </c>
      <c r="AI328" s="29" t="str">
        <f t="shared" si="87"/>
        <v xml:space="preserve"> </v>
      </c>
      <c r="AJ328" s="29" t="str">
        <f t="shared" si="88"/>
        <v xml:space="preserve"> </v>
      </c>
      <c r="AK328" s="28" t="b">
        <f t="shared" si="89"/>
        <v>0</v>
      </c>
      <c r="AL328" s="100" t="b">
        <f t="shared" si="90"/>
        <v>0</v>
      </c>
      <c r="AM328" s="100" t="b">
        <f t="shared" si="91"/>
        <v>0</v>
      </c>
      <c r="AN328" s="100" t="b">
        <f t="shared" si="92"/>
        <v>0</v>
      </c>
      <c r="AO328" s="100" t="b">
        <f t="shared" si="93"/>
        <v>0</v>
      </c>
      <c r="AP328" s="100" t="b">
        <f t="shared" si="94"/>
        <v>0</v>
      </c>
      <c r="AQ328" s="100" t="b">
        <f t="shared" si="95"/>
        <v>0</v>
      </c>
      <c r="AR328" s="100" t="b">
        <f t="shared" si="96"/>
        <v>0</v>
      </c>
      <c r="AS328" s="100" t="b">
        <f t="shared" si="97"/>
        <v>0</v>
      </c>
      <c r="AT328" s="100" t="b">
        <f t="shared" si="98"/>
        <v>1</v>
      </c>
      <c r="AU328" s="100" t="b">
        <f t="shared" si="99"/>
        <v>1</v>
      </c>
      <c r="AV328" s="100" t="b">
        <f t="shared" si="100"/>
        <v>1</v>
      </c>
    </row>
    <row r="329" spans="1:48" ht="21.75" x14ac:dyDescent="0.25">
      <c r="A329" s="108">
        <v>250</v>
      </c>
      <c r="B329" s="331" t="s">
        <v>55</v>
      </c>
      <c r="C329" s="331">
        <v>3</v>
      </c>
      <c r="D329" s="348" t="s">
        <v>840</v>
      </c>
      <c r="E329" s="142" t="s">
        <v>497</v>
      </c>
      <c r="F329" s="142" t="s">
        <v>498</v>
      </c>
      <c r="G329" s="307"/>
      <c r="H329" s="308" t="s">
        <v>55</v>
      </c>
      <c r="I329" s="309">
        <v>13</v>
      </c>
      <c r="J329" s="309">
        <v>9</v>
      </c>
      <c r="K329" s="309">
        <v>4</v>
      </c>
      <c r="L329" s="109" t="s">
        <v>112</v>
      </c>
      <c r="M329" s="110" t="s">
        <v>37</v>
      </c>
      <c r="N329" s="311"/>
      <c r="O329" s="312"/>
      <c r="P329" s="312"/>
      <c r="Q329" s="312"/>
      <c r="R329" s="312"/>
      <c r="S329" s="312"/>
      <c r="T329" s="312"/>
      <c r="U329" s="312"/>
      <c r="V329" s="312" t="s">
        <v>11</v>
      </c>
      <c r="W329" s="312" t="s">
        <v>11</v>
      </c>
      <c r="X329" s="319" t="s">
        <v>11</v>
      </c>
      <c r="Y329" s="317">
        <v>1</v>
      </c>
      <c r="Z329" s="316">
        <v>3</v>
      </c>
      <c r="AA329" s="317">
        <v>3</v>
      </c>
      <c r="AB329" s="318" t="s">
        <v>1294</v>
      </c>
      <c r="AC329" s="76">
        <v>1</v>
      </c>
      <c r="AD329" s="80" t="s">
        <v>1359</v>
      </c>
      <c r="AE329" s="76" t="s">
        <v>321</v>
      </c>
      <c r="AF329" s="80">
        <v>2</v>
      </c>
      <c r="AH329" s="29" t="str">
        <f t="shared" si="86"/>
        <v xml:space="preserve"> </v>
      </c>
      <c r="AI329" s="29" t="str">
        <f t="shared" si="87"/>
        <v xml:space="preserve"> </v>
      </c>
      <c r="AJ329" s="29" t="str">
        <f t="shared" si="88"/>
        <v xml:space="preserve"> </v>
      </c>
      <c r="AK329" s="28" t="b">
        <f t="shared" si="89"/>
        <v>1</v>
      </c>
      <c r="AL329" s="100" t="b">
        <f t="shared" si="90"/>
        <v>0</v>
      </c>
      <c r="AM329" s="100" t="b">
        <f t="shared" si="91"/>
        <v>0</v>
      </c>
      <c r="AN329" s="100" t="b">
        <f t="shared" si="92"/>
        <v>0</v>
      </c>
      <c r="AO329" s="100" t="b">
        <f t="shared" si="93"/>
        <v>0</v>
      </c>
      <c r="AP329" s="100" t="b">
        <f t="shared" si="94"/>
        <v>0</v>
      </c>
      <c r="AQ329" s="100" t="b">
        <f t="shared" si="95"/>
        <v>0</v>
      </c>
      <c r="AR329" s="100" t="b">
        <f t="shared" si="96"/>
        <v>0</v>
      </c>
      <c r="AS329" s="100" t="b">
        <f t="shared" si="97"/>
        <v>0</v>
      </c>
      <c r="AT329" s="100" t="b">
        <f t="shared" si="98"/>
        <v>0</v>
      </c>
      <c r="AU329" s="100" t="b">
        <f t="shared" si="99"/>
        <v>0</v>
      </c>
      <c r="AV329" s="100" t="b">
        <f t="shared" si="100"/>
        <v>0</v>
      </c>
    </row>
    <row r="330" spans="1:48" ht="21.75" x14ac:dyDescent="0.25">
      <c r="A330" s="108">
        <v>248</v>
      </c>
      <c r="B330" s="109" t="s">
        <v>55</v>
      </c>
      <c r="C330" s="109">
        <v>3</v>
      </c>
      <c r="D330" s="348" t="s">
        <v>838</v>
      </c>
      <c r="E330" s="142" t="s">
        <v>494</v>
      </c>
      <c r="F330" s="142" t="s">
        <v>493</v>
      </c>
      <c r="G330" s="307"/>
      <c r="H330" s="308" t="s">
        <v>55</v>
      </c>
      <c r="I330" s="309">
        <v>8</v>
      </c>
      <c r="J330" s="309">
        <v>8</v>
      </c>
      <c r="K330" s="309">
        <v>0</v>
      </c>
      <c r="L330" s="109" t="s">
        <v>113</v>
      </c>
      <c r="M330" s="110" t="s">
        <v>37</v>
      </c>
      <c r="N330" s="311"/>
      <c r="O330" s="312" t="s">
        <v>11</v>
      </c>
      <c r="P330" s="312" t="s">
        <v>11</v>
      </c>
      <c r="Q330" s="312" t="s">
        <v>11</v>
      </c>
      <c r="R330" s="312"/>
      <c r="S330" s="312"/>
      <c r="T330" s="312"/>
      <c r="U330" s="312"/>
      <c r="V330" s="312"/>
      <c r="W330" s="312"/>
      <c r="X330" s="319"/>
      <c r="Y330" s="315">
        <v>1</v>
      </c>
      <c r="Z330" s="316">
        <v>3</v>
      </c>
      <c r="AA330" s="317">
        <v>3</v>
      </c>
      <c r="AB330" s="318" t="s">
        <v>1298</v>
      </c>
      <c r="AC330" s="80">
        <v>1</v>
      </c>
      <c r="AD330" s="80" t="s">
        <v>1352</v>
      </c>
      <c r="AE330" s="76" t="s">
        <v>321</v>
      </c>
      <c r="AF330" s="80">
        <v>4</v>
      </c>
      <c r="AH330" s="29" t="str">
        <f t="shared" si="86"/>
        <v xml:space="preserve"> </v>
      </c>
      <c r="AI330" s="29" t="str">
        <f t="shared" si="87"/>
        <v xml:space="preserve"> </v>
      </c>
      <c r="AJ330" s="29" t="str">
        <f t="shared" si="88"/>
        <v xml:space="preserve"> </v>
      </c>
      <c r="AK330" s="28" t="b">
        <f t="shared" si="89"/>
        <v>1</v>
      </c>
      <c r="AL330" s="100" t="b">
        <f t="shared" si="90"/>
        <v>0</v>
      </c>
      <c r="AM330" s="100" t="b">
        <f t="shared" si="91"/>
        <v>0</v>
      </c>
      <c r="AN330" s="100" t="b">
        <f t="shared" si="92"/>
        <v>0</v>
      </c>
      <c r="AO330" s="100" t="b">
        <f t="shared" si="93"/>
        <v>0</v>
      </c>
      <c r="AP330" s="100" t="b">
        <f t="shared" si="94"/>
        <v>0</v>
      </c>
      <c r="AQ330" s="100" t="b">
        <f t="shared" si="95"/>
        <v>0</v>
      </c>
      <c r="AR330" s="100" t="b">
        <f t="shared" si="96"/>
        <v>0</v>
      </c>
      <c r="AS330" s="100" t="b">
        <f t="shared" si="97"/>
        <v>0</v>
      </c>
      <c r="AT330" s="100" t="b">
        <f t="shared" si="98"/>
        <v>0</v>
      </c>
      <c r="AU330" s="100" t="b">
        <f t="shared" si="99"/>
        <v>0</v>
      </c>
      <c r="AV330" s="100" t="b">
        <f t="shared" si="100"/>
        <v>0</v>
      </c>
    </row>
    <row r="331" spans="1:48" ht="21.75" x14ac:dyDescent="0.25">
      <c r="A331" s="108">
        <v>171</v>
      </c>
      <c r="B331" s="109" t="s">
        <v>55</v>
      </c>
      <c r="C331" s="109">
        <v>3</v>
      </c>
      <c r="D331" s="348" t="s">
        <v>778</v>
      </c>
      <c r="E331" s="142" t="s">
        <v>492</v>
      </c>
      <c r="F331" s="142" t="s">
        <v>493</v>
      </c>
      <c r="G331" s="307" t="s">
        <v>508</v>
      </c>
      <c r="H331" s="329" t="s">
        <v>55</v>
      </c>
      <c r="I331" s="309">
        <v>8</v>
      </c>
      <c r="J331" s="309">
        <v>8</v>
      </c>
      <c r="K331" s="309">
        <v>0</v>
      </c>
      <c r="L331" s="109" t="s">
        <v>113</v>
      </c>
      <c r="M331" s="110" t="s">
        <v>37</v>
      </c>
      <c r="N331" s="311"/>
      <c r="O331" s="312"/>
      <c r="P331" s="312"/>
      <c r="Q331" s="312"/>
      <c r="R331" s="312" t="s">
        <v>11</v>
      </c>
      <c r="S331" s="312" t="s">
        <v>11</v>
      </c>
      <c r="T331" s="312" t="s">
        <v>11</v>
      </c>
      <c r="U331" s="312"/>
      <c r="V331" s="312"/>
      <c r="W331" s="312"/>
      <c r="X331" s="319"/>
      <c r="Y331" s="315">
        <v>1</v>
      </c>
      <c r="Z331" s="316">
        <v>3</v>
      </c>
      <c r="AA331" s="317">
        <v>3</v>
      </c>
      <c r="AB331" s="318" t="s">
        <v>1297</v>
      </c>
      <c r="AC331" s="80">
        <v>1</v>
      </c>
      <c r="AD331" s="80" t="s">
        <v>1352</v>
      </c>
      <c r="AE331" s="76" t="s">
        <v>321</v>
      </c>
      <c r="AF331" s="80">
        <v>4</v>
      </c>
      <c r="AH331" s="29" t="str">
        <f t="shared" si="86"/>
        <v xml:space="preserve"> </v>
      </c>
      <c r="AI331" s="29" t="str">
        <f t="shared" si="87"/>
        <v xml:space="preserve"> </v>
      </c>
      <c r="AJ331" s="29" t="str">
        <f t="shared" si="88"/>
        <v xml:space="preserve"> </v>
      </c>
      <c r="AK331" s="28" t="b">
        <f t="shared" si="89"/>
        <v>0</v>
      </c>
      <c r="AL331" s="100" t="b">
        <f t="shared" si="90"/>
        <v>0</v>
      </c>
      <c r="AM331" s="100" t="b">
        <f t="shared" si="91"/>
        <v>0</v>
      </c>
      <c r="AN331" s="100" t="b">
        <f t="shared" si="92"/>
        <v>0</v>
      </c>
      <c r="AO331" s="100" t="b">
        <f t="shared" si="93"/>
        <v>0</v>
      </c>
      <c r="AP331" s="100" t="b">
        <f t="shared" si="94"/>
        <v>1</v>
      </c>
      <c r="AQ331" s="100" t="b">
        <f t="shared" si="95"/>
        <v>0</v>
      </c>
      <c r="AR331" s="100" t="b">
        <f t="shared" si="96"/>
        <v>0</v>
      </c>
      <c r="AS331" s="100" t="b">
        <f t="shared" si="97"/>
        <v>0</v>
      </c>
      <c r="AT331" s="100" t="b">
        <f t="shared" si="98"/>
        <v>0</v>
      </c>
      <c r="AU331" s="100" t="b">
        <f t="shared" si="99"/>
        <v>0</v>
      </c>
      <c r="AV331" s="100" t="b">
        <f t="shared" si="100"/>
        <v>0</v>
      </c>
    </row>
    <row r="332" spans="1:48" ht="21.75" x14ac:dyDescent="0.25">
      <c r="A332" s="108">
        <v>247</v>
      </c>
      <c r="B332" s="109" t="s">
        <v>55</v>
      </c>
      <c r="C332" s="109">
        <v>3</v>
      </c>
      <c r="D332" s="348" t="s">
        <v>837</v>
      </c>
      <c r="E332" s="142" t="s">
        <v>483</v>
      </c>
      <c r="F332" s="142" t="s">
        <v>482</v>
      </c>
      <c r="G332" s="307"/>
      <c r="H332" s="308" t="s">
        <v>55</v>
      </c>
      <c r="I332" s="309">
        <v>16</v>
      </c>
      <c r="J332" s="309">
        <v>9</v>
      </c>
      <c r="K332" s="309">
        <v>7</v>
      </c>
      <c r="L332" s="109" t="s">
        <v>114</v>
      </c>
      <c r="M332" s="109" t="s">
        <v>29</v>
      </c>
      <c r="N332" s="311"/>
      <c r="O332" s="312" t="s">
        <v>11</v>
      </c>
      <c r="P332" s="312" t="s">
        <v>11</v>
      </c>
      <c r="Q332" s="312" t="s">
        <v>11</v>
      </c>
      <c r="R332" s="312" t="s">
        <v>11</v>
      </c>
      <c r="S332" s="312"/>
      <c r="T332" s="312"/>
      <c r="U332" s="312"/>
      <c r="V332" s="312"/>
      <c r="W332" s="312"/>
      <c r="X332" s="319"/>
      <c r="Y332" s="315">
        <v>1</v>
      </c>
      <c r="Z332" s="316">
        <v>4</v>
      </c>
      <c r="AA332" s="317">
        <v>4</v>
      </c>
      <c r="AB332" s="318" t="s">
        <v>1299</v>
      </c>
      <c r="AC332" s="80">
        <v>1</v>
      </c>
      <c r="AD332" s="76"/>
      <c r="AE332" s="76" t="s">
        <v>165</v>
      </c>
      <c r="AF332" s="80">
        <v>3</v>
      </c>
      <c r="AH332" s="29" t="str">
        <f t="shared" si="86"/>
        <v xml:space="preserve"> </v>
      </c>
      <c r="AI332" s="29" t="str">
        <f t="shared" si="87"/>
        <v xml:space="preserve"> </v>
      </c>
      <c r="AJ332" s="29" t="str">
        <f t="shared" si="88"/>
        <v xml:space="preserve"> </v>
      </c>
      <c r="AK332" s="28" t="b">
        <f t="shared" si="89"/>
        <v>0</v>
      </c>
      <c r="AL332" s="100" t="b">
        <f t="shared" si="90"/>
        <v>0</v>
      </c>
      <c r="AM332" s="100" t="b">
        <f t="shared" si="91"/>
        <v>1</v>
      </c>
      <c r="AN332" s="100" t="b">
        <f t="shared" si="92"/>
        <v>1</v>
      </c>
      <c r="AO332" s="100" t="b">
        <f t="shared" si="93"/>
        <v>1</v>
      </c>
      <c r="AP332" s="100" t="b">
        <f t="shared" si="94"/>
        <v>0</v>
      </c>
      <c r="AQ332" s="100" t="b">
        <f t="shared" si="95"/>
        <v>0</v>
      </c>
      <c r="AR332" s="100" t="b">
        <f t="shared" si="96"/>
        <v>0</v>
      </c>
      <c r="AS332" s="100" t="b">
        <f t="shared" si="97"/>
        <v>0</v>
      </c>
      <c r="AT332" s="100" t="b">
        <f t="shared" si="98"/>
        <v>0</v>
      </c>
      <c r="AU332" s="100" t="b">
        <f t="shared" si="99"/>
        <v>0</v>
      </c>
      <c r="AV332" s="100" t="b">
        <f t="shared" si="100"/>
        <v>0</v>
      </c>
    </row>
    <row r="333" spans="1:48" ht="21.75" x14ac:dyDescent="0.25">
      <c r="A333" s="108">
        <v>249</v>
      </c>
      <c r="B333" s="109" t="s">
        <v>55</v>
      </c>
      <c r="C333" s="109">
        <v>3</v>
      </c>
      <c r="D333" s="348" t="s">
        <v>839</v>
      </c>
      <c r="E333" s="142" t="s">
        <v>499</v>
      </c>
      <c r="F333" s="142" t="s">
        <v>498</v>
      </c>
      <c r="G333" s="307"/>
      <c r="H333" s="308" t="s">
        <v>55</v>
      </c>
      <c r="I333" s="309">
        <v>0</v>
      </c>
      <c r="J333" s="309">
        <v>0</v>
      </c>
      <c r="K333" s="309">
        <v>0</v>
      </c>
      <c r="L333" s="109" t="s">
        <v>127</v>
      </c>
      <c r="M333" s="110" t="s">
        <v>929</v>
      </c>
      <c r="N333" s="311"/>
      <c r="O333" s="312" t="s">
        <v>11</v>
      </c>
      <c r="P333" s="312" t="s">
        <v>11</v>
      </c>
      <c r="Q333" s="312" t="s">
        <v>11</v>
      </c>
      <c r="R333" s="312"/>
      <c r="S333" s="312"/>
      <c r="T333" s="312"/>
      <c r="U333" s="312"/>
      <c r="V333" s="312"/>
      <c r="W333" s="312"/>
      <c r="X333" s="319"/>
      <c r="Y333" s="315">
        <v>1</v>
      </c>
      <c r="Z333" s="316">
        <v>3</v>
      </c>
      <c r="AA333" s="317">
        <v>3</v>
      </c>
      <c r="AB333" s="318" t="s">
        <v>1293</v>
      </c>
      <c r="AC333" s="80">
        <v>1</v>
      </c>
      <c r="AD333" s="80"/>
      <c r="AE333" s="76" t="s">
        <v>141</v>
      </c>
      <c r="AF333" s="80">
        <v>6</v>
      </c>
      <c r="AH333" s="29" t="str">
        <f t="shared" si="86"/>
        <v xml:space="preserve"> </v>
      </c>
      <c r="AI333" s="29" t="str">
        <f t="shared" si="87"/>
        <v xml:space="preserve"> </v>
      </c>
      <c r="AJ333" s="29" t="str">
        <f t="shared" si="88"/>
        <v xml:space="preserve"> </v>
      </c>
      <c r="AK333" s="28" t="b">
        <f t="shared" si="89"/>
        <v>1</v>
      </c>
      <c r="AL333" s="100" t="b">
        <f t="shared" si="90"/>
        <v>0</v>
      </c>
      <c r="AM333" s="100" t="b">
        <f t="shared" si="91"/>
        <v>0</v>
      </c>
      <c r="AN333" s="100" t="b">
        <f t="shared" si="92"/>
        <v>0</v>
      </c>
      <c r="AO333" s="100" t="b">
        <f t="shared" si="93"/>
        <v>0</v>
      </c>
      <c r="AP333" s="100" t="b">
        <f t="shared" si="94"/>
        <v>0</v>
      </c>
      <c r="AQ333" s="100" t="b">
        <f t="shared" si="95"/>
        <v>0</v>
      </c>
      <c r="AR333" s="100" t="b">
        <f t="shared" si="96"/>
        <v>0</v>
      </c>
      <c r="AS333" s="100" t="b">
        <f t="shared" si="97"/>
        <v>0</v>
      </c>
      <c r="AT333" s="100" t="b">
        <f t="shared" si="98"/>
        <v>0</v>
      </c>
      <c r="AU333" s="100" t="b">
        <f t="shared" si="99"/>
        <v>0</v>
      </c>
      <c r="AV333" s="100" t="b">
        <f t="shared" si="100"/>
        <v>0</v>
      </c>
    </row>
    <row r="334" spans="1:48" ht="21.75" x14ac:dyDescent="0.25">
      <c r="A334" s="108">
        <v>324</v>
      </c>
      <c r="B334" s="109" t="s">
        <v>55</v>
      </c>
      <c r="C334" s="109">
        <v>3</v>
      </c>
      <c r="D334" s="348" t="s">
        <v>897</v>
      </c>
      <c r="E334" s="142" t="s">
        <v>495</v>
      </c>
      <c r="F334" s="142" t="s">
        <v>493</v>
      </c>
      <c r="G334" s="307"/>
      <c r="H334" s="329" t="s">
        <v>55</v>
      </c>
      <c r="I334" s="309">
        <v>0</v>
      </c>
      <c r="J334" s="309">
        <v>0</v>
      </c>
      <c r="K334" s="309">
        <v>0</v>
      </c>
      <c r="L334" s="109" t="s">
        <v>127</v>
      </c>
      <c r="M334" s="110" t="s">
        <v>929</v>
      </c>
      <c r="N334" s="311"/>
      <c r="O334" s="312"/>
      <c r="P334" s="312"/>
      <c r="Q334" s="312"/>
      <c r="R334" s="312" t="s">
        <v>11</v>
      </c>
      <c r="S334" s="312" t="s">
        <v>11</v>
      </c>
      <c r="T334" s="312" t="s">
        <v>11</v>
      </c>
      <c r="U334" s="312"/>
      <c r="V334" s="312"/>
      <c r="W334" s="312"/>
      <c r="X334" s="319"/>
      <c r="Y334" s="315">
        <v>1</v>
      </c>
      <c r="Z334" s="316">
        <v>3</v>
      </c>
      <c r="AA334" s="317">
        <v>3</v>
      </c>
      <c r="AB334" s="318" t="s">
        <v>1295</v>
      </c>
      <c r="AC334" s="80">
        <v>1</v>
      </c>
      <c r="AD334" s="76"/>
      <c r="AE334" s="76" t="s">
        <v>141</v>
      </c>
      <c r="AF334" s="80">
        <v>5</v>
      </c>
      <c r="AH334" s="29" t="str">
        <f t="shared" si="86"/>
        <v xml:space="preserve"> </v>
      </c>
      <c r="AI334" s="29" t="str">
        <f t="shared" si="87"/>
        <v xml:space="preserve"> </v>
      </c>
      <c r="AJ334" s="29" t="str">
        <f t="shared" si="88"/>
        <v xml:space="preserve"> </v>
      </c>
      <c r="AK334" s="28" t="b">
        <f t="shared" si="89"/>
        <v>1</v>
      </c>
      <c r="AL334" s="100" t="b">
        <f t="shared" si="90"/>
        <v>0</v>
      </c>
      <c r="AM334" s="100" t="b">
        <f t="shared" si="91"/>
        <v>0</v>
      </c>
      <c r="AN334" s="100" t="b">
        <f t="shared" si="92"/>
        <v>0</v>
      </c>
      <c r="AO334" s="100" t="b">
        <f t="shared" si="93"/>
        <v>0</v>
      </c>
      <c r="AP334" s="100" t="b">
        <f t="shared" si="94"/>
        <v>0</v>
      </c>
      <c r="AQ334" s="100" t="b">
        <f t="shared" si="95"/>
        <v>0</v>
      </c>
      <c r="AR334" s="100" t="b">
        <f t="shared" si="96"/>
        <v>0</v>
      </c>
      <c r="AS334" s="100" t="b">
        <f t="shared" si="97"/>
        <v>0</v>
      </c>
      <c r="AT334" s="100" t="b">
        <f t="shared" si="98"/>
        <v>0</v>
      </c>
      <c r="AU334" s="100" t="b">
        <f t="shared" si="99"/>
        <v>0</v>
      </c>
      <c r="AV334" s="100" t="b">
        <f t="shared" si="100"/>
        <v>0</v>
      </c>
    </row>
    <row r="335" spans="1:48" ht="21.75" x14ac:dyDescent="0.25">
      <c r="A335" s="108">
        <v>121</v>
      </c>
      <c r="B335" s="109" t="s">
        <v>55</v>
      </c>
      <c r="C335" s="109">
        <v>3</v>
      </c>
      <c r="D335" s="348" t="s">
        <v>739</v>
      </c>
      <c r="E335" s="142" t="s">
        <v>490</v>
      </c>
      <c r="F335" s="142" t="s">
        <v>487</v>
      </c>
      <c r="G335" s="307"/>
      <c r="H335" s="308" t="s">
        <v>55</v>
      </c>
      <c r="I335" s="309">
        <v>0</v>
      </c>
      <c r="J335" s="309">
        <v>0</v>
      </c>
      <c r="K335" s="309">
        <v>0</v>
      </c>
      <c r="L335" s="109" t="s">
        <v>127</v>
      </c>
      <c r="M335" s="310" t="s">
        <v>929</v>
      </c>
      <c r="N335" s="311"/>
      <c r="O335" s="312"/>
      <c r="P335" s="312"/>
      <c r="Q335" s="312"/>
      <c r="R335" s="312"/>
      <c r="S335" s="312"/>
      <c r="T335" s="312"/>
      <c r="U335" s="312"/>
      <c r="V335" s="312" t="s">
        <v>11</v>
      </c>
      <c r="W335" s="312" t="s">
        <v>11</v>
      </c>
      <c r="X335" s="319" t="s">
        <v>11</v>
      </c>
      <c r="Y335" s="315">
        <v>1</v>
      </c>
      <c r="Z335" s="316">
        <v>3</v>
      </c>
      <c r="AA335" s="317">
        <v>3</v>
      </c>
      <c r="AB335" s="318" t="s">
        <v>1296</v>
      </c>
      <c r="AC335" s="80">
        <v>1</v>
      </c>
      <c r="AD335" s="80"/>
      <c r="AE335" s="76" t="s">
        <v>141</v>
      </c>
      <c r="AF335" s="80">
        <v>3</v>
      </c>
      <c r="AH335" s="29" t="str">
        <f t="shared" si="86"/>
        <v xml:space="preserve"> </v>
      </c>
      <c r="AI335" s="29" t="str">
        <f t="shared" si="87"/>
        <v xml:space="preserve"> </v>
      </c>
      <c r="AJ335" s="29" t="str">
        <f t="shared" si="88"/>
        <v xml:space="preserve"> </v>
      </c>
      <c r="AK335" s="28" t="b">
        <f t="shared" si="89"/>
        <v>1</v>
      </c>
      <c r="AL335" s="100" t="b">
        <f t="shared" si="90"/>
        <v>0</v>
      </c>
      <c r="AM335" s="100" t="b">
        <f t="shared" si="91"/>
        <v>0</v>
      </c>
      <c r="AN335" s="100" t="b">
        <f t="shared" si="92"/>
        <v>0</v>
      </c>
      <c r="AO335" s="100" t="b">
        <f t="shared" si="93"/>
        <v>0</v>
      </c>
      <c r="AP335" s="100" t="b">
        <f t="shared" si="94"/>
        <v>0</v>
      </c>
      <c r="AQ335" s="100" t="b">
        <f t="shared" si="95"/>
        <v>0</v>
      </c>
      <c r="AR335" s="100" t="b">
        <f t="shared" si="96"/>
        <v>0</v>
      </c>
      <c r="AS335" s="100" t="b">
        <f t="shared" si="97"/>
        <v>0</v>
      </c>
      <c r="AT335" s="100" t="b">
        <f t="shared" si="98"/>
        <v>0</v>
      </c>
      <c r="AU335" s="100" t="b">
        <f t="shared" si="99"/>
        <v>0</v>
      </c>
      <c r="AV335" s="100" t="b">
        <f t="shared" si="100"/>
        <v>0</v>
      </c>
    </row>
    <row r="336" spans="1:48" ht="21.75" x14ac:dyDescent="0.25">
      <c r="A336" s="108">
        <v>242</v>
      </c>
      <c r="B336" s="109" t="s">
        <v>55</v>
      </c>
      <c r="C336" s="109">
        <v>3</v>
      </c>
      <c r="D336" s="348" t="s">
        <v>834</v>
      </c>
      <c r="E336" s="142" t="s">
        <v>355</v>
      </c>
      <c r="F336" s="142" t="s">
        <v>502</v>
      </c>
      <c r="G336" s="307"/>
      <c r="H336" s="308" t="s">
        <v>55</v>
      </c>
      <c r="I336" s="309">
        <v>8</v>
      </c>
      <c r="J336" s="309">
        <v>8</v>
      </c>
      <c r="K336" s="309">
        <v>0</v>
      </c>
      <c r="L336" s="109" t="s">
        <v>127</v>
      </c>
      <c r="M336" s="310" t="s">
        <v>127</v>
      </c>
      <c r="N336" s="311"/>
      <c r="O336" s="312"/>
      <c r="P336" s="312"/>
      <c r="Q336" s="312"/>
      <c r="R336" s="312"/>
      <c r="S336" s="312"/>
      <c r="T336" s="312"/>
      <c r="U336" s="312"/>
      <c r="V336" s="312"/>
      <c r="W336" s="312"/>
      <c r="X336" s="319"/>
      <c r="Y336" s="315">
        <v>9</v>
      </c>
      <c r="Z336" s="316">
        <v>0</v>
      </c>
      <c r="AA336" s="317">
        <v>0</v>
      </c>
      <c r="AB336" s="318" t="s">
        <v>1300</v>
      </c>
      <c r="AC336" s="80">
        <v>1</v>
      </c>
      <c r="AD336" s="76"/>
      <c r="AE336" s="76" t="s">
        <v>141</v>
      </c>
      <c r="AF336" s="80">
        <v>3</v>
      </c>
      <c r="AH336" s="29" t="str">
        <f t="shared" si="86"/>
        <v xml:space="preserve"> </v>
      </c>
      <c r="AI336" s="29" t="str">
        <f t="shared" si="87"/>
        <v xml:space="preserve"> </v>
      </c>
      <c r="AJ336" s="29" t="str">
        <f t="shared" si="88"/>
        <v xml:space="preserve"> </v>
      </c>
      <c r="AK336" s="28" t="b">
        <f t="shared" si="89"/>
        <v>1</v>
      </c>
      <c r="AL336" s="100" t="b">
        <f t="shared" si="90"/>
        <v>0</v>
      </c>
      <c r="AM336" s="100" t="b">
        <f t="shared" si="91"/>
        <v>0</v>
      </c>
      <c r="AN336" s="100" t="b">
        <f t="shared" si="92"/>
        <v>0</v>
      </c>
      <c r="AO336" s="100" t="b">
        <f t="shared" si="93"/>
        <v>0</v>
      </c>
      <c r="AP336" s="100" t="b">
        <f t="shared" si="94"/>
        <v>0</v>
      </c>
      <c r="AQ336" s="100" t="b">
        <f t="shared" si="95"/>
        <v>0</v>
      </c>
      <c r="AR336" s="100" t="b">
        <f t="shared" si="96"/>
        <v>0</v>
      </c>
      <c r="AS336" s="100" t="b">
        <f t="shared" si="97"/>
        <v>0</v>
      </c>
      <c r="AT336" s="100" t="b">
        <f t="shared" si="98"/>
        <v>0</v>
      </c>
      <c r="AU336" s="100" t="b">
        <f t="shared" si="99"/>
        <v>0</v>
      </c>
      <c r="AV336" s="100" t="b">
        <f t="shared" si="100"/>
        <v>0</v>
      </c>
    </row>
    <row r="337" spans="1:48" ht="21.75" x14ac:dyDescent="0.25">
      <c r="A337" s="108">
        <v>1</v>
      </c>
      <c r="B337" s="109" t="s">
        <v>55</v>
      </c>
      <c r="C337" s="109">
        <v>4</v>
      </c>
      <c r="D337" s="348">
        <v>4002</v>
      </c>
      <c r="E337" s="142" t="s">
        <v>1346</v>
      </c>
      <c r="F337" s="142" t="s">
        <v>493</v>
      </c>
      <c r="G337" s="307"/>
      <c r="H337" s="308" t="s">
        <v>55</v>
      </c>
      <c r="I337" s="309">
        <v>8</v>
      </c>
      <c r="J337" s="309">
        <v>7</v>
      </c>
      <c r="K337" s="309">
        <v>1</v>
      </c>
      <c r="L337" s="109" t="s">
        <v>112</v>
      </c>
      <c r="M337" s="110" t="s">
        <v>37</v>
      </c>
      <c r="N337" s="311"/>
      <c r="O337" s="312" t="s">
        <v>11</v>
      </c>
      <c r="P337" s="312" t="s">
        <v>11</v>
      </c>
      <c r="Q337" s="312" t="s">
        <v>11</v>
      </c>
      <c r="R337" s="312"/>
      <c r="S337" s="312"/>
      <c r="T337" s="312"/>
      <c r="U337" s="312"/>
      <c r="V337" s="312"/>
      <c r="W337" s="312"/>
      <c r="X337" s="319"/>
      <c r="Y337" s="315">
        <v>1</v>
      </c>
      <c r="Z337" s="316">
        <v>3</v>
      </c>
      <c r="AA337" s="317">
        <v>3</v>
      </c>
      <c r="AB337" s="318" t="s">
        <v>1347</v>
      </c>
      <c r="AC337" s="80">
        <v>1</v>
      </c>
      <c r="AD337" s="80" t="s">
        <v>1363</v>
      </c>
      <c r="AE337" s="76" t="s">
        <v>151</v>
      </c>
      <c r="AF337" s="80">
        <v>2</v>
      </c>
      <c r="AH337" s="29" t="str">
        <f t="shared" si="86"/>
        <v xml:space="preserve"> </v>
      </c>
      <c r="AI337" s="29" t="str">
        <f t="shared" si="87"/>
        <v xml:space="preserve"> </v>
      </c>
      <c r="AJ337" s="29" t="str">
        <f t="shared" si="88"/>
        <v xml:space="preserve"> </v>
      </c>
      <c r="AK337" s="28" t="b">
        <f t="shared" si="89"/>
        <v>1</v>
      </c>
      <c r="AL337" s="100" t="b">
        <f t="shared" si="90"/>
        <v>0</v>
      </c>
      <c r="AM337" s="100" t="b">
        <f t="shared" si="91"/>
        <v>0</v>
      </c>
      <c r="AN337" s="100" t="b">
        <f t="shared" si="92"/>
        <v>0</v>
      </c>
      <c r="AO337" s="100" t="b">
        <f t="shared" si="93"/>
        <v>0</v>
      </c>
      <c r="AP337" s="100" t="b">
        <f t="shared" si="94"/>
        <v>0</v>
      </c>
      <c r="AQ337" s="100" t="b">
        <f t="shared" si="95"/>
        <v>0</v>
      </c>
      <c r="AR337" s="100" t="b">
        <f t="shared" si="96"/>
        <v>0</v>
      </c>
      <c r="AS337" s="100" t="b">
        <f t="shared" si="97"/>
        <v>0</v>
      </c>
      <c r="AT337" s="100" t="b">
        <f t="shared" si="98"/>
        <v>0</v>
      </c>
      <c r="AU337" s="100" t="b">
        <f t="shared" si="99"/>
        <v>0</v>
      </c>
      <c r="AV337" s="100" t="b">
        <f t="shared" si="100"/>
        <v>0</v>
      </c>
    </row>
    <row r="338" spans="1:48" ht="21.75" x14ac:dyDescent="0.25">
      <c r="A338" s="108">
        <v>33</v>
      </c>
      <c r="B338" s="109" t="s">
        <v>55</v>
      </c>
      <c r="C338" s="109">
        <v>4</v>
      </c>
      <c r="D338" s="348" t="s">
        <v>658</v>
      </c>
      <c r="E338" s="142" t="s">
        <v>511</v>
      </c>
      <c r="F338" s="142" t="s">
        <v>508</v>
      </c>
      <c r="G338" s="307"/>
      <c r="H338" s="308" t="s">
        <v>55</v>
      </c>
      <c r="I338" s="309">
        <v>8</v>
      </c>
      <c r="J338" s="309">
        <v>7</v>
      </c>
      <c r="K338" s="309">
        <v>1</v>
      </c>
      <c r="L338" s="109" t="s">
        <v>112</v>
      </c>
      <c r="M338" s="109" t="s">
        <v>21</v>
      </c>
      <c r="N338" s="311"/>
      <c r="O338" s="312"/>
      <c r="P338" s="312"/>
      <c r="Q338" s="312"/>
      <c r="R338" s="312"/>
      <c r="S338" s="312"/>
      <c r="T338" s="312" t="s">
        <v>11</v>
      </c>
      <c r="U338" s="312" t="s">
        <v>11</v>
      </c>
      <c r="V338" s="312"/>
      <c r="W338" s="4"/>
      <c r="X338" s="12"/>
      <c r="Y338" s="315">
        <v>1</v>
      </c>
      <c r="Z338" s="316">
        <v>2</v>
      </c>
      <c r="AA338" s="317">
        <v>2</v>
      </c>
      <c r="AB338" s="318" t="s">
        <v>1303</v>
      </c>
      <c r="AC338" s="80">
        <v>1</v>
      </c>
      <c r="AD338" s="80"/>
      <c r="AE338" s="76" t="s">
        <v>162</v>
      </c>
      <c r="AF338" s="80">
        <v>8</v>
      </c>
      <c r="AH338" s="29" t="str">
        <f t="shared" si="86"/>
        <v xml:space="preserve"> </v>
      </c>
      <c r="AI338" s="29" t="str">
        <f t="shared" si="87"/>
        <v xml:space="preserve"> </v>
      </c>
      <c r="AJ338" s="29" t="str">
        <f t="shared" si="88"/>
        <v xml:space="preserve"> </v>
      </c>
      <c r="AK338" s="28" t="b">
        <f t="shared" si="89"/>
        <v>1</v>
      </c>
      <c r="AL338" s="100" t="b">
        <f t="shared" si="90"/>
        <v>0</v>
      </c>
      <c r="AM338" s="100" t="b">
        <f t="shared" si="91"/>
        <v>0</v>
      </c>
      <c r="AN338" s="100" t="b">
        <f t="shared" si="92"/>
        <v>0</v>
      </c>
      <c r="AO338" s="100" t="b">
        <f t="shared" si="93"/>
        <v>0</v>
      </c>
      <c r="AP338" s="100" t="b">
        <f t="shared" si="94"/>
        <v>0</v>
      </c>
      <c r="AQ338" s="100" t="b">
        <f t="shared" si="95"/>
        <v>0</v>
      </c>
      <c r="AR338" s="100" t="b">
        <f t="shared" si="96"/>
        <v>0</v>
      </c>
      <c r="AS338" s="100" t="b">
        <f t="shared" si="97"/>
        <v>0</v>
      </c>
      <c r="AT338" s="100" t="b">
        <f t="shared" si="98"/>
        <v>0</v>
      </c>
      <c r="AU338" s="100" t="b">
        <f t="shared" si="99"/>
        <v>0</v>
      </c>
      <c r="AV338" s="100" t="b">
        <f t="shared" si="100"/>
        <v>0</v>
      </c>
    </row>
    <row r="339" spans="1:48" ht="21.75" x14ac:dyDescent="0.25">
      <c r="A339" s="108">
        <v>267</v>
      </c>
      <c r="B339" s="109" t="s">
        <v>55</v>
      </c>
      <c r="C339" s="109">
        <v>4</v>
      </c>
      <c r="D339" s="348" t="s">
        <v>856</v>
      </c>
      <c r="E339" s="142" t="s">
        <v>512</v>
      </c>
      <c r="F339" s="142" t="s">
        <v>508</v>
      </c>
      <c r="G339" s="307"/>
      <c r="H339" s="308" t="s">
        <v>55</v>
      </c>
      <c r="I339" s="309">
        <v>12</v>
      </c>
      <c r="J339" s="309">
        <v>12</v>
      </c>
      <c r="K339" s="309">
        <v>0</v>
      </c>
      <c r="L339" s="109" t="s">
        <v>112</v>
      </c>
      <c r="M339" s="110" t="s">
        <v>21</v>
      </c>
      <c r="N339" s="311"/>
      <c r="O339" s="312"/>
      <c r="P339" s="312"/>
      <c r="Q339" s="312"/>
      <c r="R339" s="312"/>
      <c r="S339" s="312"/>
      <c r="T339" s="312"/>
      <c r="U339" s="312"/>
      <c r="V339" s="312" t="s">
        <v>11</v>
      </c>
      <c r="W339" s="312" t="s">
        <v>11</v>
      </c>
      <c r="X339" s="319" t="s">
        <v>11</v>
      </c>
      <c r="Y339" s="315">
        <v>1</v>
      </c>
      <c r="Z339" s="316">
        <v>3</v>
      </c>
      <c r="AA339" s="317">
        <v>3</v>
      </c>
      <c r="AB339" s="318" t="s">
        <v>1305</v>
      </c>
      <c r="AC339" s="80">
        <v>1</v>
      </c>
      <c r="AD339" s="80"/>
      <c r="AE339" s="76" t="s">
        <v>162</v>
      </c>
      <c r="AF339" s="80">
        <v>8</v>
      </c>
      <c r="AH339" s="29" t="str">
        <f t="shared" si="86"/>
        <v xml:space="preserve"> </v>
      </c>
      <c r="AI339" s="29" t="str">
        <f t="shared" si="87"/>
        <v xml:space="preserve"> </v>
      </c>
      <c r="AJ339" s="29" t="str">
        <f t="shared" si="88"/>
        <v xml:space="preserve"> </v>
      </c>
      <c r="AK339" s="28" t="b">
        <f t="shared" si="89"/>
        <v>1</v>
      </c>
      <c r="AL339" s="100" t="b">
        <f t="shared" si="90"/>
        <v>0</v>
      </c>
      <c r="AM339" s="100" t="b">
        <f t="shared" si="91"/>
        <v>0</v>
      </c>
      <c r="AN339" s="100" t="b">
        <f t="shared" si="92"/>
        <v>0</v>
      </c>
      <c r="AO339" s="100" t="b">
        <f t="shared" si="93"/>
        <v>0</v>
      </c>
      <c r="AP339" s="100" t="b">
        <f t="shared" si="94"/>
        <v>0</v>
      </c>
      <c r="AQ339" s="100" t="b">
        <f t="shared" si="95"/>
        <v>0</v>
      </c>
      <c r="AR339" s="100" t="b">
        <f t="shared" si="96"/>
        <v>0</v>
      </c>
      <c r="AS339" s="100" t="b">
        <f t="shared" si="97"/>
        <v>0</v>
      </c>
      <c r="AT339" s="100" t="b">
        <f t="shared" si="98"/>
        <v>0</v>
      </c>
      <c r="AU339" s="100" t="b">
        <f t="shared" si="99"/>
        <v>0</v>
      </c>
      <c r="AV339" s="100" t="b">
        <f t="shared" si="100"/>
        <v>0</v>
      </c>
    </row>
    <row r="340" spans="1:48" ht="21.75" x14ac:dyDescent="0.25">
      <c r="A340" s="108">
        <v>281</v>
      </c>
      <c r="B340" s="109" t="s">
        <v>55</v>
      </c>
      <c r="C340" s="109">
        <v>4</v>
      </c>
      <c r="D340" s="348" t="s">
        <v>865</v>
      </c>
      <c r="E340" s="142" t="s">
        <v>510</v>
      </c>
      <c r="F340" s="142" t="s">
        <v>508</v>
      </c>
      <c r="G340" s="307"/>
      <c r="H340" s="308" t="s">
        <v>55</v>
      </c>
      <c r="I340" s="309">
        <v>9</v>
      </c>
      <c r="J340" s="309">
        <v>7</v>
      </c>
      <c r="K340" s="309">
        <v>2</v>
      </c>
      <c r="L340" s="109" t="s">
        <v>113</v>
      </c>
      <c r="M340" s="110" t="s">
        <v>21</v>
      </c>
      <c r="N340" s="311"/>
      <c r="O340" s="312" t="s">
        <v>11</v>
      </c>
      <c r="P340" s="312" t="s">
        <v>11</v>
      </c>
      <c r="Q340" s="312" t="s">
        <v>11</v>
      </c>
      <c r="R340" s="312" t="s">
        <v>11</v>
      </c>
      <c r="S340" s="312"/>
      <c r="T340" s="312"/>
      <c r="U340" s="312"/>
      <c r="V340" s="312"/>
      <c r="W340" s="312"/>
      <c r="X340" s="319"/>
      <c r="Y340" s="315">
        <v>1</v>
      </c>
      <c r="Z340" s="316">
        <v>4</v>
      </c>
      <c r="AA340" s="317">
        <v>4</v>
      </c>
      <c r="AB340" s="318" t="s">
        <v>1307</v>
      </c>
      <c r="AC340" s="80">
        <v>1</v>
      </c>
      <c r="AD340" s="80"/>
      <c r="AE340" s="76" t="s">
        <v>162</v>
      </c>
      <c r="AF340" s="80">
        <v>3</v>
      </c>
      <c r="AH340" s="29" t="str">
        <f t="shared" si="86"/>
        <v xml:space="preserve"> </v>
      </c>
      <c r="AI340" s="29" t="str">
        <f t="shared" si="87"/>
        <v xml:space="preserve"> </v>
      </c>
      <c r="AJ340" s="29" t="str">
        <f t="shared" si="88"/>
        <v xml:space="preserve"> </v>
      </c>
      <c r="AK340" s="28" t="b">
        <f t="shared" si="89"/>
        <v>1</v>
      </c>
      <c r="AL340" s="100" t="b">
        <f t="shared" si="90"/>
        <v>0</v>
      </c>
      <c r="AM340" s="100" t="b">
        <f t="shared" si="91"/>
        <v>0</v>
      </c>
      <c r="AN340" s="100" t="b">
        <f t="shared" si="92"/>
        <v>0</v>
      </c>
      <c r="AO340" s="100" t="b">
        <f t="shared" si="93"/>
        <v>0</v>
      </c>
      <c r="AP340" s="100" t="b">
        <f t="shared" si="94"/>
        <v>0</v>
      </c>
      <c r="AQ340" s="100" t="b">
        <f t="shared" si="95"/>
        <v>0</v>
      </c>
      <c r="AR340" s="100" t="b">
        <f t="shared" si="96"/>
        <v>0</v>
      </c>
      <c r="AS340" s="100" t="b">
        <f t="shared" si="97"/>
        <v>0</v>
      </c>
      <c r="AT340" s="100" t="b">
        <f t="shared" si="98"/>
        <v>0</v>
      </c>
      <c r="AU340" s="100" t="b">
        <f t="shared" si="99"/>
        <v>0</v>
      </c>
      <c r="AV340" s="100" t="b">
        <f t="shared" si="100"/>
        <v>0</v>
      </c>
    </row>
    <row r="341" spans="1:48" ht="21.75" x14ac:dyDescent="0.25">
      <c r="A341" s="108">
        <v>175</v>
      </c>
      <c r="B341" s="109" t="s">
        <v>55</v>
      </c>
      <c r="C341" s="109">
        <v>4</v>
      </c>
      <c r="D341" s="348" t="s">
        <v>781</v>
      </c>
      <c r="E341" s="142" t="s">
        <v>513</v>
      </c>
      <c r="F341" s="142" t="s">
        <v>514</v>
      </c>
      <c r="G341" s="307"/>
      <c r="H341" s="308" t="s">
        <v>55</v>
      </c>
      <c r="I341" s="309">
        <v>8</v>
      </c>
      <c r="J341" s="309">
        <v>7</v>
      </c>
      <c r="K341" s="309">
        <v>1</v>
      </c>
      <c r="L341" s="109" t="s">
        <v>113</v>
      </c>
      <c r="M341" s="310" t="s">
        <v>18</v>
      </c>
      <c r="N341" s="311"/>
      <c r="O341" s="312"/>
      <c r="P341" s="312"/>
      <c r="Q341" s="312"/>
      <c r="R341" s="312"/>
      <c r="S341" s="312"/>
      <c r="T341" s="312" t="s">
        <v>11</v>
      </c>
      <c r="U341" s="312" t="s">
        <v>11</v>
      </c>
      <c r="V341" s="312" t="s">
        <v>11</v>
      </c>
      <c r="W341" s="312" t="s">
        <v>11</v>
      </c>
      <c r="X341" s="319"/>
      <c r="Y341" s="315">
        <v>1</v>
      </c>
      <c r="Z341" s="316">
        <v>4</v>
      </c>
      <c r="AA341" s="317">
        <v>4</v>
      </c>
      <c r="AB341" s="318" t="s">
        <v>1306</v>
      </c>
      <c r="AC341" s="80">
        <v>1</v>
      </c>
      <c r="AD341" s="80"/>
      <c r="AE341" s="76" t="s">
        <v>149</v>
      </c>
      <c r="AF341" s="80">
        <v>4</v>
      </c>
      <c r="AH341" s="29" t="str">
        <f t="shared" si="86"/>
        <v xml:space="preserve"> </v>
      </c>
      <c r="AI341" s="29" t="str">
        <f t="shared" si="87"/>
        <v xml:space="preserve"> </v>
      </c>
      <c r="AJ341" s="29" t="str">
        <f t="shared" si="88"/>
        <v xml:space="preserve"> </v>
      </c>
      <c r="AK341" s="28" t="b">
        <f t="shared" si="89"/>
        <v>1</v>
      </c>
      <c r="AL341" s="100" t="b">
        <f t="shared" si="90"/>
        <v>0</v>
      </c>
      <c r="AM341" s="100" t="b">
        <f t="shared" si="91"/>
        <v>0</v>
      </c>
      <c r="AN341" s="100" t="b">
        <f t="shared" si="92"/>
        <v>0</v>
      </c>
      <c r="AO341" s="100" t="b">
        <f t="shared" si="93"/>
        <v>0</v>
      </c>
      <c r="AP341" s="100" t="b">
        <f t="shared" si="94"/>
        <v>0</v>
      </c>
      <c r="AQ341" s="100" t="b">
        <f t="shared" si="95"/>
        <v>0</v>
      </c>
      <c r="AR341" s="100" t="b">
        <f t="shared" si="96"/>
        <v>0</v>
      </c>
      <c r="AS341" s="100" t="b">
        <f t="shared" si="97"/>
        <v>0</v>
      </c>
      <c r="AT341" s="100" t="b">
        <f t="shared" si="98"/>
        <v>0</v>
      </c>
      <c r="AU341" s="100" t="b">
        <f t="shared" si="99"/>
        <v>0</v>
      </c>
      <c r="AV341" s="100" t="b">
        <f t="shared" si="100"/>
        <v>0</v>
      </c>
    </row>
    <row r="342" spans="1:48" ht="21.75" x14ac:dyDescent="0.25">
      <c r="A342" s="108">
        <v>183</v>
      </c>
      <c r="B342" s="109" t="s">
        <v>55</v>
      </c>
      <c r="C342" s="109">
        <v>4</v>
      </c>
      <c r="D342" s="348" t="s">
        <v>788</v>
      </c>
      <c r="E342" s="142" t="s">
        <v>411</v>
      </c>
      <c r="F342" s="142" t="s">
        <v>947</v>
      </c>
      <c r="G342" s="307"/>
      <c r="H342" s="308" t="s">
        <v>55</v>
      </c>
      <c r="I342" s="309">
        <v>7</v>
      </c>
      <c r="J342" s="309">
        <v>7</v>
      </c>
      <c r="K342" s="309">
        <v>0</v>
      </c>
      <c r="L342" s="109" t="s">
        <v>114</v>
      </c>
      <c r="M342" s="321" t="s">
        <v>132</v>
      </c>
      <c r="N342" s="311"/>
      <c r="O342" s="312" t="s">
        <v>11</v>
      </c>
      <c r="P342" s="312" t="s">
        <v>11</v>
      </c>
      <c r="Q342" s="312" t="s">
        <v>11</v>
      </c>
      <c r="R342" s="312" t="s">
        <v>11</v>
      </c>
      <c r="S342" s="312"/>
      <c r="T342" s="312"/>
      <c r="U342" s="312"/>
      <c r="V342" s="312"/>
      <c r="W342" s="312"/>
      <c r="X342" s="319"/>
      <c r="Y342" s="315">
        <v>8</v>
      </c>
      <c r="Z342" s="316">
        <v>4</v>
      </c>
      <c r="AA342" s="317">
        <v>4</v>
      </c>
      <c r="AB342" s="318" t="s">
        <v>1309</v>
      </c>
      <c r="AC342" s="80">
        <v>1</v>
      </c>
      <c r="AD342" s="76"/>
      <c r="AE342" s="76" t="s">
        <v>141</v>
      </c>
      <c r="AF342" s="80">
        <v>4</v>
      </c>
      <c r="AH342" s="29" t="str">
        <f t="shared" si="86"/>
        <v xml:space="preserve"> </v>
      </c>
      <c r="AI342" s="29" t="str">
        <f t="shared" si="87"/>
        <v xml:space="preserve"> </v>
      </c>
      <c r="AJ342" s="29" t="str">
        <f t="shared" si="88"/>
        <v xml:space="preserve"> </v>
      </c>
      <c r="AK342" s="28" t="b">
        <f t="shared" si="89"/>
        <v>1</v>
      </c>
      <c r="AL342" s="100" t="b">
        <f t="shared" si="90"/>
        <v>0</v>
      </c>
      <c r="AM342" s="100" t="b">
        <f t="shared" si="91"/>
        <v>0</v>
      </c>
      <c r="AN342" s="100" t="b">
        <f t="shared" si="92"/>
        <v>0</v>
      </c>
      <c r="AO342" s="100" t="b">
        <f t="shared" si="93"/>
        <v>0</v>
      </c>
      <c r="AP342" s="100" t="b">
        <f t="shared" si="94"/>
        <v>0</v>
      </c>
      <c r="AQ342" s="100" t="b">
        <f t="shared" si="95"/>
        <v>0</v>
      </c>
      <c r="AR342" s="100" t="b">
        <f t="shared" si="96"/>
        <v>0</v>
      </c>
      <c r="AS342" s="100" t="b">
        <f t="shared" si="97"/>
        <v>0</v>
      </c>
      <c r="AT342" s="100" t="b">
        <f t="shared" si="98"/>
        <v>0</v>
      </c>
      <c r="AU342" s="100" t="b">
        <f t="shared" si="99"/>
        <v>0</v>
      </c>
      <c r="AV342" s="100" t="b">
        <f t="shared" si="100"/>
        <v>0</v>
      </c>
    </row>
    <row r="343" spans="1:48" ht="21.75" x14ac:dyDescent="0.25">
      <c r="A343" s="108">
        <v>7</v>
      </c>
      <c r="B343" s="109" t="s">
        <v>55</v>
      </c>
      <c r="C343" s="109">
        <v>4</v>
      </c>
      <c r="D343" s="348" t="s">
        <v>642</v>
      </c>
      <c r="E343" s="142" t="s">
        <v>504</v>
      </c>
      <c r="F343" s="142" t="s">
        <v>502</v>
      </c>
      <c r="G343" s="307"/>
      <c r="H343" s="308" t="s">
        <v>55</v>
      </c>
      <c r="I343" s="309">
        <v>8</v>
      </c>
      <c r="J343" s="309">
        <v>7</v>
      </c>
      <c r="K343" s="309">
        <v>1</v>
      </c>
      <c r="L343" s="109" t="s">
        <v>114</v>
      </c>
      <c r="M343" s="321" t="s">
        <v>38</v>
      </c>
      <c r="N343" s="311"/>
      <c r="O343" s="312"/>
      <c r="P343" s="312"/>
      <c r="Q343" s="312"/>
      <c r="R343" s="312"/>
      <c r="S343" s="312"/>
      <c r="T343" s="312"/>
      <c r="U343" s="312" t="s">
        <v>11</v>
      </c>
      <c r="V343" s="312" t="s">
        <v>11</v>
      </c>
      <c r="W343" s="312" t="s">
        <v>11</v>
      </c>
      <c r="X343" s="319" t="s">
        <v>11</v>
      </c>
      <c r="Y343" s="315">
        <v>1</v>
      </c>
      <c r="Z343" s="316">
        <v>4</v>
      </c>
      <c r="AA343" s="317">
        <v>4</v>
      </c>
      <c r="AB343" s="318" t="s">
        <v>1308</v>
      </c>
      <c r="AC343" s="80">
        <v>1</v>
      </c>
      <c r="AD343" s="80" t="s">
        <v>1340</v>
      </c>
      <c r="AE343" s="76" t="s">
        <v>167</v>
      </c>
      <c r="AF343" s="80">
        <v>4</v>
      </c>
      <c r="AH343" s="29" t="str">
        <f t="shared" si="86"/>
        <v xml:space="preserve"> </v>
      </c>
      <c r="AI343" s="29" t="str">
        <f t="shared" si="87"/>
        <v xml:space="preserve"> </v>
      </c>
      <c r="AJ343" s="29" t="str">
        <f t="shared" si="88"/>
        <v xml:space="preserve"> </v>
      </c>
      <c r="AK343" s="28" t="b">
        <f t="shared" si="89"/>
        <v>1</v>
      </c>
      <c r="AL343" s="100" t="b">
        <f t="shared" si="90"/>
        <v>0</v>
      </c>
      <c r="AM343" s="100" t="b">
        <f t="shared" si="91"/>
        <v>0</v>
      </c>
      <c r="AN343" s="100" t="b">
        <f t="shared" si="92"/>
        <v>0</v>
      </c>
      <c r="AO343" s="100" t="b">
        <f t="shared" si="93"/>
        <v>0</v>
      </c>
      <c r="AP343" s="100" t="b">
        <f t="shared" si="94"/>
        <v>0</v>
      </c>
      <c r="AQ343" s="100" t="b">
        <f t="shared" si="95"/>
        <v>0</v>
      </c>
      <c r="AR343" s="100" t="b">
        <f t="shared" si="96"/>
        <v>0</v>
      </c>
      <c r="AS343" s="100" t="b">
        <f t="shared" si="97"/>
        <v>0</v>
      </c>
      <c r="AT343" s="100" t="b">
        <f t="shared" si="98"/>
        <v>0</v>
      </c>
      <c r="AU343" s="100" t="b">
        <f t="shared" si="99"/>
        <v>0</v>
      </c>
      <c r="AV343" s="100" t="b">
        <f t="shared" si="100"/>
        <v>0</v>
      </c>
    </row>
    <row r="344" spans="1:48" ht="21.75" x14ac:dyDescent="0.25">
      <c r="A344" s="108">
        <v>246</v>
      </c>
      <c r="B344" s="109" t="s">
        <v>55</v>
      </c>
      <c r="C344" s="109">
        <v>4</v>
      </c>
      <c r="D344" s="348" t="s">
        <v>836</v>
      </c>
      <c r="E344" s="142" t="s">
        <v>496</v>
      </c>
      <c r="F344" s="142" t="s">
        <v>493</v>
      </c>
      <c r="G344" s="307"/>
      <c r="H344" s="308" t="s">
        <v>55</v>
      </c>
      <c r="I344" s="309">
        <v>0</v>
      </c>
      <c r="J344" s="309">
        <v>0</v>
      </c>
      <c r="K344" s="309">
        <v>0</v>
      </c>
      <c r="L344" s="109" t="s">
        <v>127</v>
      </c>
      <c r="M344" s="321" t="s">
        <v>929</v>
      </c>
      <c r="N344" s="311"/>
      <c r="O344" s="312" t="s">
        <v>11</v>
      </c>
      <c r="P344" s="312" t="s">
        <v>11</v>
      </c>
      <c r="Q344" s="312" t="s">
        <v>11</v>
      </c>
      <c r="R344" s="312"/>
      <c r="S344" s="312"/>
      <c r="T344" s="312"/>
      <c r="U344" s="312"/>
      <c r="V344" s="312"/>
      <c r="W344" s="312"/>
      <c r="X344" s="319"/>
      <c r="Y344" s="315">
        <v>1</v>
      </c>
      <c r="Z344" s="316">
        <v>3</v>
      </c>
      <c r="AA344" s="317">
        <v>3</v>
      </c>
      <c r="AB344" s="318" t="s">
        <v>1304</v>
      </c>
      <c r="AC344" s="80">
        <v>1</v>
      </c>
      <c r="AD344" s="80"/>
      <c r="AE344" s="76" t="s">
        <v>141</v>
      </c>
      <c r="AF344" s="80">
        <v>6</v>
      </c>
      <c r="AH344" s="29" t="str">
        <f t="shared" si="86"/>
        <v xml:space="preserve"> </v>
      </c>
      <c r="AI344" s="29" t="str">
        <f t="shared" si="87"/>
        <v xml:space="preserve"> </v>
      </c>
      <c r="AJ344" s="29" t="str">
        <f t="shared" si="88"/>
        <v xml:space="preserve"> </v>
      </c>
      <c r="AK344" s="28" t="b">
        <f t="shared" si="89"/>
        <v>1</v>
      </c>
      <c r="AL344" s="100" t="b">
        <f t="shared" si="90"/>
        <v>0</v>
      </c>
      <c r="AM344" s="100" t="b">
        <f t="shared" si="91"/>
        <v>0</v>
      </c>
      <c r="AN344" s="100" t="b">
        <f t="shared" si="92"/>
        <v>0</v>
      </c>
      <c r="AO344" s="100" t="b">
        <f t="shared" si="93"/>
        <v>0</v>
      </c>
      <c r="AP344" s="100" t="b">
        <f t="shared" si="94"/>
        <v>0</v>
      </c>
      <c r="AQ344" s="100" t="b">
        <f t="shared" si="95"/>
        <v>0</v>
      </c>
      <c r="AR344" s="100" t="b">
        <f t="shared" si="96"/>
        <v>0</v>
      </c>
      <c r="AS344" s="100" t="b">
        <f t="shared" si="97"/>
        <v>0</v>
      </c>
      <c r="AT344" s="100" t="b">
        <f t="shared" si="98"/>
        <v>0</v>
      </c>
      <c r="AU344" s="100" t="b">
        <f t="shared" si="99"/>
        <v>0</v>
      </c>
      <c r="AV344" s="100" t="b">
        <f t="shared" si="100"/>
        <v>0</v>
      </c>
    </row>
    <row r="345" spans="1:48" ht="21.75" x14ac:dyDescent="0.25">
      <c r="A345" s="108">
        <v>224</v>
      </c>
      <c r="B345" s="109" t="s">
        <v>55</v>
      </c>
      <c r="C345" s="109">
        <v>4</v>
      </c>
      <c r="D345" s="348" t="s">
        <v>823</v>
      </c>
      <c r="E345" s="142" t="s">
        <v>485</v>
      </c>
      <c r="F345" s="142" t="s">
        <v>482</v>
      </c>
      <c r="G345" s="307"/>
      <c r="H345" s="308" t="s">
        <v>55</v>
      </c>
      <c r="I345" s="333">
        <v>0</v>
      </c>
      <c r="J345" s="333">
        <v>0</v>
      </c>
      <c r="K345" s="333">
        <v>0</v>
      </c>
      <c r="L345" s="109" t="s">
        <v>127</v>
      </c>
      <c r="M345" s="310" t="s">
        <v>929</v>
      </c>
      <c r="N345" s="311"/>
      <c r="O345" s="312"/>
      <c r="P345" s="312"/>
      <c r="Q345" s="312"/>
      <c r="R345" s="312" t="s">
        <v>11</v>
      </c>
      <c r="S345" s="312" t="s">
        <v>11</v>
      </c>
      <c r="T345" s="312" t="s">
        <v>11</v>
      </c>
      <c r="U345" s="312"/>
      <c r="V345" s="312"/>
      <c r="W345" s="312"/>
      <c r="X345" s="319"/>
      <c r="Y345" s="315">
        <v>1</v>
      </c>
      <c r="Z345" s="316">
        <v>3</v>
      </c>
      <c r="AA345" s="317">
        <v>3</v>
      </c>
      <c r="AB345" s="318" t="s">
        <v>1302</v>
      </c>
      <c r="AC345" s="80">
        <v>1</v>
      </c>
      <c r="AD345" s="80"/>
      <c r="AE345" s="76" t="s">
        <v>141</v>
      </c>
      <c r="AF345" s="80">
        <v>4</v>
      </c>
      <c r="AH345" s="29" t="str">
        <f t="shared" si="86"/>
        <v xml:space="preserve"> </v>
      </c>
      <c r="AI345" s="29" t="str">
        <f t="shared" si="87"/>
        <v xml:space="preserve">ÇAKIŞMA </v>
      </c>
      <c r="AJ345" s="29" t="str">
        <f t="shared" si="88"/>
        <v xml:space="preserve">ÇAKIŞMA </v>
      </c>
      <c r="AK345" s="28" t="b">
        <f t="shared" si="89"/>
        <v>0</v>
      </c>
      <c r="AL345" s="100" t="b">
        <f t="shared" si="90"/>
        <v>0</v>
      </c>
      <c r="AM345" s="100" t="b">
        <f t="shared" si="91"/>
        <v>0</v>
      </c>
      <c r="AN345" s="100" t="b">
        <f t="shared" si="92"/>
        <v>0</v>
      </c>
      <c r="AO345" s="100" t="b">
        <f t="shared" si="93"/>
        <v>0</v>
      </c>
      <c r="AP345" s="100" t="b">
        <f t="shared" si="94"/>
        <v>0</v>
      </c>
      <c r="AQ345" s="100" t="b">
        <f t="shared" si="95"/>
        <v>1</v>
      </c>
      <c r="AR345" s="100" t="b">
        <f t="shared" si="96"/>
        <v>1</v>
      </c>
      <c r="AS345" s="100" t="b">
        <f t="shared" si="97"/>
        <v>0</v>
      </c>
      <c r="AT345" s="100" t="b">
        <f t="shared" si="98"/>
        <v>0</v>
      </c>
      <c r="AU345" s="100" t="b">
        <f t="shared" si="99"/>
        <v>0</v>
      </c>
      <c r="AV345" s="100" t="b">
        <f t="shared" si="100"/>
        <v>0</v>
      </c>
    </row>
    <row r="346" spans="1:48" ht="21.75" x14ac:dyDescent="0.25">
      <c r="A346" s="108">
        <v>118</v>
      </c>
      <c r="B346" s="109" t="s">
        <v>55</v>
      </c>
      <c r="C346" s="109">
        <v>4</v>
      </c>
      <c r="D346" s="348" t="s">
        <v>736</v>
      </c>
      <c r="E346" s="142" t="s">
        <v>505</v>
      </c>
      <c r="F346" s="142" t="s">
        <v>502</v>
      </c>
      <c r="G346" s="307"/>
      <c r="H346" s="308" t="s">
        <v>55</v>
      </c>
      <c r="I346" s="333">
        <v>0</v>
      </c>
      <c r="J346" s="333">
        <v>0</v>
      </c>
      <c r="K346" s="333">
        <v>0</v>
      </c>
      <c r="L346" s="109" t="s">
        <v>127</v>
      </c>
      <c r="M346" s="109" t="s">
        <v>929</v>
      </c>
      <c r="N346" s="11"/>
      <c r="O346" s="4"/>
      <c r="P346" s="4"/>
      <c r="Q346" s="4"/>
      <c r="R346" s="4"/>
      <c r="S346" s="4" t="s">
        <v>11</v>
      </c>
      <c r="T346" s="4" t="s">
        <v>11</v>
      </c>
      <c r="U346" s="4" t="s">
        <v>11</v>
      </c>
      <c r="V346" s="4"/>
      <c r="W346" s="4"/>
      <c r="X346" s="12"/>
      <c r="Y346" s="315">
        <v>1</v>
      </c>
      <c r="Z346" s="316">
        <v>3</v>
      </c>
      <c r="AA346" s="317">
        <v>3</v>
      </c>
      <c r="AB346" s="318" t="s">
        <v>1310</v>
      </c>
      <c r="AC346" s="80">
        <v>1</v>
      </c>
      <c r="AD346" s="80"/>
      <c r="AE346" s="76" t="s">
        <v>141</v>
      </c>
      <c r="AF346" s="80">
        <v>1</v>
      </c>
      <c r="AH346" s="29" t="str">
        <f t="shared" si="86"/>
        <v xml:space="preserve"> </v>
      </c>
      <c r="AI346" s="29" t="str">
        <f t="shared" si="87"/>
        <v xml:space="preserve"> </v>
      </c>
      <c r="AJ346" s="29" t="str">
        <f t="shared" si="88"/>
        <v xml:space="preserve"> </v>
      </c>
      <c r="AK346" s="28" t="b">
        <f t="shared" si="89"/>
        <v>1</v>
      </c>
      <c r="AL346" s="100" t="b">
        <f t="shared" si="90"/>
        <v>0</v>
      </c>
      <c r="AM346" s="100" t="b">
        <f t="shared" si="91"/>
        <v>0</v>
      </c>
      <c r="AN346" s="100" t="b">
        <f t="shared" si="92"/>
        <v>0</v>
      </c>
      <c r="AO346" s="100" t="b">
        <f t="shared" si="93"/>
        <v>0</v>
      </c>
      <c r="AP346" s="100" t="b">
        <f t="shared" si="94"/>
        <v>0</v>
      </c>
      <c r="AQ346" s="100" t="b">
        <f t="shared" si="95"/>
        <v>0</v>
      </c>
      <c r="AR346" s="100" t="b">
        <f t="shared" si="96"/>
        <v>0</v>
      </c>
      <c r="AS346" s="100" t="b">
        <f t="shared" si="97"/>
        <v>0</v>
      </c>
      <c r="AT346" s="100" t="b">
        <f t="shared" si="98"/>
        <v>0</v>
      </c>
      <c r="AU346" s="100" t="b">
        <f t="shared" si="99"/>
        <v>0</v>
      </c>
      <c r="AV346" s="100" t="b">
        <f t="shared" si="100"/>
        <v>0</v>
      </c>
    </row>
    <row r="347" spans="1:48" ht="21.75" x14ac:dyDescent="0.25">
      <c r="A347" s="108">
        <v>211</v>
      </c>
      <c r="B347" s="109" t="s">
        <v>55</v>
      </c>
      <c r="C347" s="109">
        <v>4</v>
      </c>
      <c r="D347" s="348" t="s">
        <v>812</v>
      </c>
      <c r="E347" s="142" t="s">
        <v>484</v>
      </c>
      <c r="F347" s="142" t="s">
        <v>482</v>
      </c>
      <c r="G347" s="307"/>
      <c r="H347" s="308" t="s">
        <v>55</v>
      </c>
      <c r="I347" s="333">
        <v>0</v>
      </c>
      <c r="J347" s="333">
        <v>0</v>
      </c>
      <c r="K347" s="333">
        <v>0</v>
      </c>
      <c r="L347" s="109" t="s">
        <v>127</v>
      </c>
      <c r="M347" s="310" t="s">
        <v>929</v>
      </c>
      <c r="N347" s="311"/>
      <c r="O347" s="312"/>
      <c r="P347" s="312"/>
      <c r="Q347" s="312"/>
      <c r="R347" s="312"/>
      <c r="S347" s="312"/>
      <c r="T347" s="312"/>
      <c r="U347" s="312"/>
      <c r="V347" s="312" t="s">
        <v>11</v>
      </c>
      <c r="W347" s="312" t="s">
        <v>11</v>
      </c>
      <c r="X347" s="319" t="s">
        <v>11</v>
      </c>
      <c r="Y347" s="315">
        <v>1</v>
      </c>
      <c r="Z347" s="316">
        <v>3</v>
      </c>
      <c r="AA347" s="320">
        <v>3</v>
      </c>
      <c r="AB347" s="318" t="s">
        <v>1301</v>
      </c>
      <c r="AC347" s="80">
        <v>1</v>
      </c>
      <c r="AD347" s="80" t="s">
        <v>1339</v>
      </c>
      <c r="AE347" s="76" t="s">
        <v>141</v>
      </c>
      <c r="AF347" s="80">
        <v>1</v>
      </c>
      <c r="AH347" s="29" t="str">
        <f t="shared" si="86"/>
        <v xml:space="preserve"> </v>
      </c>
      <c r="AI347" s="29" t="str">
        <f t="shared" si="87"/>
        <v xml:space="preserve"> </v>
      </c>
      <c r="AJ347" s="29" t="str">
        <f t="shared" si="88"/>
        <v xml:space="preserve"> </v>
      </c>
      <c r="AK347" s="28" t="b">
        <f t="shared" si="89"/>
        <v>1</v>
      </c>
      <c r="AL347" s="100" t="b">
        <f t="shared" si="90"/>
        <v>0</v>
      </c>
      <c r="AM347" s="100" t="b">
        <f t="shared" si="91"/>
        <v>0</v>
      </c>
      <c r="AN347" s="100" t="b">
        <f t="shared" si="92"/>
        <v>0</v>
      </c>
      <c r="AO347" s="100" t="b">
        <f t="shared" si="93"/>
        <v>0</v>
      </c>
      <c r="AP347" s="100" t="b">
        <f t="shared" si="94"/>
        <v>0</v>
      </c>
      <c r="AQ347" s="100" t="b">
        <f t="shared" si="95"/>
        <v>0</v>
      </c>
      <c r="AR347" s="100" t="b">
        <f t="shared" si="96"/>
        <v>0</v>
      </c>
      <c r="AS347" s="100" t="b">
        <f t="shared" si="97"/>
        <v>0</v>
      </c>
      <c r="AT347" s="100" t="b">
        <f t="shared" si="98"/>
        <v>0</v>
      </c>
      <c r="AU347" s="100" t="b">
        <f t="shared" si="99"/>
        <v>0</v>
      </c>
      <c r="AV347" s="100" t="b">
        <f t="shared" si="100"/>
        <v>0</v>
      </c>
    </row>
    <row r="348" spans="1:48" ht="21.75" x14ac:dyDescent="0.25">
      <c r="A348" s="108">
        <v>42</v>
      </c>
      <c r="B348" s="109" t="s">
        <v>55</v>
      </c>
      <c r="C348" s="109">
        <v>4</v>
      </c>
      <c r="D348" s="348" t="s">
        <v>666</v>
      </c>
      <c r="E348" s="142" t="s">
        <v>663</v>
      </c>
      <c r="F348" s="142" t="s">
        <v>947</v>
      </c>
      <c r="G348" s="307"/>
      <c r="H348" s="308" t="s">
        <v>55</v>
      </c>
      <c r="I348" s="333">
        <v>10</v>
      </c>
      <c r="J348" s="333">
        <v>7</v>
      </c>
      <c r="K348" s="333">
        <v>3</v>
      </c>
      <c r="L348" s="109" t="s">
        <v>127</v>
      </c>
      <c r="M348" s="310" t="s">
        <v>127</v>
      </c>
      <c r="N348" s="311"/>
      <c r="O348" s="312"/>
      <c r="P348" s="312"/>
      <c r="Q348" s="312"/>
      <c r="R348" s="312"/>
      <c r="S348" s="312"/>
      <c r="T348" s="312"/>
      <c r="U348" s="312"/>
      <c r="V348" s="312"/>
      <c r="W348" s="312"/>
      <c r="X348" s="319"/>
      <c r="Y348" s="315">
        <v>7</v>
      </c>
      <c r="Z348" s="316">
        <v>0</v>
      </c>
      <c r="AA348" s="320">
        <v>0</v>
      </c>
      <c r="AB348" s="318" t="s">
        <v>1311</v>
      </c>
      <c r="AC348" s="80">
        <v>1</v>
      </c>
      <c r="AD348" s="76"/>
      <c r="AE348" s="76" t="s">
        <v>141</v>
      </c>
      <c r="AF348" s="80">
        <v>5</v>
      </c>
      <c r="AH348" s="29" t="str">
        <f t="shared" si="86"/>
        <v xml:space="preserve"> </v>
      </c>
      <c r="AI348" s="29" t="str">
        <f t="shared" si="87"/>
        <v xml:space="preserve"> </v>
      </c>
      <c r="AJ348" s="29" t="str">
        <f t="shared" si="88"/>
        <v xml:space="preserve"> </v>
      </c>
      <c r="AK348" s="28" t="b">
        <f t="shared" si="89"/>
        <v>1</v>
      </c>
      <c r="AL348" s="100" t="b">
        <f t="shared" si="90"/>
        <v>0</v>
      </c>
      <c r="AM348" s="100" t="b">
        <f t="shared" si="91"/>
        <v>0</v>
      </c>
      <c r="AN348" s="100" t="b">
        <f t="shared" si="92"/>
        <v>0</v>
      </c>
      <c r="AO348" s="100" t="b">
        <f t="shared" si="93"/>
        <v>0</v>
      </c>
      <c r="AP348" s="100" t="b">
        <f t="shared" si="94"/>
        <v>0</v>
      </c>
      <c r="AQ348" s="100" t="b">
        <f t="shared" si="95"/>
        <v>0</v>
      </c>
      <c r="AR348" s="100" t="b">
        <f t="shared" si="96"/>
        <v>0</v>
      </c>
      <c r="AS348" s="100" t="b">
        <f t="shared" si="97"/>
        <v>0</v>
      </c>
      <c r="AT348" s="100" t="b">
        <f t="shared" si="98"/>
        <v>0</v>
      </c>
      <c r="AU348" s="100" t="b">
        <f t="shared" si="99"/>
        <v>0</v>
      </c>
      <c r="AV348" s="100" t="b">
        <f t="shared" si="100"/>
        <v>0</v>
      </c>
    </row>
    <row r="349" spans="1:48" ht="21.75" x14ac:dyDescent="0.25">
      <c r="A349" s="108">
        <v>124</v>
      </c>
      <c r="B349" s="109" t="s">
        <v>57</v>
      </c>
      <c r="C349" s="109">
        <v>1</v>
      </c>
      <c r="D349" s="348" t="s">
        <v>742</v>
      </c>
      <c r="E349" s="142" t="s">
        <v>619</v>
      </c>
      <c r="F349" s="142" t="s">
        <v>620</v>
      </c>
      <c r="G349" s="307"/>
      <c r="H349" s="308" t="s">
        <v>140</v>
      </c>
      <c r="I349" s="333">
        <v>24</v>
      </c>
      <c r="J349" s="333">
        <v>24</v>
      </c>
      <c r="K349" s="333">
        <v>0</v>
      </c>
      <c r="L349" s="109" t="s">
        <v>111</v>
      </c>
      <c r="M349" s="310" t="s">
        <v>38</v>
      </c>
      <c r="N349" s="311"/>
      <c r="O349" s="312" t="s">
        <v>11</v>
      </c>
      <c r="P349" s="312" t="s">
        <v>11</v>
      </c>
      <c r="Q349" s="312" t="s">
        <v>11</v>
      </c>
      <c r="R349" s="312" t="s">
        <v>11</v>
      </c>
      <c r="S349" s="312"/>
      <c r="T349" s="312"/>
      <c r="U349" s="312"/>
      <c r="V349" s="312"/>
      <c r="W349" s="312"/>
      <c r="X349" s="319"/>
      <c r="Y349" s="315">
        <v>1</v>
      </c>
      <c r="Z349" s="316">
        <v>4</v>
      </c>
      <c r="AA349" s="317">
        <v>4</v>
      </c>
      <c r="AB349" s="318" t="s">
        <v>1313</v>
      </c>
      <c r="AC349" s="80">
        <v>1</v>
      </c>
      <c r="AD349" s="76"/>
      <c r="AE349" s="76" t="s">
        <v>167</v>
      </c>
      <c r="AF349" s="80">
        <v>3</v>
      </c>
      <c r="AH349" s="29" t="str">
        <f t="shared" si="86"/>
        <v xml:space="preserve"> </v>
      </c>
      <c r="AI349" s="29" t="str">
        <f t="shared" si="87"/>
        <v xml:space="preserve"> </v>
      </c>
      <c r="AJ349" s="29" t="str">
        <f t="shared" si="88"/>
        <v xml:space="preserve"> </v>
      </c>
      <c r="AK349" s="28" t="b">
        <f t="shared" si="89"/>
        <v>1</v>
      </c>
      <c r="AL349" s="100" t="b">
        <f t="shared" si="90"/>
        <v>0</v>
      </c>
      <c r="AM349" s="100" t="b">
        <f t="shared" si="91"/>
        <v>0</v>
      </c>
      <c r="AN349" s="100" t="b">
        <f t="shared" si="92"/>
        <v>0</v>
      </c>
      <c r="AO349" s="100" t="b">
        <f t="shared" si="93"/>
        <v>0</v>
      </c>
      <c r="AP349" s="100" t="b">
        <f t="shared" si="94"/>
        <v>0</v>
      </c>
      <c r="AQ349" s="100" t="b">
        <f t="shared" si="95"/>
        <v>0</v>
      </c>
      <c r="AR349" s="100" t="b">
        <f t="shared" si="96"/>
        <v>0</v>
      </c>
      <c r="AS349" s="100" t="b">
        <f t="shared" si="97"/>
        <v>0</v>
      </c>
      <c r="AT349" s="100" t="b">
        <f t="shared" si="98"/>
        <v>0</v>
      </c>
      <c r="AU349" s="100" t="b">
        <f t="shared" si="99"/>
        <v>0</v>
      </c>
      <c r="AV349" s="100" t="b">
        <f t="shared" si="100"/>
        <v>0</v>
      </c>
    </row>
    <row r="350" spans="1:48" ht="24" x14ac:dyDescent="0.25">
      <c r="A350" s="108">
        <v>131</v>
      </c>
      <c r="B350" s="109" t="s">
        <v>57</v>
      </c>
      <c r="C350" s="109">
        <v>1</v>
      </c>
      <c r="D350" s="348" t="s">
        <v>749</v>
      </c>
      <c r="E350" s="142" t="s">
        <v>583</v>
      </c>
      <c r="F350" s="142" t="s">
        <v>584</v>
      </c>
      <c r="G350" s="307" t="s">
        <v>590</v>
      </c>
      <c r="H350" s="308" t="s">
        <v>57</v>
      </c>
      <c r="I350" s="333">
        <v>24</v>
      </c>
      <c r="J350" s="333">
        <v>24</v>
      </c>
      <c r="K350" s="333">
        <v>0</v>
      </c>
      <c r="L350" s="109" t="s">
        <v>111</v>
      </c>
      <c r="M350" s="310" t="s">
        <v>38</v>
      </c>
      <c r="N350" s="311"/>
      <c r="O350" s="312"/>
      <c r="P350" s="312"/>
      <c r="Q350" s="312"/>
      <c r="R350" s="312"/>
      <c r="S350" s="312"/>
      <c r="T350" s="312" t="s">
        <v>11</v>
      </c>
      <c r="U350" s="312" t="s">
        <v>11</v>
      </c>
      <c r="V350" s="312" t="s">
        <v>11</v>
      </c>
      <c r="W350" s="312" t="s">
        <v>11</v>
      </c>
      <c r="X350" s="319"/>
      <c r="Y350" s="315">
        <v>1</v>
      </c>
      <c r="Z350" s="316">
        <v>4</v>
      </c>
      <c r="AA350" s="317">
        <v>4</v>
      </c>
      <c r="AB350" s="318" t="s">
        <v>1314</v>
      </c>
      <c r="AC350" s="80">
        <v>1</v>
      </c>
      <c r="AD350" s="80"/>
      <c r="AE350" s="76" t="s">
        <v>167</v>
      </c>
      <c r="AF350" s="80">
        <v>5</v>
      </c>
      <c r="AH350" s="29" t="str">
        <f t="shared" si="86"/>
        <v xml:space="preserve">ÇAKIŞMA </v>
      </c>
      <c r="AI350" s="29" t="str">
        <f t="shared" si="87"/>
        <v xml:space="preserve">ÇAKIŞMA </v>
      </c>
      <c r="AJ350" s="29" t="str">
        <f t="shared" si="88"/>
        <v xml:space="preserve">ÇAKIŞMA </v>
      </c>
      <c r="AK350" s="28" t="b">
        <f t="shared" si="89"/>
        <v>0</v>
      </c>
      <c r="AL350" s="100" t="b">
        <f t="shared" si="90"/>
        <v>0</v>
      </c>
      <c r="AM350" s="100" t="b">
        <f t="shared" si="91"/>
        <v>0</v>
      </c>
      <c r="AN350" s="100" t="b">
        <f t="shared" si="92"/>
        <v>0</v>
      </c>
      <c r="AO350" s="100" t="b">
        <f t="shared" si="93"/>
        <v>0</v>
      </c>
      <c r="AP350" s="100" t="b">
        <f t="shared" si="94"/>
        <v>0</v>
      </c>
      <c r="AQ350" s="100" t="b">
        <f t="shared" si="95"/>
        <v>0</v>
      </c>
      <c r="AR350" s="100" t="b">
        <f t="shared" si="96"/>
        <v>1</v>
      </c>
      <c r="AS350" s="100" t="b">
        <f t="shared" si="97"/>
        <v>1</v>
      </c>
      <c r="AT350" s="100" t="b">
        <f t="shared" si="98"/>
        <v>0</v>
      </c>
      <c r="AU350" s="100" t="b">
        <f t="shared" si="99"/>
        <v>0</v>
      </c>
      <c r="AV350" s="100" t="b">
        <f t="shared" si="100"/>
        <v>0</v>
      </c>
    </row>
    <row r="351" spans="1:48" ht="30" x14ac:dyDescent="0.25">
      <c r="A351" s="108">
        <v>386</v>
      </c>
      <c r="B351" s="109" t="s">
        <v>57</v>
      </c>
      <c r="C351" s="109">
        <v>1</v>
      </c>
      <c r="D351" s="348" t="s">
        <v>995</v>
      </c>
      <c r="E351" s="142" t="s">
        <v>1007</v>
      </c>
      <c r="F351" s="142" t="s">
        <v>584</v>
      </c>
      <c r="G351" s="307"/>
      <c r="H351" s="308" t="s">
        <v>57</v>
      </c>
      <c r="I351" s="333">
        <v>31</v>
      </c>
      <c r="J351" s="333">
        <v>4</v>
      </c>
      <c r="K351" s="333">
        <v>27</v>
      </c>
      <c r="L351" s="109" t="s">
        <v>111</v>
      </c>
      <c r="M351" s="310" t="s">
        <v>38</v>
      </c>
      <c r="N351" s="311"/>
      <c r="O351" s="312"/>
      <c r="P351" s="312"/>
      <c r="Q351" s="312"/>
      <c r="R351" s="312"/>
      <c r="S351" s="312"/>
      <c r="T351" s="312" t="s">
        <v>11</v>
      </c>
      <c r="U351" s="312" t="s">
        <v>11</v>
      </c>
      <c r="V351" s="312"/>
      <c r="W351" s="312"/>
      <c r="X351" s="319"/>
      <c r="Y351" s="315">
        <v>2</v>
      </c>
      <c r="Z351" s="316">
        <v>2</v>
      </c>
      <c r="AA351" s="317">
        <v>2</v>
      </c>
      <c r="AB351" s="318" t="s">
        <v>1318</v>
      </c>
      <c r="AC351" s="80">
        <v>1</v>
      </c>
      <c r="AD351" s="80" t="s">
        <v>1350</v>
      </c>
      <c r="AE351" s="76" t="s">
        <v>167</v>
      </c>
      <c r="AF351" s="80">
        <v>8</v>
      </c>
      <c r="AH351" s="29" t="str">
        <f t="shared" si="86"/>
        <v xml:space="preserve"> </v>
      </c>
      <c r="AI351" s="29" t="str">
        <f t="shared" si="87"/>
        <v xml:space="preserve"> </v>
      </c>
      <c r="AJ351" s="29" t="str">
        <f t="shared" si="88"/>
        <v xml:space="preserve"> </v>
      </c>
      <c r="AK351" s="28" t="b">
        <f t="shared" si="89"/>
        <v>0</v>
      </c>
      <c r="AL351" s="100" t="b">
        <f t="shared" si="90"/>
        <v>0</v>
      </c>
      <c r="AM351" s="100" t="b">
        <f t="shared" si="91"/>
        <v>0</v>
      </c>
      <c r="AN351" s="100" t="b">
        <f t="shared" si="92"/>
        <v>0</v>
      </c>
      <c r="AO351" s="100" t="b">
        <f t="shared" si="93"/>
        <v>0</v>
      </c>
      <c r="AP351" s="100" t="b">
        <f t="shared" si="94"/>
        <v>0</v>
      </c>
      <c r="AQ351" s="100" t="b">
        <f t="shared" si="95"/>
        <v>0</v>
      </c>
      <c r="AR351" s="100" t="b">
        <f t="shared" si="96"/>
        <v>0</v>
      </c>
      <c r="AS351" s="100" t="b">
        <f t="shared" si="97"/>
        <v>1</v>
      </c>
      <c r="AT351" s="100" t="b">
        <f t="shared" si="98"/>
        <v>0</v>
      </c>
      <c r="AU351" s="100" t="b">
        <f t="shared" si="99"/>
        <v>0</v>
      </c>
      <c r="AV351" s="100" t="b">
        <f t="shared" si="100"/>
        <v>0</v>
      </c>
    </row>
    <row r="352" spans="1:48" ht="21.75" x14ac:dyDescent="0.25">
      <c r="A352" s="108">
        <v>320</v>
      </c>
      <c r="B352" s="109" t="s">
        <v>57</v>
      </c>
      <c r="C352" s="109">
        <v>1</v>
      </c>
      <c r="D352" s="348" t="s">
        <v>893</v>
      </c>
      <c r="E352" s="142" t="s">
        <v>632</v>
      </c>
      <c r="F352" s="142" t="s">
        <v>16</v>
      </c>
      <c r="G352" s="307"/>
      <c r="H352" s="329" t="s">
        <v>140</v>
      </c>
      <c r="I352" s="333">
        <v>23</v>
      </c>
      <c r="J352" s="333">
        <v>21</v>
      </c>
      <c r="K352" s="333">
        <v>2</v>
      </c>
      <c r="L352" s="109" t="s">
        <v>112</v>
      </c>
      <c r="M352" s="310" t="s">
        <v>20</v>
      </c>
      <c r="N352" s="311"/>
      <c r="O352" s="312"/>
      <c r="P352" s="312"/>
      <c r="Q352" s="312"/>
      <c r="R352" s="312"/>
      <c r="S352" s="312"/>
      <c r="T352" s="312"/>
      <c r="U352" s="312" t="s">
        <v>11</v>
      </c>
      <c r="V352" s="312" t="s">
        <v>11</v>
      </c>
      <c r="W352" s="312"/>
      <c r="X352" s="319"/>
      <c r="Y352" s="315">
        <v>9</v>
      </c>
      <c r="Z352" s="316">
        <v>2</v>
      </c>
      <c r="AA352" s="317">
        <v>2</v>
      </c>
      <c r="AB352" s="318" t="s">
        <v>1031</v>
      </c>
      <c r="AC352" s="80">
        <v>9</v>
      </c>
      <c r="AD352" s="80" t="s">
        <v>1341</v>
      </c>
      <c r="AE352" s="76" t="s">
        <v>127</v>
      </c>
      <c r="AF352" s="80">
        <v>6</v>
      </c>
      <c r="AH352" s="29" t="str">
        <f t="shared" si="86"/>
        <v xml:space="preserve"> </v>
      </c>
      <c r="AI352" s="29" t="str">
        <f t="shared" si="87"/>
        <v xml:space="preserve"> </v>
      </c>
      <c r="AJ352" s="29" t="str">
        <f t="shared" si="88"/>
        <v xml:space="preserve"> </v>
      </c>
      <c r="AK352" s="28" t="b">
        <f t="shared" si="89"/>
        <v>1</v>
      </c>
      <c r="AL352" s="100" t="b">
        <f t="shared" si="90"/>
        <v>0</v>
      </c>
      <c r="AM352" s="100" t="b">
        <f t="shared" si="91"/>
        <v>0</v>
      </c>
      <c r="AN352" s="100" t="b">
        <f t="shared" si="92"/>
        <v>0</v>
      </c>
      <c r="AO352" s="100" t="b">
        <f t="shared" si="93"/>
        <v>0</v>
      </c>
      <c r="AP352" s="100" t="b">
        <f t="shared" si="94"/>
        <v>0</v>
      </c>
      <c r="AQ352" s="100" t="b">
        <f t="shared" si="95"/>
        <v>0</v>
      </c>
      <c r="AR352" s="100" t="b">
        <f t="shared" si="96"/>
        <v>0</v>
      </c>
      <c r="AS352" s="100" t="b">
        <f t="shared" si="97"/>
        <v>0</v>
      </c>
      <c r="AT352" s="100" t="b">
        <f t="shared" si="98"/>
        <v>0</v>
      </c>
      <c r="AU352" s="100" t="b">
        <f t="shared" si="99"/>
        <v>0</v>
      </c>
      <c r="AV352" s="100" t="b">
        <f t="shared" si="100"/>
        <v>0</v>
      </c>
    </row>
    <row r="353" spans="1:48" ht="21.75" x14ac:dyDescent="0.25">
      <c r="A353" s="108">
        <v>163</v>
      </c>
      <c r="B353" s="109" t="s">
        <v>57</v>
      </c>
      <c r="C353" s="109">
        <v>1</v>
      </c>
      <c r="D353" s="348" t="s">
        <v>770</v>
      </c>
      <c r="E353" s="142" t="s">
        <v>615</v>
      </c>
      <c r="F353" s="142" t="s">
        <v>1344</v>
      </c>
      <c r="G353" s="307"/>
      <c r="H353" s="308" t="s">
        <v>140</v>
      </c>
      <c r="I353" s="333">
        <v>24</v>
      </c>
      <c r="J353" s="333">
        <v>24</v>
      </c>
      <c r="K353" s="333">
        <v>0</v>
      </c>
      <c r="L353" s="109" t="s">
        <v>113</v>
      </c>
      <c r="M353" s="310" t="s">
        <v>23</v>
      </c>
      <c r="N353" s="311"/>
      <c r="O353" s="312" t="s">
        <v>11</v>
      </c>
      <c r="P353" s="312" t="s">
        <v>11</v>
      </c>
      <c r="Q353" s="312" t="s">
        <v>11</v>
      </c>
      <c r="R353" s="312" t="s">
        <v>11</v>
      </c>
      <c r="S353" s="312"/>
      <c r="T353" s="312"/>
      <c r="U353" s="312"/>
      <c r="V353" s="312"/>
      <c r="W353" s="312"/>
      <c r="X353" s="319"/>
      <c r="Y353" s="315">
        <v>1</v>
      </c>
      <c r="Z353" s="316">
        <v>4</v>
      </c>
      <c r="AA353" s="317">
        <v>4</v>
      </c>
      <c r="AB353" s="318" t="s">
        <v>1348</v>
      </c>
      <c r="AC353" s="80">
        <v>1</v>
      </c>
      <c r="AD353" s="80"/>
      <c r="AE353" s="76" t="s">
        <v>156</v>
      </c>
      <c r="AF353" s="80">
        <v>7</v>
      </c>
      <c r="AH353" s="29" t="str">
        <f t="shared" si="86"/>
        <v xml:space="preserve"> </v>
      </c>
      <c r="AI353" s="29" t="str">
        <f t="shared" si="87"/>
        <v xml:space="preserve"> </v>
      </c>
      <c r="AJ353" s="29" t="str">
        <f t="shared" si="88"/>
        <v xml:space="preserve"> </v>
      </c>
      <c r="AK353" s="28" t="b">
        <f t="shared" si="89"/>
        <v>1</v>
      </c>
      <c r="AL353" s="100" t="b">
        <f t="shared" si="90"/>
        <v>0</v>
      </c>
      <c r="AM353" s="100" t="b">
        <f t="shared" si="91"/>
        <v>0</v>
      </c>
      <c r="AN353" s="100" t="b">
        <f t="shared" si="92"/>
        <v>0</v>
      </c>
      <c r="AO353" s="100" t="b">
        <f t="shared" si="93"/>
        <v>0</v>
      </c>
      <c r="AP353" s="100" t="b">
        <f t="shared" si="94"/>
        <v>0</v>
      </c>
      <c r="AQ353" s="100" t="b">
        <f t="shared" si="95"/>
        <v>0</v>
      </c>
      <c r="AR353" s="100" t="b">
        <f t="shared" si="96"/>
        <v>0</v>
      </c>
      <c r="AS353" s="100" t="b">
        <f t="shared" si="97"/>
        <v>0</v>
      </c>
      <c r="AT353" s="100" t="b">
        <f t="shared" si="98"/>
        <v>0</v>
      </c>
      <c r="AU353" s="100" t="b">
        <f t="shared" si="99"/>
        <v>0</v>
      </c>
      <c r="AV353" s="100" t="b">
        <f t="shared" si="100"/>
        <v>0</v>
      </c>
    </row>
    <row r="354" spans="1:48" ht="21.75" x14ac:dyDescent="0.25">
      <c r="A354" s="108">
        <v>385</v>
      </c>
      <c r="B354" s="109" t="s">
        <v>57</v>
      </c>
      <c r="C354" s="109">
        <v>1</v>
      </c>
      <c r="D354" s="348" t="s">
        <v>994</v>
      </c>
      <c r="E354" s="142" t="s">
        <v>1020</v>
      </c>
      <c r="F354" s="142" t="s">
        <v>429</v>
      </c>
      <c r="G354" s="307"/>
      <c r="H354" s="308" t="s">
        <v>51</v>
      </c>
      <c r="I354" s="333">
        <v>9</v>
      </c>
      <c r="J354" s="333">
        <v>7</v>
      </c>
      <c r="K354" s="333">
        <v>2</v>
      </c>
      <c r="L354" s="109" t="s">
        <v>113</v>
      </c>
      <c r="M354" s="310" t="s">
        <v>38</v>
      </c>
      <c r="N354" s="311"/>
      <c r="O354" s="312"/>
      <c r="P354" s="312"/>
      <c r="Q354" s="312"/>
      <c r="R354" s="312"/>
      <c r="S354" s="312" t="s">
        <v>11</v>
      </c>
      <c r="T354" s="312" t="s">
        <v>11</v>
      </c>
      <c r="U354" s="312" t="s">
        <v>11</v>
      </c>
      <c r="V354" s="312"/>
      <c r="W354" s="312"/>
      <c r="X354" s="319"/>
      <c r="Y354" s="315">
        <v>1</v>
      </c>
      <c r="Z354" s="316">
        <v>3</v>
      </c>
      <c r="AA354" s="317">
        <v>3</v>
      </c>
      <c r="AB354" s="318" t="s">
        <v>1312</v>
      </c>
      <c r="AC354" s="80">
        <v>1</v>
      </c>
      <c r="AD354" s="80" t="s">
        <v>1366</v>
      </c>
      <c r="AE354" s="76" t="s">
        <v>167</v>
      </c>
      <c r="AF354" s="80">
        <v>3</v>
      </c>
      <c r="AH354" s="29" t="str">
        <f t="shared" si="86"/>
        <v xml:space="preserve"> </v>
      </c>
      <c r="AI354" s="29" t="str">
        <f t="shared" si="87"/>
        <v xml:space="preserve"> </v>
      </c>
      <c r="AJ354" s="29" t="str">
        <f t="shared" si="88"/>
        <v xml:space="preserve"> </v>
      </c>
      <c r="AK354" s="28" t="b">
        <f t="shared" si="89"/>
        <v>1</v>
      </c>
      <c r="AL354" s="100" t="b">
        <f t="shared" si="90"/>
        <v>0</v>
      </c>
      <c r="AM354" s="100" t="b">
        <f t="shared" si="91"/>
        <v>0</v>
      </c>
      <c r="AN354" s="100" t="b">
        <f t="shared" si="92"/>
        <v>0</v>
      </c>
      <c r="AO354" s="100" t="b">
        <f t="shared" si="93"/>
        <v>0</v>
      </c>
      <c r="AP354" s="100" t="b">
        <f t="shared" si="94"/>
        <v>0</v>
      </c>
      <c r="AQ354" s="100" t="b">
        <f t="shared" si="95"/>
        <v>0</v>
      </c>
      <c r="AR354" s="100" t="b">
        <f t="shared" si="96"/>
        <v>0</v>
      </c>
      <c r="AS354" s="100" t="b">
        <f t="shared" si="97"/>
        <v>0</v>
      </c>
      <c r="AT354" s="100" t="b">
        <f t="shared" si="98"/>
        <v>0</v>
      </c>
      <c r="AU354" s="100" t="b">
        <f t="shared" si="99"/>
        <v>0</v>
      </c>
      <c r="AV354" s="100" t="b">
        <f t="shared" si="100"/>
        <v>0</v>
      </c>
    </row>
    <row r="355" spans="1:48" ht="21.75" x14ac:dyDescent="0.25">
      <c r="A355" s="108">
        <v>17</v>
      </c>
      <c r="B355" s="109" t="s">
        <v>57</v>
      </c>
      <c r="C355" s="109">
        <v>1</v>
      </c>
      <c r="D355" s="348" t="s">
        <v>644</v>
      </c>
      <c r="E355" s="142" t="s">
        <v>630</v>
      </c>
      <c r="F355" s="142" t="s">
        <v>14</v>
      </c>
      <c r="G355" s="307"/>
      <c r="H355" s="308" t="s">
        <v>140</v>
      </c>
      <c r="I355" s="309">
        <v>25</v>
      </c>
      <c r="J355" s="309">
        <v>23</v>
      </c>
      <c r="K355" s="309">
        <v>2</v>
      </c>
      <c r="L355" s="109" t="s">
        <v>113</v>
      </c>
      <c r="M355" s="321" t="s">
        <v>20</v>
      </c>
      <c r="N355" s="311"/>
      <c r="O355" s="312"/>
      <c r="P355" s="312"/>
      <c r="Q355" s="312"/>
      <c r="R355" s="312"/>
      <c r="S355" s="312"/>
      <c r="T355" s="312"/>
      <c r="U355" s="312"/>
      <c r="V355" s="312" t="s">
        <v>11</v>
      </c>
      <c r="W355" s="312" t="s">
        <v>11</v>
      </c>
      <c r="X355" s="319"/>
      <c r="Y355" s="315">
        <v>9</v>
      </c>
      <c r="Z355" s="316">
        <v>2</v>
      </c>
      <c r="AA355" s="317">
        <v>2</v>
      </c>
      <c r="AB355" s="318" t="s">
        <v>1030</v>
      </c>
      <c r="AC355" s="80">
        <v>9</v>
      </c>
      <c r="AD355" s="80"/>
      <c r="AE355" s="76" t="s">
        <v>127</v>
      </c>
      <c r="AF355" s="80">
        <v>8</v>
      </c>
      <c r="AH355" s="29" t="str">
        <f t="shared" si="86"/>
        <v xml:space="preserve"> </v>
      </c>
      <c r="AI355" s="29" t="str">
        <f t="shared" si="87"/>
        <v xml:space="preserve"> </v>
      </c>
      <c r="AJ355" s="29" t="str">
        <f t="shared" si="88"/>
        <v xml:space="preserve"> </v>
      </c>
      <c r="AK355" s="28" t="b">
        <f t="shared" si="89"/>
        <v>1</v>
      </c>
      <c r="AL355" s="100" t="b">
        <f t="shared" si="90"/>
        <v>0</v>
      </c>
      <c r="AM355" s="100" t="b">
        <f t="shared" si="91"/>
        <v>0</v>
      </c>
      <c r="AN355" s="100" t="b">
        <f t="shared" si="92"/>
        <v>0</v>
      </c>
      <c r="AO355" s="100" t="b">
        <f t="shared" si="93"/>
        <v>0</v>
      </c>
      <c r="AP355" s="100" t="b">
        <f t="shared" si="94"/>
        <v>0</v>
      </c>
      <c r="AQ355" s="100" t="b">
        <f t="shared" si="95"/>
        <v>0</v>
      </c>
      <c r="AR355" s="100" t="b">
        <f t="shared" si="96"/>
        <v>0</v>
      </c>
      <c r="AS355" s="100" t="b">
        <f t="shared" si="97"/>
        <v>0</v>
      </c>
      <c r="AT355" s="100" t="b">
        <f t="shared" si="98"/>
        <v>0</v>
      </c>
      <c r="AU355" s="100" t="b">
        <f t="shared" si="99"/>
        <v>0</v>
      </c>
      <c r="AV355" s="100" t="b">
        <f t="shared" si="100"/>
        <v>0</v>
      </c>
    </row>
    <row r="356" spans="1:48" ht="21.75" x14ac:dyDescent="0.25">
      <c r="A356" s="108">
        <v>383</v>
      </c>
      <c r="B356" s="109" t="s">
        <v>57</v>
      </c>
      <c r="C356" s="109">
        <v>1</v>
      </c>
      <c r="D356" s="348" t="s">
        <v>992</v>
      </c>
      <c r="E356" s="142" t="s">
        <v>1017</v>
      </c>
      <c r="F356" s="142" t="s">
        <v>603</v>
      </c>
      <c r="G356" s="307"/>
      <c r="H356" s="308" t="s">
        <v>140</v>
      </c>
      <c r="I356" s="333">
        <v>19</v>
      </c>
      <c r="J356" s="333">
        <v>7</v>
      </c>
      <c r="K356" s="333">
        <v>12</v>
      </c>
      <c r="L356" s="109" t="s">
        <v>114</v>
      </c>
      <c r="M356" s="321" t="s">
        <v>24</v>
      </c>
      <c r="N356" s="311"/>
      <c r="O356" s="312"/>
      <c r="P356" s="312"/>
      <c r="Q356" s="312" t="s">
        <v>11</v>
      </c>
      <c r="R356" s="312" t="s">
        <v>11</v>
      </c>
      <c r="S356" s="312" t="s">
        <v>11</v>
      </c>
      <c r="T356" s="312" t="s">
        <v>11</v>
      </c>
      <c r="U356" s="312"/>
      <c r="V356" s="312"/>
      <c r="W356" s="4"/>
      <c r="X356" s="12"/>
      <c r="Y356" s="315">
        <v>2</v>
      </c>
      <c r="Z356" s="316">
        <v>4</v>
      </c>
      <c r="AA356" s="317">
        <v>4</v>
      </c>
      <c r="AB356" s="318" t="s">
        <v>1316</v>
      </c>
      <c r="AC356" s="80">
        <v>1</v>
      </c>
      <c r="AD356" s="80"/>
      <c r="AE356" s="76" t="s">
        <v>166</v>
      </c>
      <c r="AF356" s="80">
        <v>8</v>
      </c>
      <c r="AH356" s="29" t="str">
        <f t="shared" si="86"/>
        <v xml:space="preserve"> </v>
      </c>
      <c r="AI356" s="29" t="str">
        <f t="shared" si="87"/>
        <v xml:space="preserve"> </v>
      </c>
      <c r="AJ356" s="29" t="str">
        <f t="shared" si="88"/>
        <v xml:space="preserve">ÇAKIŞMA </v>
      </c>
      <c r="AK356" s="28" t="b">
        <f t="shared" si="89"/>
        <v>0</v>
      </c>
      <c r="AL356" s="100" t="b">
        <f t="shared" si="90"/>
        <v>0</v>
      </c>
      <c r="AM356" s="100" t="b">
        <f t="shared" si="91"/>
        <v>0</v>
      </c>
      <c r="AN356" s="100" t="b">
        <f t="shared" si="92"/>
        <v>0</v>
      </c>
      <c r="AO356" s="100" t="b">
        <f t="shared" si="93"/>
        <v>1</v>
      </c>
      <c r="AP356" s="100" t="b">
        <f t="shared" si="94"/>
        <v>1</v>
      </c>
      <c r="AQ356" s="100" t="b">
        <f t="shared" si="95"/>
        <v>1</v>
      </c>
      <c r="AR356" s="100" t="b">
        <f t="shared" si="96"/>
        <v>0</v>
      </c>
      <c r="AS356" s="100" t="b">
        <f t="shared" si="97"/>
        <v>0</v>
      </c>
      <c r="AT356" s="100" t="b">
        <f t="shared" si="98"/>
        <v>0</v>
      </c>
      <c r="AU356" s="100" t="b">
        <f t="shared" si="99"/>
        <v>0</v>
      </c>
      <c r="AV356" s="100" t="b">
        <f t="shared" si="100"/>
        <v>0</v>
      </c>
    </row>
    <row r="357" spans="1:48" ht="21.75" x14ac:dyDescent="0.25">
      <c r="A357" s="108">
        <v>206</v>
      </c>
      <c r="B357" s="109" t="s">
        <v>57</v>
      </c>
      <c r="C357" s="109">
        <v>1</v>
      </c>
      <c r="D357" s="348" t="s">
        <v>806</v>
      </c>
      <c r="E357" s="323" t="s">
        <v>621</v>
      </c>
      <c r="F357" s="323" t="s">
        <v>627</v>
      </c>
      <c r="G357" s="324"/>
      <c r="H357" s="308" t="s">
        <v>140</v>
      </c>
      <c r="I357" s="334">
        <v>24</v>
      </c>
      <c r="J357" s="334">
        <v>24</v>
      </c>
      <c r="K357" s="334">
        <v>0</v>
      </c>
      <c r="L357" s="326" t="s">
        <v>114</v>
      </c>
      <c r="M357" s="332" t="s">
        <v>30</v>
      </c>
      <c r="N357" s="311"/>
      <c r="O357" s="312"/>
      <c r="P357" s="312"/>
      <c r="Q357" s="312" t="s">
        <v>11</v>
      </c>
      <c r="R357" s="312" t="s">
        <v>11</v>
      </c>
      <c r="S357" s="312" t="s">
        <v>11</v>
      </c>
      <c r="T357" s="312"/>
      <c r="U357" s="312"/>
      <c r="V357" s="312"/>
      <c r="W357" s="312"/>
      <c r="X357" s="319"/>
      <c r="Y357" s="315">
        <v>3</v>
      </c>
      <c r="Z357" s="316">
        <v>3</v>
      </c>
      <c r="AA357" s="320">
        <v>3</v>
      </c>
      <c r="AB357" s="318" t="s">
        <v>1224</v>
      </c>
      <c r="AC357" s="80">
        <v>3</v>
      </c>
      <c r="AD357" s="80" t="s">
        <v>1359</v>
      </c>
      <c r="AE357" s="76" t="s">
        <v>164</v>
      </c>
      <c r="AF357" s="80">
        <v>9</v>
      </c>
      <c r="AH357" s="29" t="str">
        <f t="shared" si="86"/>
        <v xml:space="preserve"> </v>
      </c>
      <c r="AI357" s="29" t="str">
        <f t="shared" si="87"/>
        <v xml:space="preserve"> </v>
      </c>
      <c r="AJ357" s="29" t="str">
        <f t="shared" si="88"/>
        <v xml:space="preserve"> </v>
      </c>
      <c r="AK357" s="28" t="b">
        <f t="shared" si="89"/>
        <v>1</v>
      </c>
      <c r="AL357" s="100" t="b">
        <f t="shared" si="90"/>
        <v>0</v>
      </c>
      <c r="AM357" s="100" t="b">
        <f t="shared" si="91"/>
        <v>0</v>
      </c>
      <c r="AN357" s="100" t="b">
        <f t="shared" si="92"/>
        <v>0</v>
      </c>
      <c r="AO357" s="100" t="b">
        <f t="shared" si="93"/>
        <v>0</v>
      </c>
      <c r="AP357" s="100" t="b">
        <f t="shared" si="94"/>
        <v>0</v>
      </c>
      <c r="AQ357" s="100" t="b">
        <f t="shared" si="95"/>
        <v>0</v>
      </c>
      <c r="AR357" s="100" t="b">
        <f t="shared" si="96"/>
        <v>0</v>
      </c>
      <c r="AS357" s="100" t="b">
        <f t="shared" si="97"/>
        <v>0</v>
      </c>
      <c r="AT357" s="100" t="b">
        <f t="shared" si="98"/>
        <v>0</v>
      </c>
      <c r="AU357" s="100" t="b">
        <f t="shared" si="99"/>
        <v>0</v>
      </c>
      <c r="AV357" s="100" t="b">
        <f t="shared" si="100"/>
        <v>0</v>
      </c>
    </row>
    <row r="358" spans="1:48" ht="21.75" x14ac:dyDescent="0.25">
      <c r="A358" s="108">
        <v>107</v>
      </c>
      <c r="B358" s="109" t="s">
        <v>57</v>
      </c>
      <c r="C358" s="109">
        <v>1</v>
      </c>
      <c r="D358" s="348" t="s">
        <v>725</v>
      </c>
      <c r="E358" s="142" t="s">
        <v>617</v>
      </c>
      <c r="F358" s="323" t="s">
        <v>1374</v>
      </c>
      <c r="G358" s="307"/>
      <c r="H358" s="308" t="s">
        <v>140</v>
      </c>
      <c r="I358" s="333">
        <v>24</v>
      </c>
      <c r="J358" s="333">
        <v>24</v>
      </c>
      <c r="K358" s="333">
        <v>0</v>
      </c>
      <c r="L358" s="109" t="s">
        <v>114</v>
      </c>
      <c r="M358" s="110" t="s">
        <v>27</v>
      </c>
      <c r="N358" s="311"/>
      <c r="O358" s="312"/>
      <c r="P358" s="312"/>
      <c r="Q358" s="312"/>
      <c r="R358" s="312"/>
      <c r="S358" s="319"/>
      <c r="T358" s="312" t="s">
        <v>11</v>
      </c>
      <c r="U358" s="312" t="s">
        <v>11</v>
      </c>
      <c r="V358" s="312"/>
      <c r="W358" s="312"/>
      <c r="X358" s="319"/>
      <c r="Y358" s="315">
        <v>1</v>
      </c>
      <c r="Z358" s="316">
        <v>2</v>
      </c>
      <c r="AA358" s="320">
        <v>2</v>
      </c>
      <c r="AB358" s="318" t="s">
        <v>1315</v>
      </c>
      <c r="AC358" s="80">
        <v>1</v>
      </c>
      <c r="AD358" s="80"/>
      <c r="AE358" s="76" t="s">
        <v>160</v>
      </c>
      <c r="AF358" s="80">
        <v>6</v>
      </c>
      <c r="AH358" s="29" t="str">
        <f t="shared" si="86"/>
        <v xml:space="preserve"> </v>
      </c>
      <c r="AI358" s="29" t="str">
        <f t="shared" si="87"/>
        <v xml:space="preserve"> </v>
      </c>
      <c r="AJ358" s="29" t="str">
        <f t="shared" si="88"/>
        <v xml:space="preserve"> </v>
      </c>
      <c r="AK358" s="28" t="b">
        <f t="shared" si="89"/>
        <v>1</v>
      </c>
      <c r="AL358" s="100" t="b">
        <f t="shared" si="90"/>
        <v>0</v>
      </c>
      <c r="AM358" s="100" t="b">
        <f t="shared" si="91"/>
        <v>0</v>
      </c>
      <c r="AN358" s="100" t="b">
        <f t="shared" si="92"/>
        <v>0</v>
      </c>
      <c r="AO358" s="100" t="b">
        <f t="shared" si="93"/>
        <v>0</v>
      </c>
      <c r="AP358" s="100" t="b">
        <f t="shared" si="94"/>
        <v>0</v>
      </c>
      <c r="AQ358" s="100" t="b">
        <f t="shared" si="95"/>
        <v>0</v>
      </c>
      <c r="AR358" s="100" t="b">
        <f t="shared" si="96"/>
        <v>0</v>
      </c>
      <c r="AS358" s="100" t="b">
        <f t="shared" si="97"/>
        <v>0</v>
      </c>
      <c r="AT358" s="100" t="b">
        <f t="shared" si="98"/>
        <v>0</v>
      </c>
      <c r="AU358" s="100" t="b">
        <f t="shared" si="99"/>
        <v>0</v>
      </c>
      <c r="AV358" s="100" t="b">
        <f t="shared" si="100"/>
        <v>0</v>
      </c>
    </row>
    <row r="359" spans="1:48" ht="21.75" x14ac:dyDescent="0.25">
      <c r="A359" s="108">
        <v>156</v>
      </c>
      <c r="B359" s="109" t="s">
        <v>57</v>
      </c>
      <c r="C359" s="109">
        <v>1</v>
      </c>
      <c r="D359" s="348" t="s">
        <v>764</v>
      </c>
      <c r="E359" s="142" t="s">
        <v>433</v>
      </c>
      <c r="F359" s="142" t="s">
        <v>631</v>
      </c>
      <c r="G359" s="307"/>
      <c r="H359" s="308" t="s">
        <v>140</v>
      </c>
      <c r="I359" s="333">
        <v>26</v>
      </c>
      <c r="J359" s="333">
        <v>23</v>
      </c>
      <c r="K359" s="333">
        <v>3</v>
      </c>
      <c r="L359" s="109" t="s">
        <v>114</v>
      </c>
      <c r="M359" s="310" t="s">
        <v>131</v>
      </c>
      <c r="N359" s="311"/>
      <c r="O359" s="312"/>
      <c r="P359" s="312"/>
      <c r="Q359" s="312"/>
      <c r="R359" s="312"/>
      <c r="S359" s="312"/>
      <c r="T359" s="312"/>
      <c r="U359" s="312"/>
      <c r="V359" s="312"/>
      <c r="W359" s="312" t="s">
        <v>11</v>
      </c>
      <c r="X359" s="319" t="s">
        <v>11</v>
      </c>
      <c r="Y359" s="315">
        <v>9</v>
      </c>
      <c r="Z359" s="316">
        <v>2</v>
      </c>
      <c r="AA359" s="320">
        <v>2</v>
      </c>
      <c r="AB359" s="318" t="s">
        <v>1032</v>
      </c>
      <c r="AC359" s="80">
        <v>8</v>
      </c>
      <c r="AD359" s="80" t="s">
        <v>1340</v>
      </c>
      <c r="AE359" s="76" t="s">
        <v>157</v>
      </c>
      <c r="AF359" s="80">
        <v>2</v>
      </c>
      <c r="AH359" s="29" t="str">
        <f t="shared" si="86"/>
        <v xml:space="preserve"> </v>
      </c>
      <c r="AI359" s="29" t="str">
        <f t="shared" si="87"/>
        <v xml:space="preserve"> </v>
      </c>
      <c r="AJ359" s="29" t="str">
        <f t="shared" si="88"/>
        <v xml:space="preserve"> </v>
      </c>
      <c r="AK359" s="28" t="b">
        <f t="shared" si="89"/>
        <v>1</v>
      </c>
      <c r="AL359" s="100" t="b">
        <f t="shared" si="90"/>
        <v>0</v>
      </c>
      <c r="AM359" s="100" t="b">
        <f t="shared" si="91"/>
        <v>0</v>
      </c>
      <c r="AN359" s="100" t="b">
        <f t="shared" si="92"/>
        <v>0</v>
      </c>
      <c r="AO359" s="100" t="b">
        <f t="shared" si="93"/>
        <v>0</v>
      </c>
      <c r="AP359" s="100" t="b">
        <f t="shared" si="94"/>
        <v>0</v>
      </c>
      <c r="AQ359" s="100" t="b">
        <f t="shared" si="95"/>
        <v>0</v>
      </c>
      <c r="AR359" s="100" t="b">
        <f t="shared" si="96"/>
        <v>0</v>
      </c>
      <c r="AS359" s="100" t="b">
        <f t="shared" si="97"/>
        <v>0</v>
      </c>
      <c r="AT359" s="100" t="b">
        <f t="shared" si="98"/>
        <v>0</v>
      </c>
      <c r="AU359" s="100" t="b">
        <f t="shared" si="99"/>
        <v>0</v>
      </c>
      <c r="AV359" s="100" t="b">
        <f t="shared" si="100"/>
        <v>0</v>
      </c>
    </row>
    <row r="360" spans="1:48" ht="21.75" x14ac:dyDescent="0.25">
      <c r="A360" s="108">
        <v>339</v>
      </c>
      <c r="B360" s="109" t="s">
        <v>57</v>
      </c>
      <c r="C360" s="109">
        <v>1</v>
      </c>
      <c r="D360" s="348" t="s">
        <v>902</v>
      </c>
      <c r="E360" s="142" t="s">
        <v>633</v>
      </c>
      <c r="F360" s="142" t="s">
        <v>634</v>
      </c>
      <c r="G360" s="307"/>
      <c r="H360" s="308" t="s">
        <v>140</v>
      </c>
      <c r="I360" s="333">
        <v>20</v>
      </c>
      <c r="J360" s="333">
        <v>16</v>
      </c>
      <c r="K360" s="333">
        <v>4</v>
      </c>
      <c r="L360" s="109" t="s">
        <v>115</v>
      </c>
      <c r="M360" s="310" t="s">
        <v>20</v>
      </c>
      <c r="N360" s="11" t="s">
        <v>11</v>
      </c>
      <c r="O360" s="4" t="s">
        <v>11</v>
      </c>
      <c r="P360" s="4"/>
      <c r="Q360" s="4"/>
      <c r="R360" s="4"/>
      <c r="S360" s="4"/>
      <c r="T360" s="4"/>
      <c r="U360" s="4"/>
      <c r="V360" s="4"/>
      <c r="W360" s="4"/>
      <c r="X360" s="12"/>
      <c r="Y360" s="315">
        <v>9</v>
      </c>
      <c r="Z360" s="316">
        <v>2</v>
      </c>
      <c r="AA360" s="317">
        <v>2</v>
      </c>
      <c r="AB360" s="318" t="s">
        <v>1035</v>
      </c>
      <c r="AC360" s="80">
        <v>9</v>
      </c>
      <c r="AD360" s="80"/>
      <c r="AE360" s="76" t="s">
        <v>127</v>
      </c>
      <c r="AF360" s="80">
        <v>2</v>
      </c>
      <c r="AH360" s="29" t="str">
        <f t="shared" si="86"/>
        <v xml:space="preserve"> </v>
      </c>
      <c r="AI360" s="29" t="str">
        <f t="shared" si="87"/>
        <v xml:space="preserve"> </v>
      </c>
      <c r="AJ360" s="29" t="str">
        <f t="shared" si="88"/>
        <v xml:space="preserve"> </v>
      </c>
      <c r="AK360" s="28" t="b">
        <f t="shared" si="89"/>
        <v>1</v>
      </c>
      <c r="AL360" s="100" t="b">
        <f t="shared" si="90"/>
        <v>0</v>
      </c>
      <c r="AM360" s="100" t="b">
        <f t="shared" si="91"/>
        <v>0</v>
      </c>
      <c r="AN360" s="100" t="b">
        <f t="shared" si="92"/>
        <v>0</v>
      </c>
      <c r="AO360" s="100" t="b">
        <f t="shared" si="93"/>
        <v>0</v>
      </c>
      <c r="AP360" s="100" t="b">
        <f t="shared" si="94"/>
        <v>0</v>
      </c>
      <c r="AQ360" s="100" t="b">
        <f t="shared" si="95"/>
        <v>0</v>
      </c>
      <c r="AR360" s="100" t="b">
        <f t="shared" si="96"/>
        <v>0</v>
      </c>
      <c r="AS360" s="100" t="b">
        <f t="shared" si="97"/>
        <v>0</v>
      </c>
      <c r="AT360" s="100" t="b">
        <f t="shared" si="98"/>
        <v>0</v>
      </c>
      <c r="AU360" s="100" t="b">
        <f t="shared" si="99"/>
        <v>0</v>
      </c>
      <c r="AV360" s="100" t="b">
        <f t="shared" si="100"/>
        <v>0</v>
      </c>
    </row>
    <row r="361" spans="1:48" ht="30" x14ac:dyDescent="0.25">
      <c r="A361" s="108">
        <v>384</v>
      </c>
      <c r="B361" s="109" t="s">
        <v>57</v>
      </c>
      <c r="C361" s="109">
        <v>1</v>
      </c>
      <c r="D361" s="348" t="s">
        <v>993</v>
      </c>
      <c r="E361" s="142" t="s">
        <v>1019</v>
      </c>
      <c r="F361" s="142" t="s">
        <v>616</v>
      </c>
      <c r="G361" s="307"/>
      <c r="H361" s="308" t="s">
        <v>140</v>
      </c>
      <c r="I361" s="333">
        <v>26</v>
      </c>
      <c r="J361" s="333">
        <v>5</v>
      </c>
      <c r="K361" s="333">
        <v>21</v>
      </c>
      <c r="L361" s="109" t="s">
        <v>115</v>
      </c>
      <c r="M361" s="310" t="s">
        <v>42</v>
      </c>
      <c r="N361" s="311"/>
      <c r="O361" s="312"/>
      <c r="P361" s="312" t="s">
        <v>11</v>
      </c>
      <c r="Q361" s="312" t="s">
        <v>11</v>
      </c>
      <c r="R361" s="312" t="s">
        <v>11</v>
      </c>
      <c r="S361" s="312"/>
      <c r="T361" s="312"/>
      <c r="U361" s="312"/>
      <c r="V361" s="312"/>
      <c r="W361" s="312"/>
      <c r="X361" s="319"/>
      <c r="Y361" s="315">
        <v>1</v>
      </c>
      <c r="Z361" s="316">
        <v>3</v>
      </c>
      <c r="AA361" s="317">
        <v>3</v>
      </c>
      <c r="AB361" s="318" t="s">
        <v>1317</v>
      </c>
      <c r="AC361" s="80">
        <v>1</v>
      </c>
      <c r="AD361" s="76" t="s">
        <v>1341</v>
      </c>
      <c r="AE361" s="76" t="s">
        <v>153</v>
      </c>
      <c r="AF361" s="80">
        <v>7</v>
      </c>
      <c r="AH361" s="29" t="str">
        <f t="shared" si="86"/>
        <v xml:space="preserve"> </v>
      </c>
      <c r="AI361" s="29" t="str">
        <f t="shared" si="87"/>
        <v xml:space="preserve"> </v>
      </c>
      <c r="AJ361" s="29" t="str">
        <f t="shared" si="88"/>
        <v xml:space="preserve"> </v>
      </c>
      <c r="AK361" s="28" t="b">
        <f t="shared" si="89"/>
        <v>0</v>
      </c>
      <c r="AL361" s="100" t="b">
        <f t="shared" si="90"/>
        <v>0</v>
      </c>
      <c r="AM361" s="100" t="b">
        <f t="shared" si="91"/>
        <v>0</v>
      </c>
      <c r="AN361" s="100" t="b">
        <f t="shared" si="92"/>
        <v>1</v>
      </c>
      <c r="AO361" s="100" t="b">
        <f t="shared" si="93"/>
        <v>1</v>
      </c>
      <c r="AP361" s="100" t="b">
        <f t="shared" si="94"/>
        <v>1</v>
      </c>
      <c r="AQ361" s="100" t="b">
        <f t="shared" si="95"/>
        <v>0</v>
      </c>
      <c r="AR361" s="100" t="b">
        <f t="shared" si="96"/>
        <v>0</v>
      </c>
      <c r="AS361" s="100" t="b">
        <f t="shared" si="97"/>
        <v>0</v>
      </c>
      <c r="AT361" s="100" t="b">
        <f t="shared" si="98"/>
        <v>0</v>
      </c>
      <c r="AU361" s="100" t="b">
        <f t="shared" si="99"/>
        <v>0</v>
      </c>
      <c r="AV361" s="100" t="b">
        <f t="shared" si="100"/>
        <v>0</v>
      </c>
    </row>
    <row r="362" spans="1:48" ht="21.75" x14ac:dyDescent="0.25">
      <c r="A362" s="108">
        <v>83</v>
      </c>
      <c r="B362" s="109" t="s">
        <v>57</v>
      </c>
      <c r="C362" s="109">
        <v>2</v>
      </c>
      <c r="D362" s="348" t="s">
        <v>703</v>
      </c>
      <c r="E362" s="142" t="s">
        <v>537</v>
      </c>
      <c r="F362" s="142" t="s">
        <v>536</v>
      </c>
      <c r="G362" s="307"/>
      <c r="H362" s="308" t="s">
        <v>46</v>
      </c>
      <c r="I362" s="333">
        <v>45</v>
      </c>
      <c r="J362" s="333">
        <v>34</v>
      </c>
      <c r="K362" s="333">
        <v>11</v>
      </c>
      <c r="L362" s="109" t="s">
        <v>111</v>
      </c>
      <c r="M362" s="310" t="s">
        <v>30</v>
      </c>
      <c r="N362" s="311"/>
      <c r="O362" s="312" t="s">
        <v>11</v>
      </c>
      <c r="P362" s="312" t="s">
        <v>11</v>
      </c>
      <c r="Q362" s="312" t="s">
        <v>11</v>
      </c>
      <c r="R362" s="312" t="s">
        <v>11</v>
      </c>
      <c r="S362" s="312"/>
      <c r="T362" s="312"/>
      <c r="U362" s="312"/>
      <c r="V362" s="312"/>
      <c r="W362" s="312"/>
      <c r="X362" s="319"/>
      <c r="Y362" s="315">
        <v>1</v>
      </c>
      <c r="Z362" s="316">
        <v>4</v>
      </c>
      <c r="AA362" s="317">
        <v>4</v>
      </c>
      <c r="AB362" s="318" t="s">
        <v>1319</v>
      </c>
      <c r="AC362" s="80">
        <v>1</v>
      </c>
      <c r="AD362" s="80"/>
      <c r="AE362" s="76" t="s">
        <v>164</v>
      </c>
      <c r="AF362" s="80">
        <v>3</v>
      </c>
      <c r="AH362" s="29" t="str">
        <f t="shared" si="86"/>
        <v xml:space="preserve"> </v>
      </c>
      <c r="AI362" s="29" t="str">
        <f t="shared" si="87"/>
        <v xml:space="preserve"> </v>
      </c>
      <c r="AJ362" s="29" t="str">
        <f t="shared" si="88"/>
        <v xml:space="preserve"> </v>
      </c>
      <c r="AK362" s="28" t="b">
        <f t="shared" si="89"/>
        <v>1</v>
      </c>
      <c r="AL362" s="100" t="b">
        <f t="shared" si="90"/>
        <v>0</v>
      </c>
      <c r="AM362" s="100" t="b">
        <f t="shared" si="91"/>
        <v>0</v>
      </c>
      <c r="AN362" s="100" t="b">
        <f t="shared" si="92"/>
        <v>0</v>
      </c>
      <c r="AO362" s="100" t="b">
        <f t="shared" si="93"/>
        <v>0</v>
      </c>
      <c r="AP362" s="100" t="b">
        <f t="shared" si="94"/>
        <v>0</v>
      </c>
      <c r="AQ362" s="100" t="b">
        <f t="shared" si="95"/>
        <v>0</v>
      </c>
      <c r="AR362" s="100" t="b">
        <f t="shared" si="96"/>
        <v>0</v>
      </c>
      <c r="AS362" s="100" t="b">
        <f t="shared" si="97"/>
        <v>0</v>
      </c>
      <c r="AT362" s="100" t="b">
        <f t="shared" si="98"/>
        <v>0</v>
      </c>
      <c r="AU362" s="100" t="b">
        <f t="shared" si="99"/>
        <v>0</v>
      </c>
      <c r="AV362" s="100" t="b">
        <f t="shared" si="100"/>
        <v>0</v>
      </c>
    </row>
    <row r="363" spans="1:48" ht="21.75" x14ac:dyDescent="0.25">
      <c r="A363" s="108">
        <v>96</v>
      </c>
      <c r="B363" s="109" t="s">
        <v>57</v>
      </c>
      <c r="C363" s="109">
        <v>2</v>
      </c>
      <c r="D363" s="348" t="s">
        <v>715</v>
      </c>
      <c r="E363" s="142" t="s">
        <v>372</v>
      </c>
      <c r="F363" s="142" t="s">
        <v>936</v>
      </c>
      <c r="G363" s="307"/>
      <c r="H363" s="308" t="s">
        <v>34</v>
      </c>
      <c r="I363" s="309">
        <v>33</v>
      </c>
      <c r="J363" s="309">
        <v>29</v>
      </c>
      <c r="K363" s="309">
        <v>4</v>
      </c>
      <c r="L363" s="109" t="s">
        <v>111</v>
      </c>
      <c r="M363" s="310" t="s">
        <v>15</v>
      </c>
      <c r="N363" s="311"/>
      <c r="O363" s="312"/>
      <c r="P363" s="312"/>
      <c r="Q363" s="312"/>
      <c r="R363" s="312"/>
      <c r="S363" s="312" t="s">
        <v>11</v>
      </c>
      <c r="T363" s="312" t="s">
        <v>11</v>
      </c>
      <c r="U363" s="312" t="s">
        <v>11</v>
      </c>
      <c r="V363" s="312" t="s">
        <v>11</v>
      </c>
      <c r="W363" s="312"/>
      <c r="X363" s="319"/>
      <c r="Y363" s="315">
        <v>5</v>
      </c>
      <c r="Z363" s="316">
        <v>4</v>
      </c>
      <c r="AA363" s="317">
        <v>4</v>
      </c>
      <c r="AB363" s="318" t="s">
        <v>1320</v>
      </c>
      <c r="AC363" s="80">
        <v>1</v>
      </c>
      <c r="AD363" s="80"/>
      <c r="AE363" s="76" t="s">
        <v>150</v>
      </c>
      <c r="AF363" s="80">
        <v>2</v>
      </c>
      <c r="AH363" s="29" t="str">
        <f t="shared" si="86"/>
        <v xml:space="preserve"> </v>
      </c>
      <c r="AI363" s="29" t="str">
        <f t="shared" si="87"/>
        <v xml:space="preserve"> </v>
      </c>
      <c r="AJ363" s="29" t="str">
        <f t="shared" si="88"/>
        <v xml:space="preserve"> </v>
      </c>
      <c r="AK363" s="28" t="b">
        <f t="shared" si="89"/>
        <v>1</v>
      </c>
      <c r="AL363" s="100" t="b">
        <f t="shared" si="90"/>
        <v>0</v>
      </c>
      <c r="AM363" s="100" t="b">
        <f t="shared" si="91"/>
        <v>0</v>
      </c>
      <c r="AN363" s="100" t="b">
        <f t="shared" si="92"/>
        <v>0</v>
      </c>
      <c r="AO363" s="100" t="b">
        <f t="shared" si="93"/>
        <v>0</v>
      </c>
      <c r="AP363" s="100" t="b">
        <f t="shared" si="94"/>
        <v>0</v>
      </c>
      <c r="AQ363" s="100" t="b">
        <f t="shared" si="95"/>
        <v>0</v>
      </c>
      <c r="AR363" s="100" t="b">
        <f t="shared" si="96"/>
        <v>0</v>
      </c>
      <c r="AS363" s="100" t="b">
        <f t="shared" si="97"/>
        <v>0</v>
      </c>
      <c r="AT363" s="100" t="b">
        <f t="shared" si="98"/>
        <v>0</v>
      </c>
      <c r="AU363" s="100" t="b">
        <f t="shared" si="99"/>
        <v>0</v>
      </c>
      <c r="AV363" s="100" t="b">
        <f t="shared" si="100"/>
        <v>0</v>
      </c>
    </row>
    <row r="364" spans="1:48" ht="21.75" x14ac:dyDescent="0.25">
      <c r="A364" s="108">
        <v>106</v>
      </c>
      <c r="B364" s="109" t="s">
        <v>57</v>
      </c>
      <c r="C364" s="109">
        <v>2</v>
      </c>
      <c r="D364" s="348" t="s">
        <v>723</v>
      </c>
      <c r="E364" s="142" t="s">
        <v>383</v>
      </c>
      <c r="F364" s="142" t="s">
        <v>381</v>
      </c>
      <c r="G364" s="307"/>
      <c r="H364" s="308" t="s">
        <v>34</v>
      </c>
      <c r="I364" s="333">
        <v>42</v>
      </c>
      <c r="J364" s="333">
        <v>35</v>
      </c>
      <c r="K364" s="333">
        <v>7</v>
      </c>
      <c r="L364" s="109" t="s">
        <v>111</v>
      </c>
      <c r="M364" s="310" t="s">
        <v>15</v>
      </c>
      <c r="N364" s="311"/>
      <c r="O364" s="312"/>
      <c r="P364" s="312"/>
      <c r="Q364" s="312"/>
      <c r="R364" s="312"/>
      <c r="S364" s="312"/>
      <c r="T364" s="312"/>
      <c r="U364" s="312"/>
      <c r="V364" s="312"/>
      <c r="W364" s="312" t="s">
        <v>11</v>
      </c>
      <c r="X364" s="319" t="s">
        <v>11</v>
      </c>
      <c r="Y364" s="315">
        <v>7</v>
      </c>
      <c r="Z364" s="316">
        <v>4</v>
      </c>
      <c r="AA364" s="320">
        <v>2</v>
      </c>
      <c r="AB364" s="318" t="s">
        <v>1041</v>
      </c>
      <c r="AC364" s="80">
        <v>4</v>
      </c>
      <c r="AD364" s="80" t="s">
        <v>1352</v>
      </c>
      <c r="AE364" s="76" t="s">
        <v>150</v>
      </c>
      <c r="AF364" s="80">
        <v>2</v>
      </c>
      <c r="AH364" s="29" t="str">
        <f t="shared" si="86"/>
        <v xml:space="preserve"> </v>
      </c>
      <c r="AI364" s="29" t="str">
        <f t="shared" si="87"/>
        <v xml:space="preserve"> </v>
      </c>
      <c r="AJ364" s="29" t="str">
        <f t="shared" si="88"/>
        <v xml:space="preserve"> </v>
      </c>
      <c r="AK364" s="28" t="b">
        <f t="shared" si="89"/>
        <v>1</v>
      </c>
      <c r="AL364" s="100" t="b">
        <f t="shared" si="90"/>
        <v>0</v>
      </c>
      <c r="AM364" s="100" t="b">
        <f t="shared" si="91"/>
        <v>0</v>
      </c>
      <c r="AN364" s="100" t="b">
        <f t="shared" si="92"/>
        <v>0</v>
      </c>
      <c r="AO364" s="100" t="b">
        <f t="shared" si="93"/>
        <v>0</v>
      </c>
      <c r="AP364" s="100" t="b">
        <f t="shared" si="94"/>
        <v>0</v>
      </c>
      <c r="AQ364" s="100" t="b">
        <f t="shared" si="95"/>
        <v>0</v>
      </c>
      <c r="AR364" s="100" t="b">
        <f t="shared" si="96"/>
        <v>0</v>
      </c>
      <c r="AS364" s="100" t="b">
        <f t="shared" si="97"/>
        <v>0</v>
      </c>
      <c r="AT364" s="100" t="b">
        <f t="shared" si="98"/>
        <v>0</v>
      </c>
      <c r="AU364" s="100" t="b">
        <f t="shared" si="99"/>
        <v>0</v>
      </c>
      <c r="AV364" s="100" t="b">
        <f t="shared" si="100"/>
        <v>0</v>
      </c>
    </row>
    <row r="365" spans="1:48" ht="21.75" x14ac:dyDescent="0.25">
      <c r="A365" s="108">
        <v>20</v>
      </c>
      <c r="B365" s="109" t="s">
        <v>57</v>
      </c>
      <c r="C365" s="109">
        <v>2</v>
      </c>
      <c r="D365" s="348" t="s">
        <v>647</v>
      </c>
      <c r="E365" s="323" t="s">
        <v>342</v>
      </c>
      <c r="F365" s="323" t="s">
        <v>344</v>
      </c>
      <c r="G365" s="324"/>
      <c r="H365" s="308" t="s">
        <v>8</v>
      </c>
      <c r="I365" s="334">
        <v>39</v>
      </c>
      <c r="J365" s="334">
        <v>34</v>
      </c>
      <c r="K365" s="334">
        <v>5</v>
      </c>
      <c r="L365" s="326" t="s">
        <v>112</v>
      </c>
      <c r="M365" s="327" t="s">
        <v>15</v>
      </c>
      <c r="N365" s="311"/>
      <c r="O365" s="312" t="s">
        <v>11</v>
      </c>
      <c r="P365" s="312" t="s">
        <v>11</v>
      </c>
      <c r="Q365" s="312" t="s">
        <v>11</v>
      </c>
      <c r="R365" s="312" t="s">
        <v>11</v>
      </c>
      <c r="S365" s="312"/>
      <c r="T365" s="312"/>
      <c r="U365" s="312"/>
      <c r="V365" s="312"/>
      <c r="W365" s="312"/>
      <c r="X365" s="319"/>
      <c r="Y365" s="315">
        <v>4</v>
      </c>
      <c r="Z365" s="316">
        <v>4</v>
      </c>
      <c r="AA365" s="317">
        <v>4</v>
      </c>
      <c r="AB365" s="318" t="s">
        <v>1228</v>
      </c>
      <c r="AC365" s="80">
        <v>2</v>
      </c>
      <c r="AD365" s="80" t="s">
        <v>1349</v>
      </c>
      <c r="AE365" s="76" t="s">
        <v>150</v>
      </c>
      <c r="AF365" s="80">
        <v>5</v>
      </c>
      <c r="AH365" s="29" t="str">
        <f t="shared" si="86"/>
        <v xml:space="preserve"> </v>
      </c>
      <c r="AI365" s="29" t="str">
        <f t="shared" si="87"/>
        <v xml:space="preserve"> </v>
      </c>
      <c r="AJ365" s="29" t="str">
        <f t="shared" si="88"/>
        <v xml:space="preserve"> </v>
      </c>
      <c r="AK365" s="28" t="b">
        <f t="shared" si="89"/>
        <v>1</v>
      </c>
      <c r="AL365" s="100" t="b">
        <f t="shared" si="90"/>
        <v>0</v>
      </c>
      <c r="AM365" s="100" t="b">
        <f t="shared" si="91"/>
        <v>0</v>
      </c>
      <c r="AN365" s="100" t="b">
        <f t="shared" si="92"/>
        <v>0</v>
      </c>
      <c r="AO365" s="100" t="b">
        <f t="shared" si="93"/>
        <v>0</v>
      </c>
      <c r="AP365" s="100" t="b">
        <f t="shared" si="94"/>
        <v>0</v>
      </c>
      <c r="AQ365" s="100" t="b">
        <f t="shared" si="95"/>
        <v>0</v>
      </c>
      <c r="AR365" s="100" t="b">
        <f t="shared" si="96"/>
        <v>0</v>
      </c>
      <c r="AS365" s="100" t="b">
        <f t="shared" si="97"/>
        <v>0</v>
      </c>
      <c r="AT365" s="100" t="b">
        <f t="shared" si="98"/>
        <v>0</v>
      </c>
      <c r="AU365" s="100" t="b">
        <f t="shared" si="99"/>
        <v>0</v>
      </c>
      <c r="AV365" s="100" t="b">
        <f t="shared" si="100"/>
        <v>0</v>
      </c>
    </row>
    <row r="366" spans="1:48" ht="21.75" x14ac:dyDescent="0.25">
      <c r="A366" s="108">
        <v>123</v>
      </c>
      <c r="B366" s="109" t="s">
        <v>57</v>
      </c>
      <c r="C366" s="109">
        <v>2</v>
      </c>
      <c r="D366" s="348" t="s">
        <v>740</v>
      </c>
      <c r="E366" s="142" t="s">
        <v>576</v>
      </c>
      <c r="F366" s="142" t="s">
        <v>575</v>
      </c>
      <c r="G366" s="307"/>
      <c r="H366" s="308" t="s">
        <v>57</v>
      </c>
      <c r="I366" s="333">
        <v>43</v>
      </c>
      <c r="J366" s="333">
        <v>28</v>
      </c>
      <c r="K366" s="333">
        <v>15</v>
      </c>
      <c r="L366" s="109" t="s">
        <v>112</v>
      </c>
      <c r="M366" s="310" t="s">
        <v>32</v>
      </c>
      <c r="N366" s="311"/>
      <c r="O366" s="312"/>
      <c r="P366" s="312"/>
      <c r="Q366" s="312"/>
      <c r="R366" s="312"/>
      <c r="S366" s="312"/>
      <c r="T366" s="312" t="s">
        <v>11</v>
      </c>
      <c r="U366" s="312" t="s">
        <v>11</v>
      </c>
      <c r="V366" s="312" t="s">
        <v>11</v>
      </c>
      <c r="W366" s="312" t="s">
        <v>11</v>
      </c>
      <c r="X366" s="319"/>
      <c r="Y366" s="315">
        <v>2</v>
      </c>
      <c r="Z366" s="328">
        <v>4</v>
      </c>
      <c r="AA366" s="317">
        <v>4</v>
      </c>
      <c r="AB366" s="318" t="s">
        <v>1140</v>
      </c>
      <c r="AC366" s="80">
        <v>2</v>
      </c>
      <c r="AD366" s="80" t="s">
        <v>1359</v>
      </c>
      <c r="AE366" s="76" t="s">
        <v>159</v>
      </c>
      <c r="AF366" s="80">
        <v>2</v>
      </c>
      <c r="AH366" s="29" t="str">
        <f t="shared" si="86"/>
        <v xml:space="preserve"> </v>
      </c>
      <c r="AI366" s="29" t="str">
        <f t="shared" si="87"/>
        <v xml:space="preserve"> </v>
      </c>
      <c r="AJ366" s="29" t="str">
        <f t="shared" si="88"/>
        <v xml:space="preserve"> </v>
      </c>
      <c r="AK366" s="28" t="b">
        <f t="shared" si="89"/>
        <v>0</v>
      </c>
      <c r="AL366" s="100" t="b">
        <f t="shared" si="90"/>
        <v>0</v>
      </c>
      <c r="AM366" s="100" t="b">
        <f t="shared" si="91"/>
        <v>0</v>
      </c>
      <c r="AN366" s="100" t="b">
        <f t="shared" si="92"/>
        <v>0</v>
      </c>
      <c r="AO366" s="100" t="b">
        <f t="shared" si="93"/>
        <v>0</v>
      </c>
      <c r="AP366" s="100" t="b">
        <f t="shared" si="94"/>
        <v>0</v>
      </c>
      <c r="AQ366" s="100" t="b">
        <f t="shared" si="95"/>
        <v>0</v>
      </c>
      <c r="AR366" s="100" t="b">
        <f t="shared" si="96"/>
        <v>1</v>
      </c>
      <c r="AS366" s="100" t="b">
        <f t="shared" si="97"/>
        <v>1</v>
      </c>
      <c r="AT366" s="100" t="b">
        <f t="shared" si="98"/>
        <v>0</v>
      </c>
      <c r="AU366" s="100" t="b">
        <f t="shared" si="99"/>
        <v>0</v>
      </c>
      <c r="AV366" s="100" t="b">
        <f t="shared" si="100"/>
        <v>0</v>
      </c>
    </row>
    <row r="367" spans="1:48" ht="21.75" x14ac:dyDescent="0.25">
      <c r="A367" s="108">
        <v>283</v>
      </c>
      <c r="B367" s="109" t="s">
        <v>57</v>
      </c>
      <c r="C367" s="109">
        <v>2</v>
      </c>
      <c r="D367" s="349" t="s">
        <v>867</v>
      </c>
      <c r="E367" s="142" t="s">
        <v>464</v>
      </c>
      <c r="F367" s="142" t="s">
        <v>525</v>
      </c>
      <c r="G367" s="307"/>
      <c r="H367" s="308" t="s">
        <v>46</v>
      </c>
      <c r="I367" s="333">
        <v>46</v>
      </c>
      <c r="J367" s="333">
        <v>34</v>
      </c>
      <c r="K367" s="333">
        <v>12</v>
      </c>
      <c r="L367" s="109" t="s">
        <v>113</v>
      </c>
      <c r="M367" s="310" t="s">
        <v>15</v>
      </c>
      <c r="N367" s="311"/>
      <c r="O367" s="312"/>
      <c r="P367" s="312"/>
      <c r="Q367" s="312"/>
      <c r="R367" s="312"/>
      <c r="S367" s="312"/>
      <c r="T367" s="312" t="s">
        <v>11</v>
      </c>
      <c r="U367" s="312" t="s">
        <v>11</v>
      </c>
      <c r="V367" s="312"/>
      <c r="W367" s="312"/>
      <c r="X367" s="319"/>
      <c r="Y367" s="315">
        <v>5</v>
      </c>
      <c r="Z367" s="316">
        <v>2</v>
      </c>
      <c r="AA367" s="317">
        <v>2</v>
      </c>
      <c r="AB367" s="318" t="s">
        <v>1321</v>
      </c>
      <c r="AC367" s="80">
        <v>1</v>
      </c>
      <c r="AD367" s="80"/>
      <c r="AE367" s="76" t="s">
        <v>150</v>
      </c>
      <c r="AF367" s="80">
        <v>4</v>
      </c>
      <c r="AH367" s="29" t="str">
        <f t="shared" si="86"/>
        <v xml:space="preserve"> </v>
      </c>
      <c r="AI367" s="29" t="str">
        <f t="shared" si="87"/>
        <v xml:space="preserve"> </v>
      </c>
      <c r="AJ367" s="29" t="str">
        <f t="shared" si="88"/>
        <v xml:space="preserve"> </v>
      </c>
      <c r="AK367" s="28" t="b">
        <f t="shared" si="89"/>
        <v>1</v>
      </c>
      <c r="AL367" s="100" t="b">
        <f t="shared" si="90"/>
        <v>0</v>
      </c>
      <c r="AM367" s="100" t="b">
        <f t="shared" si="91"/>
        <v>0</v>
      </c>
      <c r="AN367" s="100" t="b">
        <f t="shared" si="92"/>
        <v>0</v>
      </c>
      <c r="AO367" s="100" t="b">
        <f t="shared" si="93"/>
        <v>0</v>
      </c>
      <c r="AP367" s="100" t="b">
        <f t="shared" si="94"/>
        <v>0</v>
      </c>
      <c r="AQ367" s="100" t="b">
        <f t="shared" si="95"/>
        <v>0</v>
      </c>
      <c r="AR367" s="100" t="b">
        <f t="shared" si="96"/>
        <v>0</v>
      </c>
      <c r="AS367" s="100" t="b">
        <f t="shared" si="97"/>
        <v>0</v>
      </c>
      <c r="AT367" s="100" t="b">
        <f t="shared" si="98"/>
        <v>0</v>
      </c>
      <c r="AU367" s="100" t="b">
        <f t="shared" si="99"/>
        <v>0</v>
      </c>
      <c r="AV367" s="100" t="b">
        <f t="shared" si="100"/>
        <v>0</v>
      </c>
    </row>
    <row r="368" spans="1:48" ht="21.75" x14ac:dyDescent="0.25">
      <c r="A368" s="108">
        <v>147</v>
      </c>
      <c r="B368" s="109" t="s">
        <v>57</v>
      </c>
      <c r="C368" s="109">
        <v>2</v>
      </c>
      <c r="D368" s="348" t="s">
        <v>762</v>
      </c>
      <c r="E368" s="142" t="s">
        <v>530</v>
      </c>
      <c r="F368" s="142" t="s">
        <v>582</v>
      </c>
      <c r="G368" s="307"/>
      <c r="H368" s="308" t="s">
        <v>57</v>
      </c>
      <c r="I368" s="333">
        <v>49</v>
      </c>
      <c r="J368" s="333">
        <v>28</v>
      </c>
      <c r="K368" s="333">
        <v>21</v>
      </c>
      <c r="L368" s="109" t="s">
        <v>113</v>
      </c>
      <c r="M368" s="110" t="s">
        <v>38</v>
      </c>
      <c r="N368" s="311"/>
      <c r="O368" s="312"/>
      <c r="P368" s="312"/>
      <c r="Q368" s="312"/>
      <c r="R368" s="312"/>
      <c r="S368" s="312"/>
      <c r="T368" s="312"/>
      <c r="U368" s="312"/>
      <c r="V368" s="312" t="s">
        <v>11</v>
      </c>
      <c r="W368" s="312" t="s">
        <v>11</v>
      </c>
      <c r="X368" s="319" t="s">
        <v>11</v>
      </c>
      <c r="Y368" s="315">
        <v>5</v>
      </c>
      <c r="Z368" s="316">
        <v>3</v>
      </c>
      <c r="AA368" s="317">
        <v>3</v>
      </c>
      <c r="AB368" s="318" t="s">
        <v>1199</v>
      </c>
      <c r="AC368" s="80">
        <v>2</v>
      </c>
      <c r="AD368" s="80"/>
      <c r="AE368" s="76" t="s">
        <v>167</v>
      </c>
      <c r="AF368" s="80">
        <v>5</v>
      </c>
      <c r="AH368" s="29" t="str">
        <f t="shared" si="86"/>
        <v xml:space="preserve"> </v>
      </c>
      <c r="AI368" s="29" t="str">
        <f t="shared" si="87"/>
        <v xml:space="preserve"> </v>
      </c>
      <c r="AJ368" s="29" t="str">
        <f t="shared" si="88"/>
        <v xml:space="preserve"> </v>
      </c>
      <c r="AK368" s="28" t="b">
        <f t="shared" si="89"/>
        <v>0</v>
      </c>
      <c r="AL368" s="100" t="b">
        <f t="shared" si="90"/>
        <v>0</v>
      </c>
      <c r="AM368" s="100" t="b">
        <f t="shared" si="91"/>
        <v>0</v>
      </c>
      <c r="AN368" s="100" t="b">
        <f t="shared" si="92"/>
        <v>0</v>
      </c>
      <c r="AO368" s="100" t="b">
        <f t="shared" si="93"/>
        <v>0</v>
      </c>
      <c r="AP368" s="100" t="b">
        <f t="shared" si="94"/>
        <v>0</v>
      </c>
      <c r="AQ368" s="100" t="b">
        <f t="shared" si="95"/>
        <v>0</v>
      </c>
      <c r="AR368" s="100" t="b">
        <f t="shared" si="96"/>
        <v>0</v>
      </c>
      <c r="AS368" s="100" t="b">
        <f t="shared" si="97"/>
        <v>0</v>
      </c>
      <c r="AT368" s="100" t="b">
        <f t="shared" si="98"/>
        <v>0</v>
      </c>
      <c r="AU368" s="100" t="b">
        <f t="shared" si="99"/>
        <v>1</v>
      </c>
      <c r="AV368" s="100" t="b">
        <f t="shared" si="100"/>
        <v>1</v>
      </c>
    </row>
    <row r="369" spans="1:48" ht="21.75" x14ac:dyDescent="0.25">
      <c r="A369" s="108">
        <v>372</v>
      </c>
      <c r="B369" s="109" t="s">
        <v>57</v>
      </c>
      <c r="C369" s="109">
        <v>2</v>
      </c>
      <c r="D369" s="348" t="s">
        <v>723</v>
      </c>
      <c r="E369" s="142" t="s">
        <v>383</v>
      </c>
      <c r="F369" s="142" t="s">
        <v>381</v>
      </c>
      <c r="G369" s="307"/>
      <c r="H369" s="308" t="s">
        <v>34</v>
      </c>
      <c r="I369" s="333">
        <v>42</v>
      </c>
      <c r="J369" s="333">
        <v>35</v>
      </c>
      <c r="K369" s="333">
        <v>7</v>
      </c>
      <c r="L369" s="321" t="s">
        <v>114</v>
      </c>
      <c r="M369" s="310" t="s">
        <v>32</v>
      </c>
      <c r="N369" s="311"/>
      <c r="O369" s="312"/>
      <c r="P369" s="312"/>
      <c r="Q369" s="312"/>
      <c r="R369" s="312"/>
      <c r="S369" s="312"/>
      <c r="T369" s="312"/>
      <c r="U369" s="312"/>
      <c r="V369" s="312"/>
      <c r="W369" s="312" t="s">
        <v>11</v>
      </c>
      <c r="X369" s="319" t="s">
        <v>11</v>
      </c>
      <c r="Y369" s="315">
        <v>7</v>
      </c>
      <c r="Z369" s="316"/>
      <c r="AA369" s="317">
        <v>2</v>
      </c>
      <c r="AB369" s="318" t="s">
        <v>1041</v>
      </c>
      <c r="AC369" s="80">
        <v>4</v>
      </c>
      <c r="AD369" s="80" t="s">
        <v>1352</v>
      </c>
      <c r="AE369" s="76" t="s">
        <v>159</v>
      </c>
      <c r="AF369" s="80">
        <v>8</v>
      </c>
      <c r="AH369" s="29" t="str">
        <f t="shared" si="86"/>
        <v xml:space="preserve"> </v>
      </c>
      <c r="AI369" s="29" t="str">
        <f t="shared" si="87"/>
        <v xml:space="preserve"> </v>
      </c>
      <c r="AJ369" s="29" t="str">
        <f t="shared" si="88"/>
        <v xml:space="preserve"> </v>
      </c>
      <c r="AK369" s="28" t="b">
        <f t="shared" si="89"/>
        <v>1</v>
      </c>
      <c r="AL369" s="100" t="b">
        <f t="shared" si="90"/>
        <v>0</v>
      </c>
      <c r="AM369" s="100" t="b">
        <f t="shared" si="91"/>
        <v>0</v>
      </c>
      <c r="AN369" s="100" t="b">
        <f t="shared" si="92"/>
        <v>0</v>
      </c>
      <c r="AO369" s="100" t="b">
        <f t="shared" si="93"/>
        <v>0</v>
      </c>
      <c r="AP369" s="100" t="b">
        <f t="shared" si="94"/>
        <v>0</v>
      </c>
      <c r="AQ369" s="100" t="b">
        <f t="shared" si="95"/>
        <v>0</v>
      </c>
      <c r="AR369" s="100" t="b">
        <f t="shared" si="96"/>
        <v>0</v>
      </c>
      <c r="AS369" s="100" t="b">
        <f t="shared" si="97"/>
        <v>0</v>
      </c>
      <c r="AT369" s="100" t="b">
        <f t="shared" si="98"/>
        <v>0</v>
      </c>
      <c r="AU369" s="100" t="b">
        <f t="shared" si="99"/>
        <v>0</v>
      </c>
      <c r="AV369" s="100" t="b">
        <f t="shared" si="100"/>
        <v>0</v>
      </c>
    </row>
    <row r="370" spans="1:48" ht="21.75" x14ac:dyDescent="0.25">
      <c r="A370" s="108">
        <v>228</v>
      </c>
      <c r="B370" s="109" t="s">
        <v>57</v>
      </c>
      <c r="C370" s="109">
        <v>3</v>
      </c>
      <c r="D370" s="348" t="s">
        <v>826</v>
      </c>
      <c r="E370" s="142" t="s">
        <v>577</v>
      </c>
      <c r="F370" s="142" t="s">
        <v>575</v>
      </c>
      <c r="G370" s="307"/>
      <c r="H370" s="308" t="s">
        <v>57</v>
      </c>
      <c r="I370" s="333">
        <v>35</v>
      </c>
      <c r="J370" s="333">
        <v>29</v>
      </c>
      <c r="K370" s="333">
        <v>6</v>
      </c>
      <c r="L370" s="321" t="s">
        <v>111</v>
      </c>
      <c r="M370" s="110" t="s">
        <v>36</v>
      </c>
      <c r="N370" s="311"/>
      <c r="O370" s="312" t="s">
        <v>11</v>
      </c>
      <c r="P370" s="312" t="s">
        <v>11</v>
      </c>
      <c r="Q370" s="312" t="s">
        <v>11</v>
      </c>
      <c r="R370" s="312" t="s">
        <v>11</v>
      </c>
      <c r="S370" s="312"/>
      <c r="T370" s="312"/>
      <c r="U370" s="312"/>
      <c r="V370" s="312"/>
      <c r="W370" s="312"/>
      <c r="X370" s="319"/>
      <c r="Y370" s="315">
        <v>1</v>
      </c>
      <c r="Z370" s="316">
        <v>4</v>
      </c>
      <c r="AA370" s="317">
        <v>4</v>
      </c>
      <c r="AB370" s="318" t="s">
        <v>1322</v>
      </c>
      <c r="AC370" s="80">
        <v>1</v>
      </c>
      <c r="AD370" s="76"/>
      <c r="AE370" s="76" t="s">
        <v>168</v>
      </c>
      <c r="AF370" s="80">
        <v>3</v>
      </c>
      <c r="AH370" s="29" t="str">
        <f t="shared" si="86"/>
        <v xml:space="preserve"> </v>
      </c>
      <c r="AI370" s="29" t="str">
        <f t="shared" si="87"/>
        <v xml:space="preserve"> </v>
      </c>
      <c r="AJ370" s="29" t="str">
        <f t="shared" si="88"/>
        <v xml:space="preserve"> </v>
      </c>
      <c r="AK370" s="28" t="b">
        <f t="shared" si="89"/>
        <v>1</v>
      </c>
      <c r="AL370" s="100" t="b">
        <f t="shared" si="90"/>
        <v>0</v>
      </c>
      <c r="AM370" s="100" t="b">
        <f t="shared" si="91"/>
        <v>0</v>
      </c>
      <c r="AN370" s="100" t="b">
        <f t="shared" si="92"/>
        <v>0</v>
      </c>
      <c r="AO370" s="100" t="b">
        <f t="shared" si="93"/>
        <v>0</v>
      </c>
      <c r="AP370" s="100" t="b">
        <f t="shared" si="94"/>
        <v>0</v>
      </c>
      <c r="AQ370" s="100" t="b">
        <f t="shared" si="95"/>
        <v>0</v>
      </c>
      <c r="AR370" s="100" t="b">
        <f t="shared" si="96"/>
        <v>0</v>
      </c>
      <c r="AS370" s="100" t="b">
        <f t="shared" si="97"/>
        <v>0</v>
      </c>
      <c r="AT370" s="100" t="b">
        <f t="shared" si="98"/>
        <v>0</v>
      </c>
      <c r="AU370" s="100" t="b">
        <f t="shared" si="99"/>
        <v>0</v>
      </c>
      <c r="AV370" s="100" t="b">
        <f t="shared" si="100"/>
        <v>0</v>
      </c>
    </row>
    <row r="371" spans="1:48" ht="21.75" x14ac:dyDescent="0.25">
      <c r="A371" s="108">
        <v>326</v>
      </c>
      <c r="B371" s="109" t="s">
        <v>57</v>
      </c>
      <c r="C371" s="109">
        <v>3</v>
      </c>
      <c r="D371" s="348" t="s">
        <v>898</v>
      </c>
      <c r="E371" s="142" t="s">
        <v>569</v>
      </c>
      <c r="F371" s="142" t="s">
        <v>570</v>
      </c>
      <c r="G371" s="307"/>
      <c r="H371" s="308" t="s">
        <v>57</v>
      </c>
      <c r="I371" s="333">
        <v>38</v>
      </c>
      <c r="J371" s="333">
        <v>31</v>
      </c>
      <c r="K371" s="333">
        <v>7</v>
      </c>
      <c r="L371" s="321" t="s">
        <v>111</v>
      </c>
      <c r="M371" s="110" t="s">
        <v>48</v>
      </c>
      <c r="N371" s="311"/>
      <c r="O371" s="312"/>
      <c r="P371" s="312"/>
      <c r="Q371" s="312"/>
      <c r="R371" s="312"/>
      <c r="S371" s="312"/>
      <c r="T371" s="312" t="s">
        <v>11</v>
      </c>
      <c r="U371" s="312" t="s">
        <v>11</v>
      </c>
      <c r="V371" s="312" t="s">
        <v>11</v>
      </c>
      <c r="W371" s="312" t="s">
        <v>11</v>
      </c>
      <c r="X371" s="319"/>
      <c r="Y371" s="315">
        <v>1</v>
      </c>
      <c r="Z371" s="316">
        <v>4</v>
      </c>
      <c r="AA371" s="317">
        <v>4</v>
      </c>
      <c r="AB371" s="318" t="s">
        <v>1327</v>
      </c>
      <c r="AC371" s="80">
        <v>1</v>
      </c>
      <c r="AD371" s="80" t="s">
        <v>1356</v>
      </c>
      <c r="AE371" s="76" t="s">
        <v>147</v>
      </c>
      <c r="AF371" s="80">
        <v>2</v>
      </c>
      <c r="AH371" s="29" t="str">
        <f t="shared" si="86"/>
        <v xml:space="preserve"> </v>
      </c>
      <c r="AI371" s="29" t="str">
        <f t="shared" si="87"/>
        <v xml:space="preserve"> </v>
      </c>
      <c r="AJ371" s="29" t="str">
        <f t="shared" si="88"/>
        <v xml:space="preserve"> </v>
      </c>
      <c r="AK371" s="28" t="b">
        <f t="shared" si="89"/>
        <v>1</v>
      </c>
      <c r="AL371" s="100" t="b">
        <f t="shared" si="90"/>
        <v>0</v>
      </c>
      <c r="AM371" s="100" t="b">
        <f t="shared" si="91"/>
        <v>0</v>
      </c>
      <c r="AN371" s="100" t="b">
        <f t="shared" si="92"/>
        <v>0</v>
      </c>
      <c r="AO371" s="100" t="b">
        <f t="shared" si="93"/>
        <v>0</v>
      </c>
      <c r="AP371" s="100" t="b">
        <f t="shared" si="94"/>
        <v>0</v>
      </c>
      <c r="AQ371" s="100" t="b">
        <f t="shared" si="95"/>
        <v>0</v>
      </c>
      <c r="AR371" s="100" t="b">
        <f t="shared" si="96"/>
        <v>0</v>
      </c>
      <c r="AS371" s="100" t="b">
        <f t="shared" si="97"/>
        <v>0</v>
      </c>
      <c r="AT371" s="100" t="b">
        <f t="shared" si="98"/>
        <v>0</v>
      </c>
      <c r="AU371" s="100" t="b">
        <f t="shared" si="99"/>
        <v>0</v>
      </c>
      <c r="AV371" s="100" t="b">
        <f t="shared" si="100"/>
        <v>0</v>
      </c>
    </row>
    <row r="372" spans="1:48" ht="21.75" x14ac:dyDescent="0.25">
      <c r="A372" s="108">
        <v>115</v>
      </c>
      <c r="B372" s="109" t="s">
        <v>57</v>
      </c>
      <c r="C372" s="109">
        <v>3</v>
      </c>
      <c r="D372" s="348" t="s">
        <v>733</v>
      </c>
      <c r="E372" s="142" t="s">
        <v>528</v>
      </c>
      <c r="F372" s="142" t="s">
        <v>598</v>
      </c>
      <c r="G372" s="307"/>
      <c r="H372" s="308" t="s">
        <v>57</v>
      </c>
      <c r="I372" s="333">
        <v>34</v>
      </c>
      <c r="J372" s="333">
        <v>27</v>
      </c>
      <c r="K372" s="333">
        <v>7</v>
      </c>
      <c r="L372" s="321" t="s">
        <v>112</v>
      </c>
      <c r="M372" s="110" t="s">
        <v>36</v>
      </c>
      <c r="N372" s="311"/>
      <c r="O372" s="312" t="s">
        <v>11</v>
      </c>
      <c r="P372" s="312" t="s">
        <v>11</v>
      </c>
      <c r="Q372" s="312"/>
      <c r="R372" s="312"/>
      <c r="S372" s="312"/>
      <c r="T372" s="312"/>
      <c r="U372" s="312"/>
      <c r="V372" s="312"/>
      <c r="W372" s="312"/>
      <c r="X372" s="319"/>
      <c r="Y372" s="315">
        <v>2</v>
      </c>
      <c r="Z372" s="316">
        <v>2</v>
      </c>
      <c r="AA372" s="317">
        <v>2</v>
      </c>
      <c r="AB372" s="318" t="s">
        <v>1323</v>
      </c>
      <c r="AC372" s="80">
        <v>1</v>
      </c>
      <c r="AD372" s="80"/>
      <c r="AE372" s="76" t="s">
        <v>168</v>
      </c>
      <c r="AF372" s="80">
        <v>4</v>
      </c>
      <c r="AH372" s="29" t="str">
        <f t="shared" si="86"/>
        <v xml:space="preserve"> </v>
      </c>
      <c r="AI372" s="29" t="str">
        <f t="shared" si="87"/>
        <v xml:space="preserve"> </v>
      </c>
      <c r="AJ372" s="29" t="str">
        <f t="shared" si="88"/>
        <v xml:space="preserve"> </v>
      </c>
      <c r="AK372" s="28" t="b">
        <f t="shared" si="89"/>
        <v>1</v>
      </c>
      <c r="AL372" s="100" t="b">
        <f t="shared" si="90"/>
        <v>0</v>
      </c>
      <c r="AM372" s="100" t="b">
        <f t="shared" si="91"/>
        <v>0</v>
      </c>
      <c r="AN372" s="100" t="b">
        <f t="shared" si="92"/>
        <v>0</v>
      </c>
      <c r="AO372" s="100" t="b">
        <f t="shared" si="93"/>
        <v>0</v>
      </c>
      <c r="AP372" s="100" t="b">
        <f t="shared" si="94"/>
        <v>0</v>
      </c>
      <c r="AQ372" s="100" t="b">
        <f t="shared" si="95"/>
        <v>0</v>
      </c>
      <c r="AR372" s="100" t="b">
        <f t="shared" si="96"/>
        <v>0</v>
      </c>
      <c r="AS372" s="100" t="b">
        <f t="shared" si="97"/>
        <v>0</v>
      </c>
      <c r="AT372" s="100" t="b">
        <f t="shared" si="98"/>
        <v>0</v>
      </c>
      <c r="AU372" s="100" t="b">
        <f t="shared" si="99"/>
        <v>0</v>
      </c>
      <c r="AV372" s="100" t="b">
        <f t="shared" si="100"/>
        <v>0</v>
      </c>
    </row>
    <row r="373" spans="1:48" ht="21.75" x14ac:dyDescent="0.25">
      <c r="A373" s="108">
        <v>327</v>
      </c>
      <c r="B373" s="109" t="s">
        <v>57</v>
      </c>
      <c r="C373" s="109">
        <v>3</v>
      </c>
      <c r="D373" s="348" t="s">
        <v>899</v>
      </c>
      <c r="E373" s="142" t="s">
        <v>591</v>
      </c>
      <c r="F373" s="142" t="s">
        <v>590</v>
      </c>
      <c r="G373" s="307"/>
      <c r="H373" s="308" t="s">
        <v>57</v>
      </c>
      <c r="I373" s="333">
        <v>36</v>
      </c>
      <c r="J373" s="333">
        <v>28</v>
      </c>
      <c r="K373" s="333">
        <v>8</v>
      </c>
      <c r="L373" s="321" t="s">
        <v>112</v>
      </c>
      <c r="M373" s="310" t="s">
        <v>36</v>
      </c>
      <c r="N373" s="311"/>
      <c r="O373" s="312"/>
      <c r="P373" s="312"/>
      <c r="Q373" s="312" t="s">
        <v>11</v>
      </c>
      <c r="R373" s="312" t="s">
        <v>11</v>
      </c>
      <c r="S373" s="312"/>
      <c r="T373" s="312"/>
      <c r="U373" s="312"/>
      <c r="V373" s="312"/>
      <c r="W373" s="312"/>
      <c r="X373" s="319"/>
      <c r="Y373" s="315">
        <v>1</v>
      </c>
      <c r="Z373" s="316">
        <v>2</v>
      </c>
      <c r="AA373" s="317">
        <v>2</v>
      </c>
      <c r="AB373" s="318" t="s">
        <v>1324</v>
      </c>
      <c r="AC373" s="80">
        <v>1</v>
      </c>
      <c r="AD373" s="80"/>
      <c r="AE373" s="76" t="s">
        <v>168</v>
      </c>
      <c r="AF373" s="80">
        <v>4</v>
      </c>
      <c r="AH373" s="29" t="str">
        <f>IF(AND(F373=F392,L373=L392,AK373=FALSE),"ÇAKIŞMA "," ")</f>
        <v xml:space="preserve"> </v>
      </c>
      <c r="AI373" s="29" t="str">
        <f>IF(AND(M373=M392,L373=L392,AK373=FALSE),"ÇAKIŞMA "," ")</f>
        <v xml:space="preserve"> </v>
      </c>
      <c r="AJ373" s="29" t="str">
        <f>IF(AND(C373=C392,B373=B392,L373=L392,AK373=FALSE),"ÇAKIŞMA "," ")</f>
        <v xml:space="preserve"> </v>
      </c>
      <c r="AK373" s="28" t="b">
        <f t="shared" si="89"/>
        <v>1</v>
      </c>
      <c r="AL373" s="100" t="b">
        <f t="shared" ref="AL373:AV373" si="101">IF(AND(N373&lt;&gt;0,N373=N392),TRUE,FALSE)</f>
        <v>0</v>
      </c>
      <c r="AM373" s="100" t="b">
        <f t="shared" si="101"/>
        <v>0</v>
      </c>
      <c r="AN373" s="100" t="b">
        <f t="shared" si="101"/>
        <v>0</v>
      </c>
      <c r="AO373" s="100" t="b">
        <f t="shared" si="101"/>
        <v>0</v>
      </c>
      <c r="AP373" s="100" t="b">
        <f t="shared" si="101"/>
        <v>0</v>
      </c>
      <c r="AQ373" s="100" t="b">
        <f t="shared" si="101"/>
        <v>0</v>
      </c>
      <c r="AR373" s="100" t="b">
        <f t="shared" si="101"/>
        <v>0</v>
      </c>
      <c r="AS373" s="100" t="b">
        <f t="shared" si="101"/>
        <v>0</v>
      </c>
      <c r="AT373" s="100" t="b">
        <f t="shared" si="101"/>
        <v>0</v>
      </c>
      <c r="AU373" s="100" t="b">
        <f t="shared" si="101"/>
        <v>0</v>
      </c>
      <c r="AV373" s="100" t="b">
        <f t="shared" si="101"/>
        <v>0</v>
      </c>
    </row>
    <row r="374" spans="1:48" ht="21.75" x14ac:dyDescent="0.25">
      <c r="A374" s="108">
        <v>126</v>
      </c>
      <c r="B374" s="321" t="s">
        <v>57</v>
      </c>
      <c r="C374" s="259">
        <v>3</v>
      </c>
      <c r="D374" s="350" t="s">
        <v>744</v>
      </c>
      <c r="E374" s="142" t="s">
        <v>585</v>
      </c>
      <c r="F374" s="142" t="s">
        <v>584</v>
      </c>
      <c r="G374" s="307"/>
      <c r="H374" s="308" t="s">
        <v>57</v>
      </c>
      <c r="I374" s="333">
        <v>36</v>
      </c>
      <c r="J374" s="351">
        <v>31</v>
      </c>
      <c r="K374" s="351">
        <v>5</v>
      </c>
      <c r="L374" s="256" t="s">
        <v>113</v>
      </c>
      <c r="M374" s="110" t="s">
        <v>27</v>
      </c>
      <c r="N374" s="311"/>
      <c r="O374" s="312"/>
      <c r="P374" s="312"/>
      <c r="Q374" s="312"/>
      <c r="R374" s="312"/>
      <c r="S374" s="312"/>
      <c r="T374" s="312" t="s">
        <v>11</v>
      </c>
      <c r="U374" s="312" t="s">
        <v>11</v>
      </c>
      <c r="V374" s="312" t="s">
        <v>11</v>
      </c>
      <c r="W374" s="312" t="s">
        <v>11</v>
      </c>
      <c r="X374" s="319"/>
      <c r="Y374" s="335">
        <v>1</v>
      </c>
      <c r="Z374" s="316">
        <v>4</v>
      </c>
      <c r="AA374" s="345">
        <v>4</v>
      </c>
      <c r="AB374" s="337" t="s">
        <v>1325</v>
      </c>
      <c r="AC374" s="80">
        <v>1</v>
      </c>
      <c r="AD374" s="80"/>
      <c r="AE374" s="76" t="s">
        <v>160</v>
      </c>
      <c r="AF374" s="80">
        <v>4</v>
      </c>
      <c r="AH374" s="82"/>
      <c r="AI374" s="82"/>
      <c r="AJ374" s="82"/>
      <c r="AK374" s="83"/>
      <c r="AL374" s="101"/>
      <c r="AM374" s="101"/>
      <c r="AN374" s="101"/>
      <c r="AO374" s="101"/>
      <c r="AP374" s="101"/>
      <c r="AQ374" s="101"/>
      <c r="AR374" s="101"/>
      <c r="AS374" s="101"/>
      <c r="AT374" s="101"/>
      <c r="AU374" s="101"/>
      <c r="AV374" s="101"/>
    </row>
    <row r="375" spans="1:48" ht="21.75" x14ac:dyDescent="0.25">
      <c r="A375" s="108">
        <v>130</v>
      </c>
      <c r="B375" s="321" t="s">
        <v>57</v>
      </c>
      <c r="C375" s="259">
        <v>3</v>
      </c>
      <c r="D375" s="350" t="s">
        <v>748</v>
      </c>
      <c r="E375" s="142" t="s">
        <v>596</v>
      </c>
      <c r="F375" s="142" t="s">
        <v>597</v>
      </c>
      <c r="G375" s="307"/>
      <c r="H375" s="308" t="s">
        <v>57</v>
      </c>
      <c r="I375" s="333">
        <v>31</v>
      </c>
      <c r="J375" s="351">
        <v>30</v>
      </c>
      <c r="K375" s="351">
        <v>1</v>
      </c>
      <c r="L375" s="256" t="s">
        <v>114</v>
      </c>
      <c r="M375" s="110" t="s">
        <v>29</v>
      </c>
      <c r="N375" s="311"/>
      <c r="O375" s="312"/>
      <c r="P375" s="312"/>
      <c r="Q375" s="312"/>
      <c r="R375" s="312"/>
      <c r="S375" s="312"/>
      <c r="T375" s="312" t="s">
        <v>11</v>
      </c>
      <c r="U375" s="312" t="s">
        <v>11</v>
      </c>
      <c r="V375" s="312" t="s">
        <v>11</v>
      </c>
      <c r="W375" s="312" t="s">
        <v>11</v>
      </c>
      <c r="X375" s="319"/>
      <c r="Y375" s="335">
        <v>1</v>
      </c>
      <c r="Z375" s="316">
        <v>4</v>
      </c>
      <c r="AA375" s="345">
        <v>4</v>
      </c>
      <c r="AB375" s="337" t="s">
        <v>1326</v>
      </c>
      <c r="AC375" s="80">
        <v>1</v>
      </c>
      <c r="AD375" s="80" t="s">
        <v>1359</v>
      </c>
      <c r="AE375" s="76" t="s">
        <v>165</v>
      </c>
      <c r="AF375" s="80">
        <v>2</v>
      </c>
      <c r="AH375" s="82"/>
      <c r="AI375" s="82"/>
      <c r="AJ375" s="82"/>
      <c r="AK375" s="83"/>
      <c r="AL375" s="101"/>
      <c r="AM375" s="101"/>
      <c r="AN375" s="101"/>
      <c r="AO375" s="101"/>
      <c r="AP375" s="101"/>
      <c r="AQ375" s="101"/>
      <c r="AR375" s="101"/>
      <c r="AS375" s="101"/>
      <c r="AT375" s="101"/>
      <c r="AU375" s="101"/>
      <c r="AV375" s="101"/>
    </row>
    <row r="376" spans="1:48" ht="21.75" x14ac:dyDescent="0.25">
      <c r="A376" s="108">
        <v>237</v>
      </c>
      <c r="B376" s="321" t="s">
        <v>57</v>
      </c>
      <c r="C376" s="259">
        <v>3</v>
      </c>
      <c r="D376" s="350" t="s">
        <v>834</v>
      </c>
      <c r="E376" s="323" t="s">
        <v>355</v>
      </c>
      <c r="F376" s="323" t="s">
        <v>580</v>
      </c>
      <c r="G376" s="324"/>
      <c r="H376" s="308" t="s">
        <v>57</v>
      </c>
      <c r="I376" s="334">
        <v>33</v>
      </c>
      <c r="J376" s="352">
        <v>33</v>
      </c>
      <c r="K376" s="352">
        <v>0</v>
      </c>
      <c r="L376" s="354" t="s">
        <v>127</v>
      </c>
      <c r="M376" s="332" t="s">
        <v>127</v>
      </c>
      <c r="N376" s="311"/>
      <c r="O376" s="312"/>
      <c r="P376" s="312"/>
      <c r="Q376" s="312"/>
      <c r="R376" s="312"/>
      <c r="S376" s="312"/>
      <c r="T376" s="312"/>
      <c r="U376" s="312"/>
      <c r="V376" s="312"/>
      <c r="W376" s="312"/>
      <c r="X376" s="319"/>
      <c r="Y376" s="335">
        <v>9</v>
      </c>
      <c r="Z376" s="316">
        <v>0</v>
      </c>
      <c r="AA376" s="345">
        <v>0</v>
      </c>
      <c r="AB376" s="337" t="s">
        <v>1328</v>
      </c>
      <c r="AC376" s="80">
        <v>1</v>
      </c>
      <c r="AD376" s="80"/>
      <c r="AE376" s="76" t="s">
        <v>141</v>
      </c>
      <c r="AF376" s="80">
        <v>9</v>
      </c>
      <c r="AH376" s="82"/>
      <c r="AI376" s="82"/>
      <c r="AJ376" s="82"/>
      <c r="AK376" s="83"/>
      <c r="AL376" s="101"/>
      <c r="AM376" s="101"/>
      <c r="AN376" s="101"/>
      <c r="AO376" s="101"/>
      <c r="AP376" s="101"/>
      <c r="AQ376" s="101"/>
      <c r="AR376" s="101"/>
      <c r="AS376" s="101"/>
      <c r="AT376" s="101"/>
      <c r="AU376" s="101"/>
      <c r="AV376" s="101"/>
    </row>
    <row r="377" spans="1:48" ht="21.75" x14ac:dyDescent="0.25">
      <c r="A377" s="108">
        <v>230</v>
      </c>
      <c r="B377" s="321" t="s">
        <v>57</v>
      </c>
      <c r="C377" s="259">
        <v>4</v>
      </c>
      <c r="D377" s="350" t="s">
        <v>828</v>
      </c>
      <c r="E377" s="142" t="s">
        <v>586</v>
      </c>
      <c r="F377" s="142" t="s">
        <v>584</v>
      </c>
      <c r="G377" s="307"/>
      <c r="H377" s="308" t="s">
        <v>57</v>
      </c>
      <c r="I377" s="333">
        <v>11</v>
      </c>
      <c r="J377" s="333">
        <v>10</v>
      </c>
      <c r="K377" s="333">
        <v>1</v>
      </c>
      <c r="L377" s="321" t="s">
        <v>112</v>
      </c>
      <c r="M377" s="110" t="s">
        <v>39</v>
      </c>
      <c r="N377" s="311"/>
      <c r="O377" s="312"/>
      <c r="P377" s="312"/>
      <c r="Q377" s="312"/>
      <c r="R377" s="312" t="s">
        <v>11</v>
      </c>
      <c r="S377" s="312" t="s">
        <v>11</v>
      </c>
      <c r="T377" s="312"/>
      <c r="U377" s="312"/>
      <c r="V377" s="312"/>
      <c r="W377" s="312"/>
      <c r="X377" s="319"/>
      <c r="Y377" s="335">
        <v>1</v>
      </c>
      <c r="Z377" s="316">
        <v>2</v>
      </c>
      <c r="AA377" s="345">
        <v>2</v>
      </c>
      <c r="AB377" s="337" t="s">
        <v>1332</v>
      </c>
      <c r="AC377" s="80">
        <v>1</v>
      </c>
      <c r="AD377" s="80"/>
      <c r="AE377" s="76" t="s">
        <v>161</v>
      </c>
      <c r="AF377" s="80">
        <v>3</v>
      </c>
      <c r="AH377" s="82"/>
      <c r="AI377" s="82"/>
      <c r="AJ377" s="82"/>
      <c r="AK377" s="83"/>
      <c r="AL377" s="101"/>
      <c r="AM377" s="101"/>
      <c r="AN377" s="101"/>
      <c r="AO377" s="101"/>
      <c r="AP377" s="101"/>
      <c r="AQ377" s="101"/>
      <c r="AR377" s="101"/>
      <c r="AS377" s="101"/>
      <c r="AT377" s="101"/>
      <c r="AU377" s="101"/>
      <c r="AV377" s="101"/>
    </row>
    <row r="378" spans="1:48" ht="21.75" x14ac:dyDescent="0.25">
      <c r="A378" s="108">
        <v>169</v>
      </c>
      <c r="B378" s="321" t="s">
        <v>57</v>
      </c>
      <c r="C378" s="259">
        <v>4</v>
      </c>
      <c r="D378" s="350" t="s">
        <v>776</v>
      </c>
      <c r="E378" s="142" t="s">
        <v>581</v>
      </c>
      <c r="F378" s="142" t="s">
        <v>580</v>
      </c>
      <c r="G378" s="307"/>
      <c r="H378" s="308" t="s">
        <v>57</v>
      </c>
      <c r="I378" s="333">
        <v>9</v>
      </c>
      <c r="J378" s="351">
        <v>9</v>
      </c>
      <c r="K378" s="351">
        <v>0</v>
      </c>
      <c r="L378" s="256" t="s">
        <v>112</v>
      </c>
      <c r="M378" s="321" t="s">
        <v>56</v>
      </c>
      <c r="N378" s="311"/>
      <c r="O378" s="312"/>
      <c r="P378" s="312"/>
      <c r="Q378" s="312"/>
      <c r="R378" s="312"/>
      <c r="S378" s="312"/>
      <c r="T378" s="312" t="s">
        <v>11</v>
      </c>
      <c r="U378" s="312" t="s">
        <v>11</v>
      </c>
      <c r="V378" s="312"/>
      <c r="W378" s="312"/>
      <c r="X378" s="319"/>
      <c r="Y378" s="335">
        <v>1</v>
      </c>
      <c r="Z378" s="316">
        <v>2</v>
      </c>
      <c r="AA378" s="345">
        <v>2</v>
      </c>
      <c r="AB378" s="337" t="s">
        <v>1331</v>
      </c>
      <c r="AC378" s="80">
        <v>1</v>
      </c>
      <c r="AD378" s="80" t="s">
        <v>1356</v>
      </c>
      <c r="AE378" s="76" t="s">
        <v>141</v>
      </c>
      <c r="AF378" s="80">
        <v>6</v>
      </c>
      <c r="AH378" s="82"/>
      <c r="AI378" s="82"/>
      <c r="AJ378" s="82"/>
      <c r="AK378" s="83"/>
      <c r="AL378" s="101"/>
      <c r="AM378" s="101"/>
      <c r="AN378" s="101"/>
      <c r="AO378" s="101"/>
      <c r="AP378" s="101"/>
      <c r="AQ378" s="101"/>
      <c r="AR378" s="101"/>
      <c r="AS378" s="101"/>
      <c r="AT378" s="101"/>
      <c r="AU378" s="101"/>
      <c r="AV378" s="101"/>
    </row>
    <row r="379" spans="1:48" ht="21.75" x14ac:dyDescent="0.25">
      <c r="A379" s="108">
        <v>184</v>
      </c>
      <c r="B379" s="321" t="s">
        <v>57</v>
      </c>
      <c r="C379" s="259">
        <v>4</v>
      </c>
      <c r="D379" s="350" t="s">
        <v>790</v>
      </c>
      <c r="E379" s="142" t="s">
        <v>411</v>
      </c>
      <c r="F379" s="142" t="s">
        <v>949</v>
      </c>
      <c r="G379" s="307"/>
      <c r="H379" s="329" t="s">
        <v>57</v>
      </c>
      <c r="I379" s="333">
        <v>12</v>
      </c>
      <c r="J379" s="333">
        <v>12</v>
      </c>
      <c r="K379" s="333">
        <v>0</v>
      </c>
      <c r="L379" s="321" t="s">
        <v>113</v>
      </c>
      <c r="M379" s="110" t="s">
        <v>132</v>
      </c>
      <c r="N379" s="311"/>
      <c r="O379" s="312" t="s">
        <v>11</v>
      </c>
      <c r="P379" s="312" t="s">
        <v>11</v>
      </c>
      <c r="Q379" s="312" t="s">
        <v>11</v>
      </c>
      <c r="R379" s="312" t="s">
        <v>11</v>
      </c>
      <c r="S379" s="312"/>
      <c r="T379" s="312"/>
      <c r="U379" s="312"/>
      <c r="V379" s="312"/>
      <c r="W379" s="312"/>
      <c r="X379" s="319"/>
      <c r="Y379" s="335">
        <v>8</v>
      </c>
      <c r="Z379" s="316">
        <v>4</v>
      </c>
      <c r="AA379" s="336">
        <v>4</v>
      </c>
      <c r="AB379" s="337" t="s">
        <v>1334</v>
      </c>
      <c r="AC379" s="80">
        <v>1</v>
      </c>
      <c r="AD379" s="80"/>
      <c r="AE379" s="76" t="s">
        <v>141</v>
      </c>
      <c r="AF379" s="80">
        <v>2</v>
      </c>
      <c r="AH379" s="82"/>
      <c r="AI379" s="82"/>
      <c r="AJ379" s="82"/>
      <c r="AK379" s="83"/>
      <c r="AL379" s="101"/>
      <c r="AM379" s="101"/>
      <c r="AN379" s="101"/>
      <c r="AO379" s="101"/>
      <c r="AP379" s="101"/>
      <c r="AQ379" s="101"/>
      <c r="AR379" s="101"/>
      <c r="AS379" s="101"/>
      <c r="AT379" s="101"/>
      <c r="AU379" s="101"/>
      <c r="AV379" s="101"/>
    </row>
    <row r="380" spans="1:48" ht="21.75" x14ac:dyDescent="0.25">
      <c r="A380" s="108">
        <v>31</v>
      </c>
      <c r="B380" s="321" t="s">
        <v>57</v>
      </c>
      <c r="C380" s="259">
        <v>4</v>
      </c>
      <c r="D380" s="350" t="s">
        <v>657</v>
      </c>
      <c r="E380" s="142" t="s">
        <v>518</v>
      </c>
      <c r="F380" s="142" t="s">
        <v>517</v>
      </c>
      <c r="G380" s="307"/>
      <c r="H380" s="308" t="s">
        <v>46</v>
      </c>
      <c r="I380" s="333">
        <v>9</v>
      </c>
      <c r="J380" s="351">
        <v>9</v>
      </c>
      <c r="K380" s="351">
        <v>0</v>
      </c>
      <c r="L380" s="256" t="s">
        <v>113</v>
      </c>
      <c r="M380" s="110" t="s">
        <v>131</v>
      </c>
      <c r="N380" s="311"/>
      <c r="O380" s="312"/>
      <c r="P380" s="312"/>
      <c r="Q380" s="312"/>
      <c r="R380" s="312"/>
      <c r="S380" s="312"/>
      <c r="T380" s="312"/>
      <c r="U380" s="312"/>
      <c r="V380" s="312"/>
      <c r="W380" s="312" t="s">
        <v>11</v>
      </c>
      <c r="X380" s="319" t="s">
        <v>11</v>
      </c>
      <c r="Y380" s="335">
        <v>2</v>
      </c>
      <c r="Z380" s="316">
        <v>2</v>
      </c>
      <c r="AA380" s="336">
        <v>2</v>
      </c>
      <c r="AB380" s="337" t="s">
        <v>1153</v>
      </c>
      <c r="AC380" s="80">
        <v>2</v>
      </c>
      <c r="AD380" s="80"/>
      <c r="AE380" s="76" t="s">
        <v>157</v>
      </c>
      <c r="AF380" s="80">
        <v>2</v>
      </c>
      <c r="AH380" s="82"/>
      <c r="AI380" s="82"/>
      <c r="AJ380" s="82"/>
      <c r="AK380" s="83"/>
      <c r="AL380" s="101"/>
      <c r="AM380" s="101"/>
      <c r="AN380" s="101"/>
      <c r="AO380" s="101"/>
      <c r="AP380" s="101"/>
      <c r="AQ380" s="101"/>
      <c r="AR380" s="101"/>
      <c r="AS380" s="101"/>
      <c r="AT380" s="101"/>
      <c r="AU380" s="101"/>
      <c r="AV380" s="101"/>
    </row>
    <row r="381" spans="1:48" ht="21.75" x14ac:dyDescent="0.25">
      <c r="A381" s="108">
        <v>128</v>
      </c>
      <c r="B381" s="321" t="s">
        <v>57</v>
      </c>
      <c r="C381" s="259">
        <v>4</v>
      </c>
      <c r="D381" s="350" t="s">
        <v>746</v>
      </c>
      <c r="E381" s="142" t="s">
        <v>589</v>
      </c>
      <c r="F381" s="142" t="s">
        <v>598</v>
      </c>
      <c r="G381" s="307"/>
      <c r="H381" s="308" t="s">
        <v>57</v>
      </c>
      <c r="I381" s="333">
        <v>17</v>
      </c>
      <c r="J381" s="333">
        <v>12</v>
      </c>
      <c r="K381" s="333">
        <v>5</v>
      </c>
      <c r="L381" s="321" t="s">
        <v>114</v>
      </c>
      <c r="M381" s="110" t="s">
        <v>36</v>
      </c>
      <c r="N381" s="311"/>
      <c r="O381" s="312" t="s">
        <v>11</v>
      </c>
      <c r="P381" s="312" t="s">
        <v>11</v>
      </c>
      <c r="Q381" s="312"/>
      <c r="R381" s="312"/>
      <c r="S381" s="312"/>
      <c r="T381" s="312"/>
      <c r="U381" s="312"/>
      <c r="V381" s="312"/>
      <c r="W381" s="312"/>
      <c r="X381" s="319"/>
      <c r="Y381" s="335">
        <v>2</v>
      </c>
      <c r="Z381" s="316">
        <v>2</v>
      </c>
      <c r="AA381" s="336">
        <v>2</v>
      </c>
      <c r="AB381" s="337" t="s">
        <v>1335</v>
      </c>
      <c r="AC381" s="80">
        <v>1</v>
      </c>
      <c r="AD381" s="80"/>
      <c r="AE381" s="76" t="s">
        <v>168</v>
      </c>
      <c r="AF381" s="80">
        <v>2</v>
      </c>
      <c r="AH381" s="82"/>
      <c r="AI381" s="82"/>
      <c r="AJ381" s="82"/>
      <c r="AK381" s="83"/>
      <c r="AL381" s="101"/>
      <c r="AM381" s="101"/>
      <c r="AN381" s="101"/>
      <c r="AO381" s="101"/>
      <c r="AP381" s="101"/>
      <c r="AQ381" s="101"/>
      <c r="AR381" s="101"/>
      <c r="AS381" s="101"/>
      <c r="AT381" s="101"/>
      <c r="AU381" s="101"/>
      <c r="AV381" s="101"/>
    </row>
    <row r="382" spans="1:48" ht="21.75" x14ac:dyDescent="0.25">
      <c r="A382" s="108">
        <v>235</v>
      </c>
      <c r="B382" s="321" t="s">
        <v>57</v>
      </c>
      <c r="C382" s="259">
        <v>4</v>
      </c>
      <c r="D382" s="350" t="s">
        <v>833</v>
      </c>
      <c r="E382" s="142" t="s">
        <v>578</v>
      </c>
      <c r="F382" s="142" t="s">
        <v>579</v>
      </c>
      <c r="G382" s="307"/>
      <c r="H382" s="308" t="s">
        <v>57</v>
      </c>
      <c r="I382" s="333">
        <v>8</v>
      </c>
      <c r="J382" s="351">
        <v>7</v>
      </c>
      <c r="K382" s="351">
        <v>1</v>
      </c>
      <c r="L382" s="256" t="s">
        <v>114</v>
      </c>
      <c r="M382" s="110" t="s">
        <v>36</v>
      </c>
      <c r="N382" s="311"/>
      <c r="O382" s="312"/>
      <c r="P382" s="312"/>
      <c r="Q382" s="312" t="s">
        <v>11</v>
      </c>
      <c r="R382" s="312" t="s">
        <v>11</v>
      </c>
      <c r="S382" s="312"/>
      <c r="T382" s="312"/>
      <c r="U382" s="312"/>
      <c r="V382" s="312"/>
      <c r="W382" s="312"/>
      <c r="X382" s="319"/>
      <c r="Y382" s="335">
        <v>1</v>
      </c>
      <c r="Z382" s="316">
        <v>2</v>
      </c>
      <c r="AA382" s="336">
        <v>2</v>
      </c>
      <c r="AB382" s="337" t="s">
        <v>1337</v>
      </c>
      <c r="AC382" s="80">
        <v>1</v>
      </c>
      <c r="AD382" s="80"/>
      <c r="AE382" s="76" t="s">
        <v>168</v>
      </c>
      <c r="AF382" s="80">
        <v>2</v>
      </c>
      <c r="AH382" s="82"/>
      <c r="AI382" s="82"/>
      <c r="AJ382" s="82"/>
      <c r="AK382" s="83"/>
      <c r="AL382" s="101"/>
      <c r="AM382" s="101"/>
      <c r="AN382" s="101"/>
      <c r="AO382" s="101"/>
      <c r="AP382" s="101"/>
      <c r="AQ382" s="101"/>
      <c r="AR382" s="101"/>
      <c r="AS382" s="101"/>
      <c r="AT382" s="101"/>
      <c r="AU382" s="101"/>
      <c r="AV382" s="101"/>
    </row>
    <row r="383" spans="1:48" ht="21.75" x14ac:dyDescent="0.25">
      <c r="A383" s="108">
        <v>229</v>
      </c>
      <c r="B383" s="321" t="s">
        <v>57</v>
      </c>
      <c r="C383" s="259">
        <v>4</v>
      </c>
      <c r="D383" s="350" t="s">
        <v>827</v>
      </c>
      <c r="E383" s="142" t="s">
        <v>593</v>
      </c>
      <c r="F383" s="142" t="s">
        <v>590</v>
      </c>
      <c r="G383" s="307"/>
      <c r="H383" s="308" t="s">
        <v>57</v>
      </c>
      <c r="I383" s="333">
        <v>17</v>
      </c>
      <c r="J383" s="351">
        <v>11</v>
      </c>
      <c r="K383" s="351">
        <v>6</v>
      </c>
      <c r="L383" s="256" t="s">
        <v>114</v>
      </c>
      <c r="M383" s="110" t="s">
        <v>36</v>
      </c>
      <c r="N383" s="311"/>
      <c r="O383" s="312"/>
      <c r="P383" s="312"/>
      <c r="Q383" s="312"/>
      <c r="R383" s="312"/>
      <c r="S383" s="312"/>
      <c r="T383" s="312" t="s">
        <v>11</v>
      </c>
      <c r="U383" s="312" t="s">
        <v>11</v>
      </c>
      <c r="V383" s="312" t="s">
        <v>11</v>
      </c>
      <c r="W383" s="312" t="s">
        <v>11</v>
      </c>
      <c r="X383" s="319"/>
      <c r="Y383" s="335">
        <v>1</v>
      </c>
      <c r="Z383" s="316">
        <v>4</v>
      </c>
      <c r="AA383" s="336">
        <v>4</v>
      </c>
      <c r="AB383" s="337" t="s">
        <v>1336</v>
      </c>
      <c r="AC383" s="80">
        <v>1</v>
      </c>
      <c r="AD383" s="80"/>
      <c r="AE383" s="76" t="s">
        <v>168</v>
      </c>
      <c r="AF383" s="80">
        <v>4</v>
      </c>
      <c r="AH383" s="82"/>
      <c r="AI383" s="82"/>
      <c r="AJ383" s="82"/>
      <c r="AK383" s="83"/>
      <c r="AL383" s="101"/>
      <c r="AM383" s="101"/>
      <c r="AN383" s="101"/>
      <c r="AO383" s="101"/>
      <c r="AP383" s="101"/>
      <c r="AQ383" s="101"/>
      <c r="AR383" s="101"/>
      <c r="AS383" s="101"/>
      <c r="AT383" s="101"/>
      <c r="AU383" s="101"/>
      <c r="AV383" s="101"/>
    </row>
    <row r="384" spans="1:48" ht="21.75" x14ac:dyDescent="0.25">
      <c r="A384" s="108">
        <v>159</v>
      </c>
      <c r="B384" s="321" t="s">
        <v>57</v>
      </c>
      <c r="C384" s="259">
        <v>4</v>
      </c>
      <c r="D384" s="350" t="s">
        <v>766</v>
      </c>
      <c r="E384" s="323" t="s">
        <v>572</v>
      </c>
      <c r="F384" s="323" t="s">
        <v>570</v>
      </c>
      <c r="G384" s="324"/>
      <c r="H384" s="308" t="s">
        <v>57</v>
      </c>
      <c r="I384" s="334">
        <v>0</v>
      </c>
      <c r="J384" s="334">
        <v>0</v>
      </c>
      <c r="K384" s="334">
        <v>0</v>
      </c>
      <c r="L384" s="353" t="s">
        <v>127</v>
      </c>
      <c r="M384" s="332" t="s">
        <v>929</v>
      </c>
      <c r="N384" s="311"/>
      <c r="O384" s="312" t="s">
        <v>11</v>
      </c>
      <c r="P384" s="312" t="s">
        <v>11</v>
      </c>
      <c r="Q384" s="312"/>
      <c r="R384" s="312"/>
      <c r="S384" s="312"/>
      <c r="T384" s="312"/>
      <c r="U384" s="312"/>
      <c r="V384" s="312"/>
      <c r="W384" s="312"/>
      <c r="X384" s="319"/>
      <c r="Y384" s="335">
        <v>1</v>
      </c>
      <c r="Z384" s="316">
        <v>2</v>
      </c>
      <c r="AA384" s="345">
        <v>2</v>
      </c>
      <c r="AB384" s="337" t="s">
        <v>1330</v>
      </c>
      <c r="AC384" s="80">
        <v>1</v>
      </c>
      <c r="AD384" s="80"/>
      <c r="AE384" s="76" t="s">
        <v>141</v>
      </c>
      <c r="AF384" s="80">
        <v>9</v>
      </c>
      <c r="AH384" s="82"/>
      <c r="AI384" s="82"/>
      <c r="AJ384" s="82"/>
      <c r="AK384" s="83"/>
      <c r="AL384" s="101"/>
      <c r="AM384" s="101"/>
      <c r="AN384" s="101"/>
      <c r="AO384" s="101"/>
      <c r="AP384" s="101"/>
      <c r="AQ384" s="101"/>
      <c r="AR384" s="101"/>
      <c r="AS384" s="101"/>
      <c r="AT384" s="101"/>
      <c r="AU384" s="101"/>
      <c r="AV384" s="101"/>
    </row>
    <row r="385" spans="1:48" ht="30" x14ac:dyDescent="0.25">
      <c r="A385" s="108">
        <v>129</v>
      </c>
      <c r="B385" s="321" t="s">
        <v>57</v>
      </c>
      <c r="C385" s="259">
        <v>4</v>
      </c>
      <c r="D385" s="350" t="s">
        <v>747</v>
      </c>
      <c r="E385" s="142" t="s">
        <v>587</v>
      </c>
      <c r="F385" s="142" t="s">
        <v>584</v>
      </c>
      <c r="G385" s="307"/>
      <c r="H385" s="308" t="s">
        <v>57</v>
      </c>
      <c r="I385" s="333">
        <v>0</v>
      </c>
      <c r="J385" s="351">
        <v>0</v>
      </c>
      <c r="K385" s="351">
        <v>0</v>
      </c>
      <c r="L385" s="256" t="s">
        <v>127</v>
      </c>
      <c r="M385" s="110" t="s">
        <v>929</v>
      </c>
      <c r="N385" s="311"/>
      <c r="O385" s="312"/>
      <c r="P385" s="312"/>
      <c r="Q385" s="312"/>
      <c r="R385" s="312" t="s">
        <v>11</v>
      </c>
      <c r="S385" s="312" t="s">
        <v>11</v>
      </c>
      <c r="T385" s="312"/>
      <c r="U385" s="312"/>
      <c r="V385" s="312"/>
      <c r="W385" s="312"/>
      <c r="X385" s="319"/>
      <c r="Y385" s="335">
        <v>1</v>
      </c>
      <c r="Z385" s="316">
        <v>2</v>
      </c>
      <c r="AA385" s="336">
        <v>2</v>
      </c>
      <c r="AB385" s="337" t="s">
        <v>1329</v>
      </c>
      <c r="AC385" s="80">
        <v>1</v>
      </c>
      <c r="AD385" s="80"/>
      <c r="AE385" s="76" t="s">
        <v>141</v>
      </c>
      <c r="AF385" s="80">
        <v>3</v>
      </c>
      <c r="AH385" s="82"/>
      <c r="AI385" s="82"/>
      <c r="AJ385" s="82"/>
      <c r="AK385" s="83"/>
      <c r="AL385" s="101"/>
      <c r="AM385" s="101"/>
      <c r="AN385" s="101"/>
      <c r="AO385" s="101"/>
      <c r="AP385" s="101"/>
      <c r="AQ385" s="101"/>
      <c r="AR385" s="101"/>
      <c r="AS385" s="101"/>
      <c r="AT385" s="101"/>
      <c r="AU385" s="101"/>
      <c r="AV385" s="101"/>
    </row>
    <row r="386" spans="1:48" ht="21.75" x14ac:dyDescent="0.25">
      <c r="A386" s="338">
        <v>165</v>
      </c>
      <c r="B386" s="321" t="s">
        <v>57</v>
      </c>
      <c r="C386" s="259">
        <v>4</v>
      </c>
      <c r="D386" s="350" t="s">
        <v>772</v>
      </c>
      <c r="E386" s="142" t="s">
        <v>571</v>
      </c>
      <c r="F386" s="142" t="s">
        <v>570</v>
      </c>
      <c r="G386" s="307"/>
      <c r="H386" s="341" t="s">
        <v>57</v>
      </c>
      <c r="I386" s="309">
        <v>0</v>
      </c>
      <c r="J386" s="351">
        <v>0</v>
      </c>
      <c r="K386" s="351">
        <v>0</v>
      </c>
      <c r="L386" s="256" t="s">
        <v>127</v>
      </c>
      <c r="M386" s="259" t="s">
        <v>929</v>
      </c>
      <c r="N386" s="343"/>
      <c r="O386" s="312"/>
      <c r="P386" s="312"/>
      <c r="Q386" s="312"/>
      <c r="R386" s="312"/>
      <c r="S386" s="312"/>
      <c r="T386" s="312" t="s">
        <v>11</v>
      </c>
      <c r="U386" s="312" t="s">
        <v>11</v>
      </c>
      <c r="V386" s="312"/>
      <c r="W386" s="312"/>
      <c r="X386" s="344"/>
      <c r="Y386" s="335">
        <v>1</v>
      </c>
      <c r="Z386" s="316">
        <v>2</v>
      </c>
      <c r="AA386" s="336">
        <v>2</v>
      </c>
      <c r="AB386" s="337" t="s">
        <v>1333</v>
      </c>
      <c r="AC386" s="80">
        <v>1</v>
      </c>
      <c r="AD386" s="80"/>
      <c r="AE386" s="76" t="s">
        <v>141</v>
      </c>
      <c r="AF386" s="80">
        <v>8</v>
      </c>
      <c r="AH386" s="82"/>
      <c r="AI386" s="82"/>
      <c r="AJ386" s="82"/>
      <c r="AK386" s="83"/>
      <c r="AL386" s="101"/>
      <c r="AM386" s="101"/>
      <c r="AN386" s="101"/>
      <c r="AO386" s="101"/>
      <c r="AP386" s="101"/>
      <c r="AQ386" s="101"/>
      <c r="AR386" s="101"/>
      <c r="AS386" s="101"/>
      <c r="AT386" s="101"/>
      <c r="AU386" s="101"/>
      <c r="AV386" s="101"/>
    </row>
    <row r="387" spans="1:48" ht="21.75" x14ac:dyDescent="0.25">
      <c r="A387" s="338">
        <v>43</v>
      </c>
      <c r="B387" s="321" t="s">
        <v>57</v>
      </c>
      <c r="C387" s="259">
        <v>4</v>
      </c>
      <c r="D387" s="350" t="s">
        <v>669</v>
      </c>
      <c r="E387" s="142" t="s">
        <v>663</v>
      </c>
      <c r="F387" s="142" t="s">
        <v>949</v>
      </c>
      <c r="G387" s="307"/>
      <c r="H387" s="341" t="s">
        <v>57</v>
      </c>
      <c r="I387" s="309">
        <v>18</v>
      </c>
      <c r="J387" s="351">
        <v>14</v>
      </c>
      <c r="K387" s="351">
        <v>4</v>
      </c>
      <c r="L387" s="256" t="s">
        <v>127</v>
      </c>
      <c r="M387" s="342" t="s">
        <v>127</v>
      </c>
      <c r="N387" s="343"/>
      <c r="O387" s="312"/>
      <c r="P387" s="312"/>
      <c r="Q387" s="312"/>
      <c r="R387" s="312"/>
      <c r="S387" s="312"/>
      <c r="T387" s="312"/>
      <c r="U387" s="312"/>
      <c r="V387" s="312"/>
      <c r="W387" s="312"/>
      <c r="X387" s="344"/>
      <c r="Y387" s="335">
        <v>7</v>
      </c>
      <c r="Z387" s="316">
        <v>0</v>
      </c>
      <c r="AA387" s="336">
        <v>0</v>
      </c>
      <c r="AB387" s="337" t="s">
        <v>1338</v>
      </c>
      <c r="AC387" s="80">
        <v>1</v>
      </c>
      <c r="AD387" s="80"/>
      <c r="AE387" s="76" t="s">
        <v>141</v>
      </c>
      <c r="AF387" s="80">
        <v>5</v>
      </c>
      <c r="AH387" s="82"/>
      <c r="AI387" s="82"/>
      <c r="AJ387" s="82"/>
      <c r="AK387" s="83"/>
      <c r="AL387" s="101"/>
      <c r="AM387" s="101"/>
      <c r="AN387" s="101"/>
      <c r="AO387" s="101"/>
      <c r="AP387" s="101"/>
      <c r="AQ387" s="101"/>
      <c r="AR387" s="101"/>
      <c r="AS387" s="101"/>
      <c r="AT387" s="101"/>
      <c r="AU387" s="101"/>
      <c r="AV387" s="101"/>
    </row>
    <row r="388" spans="1:48" ht="21.75" x14ac:dyDescent="0.25">
      <c r="A388" s="338">
        <v>172</v>
      </c>
      <c r="B388" s="339"/>
      <c r="C388" s="340"/>
      <c r="D388" s="350"/>
      <c r="E388" s="142"/>
      <c r="F388" s="143"/>
      <c r="G388" s="307"/>
      <c r="H388" s="341"/>
      <c r="I388" s="309"/>
      <c r="J388" s="351"/>
      <c r="K388" s="351"/>
      <c r="L388" s="256"/>
      <c r="M388" s="342"/>
      <c r="N388" s="343"/>
      <c r="O388" s="312"/>
      <c r="P388" s="312"/>
      <c r="Q388" s="312"/>
      <c r="R388" s="312"/>
      <c r="S388" s="312"/>
      <c r="T388" s="312"/>
      <c r="U388" s="312"/>
      <c r="V388" s="312"/>
      <c r="W388" s="312"/>
      <c r="X388" s="344"/>
      <c r="Y388" s="24">
        <v>0</v>
      </c>
      <c r="Z388" s="316"/>
      <c r="AA388" s="345">
        <v>0</v>
      </c>
      <c r="AB388" s="337" t="s">
        <v>141</v>
      </c>
      <c r="AC388" s="76">
        <v>4</v>
      </c>
      <c r="AD388" s="80"/>
      <c r="AE388" s="76" t="s">
        <v>141</v>
      </c>
      <c r="AF388" s="80"/>
      <c r="AH388" s="82"/>
      <c r="AI388" s="82"/>
      <c r="AJ388" s="82"/>
      <c r="AK388" s="83"/>
      <c r="AL388" s="101"/>
      <c r="AM388" s="101"/>
      <c r="AN388" s="101"/>
      <c r="AO388" s="101"/>
      <c r="AP388" s="101"/>
      <c r="AQ388" s="101"/>
      <c r="AR388" s="101"/>
      <c r="AS388" s="101"/>
      <c r="AT388" s="101"/>
      <c r="AU388" s="101"/>
      <c r="AV388" s="101"/>
    </row>
    <row r="389" spans="1:48" ht="21.75" x14ac:dyDescent="0.25">
      <c r="A389" s="338">
        <v>377</v>
      </c>
      <c r="B389" s="339"/>
      <c r="C389" s="340"/>
      <c r="D389" s="350"/>
      <c r="E389" s="142"/>
      <c r="F389" s="143"/>
      <c r="G389" s="307"/>
      <c r="H389" s="341"/>
      <c r="I389" s="309"/>
      <c r="J389" s="351"/>
      <c r="K389" s="351"/>
      <c r="L389" s="256"/>
      <c r="M389" s="342"/>
      <c r="N389" s="343"/>
      <c r="O389" s="312"/>
      <c r="P389" s="312"/>
      <c r="Q389" s="312"/>
      <c r="R389" s="312"/>
      <c r="S389" s="312"/>
      <c r="T389" s="312"/>
      <c r="U389" s="312"/>
      <c r="V389" s="312"/>
      <c r="W389" s="312"/>
      <c r="X389" s="344"/>
      <c r="Y389" s="24">
        <v>0</v>
      </c>
      <c r="Z389" s="316"/>
      <c r="AA389" s="345">
        <v>0</v>
      </c>
      <c r="AB389" s="337" t="s">
        <v>141</v>
      </c>
      <c r="AC389" s="76">
        <v>4</v>
      </c>
      <c r="AD389" s="80"/>
      <c r="AE389" s="76" t="s">
        <v>141</v>
      </c>
      <c r="AF389" s="80"/>
      <c r="AH389" s="82"/>
      <c r="AI389" s="82"/>
      <c r="AJ389" s="82"/>
      <c r="AK389" s="83"/>
      <c r="AL389" s="101"/>
      <c r="AM389" s="101"/>
      <c r="AN389" s="101"/>
      <c r="AO389" s="101"/>
      <c r="AP389" s="101"/>
      <c r="AQ389" s="101"/>
      <c r="AR389" s="101"/>
      <c r="AS389" s="101"/>
      <c r="AT389" s="101"/>
      <c r="AU389" s="101"/>
      <c r="AV389" s="101"/>
    </row>
    <row r="390" spans="1:48" ht="21.75" x14ac:dyDescent="0.25">
      <c r="A390" s="338"/>
      <c r="B390" s="339"/>
      <c r="C390" s="340"/>
      <c r="D390" s="350"/>
      <c r="E390" s="142"/>
      <c r="F390" s="143"/>
      <c r="G390" s="307"/>
      <c r="H390" s="341"/>
      <c r="I390" s="309"/>
      <c r="J390" s="351"/>
      <c r="K390" s="351"/>
      <c r="L390" s="256"/>
      <c r="M390" s="342"/>
      <c r="N390" s="343"/>
      <c r="O390" s="312"/>
      <c r="P390" s="312"/>
      <c r="Q390" s="312"/>
      <c r="R390" s="312"/>
      <c r="S390" s="312"/>
      <c r="T390" s="312"/>
      <c r="U390" s="312"/>
      <c r="V390" s="312"/>
      <c r="W390" s="312"/>
      <c r="X390" s="344"/>
      <c r="Y390" s="24">
        <v>0</v>
      </c>
      <c r="Z390" s="316"/>
      <c r="AA390" s="345">
        <v>0</v>
      </c>
      <c r="AB390" s="337" t="s">
        <v>141</v>
      </c>
      <c r="AC390" s="76">
        <v>4</v>
      </c>
      <c r="AD390" s="80"/>
      <c r="AE390" s="76" t="s">
        <v>141</v>
      </c>
      <c r="AF390" s="80"/>
      <c r="AH390" s="82"/>
      <c r="AI390" s="82"/>
      <c r="AJ390" s="82"/>
      <c r="AK390" s="83"/>
      <c r="AL390" s="101"/>
      <c r="AM390" s="101"/>
      <c r="AN390" s="101"/>
      <c r="AO390" s="101"/>
      <c r="AP390" s="101"/>
      <c r="AQ390" s="101"/>
      <c r="AR390" s="101"/>
      <c r="AS390" s="101"/>
      <c r="AT390" s="101"/>
      <c r="AU390" s="101"/>
      <c r="AV390" s="101"/>
    </row>
    <row r="391" spans="1:48" ht="21.75" x14ac:dyDescent="0.25">
      <c r="A391" s="338"/>
      <c r="B391" s="339"/>
      <c r="C391" s="340"/>
      <c r="D391" s="350"/>
      <c r="E391" s="142"/>
      <c r="F391" s="143"/>
      <c r="G391" s="307"/>
      <c r="H391" s="341"/>
      <c r="I391" s="309"/>
      <c r="J391" s="351"/>
      <c r="K391" s="351"/>
      <c r="L391" s="256"/>
      <c r="M391" s="342"/>
      <c r="N391" s="343"/>
      <c r="O391" s="312"/>
      <c r="P391" s="312"/>
      <c r="Q391" s="312"/>
      <c r="R391" s="312"/>
      <c r="S391" s="312"/>
      <c r="T391" s="312"/>
      <c r="U391" s="312"/>
      <c r="V391" s="312"/>
      <c r="W391" s="312"/>
      <c r="X391" s="344"/>
      <c r="Y391" s="24">
        <v>0</v>
      </c>
      <c r="Z391" s="316"/>
      <c r="AA391" s="345">
        <v>0</v>
      </c>
      <c r="AB391" s="337" t="s">
        <v>141</v>
      </c>
      <c r="AC391" s="76">
        <v>4</v>
      </c>
      <c r="AD391" s="80"/>
      <c r="AE391" s="76" t="s">
        <v>141</v>
      </c>
      <c r="AF391" s="80"/>
      <c r="AH391" s="82"/>
      <c r="AI391" s="82"/>
      <c r="AJ391" s="82"/>
      <c r="AK391" s="83"/>
      <c r="AL391" s="101"/>
      <c r="AM391" s="101"/>
      <c r="AN391" s="101"/>
      <c r="AO391" s="101"/>
      <c r="AP391" s="101"/>
      <c r="AQ391" s="101"/>
      <c r="AR391" s="101"/>
      <c r="AS391" s="101"/>
      <c r="AT391" s="101"/>
      <c r="AU391" s="101"/>
      <c r="AV391" s="101"/>
    </row>
    <row r="392" spans="1:48" x14ac:dyDescent="0.25">
      <c r="AH392" s="82"/>
      <c r="AI392" s="82"/>
      <c r="AJ392" s="82"/>
      <c r="AK392" s="83"/>
      <c r="AL392" s="101"/>
      <c r="AM392" s="101"/>
      <c r="AN392" s="101"/>
      <c r="AO392" s="101"/>
      <c r="AP392" s="101"/>
      <c r="AQ392" s="101"/>
      <c r="AR392" s="101"/>
      <c r="AS392" s="101"/>
      <c r="AT392" s="101"/>
      <c r="AU392" s="101"/>
      <c r="AV392" s="101"/>
    </row>
    <row r="393" spans="1:48" ht="21.75" x14ac:dyDescent="0.25">
      <c r="L393" s="76"/>
      <c r="M393" s="77"/>
      <c r="N393" s="75"/>
      <c r="O393" s="75"/>
      <c r="P393" s="75"/>
      <c r="Q393" s="75"/>
      <c r="R393" s="75"/>
      <c r="S393" s="75"/>
      <c r="T393" s="75"/>
      <c r="U393" s="75"/>
      <c r="V393" s="75"/>
      <c r="W393" s="75"/>
      <c r="AH393" s="82"/>
      <c r="AI393" s="82"/>
      <c r="AJ393" s="82"/>
      <c r="AK393" s="83"/>
      <c r="AL393" s="101"/>
      <c r="AM393" s="101"/>
      <c r="AN393" s="101"/>
      <c r="AO393" s="101"/>
      <c r="AP393" s="101"/>
      <c r="AQ393" s="101"/>
      <c r="AR393" s="101"/>
      <c r="AS393" s="101"/>
      <c r="AT393" s="101"/>
      <c r="AU393" s="101"/>
      <c r="AV393" s="101"/>
    </row>
    <row r="394" spans="1:48" x14ac:dyDescent="0.25">
      <c r="AH394" s="82"/>
      <c r="AI394" s="82"/>
      <c r="AJ394" s="82"/>
      <c r="AK394" s="83"/>
      <c r="AL394" s="101"/>
      <c r="AM394" s="101"/>
      <c r="AN394" s="101"/>
      <c r="AO394" s="101"/>
      <c r="AP394" s="101"/>
      <c r="AQ394" s="101"/>
      <c r="AR394" s="101"/>
      <c r="AS394" s="101"/>
      <c r="AT394" s="101"/>
      <c r="AU394" s="101"/>
      <c r="AV394" s="101"/>
    </row>
    <row r="395" spans="1:48" x14ac:dyDescent="0.25">
      <c r="AH395" s="82"/>
      <c r="AI395" s="82"/>
      <c r="AJ395" s="82"/>
      <c r="AK395" s="83"/>
      <c r="AL395" s="101"/>
      <c r="AM395" s="101"/>
      <c r="AN395" s="101"/>
      <c r="AO395" s="101"/>
      <c r="AP395" s="101"/>
      <c r="AQ395" s="101"/>
      <c r="AR395" s="101"/>
      <c r="AS395" s="101"/>
      <c r="AT395" s="101"/>
      <c r="AU395" s="101"/>
      <c r="AV395" s="101"/>
    </row>
    <row r="396" spans="1:48" x14ac:dyDescent="0.25">
      <c r="AH396" s="82"/>
      <c r="AI396" s="82"/>
      <c r="AJ396" s="82"/>
      <c r="AK396" s="83"/>
      <c r="AL396" s="101"/>
      <c r="AM396" s="101"/>
      <c r="AN396" s="101"/>
      <c r="AO396" s="101"/>
      <c r="AP396" s="101"/>
      <c r="AQ396" s="101"/>
      <c r="AR396" s="101"/>
      <c r="AS396" s="101"/>
      <c r="AT396" s="101"/>
      <c r="AU396" s="101"/>
      <c r="AV396" s="101"/>
    </row>
    <row r="397" spans="1:48" x14ac:dyDescent="0.25">
      <c r="AH397" s="82"/>
      <c r="AI397" s="82"/>
      <c r="AJ397" s="82"/>
      <c r="AK397" s="83"/>
      <c r="AL397" s="101"/>
      <c r="AM397" s="101"/>
      <c r="AN397" s="101"/>
      <c r="AO397" s="101"/>
      <c r="AP397" s="101"/>
      <c r="AQ397" s="101"/>
      <c r="AR397" s="101"/>
      <c r="AS397" s="101"/>
      <c r="AT397" s="101"/>
      <c r="AU397" s="101"/>
      <c r="AV397" s="101"/>
    </row>
    <row r="398" spans="1:48" x14ac:dyDescent="0.25">
      <c r="AH398" s="82"/>
      <c r="AI398" s="82"/>
      <c r="AJ398" s="82"/>
      <c r="AK398" s="83"/>
      <c r="AL398" s="101"/>
      <c r="AM398" s="101"/>
      <c r="AN398" s="101"/>
      <c r="AO398" s="101"/>
      <c r="AP398" s="101"/>
      <c r="AQ398" s="101"/>
      <c r="AR398" s="101"/>
      <c r="AS398" s="101"/>
      <c r="AT398" s="101"/>
      <c r="AU398" s="101"/>
      <c r="AV398" s="101"/>
    </row>
    <row r="399" spans="1:48" x14ac:dyDescent="0.25">
      <c r="AH399" s="82"/>
      <c r="AI399" s="82"/>
      <c r="AJ399" s="82"/>
      <c r="AK399" s="83"/>
      <c r="AL399" s="101"/>
      <c r="AM399" s="101"/>
      <c r="AN399" s="101"/>
      <c r="AO399" s="101"/>
      <c r="AP399" s="101"/>
      <c r="AQ399" s="101"/>
      <c r="AR399" s="101"/>
      <c r="AS399" s="101"/>
      <c r="AT399" s="101"/>
      <c r="AU399" s="101"/>
      <c r="AV399" s="101"/>
    </row>
    <row r="400" spans="1:48" x14ac:dyDescent="0.25">
      <c r="AH400" s="82"/>
      <c r="AI400" s="82"/>
      <c r="AJ400" s="82"/>
      <c r="AK400" s="83"/>
      <c r="AL400" s="101"/>
      <c r="AM400" s="101"/>
      <c r="AN400" s="101"/>
      <c r="AO400" s="101"/>
      <c r="AP400" s="101"/>
      <c r="AQ400" s="101"/>
      <c r="AR400" s="101"/>
      <c r="AS400" s="101"/>
      <c r="AT400" s="101"/>
      <c r="AU400" s="101"/>
      <c r="AV400" s="101"/>
    </row>
    <row r="401" spans="34:48" x14ac:dyDescent="0.25">
      <c r="AH401" s="82"/>
      <c r="AI401" s="82"/>
      <c r="AJ401" s="82"/>
      <c r="AK401" s="83"/>
      <c r="AL401" s="101"/>
      <c r="AM401" s="101"/>
      <c r="AN401" s="101"/>
      <c r="AO401" s="101"/>
      <c r="AP401" s="101"/>
      <c r="AQ401" s="101"/>
      <c r="AR401" s="101"/>
      <c r="AS401" s="101"/>
      <c r="AT401" s="101"/>
      <c r="AU401" s="101"/>
      <c r="AV401" s="101"/>
    </row>
    <row r="402" spans="34:48" x14ac:dyDescent="0.25">
      <c r="AH402" s="82"/>
      <c r="AI402" s="82"/>
      <c r="AJ402" s="82"/>
      <c r="AK402" s="83"/>
      <c r="AL402" s="101"/>
      <c r="AM402" s="101"/>
      <c r="AN402" s="101"/>
      <c r="AO402" s="101"/>
      <c r="AP402" s="101"/>
      <c r="AQ402" s="101"/>
      <c r="AR402" s="101"/>
      <c r="AS402" s="101"/>
      <c r="AT402" s="101"/>
      <c r="AU402" s="101"/>
      <c r="AV402" s="101"/>
    </row>
    <row r="403" spans="34:48" x14ac:dyDescent="0.25">
      <c r="AH403" s="82"/>
      <c r="AI403" s="82"/>
      <c r="AJ403" s="82"/>
      <c r="AK403" s="83"/>
      <c r="AL403" s="101"/>
      <c r="AM403" s="101"/>
      <c r="AN403" s="101"/>
      <c r="AO403" s="101"/>
      <c r="AP403" s="101"/>
      <c r="AQ403" s="101"/>
      <c r="AR403" s="101"/>
      <c r="AS403" s="101"/>
      <c r="AT403" s="101"/>
      <c r="AU403" s="101"/>
      <c r="AV403" s="101"/>
    </row>
    <row r="404" spans="34:48" x14ac:dyDescent="0.25">
      <c r="AH404" s="82"/>
      <c r="AI404" s="82"/>
      <c r="AJ404" s="82"/>
      <c r="AK404" s="83"/>
      <c r="AL404" s="101"/>
      <c r="AM404" s="101"/>
      <c r="AN404" s="101"/>
      <c r="AO404" s="101"/>
      <c r="AP404" s="101"/>
      <c r="AQ404" s="101"/>
      <c r="AR404" s="101"/>
      <c r="AS404" s="101"/>
      <c r="AT404" s="101"/>
      <c r="AU404" s="101"/>
      <c r="AV404" s="101"/>
    </row>
    <row r="405" spans="34:48" x14ac:dyDescent="0.25">
      <c r="AH405" s="82"/>
      <c r="AI405" s="82"/>
      <c r="AJ405" s="82"/>
      <c r="AK405" s="83"/>
      <c r="AL405" s="101"/>
      <c r="AM405" s="101"/>
      <c r="AN405" s="101"/>
      <c r="AO405" s="101"/>
      <c r="AP405" s="101"/>
      <c r="AQ405" s="101"/>
      <c r="AR405" s="101"/>
      <c r="AS405" s="101"/>
      <c r="AT405" s="101"/>
      <c r="AU405" s="101"/>
      <c r="AV405" s="101"/>
    </row>
    <row r="406" spans="34:48" x14ac:dyDescent="0.25">
      <c r="AH406" s="82"/>
      <c r="AI406" s="82"/>
      <c r="AJ406" s="82"/>
      <c r="AK406" s="83"/>
      <c r="AL406" s="101"/>
      <c r="AM406" s="101"/>
      <c r="AN406" s="101"/>
      <c r="AO406" s="101"/>
      <c r="AP406" s="101"/>
      <c r="AQ406" s="101"/>
      <c r="AR406" s="101"/>
      <c r="AS406" s="101"/>
      <c r="AT406" s="101"/>
      <c r="AU406" s="101"/>
      <c r="AV406" s="101"/>
    </row>
    <row r="407" spans="34:48" x14ac:dyDescent="0.25">
      <c r="AH407" s="82"/>
      <c r="AI407" s="82"/>
      <c r="AJ407" s="82"/>
      <c r="AK407" s="83"/>
      <c r="AL407" s="101"/>
      <c r="AM407" s="101"/>
      <c r="AN407" s="101"/>
      <c r="AO407" s="101"/>
      <c r="AP407" s="101"/>
      <c r="AQ407" s="101"/>
      <c r="AR407" s="101"/>
      <c r="AS407" s="101"/>
      <c r="AT407" s="101"/>
      <c r="AU407" s="101"/>
      <c r="AV407" s="101"/>
    </row>
    <row r="408" spans="34:48" x14ac:dyDescent="0.25">
      <c r="AH408" s="82"/>
      <c r="AI408" s="82"/>
      <c r="AJ408" s="82"/>
      <c r="AK408" s="83"/>
      <c r="AL408" s="101"/>
      <c r="AM408" s="101"/>
      <c r="AN408" s="101"/>
      <c r="AO408" s="101"/>
      <c r="AP408" s="101"/>
      <c r="AQ408" s="101"/>
      <c r="AR408" s="101"/>
      <c r="AS408" s="101"/>
      <c r="AT408" s="101"/>
      <c r="AU408" s="101"/>
      <c r="AV408" s="101"/>
    </row>
    <row r="409" spans="34:48" x14ac:dyDescent="0.25">
      <c r="AH409" s="82"/>
      <c r="AI409" s="82"/>
      <c r="AJ409" s="82"/>
      <c r="AK409" s="83"/>
      <c r="AL409" s="101"/>
      <c r="AM409" s="101"/>
      <c r="AN409" s="101"/>
      <c r="AO409" s="101"/>
      <c r="AP409" s="101"/>
      <c r="AQ409" s="101"/>
      <c r="AR409" s="101"/>
      <c r="AS409" s="101"/>
      <c r="AT409" s="101"/>
      <c r="AU409" s="101"/>
      <c r="AV409" s="101"/>
    </row>
    <row r="410" spans="34:48" x14ac:dyDescent="0.25">
      <c r="AH410" s="82"/>
      <c r="AI410" s="82"/>
      <c r="AJ410" s="82"/>
      <c r="AK410" s="83"/>
      <c r="AL410" s="101"/>
      <c r="AM410" s="101"/>
      <c r="AN410" s="101"/>
      <c r="AO410" s="101"/>
      <c r="AP410" s="101"/>
      <c r="AQ410" s="101"/>
      <c r="AR410" s="101"/>
      <c r="AS410" s="101"/>
      <c r="AT410" s="101"/>
      <c r="AU410" s="101"/>
      <c r="AV410" s="101"/>
    </row>
    <row r="411" spans="34:48" x14ac:dyDescent="0.25">
      <c r="AH411" s="82"/>
      <c r="AI411" s="82"/>
      <c r="AJ411" s="82"/>
      <c r="AK411" s="83"/>
      <c r="AL411" s="101"/>
      <c r="AM411" s="101"/>
      <c r="AN411" s="101"/>
      <c r="AO411" s="101"/>
      <c r="AP411" s="101"/>
      <c r="AQ411" s="101"/>
      <c r="AR411" s="101"/>
      <c r="AS411" s="101"/>
      <c r="AT411" s="101"/>
      <c r="AU411" s="101"/>
      <c r="AV411" s="101"/>
    </row>
    <row r="412" spans="34:48" x14ac:dyDescent="0.25">
      <c r="AH412" s="82"/>
      <c r="AI412" s="82"/>
      <c r="AJ412" s="82"/>
      <c r="AK412" s="83"/>
      <c r="AL412" s="101"/>
      <c r="AM412" s="101"/>
      <c r="AN412" s="101"/>
      <c r="AO412" s="101"/>
      <c r="AP412" s="101"/>
      <c r="AQ412" s="101"/>
      <c r="AR412" s="101"/>
      <c r="AS412" s="101"/>
      <c r="AT412" s="101"/>
      <c r="AU412" s="101"/>
      <c r="AV412" s="101"/>
    </row>
    <row r="413" spans="34:48" x14ac:dyDescent="0.25">
      <c r="AH413" s="82"/>
      <c r="AI413" s="82"/>
      <c r="AJ413" s="82"/>
      <c r="AK413" s="83"/>
      <c r="AL413" s="101"/>
      <c r="AM413" s="101"/>
      <c r="AN413" s="101"/>
      <c r="AO413" s="101"/>
      <c r="AP413" s="101"/>
      <c r="AQ413" s="101"/>
      <c r="AR413" s="101"/>
      <c r="AS413" s="101"/>
      <c r="AT413" s="101"/>
      <c r="AU413" s="101"/>
      <c r="AV413" s="101"/>
    </row>
    <row r="414" spans="34:48" x14ac:dyDescent="0.25">
      <c r="AH414" s="82"/>
      <c r="AI414" s="82"/>
      <c r="AJ414" s="82"/>
      <c r="AK414" s="83"/>
      <c r="AL414" s="101"/>
      <c r="AM414" s="101"/>
      <c r="AN414" s="101"/>
      <c r="AO414" s="101"/>
      <c r="AP414" s="101"/>
      <c r="AQ414" s="101"/>
      <c r="AR414" s="101"/>
      <c r="AS414" s="101"/>
      <c r="AT414" s="101"/>
      <c r="AU414" s="101"/>
      <c r="AV414" s="101"/>
    </row>
    <row r="415" spans="34:48" x14ac:dyDescent="0.25">
      <c r="AH415" s="82"/>
      <c r="AI415" s="82"/>
      <c r="AJ415" s="82"/>
      <c r="AK415" s="83"/>
      <c r="AL415" s="101"/>
      <c r="AM415" s="101"/>
      <c r="AN415" s="101"/>
      <c r="AO415" s="101"/>
      <c r="AP415" s="101"/>
      <c r="AQ415" s="101"/>
      <c r="AR415" s="101"/>
      <c r="AS415" s="101"/>
      <c r="AT415" s="101"/>
      <c r="AU415" s="101"/>
      <c r="AV415" s="101"/>
    </row>
    <row r="416" spans="34:48" x14ac:dyDescent="0.25">
      <c r="AH416" s="82"/>
      <c r="AI416" s="82"/>
      <c r="AJ416" s="82"/>
      <c r="AK416" s="83"/>
      <c r="AL416" s="101"/>
      <c r="AM416" s="101"/>
      <c r="AN416" s="101"/>
      <c r="AO416" s="101"/>
      <c r="AP416" s="101"/>
      <c r="AQ416" s="101"/>
      <c r="AR416" s="101"/>
      <c r="AS416" s="101"/>
      <c r="AT416" s="101"/>
      <c r="AU416" s="101"/>
      <c r="AV416" s="101"/>
    </row>
    <row r="417" spans="34:48" x14ac:dyDescent="0.25">
      <c r="AH417" s="82"/>
      <c r="AI417" s="82"/>
      <c r="AJ417" s="82"/>
      <c r="AK417" s="83"/>
      <c r="AL417" s="101"/>
      <c r="AM417" s="101"/>
      <c r="AN417" s="101"/>
      <c r="AO417" s="101"/>
      <c r="AP417" s="101"/>
      <c r="AQ417" s="101"/>
      <c r="AR417" s="101"/>
      <c r="AS417" s="101"/>
      <c r="AT417" s="101"/>
      <c r="AU417" s="101"/>
      <c r="AV417" s="101"/>
    </row>
    <row r="418" spans="34:48" x14ac:dyDescent="0.25">
      <c r="AH418" s="82"/>
      <c r="AI418" s="82"/>
      <c r="AJ418" s="82"/>
      <c r="AK418" s="83"/>
      <c r="AL418" s="101"/>
      <c r="AM418" s="101"/>
      <c r="AN418" s="101"/>
      <c r="AO418" s="101"/>
      <c r="AP418" s="101"/>
      <c r="AQ418" s="101"/>
      <c r="AR418" s="101"/>
      <c r="AS418" s="101"/>
      <c r="AT418" s="101"/>
      <c r="AU418" s="101"/>
      <c r="AV418" s="101"/>
    </row>
    <row r="419" spans="34:48" x14ac:dyDescent="0.25">
      <c r="AH419" s="82"/>
      <c r="AI419" s="82"/>
      <c r="AJ419" s="82"/>
      <c r="AK419" s="83"/>
      <c r="AL419" s="101"/>
      <c r="AM419" s="101"/>
      <c r="AN419" s="101"/>
      <c r="AO419" s="101"/>
      <c r="AP419" s="101"/>
      <c r="AQ419" s="101"/>
      <c r="AR419" s="101"/>
      <c r="AS419" s="101"/>
      <c r="AT419" s="101"/>
      <c r="AU419" s="101"/>
      <c r="AV419" s="101"/>
    </row>
    <row r="420" spans="34:48" x14ac:dyDescent="0.25">
      <c r="AH420" s="82"/>
      <c r="AI420" s="82"/>
      <c r="AJ420" s="82"/>
      <c r="AK420" s="83"/>
      <c r="AL420" s="101"/>
      <c r="AM420" s="101"/>
      <c r="AN420" s="101"/>
      <c r="AO420" s="101"/>
      <c r="AP420" s="101"/>
      <c r="AQ420" s="101"/>
      <c r="AR420" s="101"/>
      <c r="AS420" s="101"/>
      <c r="AT420" s="101"/>
      <c r="AU420" s="101"/>
      <c r="AV420" s="101"/>
    </row>
    <row r="421" spans="34:48" x14ac:dyDescent="0.25">
      <c r="AH421" s="82"/>
      <c r="AI421" s="82"/>
      <c r="AJ421" s="82"/>
      <c r="AK421" s="83"/>
      <c r="AL421" s="101"/>
      <c r="AM421" s="101"/>
      <c r="AN421" s="101"/>
      <c r="AO421" s="101"/>
      <c r="AP421" s="101"/>
      <c r="AQ421" s="101"/>
      <c r="AR421" s="101"/>
      <c r="AS421" s="101"/>
      <c r="AT421" s="101"/>
      <c r="AU421" s="101"/>
      <c r="AV421" s="101"/>
    </row>
    <row r="422" spans="34:48" x14ac:dyDescent="0.25">
      <c r="AH422" s="82"/>
      <c r="AI422" s="82"/>
      <c r="AJ422" s="82"/>
      <c r="AK422" s="83"/>
      <c r="AL422" s="101"/>
      <c r="AM422" s="101"/>
      <c r="AN422" s="101"/>
      <c r="AO422" s="101"/>
      <c r="AP422" s="101"/>
      <c r="AQ422" s="101"/>
      <c r="AR422" s="101"/>
      <c r="AS422" s="101"/>
      <c r="AT422" s="101"/>
      <c r="AU422" s="101"/>
      <c r="AV422" s="101"/>
    </row>
    <row r="423" spans="34:48" x14ac:dyDescent="0.25">
      <c r="AH423" s="82"/>
      <c r="AI423" s="82"/>
      <c r="AJ423" s="82"/>
      <c r="AK423" s="83"/>
      <c r="AL423" s="101"/>
      <c r="AM423" s="101"/>
      <c r="AN423" s="101"/>
      <c r="AO423" s="101"/>
      <c r="AP423" s="101"/>
      <c r="AQ423" s="101"/>
      <c r="AR423" s="101"/>
      <c r="AS423" s="101"/>
      <c r="AT423" s="101"/>
      <c r="AU423" s="101"/>
      <c r="AV423" s="101"/>
    </row>
    <row r="424" spans="34:48" x14ac:dyDescent="0.25">
      <c r="AH424" s="82"/>
      <c r="AI424" s="82"/>
      <c r="AJ424" s="82"/>
      <c r="AK424" s="83"/>
      <c r="AL424" s="101"/>
      <c r="AM424" s="101"/>
      <c r="AN424" s="101"/>
      <c r="AO424" s="101"/>
      <c r="AP424" s="101"/>
      <c r="AQ424" s="101"/>
      <c r="AR424" s="101"/>
      <c r="AS424" s="101"/>
      <c r="AT424" s="101"/>
      <c r="AU424" s="101"/>
      <c r="AV424" s="101"/>
    </row>
    <row r="425" spans="34:48" x14ac:dyDescent="0.25">
      <c r="AH425" s="82"/>
      <c r="AI425" s="82"/>
      <c r="AJ425" s="82"/>
      <c r="AK425" s="83"/>
      <c r="AL425" s="101"/>
      <c r="AM425" s="101"/>
      <c r="AN425" s="101"/>
      <c r="AO425" s="101"/>
      <c r="AP425" s="101"/>
      <c r="AQ425" s="101"/>
      <c r="AR425" s="101"/>
      <c r="AS425" s="101"/>
      <c r="AT425" s="101"/>
      <c r="AU425" s="101"/>
      <c r="AV425" s="101"/>
    </row>
    <row r="426" spans="34:48" x14ac:dyDescent="0.25">
      <c r="AH426" s="82"/>
      <c r="AI426" s="82"/>
      <c r="AJ426" s="82"/>
      <c r="AK426" s="83"/>
      <c r="AL426" s="101"/>
      <c r="AM426" s="101"/>
      <c r="AN426" s="101"/>
      <c r="AO426" s="101"/>
      <c r="AP426" s="101"/>
      <c r="AQ426" s="101"/>
      <c r="AR426" s="101"/>
      <c r="AS426" s="101"/>
      <c r="AT426" s="101"/>
      <c r="AU426" s="101"/>
      <c r="AV426" s="101"/>
    </row>
    <row r="427" spans="34:48" x14ac:dyDescent="0.25">
      <c r="AH427" s="82"/>
      <c r="AI427" s="82"/>
      <c r="AJ427" s="82"/>
      <c r="AK427" s="83"/>
      <c r="AL427" s="101"/>
      <c r="AM427" s="101"/>
      <c r="AN427" s="101"/>
      <c r="AO427" s="101"/>
      <c r="AP427" s="101"/>
      <c r="AQ427" s="101"/>
      <c r="AR427" s="101"/>
      <c r="AS427" s="101"/>
      <c r="AT427" s="101"/>
      <c r="AU427" s="101"/>
      <c r="AV427" s="101"/>
    </row>
    <row r="428" spans="34:48" x14ac:dyDescent="0.25">
      <c r="AH428" s="82"/>
      <c r="AI428" s="82"/>
      <c r="AJ428" s="82"/>
      <c r="AK428" s="83"/>
      <c r="AL428" s="101"/>
      <c r="AM428" s="101"/>
      <c r="AN428" s="101"/>
      <c r="AO428" s="101"/>
      <c r="AP428" s="101"/>
      <c r="AQ428" s="101"/>
      <c r="AR428" s="101"/>
      <c r="AS428" s="101"/>
      <c r="AT428" s="101"/>
      <c r="AU428" s="101"/>
      <c r="AV428" s="101"/>
    </row>
    <row r="429" spans="34:48" x14ac:dyDescent="0.25">
      <c r="AH429" s="82"/>
      <c r="AI429" s="82"/>
      <c r="AJ429" s="82"/>
      <c r="AK429" s="83"/>
      <c r="AL429" s="101"/>
      <c r="AM429" s="101"/>
      <c r="AN429" s="101"/>
      <c r="AO429" s="101"/>
      <c r="AP429" s="101"/>
      <c r="AQ429" s="101"/>
      <c r="AR429" s="101"/>
      <c r="AS429" s="101"/>
      <c r="AT429" s="101"/>
      <c r="AU429" s="101"/>
      <c r="AV429" s="101"/>
    </row>
    <row r="430" spans="34:48" x14ac:dyDescent="0.25">
      <c r="AH430" s="82"/>
      <c r="AI430" s="82"/>
      <c r="AJ430" s="82"/>
      <c r="AK430" s="83"/>
      <c r="AL430" s="101"/>
      <c r="AM430" s="101"/>
      <c r="AN430" s="101"/>
      <c r="AO430" s="101"/>
      <c r="AP430" s="101"/>
      <c r="AQ430" s="101"/>
      <c r="AR430" s="101"/>
      <c r="AS430" s="101"/>
      <c r="AT430" s="101"/>
      <c r="AU430" s="101"/>
      <c r="AV430" s="101"/>
    </row>
    <row r="431" spans="34:48" x14ac:dyDescent="0.25">
      <c r="AH431" s="82"/>
      <c r="AI431" s="82"/>
      <c r="AJ431" s="82"/>
      <c r="AK431" s="83"/>
      <c r="AL431" s="101"/>
      <c r="AM431" s="101"/>
      <c r="AN431" s="101"/>
      <c r="AO431" s="101"/>
      <c r="AP431" s="101"/>
      <c r="AQ431" s="101"/>
      <c r="AR431" s="101"/>
      <c r="AS431" s="101"/>
      <c r="AT431" s="101"/>
      <c r="AU431" s="101"/>
      <c r="AV431" s="101"/>
    </row>
    <row r="432" spans="34:48" x14ac:dyDescent="0.25">
      <c r="AH432" s="82"/>
      <c r="AI432" s="82"/>
      <c r="AJ432" s="82"/>
      <c r="AK432" s="83"/>
      <c r="AL432" s="101"/>
      <c r="AM432" s="101"/>
      <c r="AN432" s="101"/>
      <c r="AO432" s="101"/>
      <c r="AP432" s="101"/>
      <c r="AQ432" s="101"/>
      <c r="AR432" s="101"/>
      <c r="AS432" s="101"/>
      <c r="AT432" s="101"/>
      <c r="AU432" s="101"/>
      <c r="AV432" s="101"/>
    </row>
    <row r="433" spans="34:48" x14ac:dyDescent="0.25">
      <c r="AH433" s="82"/>
      <c r="AI433" s="82"/>
      <c r="AJ433" s="82"/>
      <c r="AK433" s="83"/>
      <c r="AL433" s="101"/>
      <c r="AM433" s="101"/>
      <c r="AN433" s="101"/>
      <c r="AO433" s="101"/>
      <c r="AP433" s="101"/>
      <c r="AQ433" s="101"/>
      <c r="AR433" s="101"/>
      <c r="AS433" s="101"/>
      <c r="AT433" s="101"/>
      <c r="AU433" s="101"/>
      <c r="AV433" s="101"/>
    </row>
    <row r="434" spans="34:48" x14ac:dyDescent="0.25">
      <c r="AH434" s="82"/>
      <c r="AI434" s="82"/>
      <c r="AJ434" s="82"/>
      <c r="AK434" s="83"/>
      <c r="AL434" s="101"/>
      <c r="AM434" s="101"/>
      <c r="AN434" s="101"/>
      <c r="AO434" s="101"/>
      <c r="AP434" s="101"/>
      <c r="AQ434" s="101"/>
      <c r="AR434" s="101"/>
      <c r="AS434" s="101"/>
      <c r="AT434" s="101"/>
      <c r="AU434" s="101"/>
      <c r="AV434" s="101"/>
    </row>
    <row r="435" spans="34:48" x14ac:dyDescent="0.25">
      <c r="AH435" s="82"/>
      <c r="AI435" s="82"/>
      <c r="AJ435" s="82"/>
      <c r="AK435" s="83"/>
      <c r="AL435" s="101"/>
      <c r="AM435" s="101"/>
      <c r="AN435" s="101"/>
      <c r="AO435" s="101"/>
      <c r="AP435" s="101"/>
      <c r="AQ435" s="101"/>
      <c r="AR435" s="101"/>
      <c r="AS435" s="101"/>
      <c r="AT435" s="101"/>
      <c r="AU435" s="101"/>
      <c r="AV435" s="101"/>
    </row>
    <row r="436" spans="34:48" x14ac:dyDescent="0.25">
      <c r="AH436" s="82"/>
      <c r="AI436" s="82"/>
      <c r="AJ436" s="82"/>
      <c r="AK436" s="83"/>
      <c r="AL436" s="101"/>
      <c r="AM436" s="101"/>
      <c r="AN436" s="101"/>
      <c r="AO436" s="101"/>
      <c r="AP436" s="101"/>
      <c r="AQ436" s="101"/>
      <c r="AR436" s="101"/>
      <c r="AS436" s="101"/>
      <c r="AT436" s="101"/>
      <c r="AU436" s="101"/>
      <c r="AV436" s="101"/>
    </row>
    <row r="437" spans="34:48" x14ac:dyDescent="0.25">
      <c r="AH437" s="82"/>
      <c r="AI437" s="82"/>
      <c r="AJ437" s="82"/>
      <c r="AK437" s="83"/>
      <c r="AL437" s="101"/>
      <c r="AM437" s="101"/>
      <c r="AN437" s="101"/>
      <c r="AO437" s="101"/>
      <c r="AP437" s="101"/>
      <c r="AQ437" s="101"/>
      <c r="AR437" s="101"/>
      <c r="AS437" s="101"/>
      <c r="AT437" s="101"/>
      <c r="AU437" s="101"/>
      <c r="AV437" s="101"/>
    </row>
    <row r="438" spans="34:48" x14ac:dyDescent="0.25">
      <c r="AH438" s="82"/>
      <c r="AI438" s="82"/>
      <c r="AJ438" s="82"/>
      <c r="AK438" s="83"/>
      <c r="AL438" s="101"/>
      <c r="AM438" s="101"/>
      <c r="AN438" s="101"/>
      <c r="AO438" s="101"/>
      <c r="AP438" s="101"/>
      <c r="AQ438" s="101"/>
      <c r="AR438" s="101"/>
      <c r="AS438" s="101"/>
      <c r="AT438" s="101"/>
      <c r="AU438" s="101"/>
      <c r="AV438" s="101"/>
    </row>
    <row r="439" spans="34:48" x14ac:dyDescent="0.25">
      <c r="AH439" s="82"/>
      <c r="AI439" s="82"/>
      <c r="AJ439" s="82"/>
      <c r="AK439" s="83"/>
      <c r="AL439" s="101"/>
      <c r="AM439" s="101"/>
      <c r="AN439" s="101"/>
      <c r="AO439" s="101"/>
      <c r="AP439" s="101"/>
      <c r="AQ439" s="101"/>
      <c r="AR439" s="101"/>
      <c r="AS439" s="101"/>
      <c r="AT439" s="101"/>
      <c r="AU439" s="101"/>
      <c r="AV439" s="101"/>
    </row>
    <row r="440" spans="34:48" x14ac:dyDescent="0.25">
      <c r="AH440" s="82"/>
      <c r="AI440" s="82"/>
      <c r="AJ440" s="82"/>
      <c r="AK440" s="83"/>
      <c r="AL440" s="101"/>
      <c r="AM440" s="101"/>
      <c r="AN440" s="101"/>
      <c r="AO440" s="101"/>
      <c r="AP440" s="101"/>
      <c r="AQ440" s="101"/>
      <c r="AR440" s="101"/>
      <c r="AS440" s="101"/>
      <c r="AT440" s="101"/>
      <c r="AU440" s="101"/>
      <c r="AV440" s="101"/>
    </row>
    <row r="452" spans="1:48" s="80" customFormat="1" x14ac:dyDescent="0.25">
      <c r="A452" s="25"/>
      <c r="B452" s="1"/>
      <c r="C452" s="1"/>
      <c r="D452" s="346"/>
      <c r="E452" s="3"/>
      <c r="F452" s="3"/>
      <c r="G452" s="3"/>
      <c r="H452" s="205"/>
      <c r="I452" s="149"/>
      <c r="J452" s="149"/>
      <c r="K452" s="149"/>
      <c r="L452" s="1"/>
      <c r="M452" s="107"/>
      <c r="N452" s="1"/>
      <c r="O452" s="1"/>
      <c r="P452" s="1"/>
      <c r="Q452" s="1"/>
      <c r="R452" s="1"/>
      <c r="S452" s="1"/>
      <c r="T452" s="1"/>
      <c r="U452" s="1"/>
      <c r="V452" s="1"/>
      <c r="W452" s="1"/>
      <c r="X452" s="1"/>
      <c r="Y452" s="20"/>
      <c r="Z452" s="20"/>
      <c r="AA452" s="20"/>
      <c r="AB452" s="85"/>
      <c r="AC452" s="84"/>
      <c r="AD452" s="1"/>
      <c r="AE452" s="34"/>
      <c r="AF452" s="1"/>
      <c r="AG452" s="1"/>
      <c r="AH452" s="1"/>
      <c r="AI452" s="1"/>
      <c r="AJ452" s="1"/>
      <c r="AK452" s="1"/>
      <c r="AL452" s="96"/>
      <c r="AM452" s="96"/>
      <c r="AN452" s="96"/>
      <c r="AO452" s="96"/>
      <c r="AP452" s="96"/>
      <c r="AQ452" s="96"/>
      <c r="AR452" s="96"/>
      <c r="AS452" s="96"/>
      <c r="AT452" s="96"/>
      <c r="AU452" s="96"/>
      <c r="AV452" s="96"/>
    </row>
    <row r="453" spans="1:48" s="80" customFormat="1" x14ac:dyDescent="0.25">
      <c r="A453" s="25"/>
      <c r="B453" s="1"/>
      <c r="C453" s="1"/>
      <c r="D453" s="346"/>
      <c r="E453" s="3"/>
      <c r="F453" s="3"/>
      <c r="G453" s="3"/>
      <c r="H453" s="205"/>
      <c r="I453" s="149"/>
      <c r="J453" s="149"/>
      <c r="K453" s="149"/>
      <c r="L453" s="1"/>
      <c r="M453" s="107"/>
      <c r="N453" s="1"/>
      <c r="O453" s="1"/>
      <c r="P453" s="1"/>
      <c r="Q453" s="1"/>
      <c r="R453" s="1"/>
      <c r="S453" s="1"/>
      <c r="T453" s="1"/>
      <c r="U453" s="1"/>
      <c r="V453" s="1"/>
      <c r="W453" s="1"/>
      <c r="X453" s="1"/>
      <c r="Y453" s="20"/>
      <c r="Z453" s="20"/>
      <c r="AA453" s="20"/>
      <c r="AB453" s="85"/>
      <c r="AC453" s="84"/>
      <c r="AD453" s="1"/>
      <c r="AE453" s="34"/>
      <c r="AF453" s="1"/>
      <c r="AG453" s="1"/>
      <c r="AH453" s="1"/>
      <c r="AI453" s="1"/>
      <c r="AJ453" s="1"/>
      <c r="AK453" s="1"/>
      <c r="AL453" s="96"/>
      <c r="AM453" s="96"/>
      <c r="AN453" s="96"/>
      <c r="AO453" s="96"/>
      <c r="AP453" s="96"/>
      <c r="AQ453" s="96"/>
      <c r="AR453" s="96"/>
      <c r="AS453" s="96"/>
      <c r="AT453" s="96"/>
      <c r="AU453" s="96"/>
      <c r="AV453" s="96"/>
    </row>
    <row r="454" spans="1:48" s="80" customFormat="1" x14ac:dyDescent="0.25">
      <c r="A454" s="25"/>
      <c r="B454" s="1"/>
      <c r="C454" s="1"/>
      <c r="D454" s="346"/>
      <c r="E454" s="3"/>
      <c r="F454" s="3"/>
      <c r="G454" s="3"/>
      <c r="H454" s="205"/>
      <c r="I454" s="149"/>
      <c r="J454" s="149"/>
      <c r="K454" s="149"/>
      <c r="L454" s="1"/>
      <c r="M454" s="107"/>
      <c r="N454" s="1"/>
      <c r="O454" s="1"/>
      <c r="P454" s="1"/>
      <c r="Q454" s="1"/>
      <c r="R454" s="1"/>
      <c r="S454" s="1"/>
      <c r="T454" s="1"/>
      <c r="U454" s="1"/>
      <c r="V454" s="1"/>
      <c r="W454" s="1"/>
      <c r="X454" s="1"/>
      <c r="Y454" s="20"/>
      <c r="Z454" s="20"/>
      <c r="AA454" s="20"/>
      <c r="AB454" s="85"/>
      <c r="AC454" s="84"/>
      <c r="AD454" s="1"/>
      <c r="AE454" s="34"/>
      <c r="AF454" s="1"/>
      <c r="AG454" s="1"/>
      <c r="AH454" s="1"/>
      <c r="AI454" s="1"/>
      <c r="AJ454" s="1"/>
      <c r="AK454" s="1"/>
      <c r="AL454" s="96"/>
      <c r="AM454" s="96"/>
      <c r="AN454" s="96"/>
      <c r="AO454" s="96"/>
      <c r="AP454" s="96"/>
      <c r="AQ454" s="96"/>
      <c r="AR454" s="96"/>
      <c r="AS454" s="96"/>
      <c r="AT454" s="96"/>
      <c r="AU454" s="96"/>
      <c r="AV454" s="96"/>
    </row>
    <row r="455" spans="1:48" s="80" customFormat="1" x14ac:dyDescent="0.25">
      <c r="A455" s="25"/>
      <c r="B455" s="1"/>
      <c r="C455" s="1"/>
      <c r="D455" s="346"/>
      <c r="E455" s="3"/>
      <c r="F455" s="3"/>
      <c r="G455" s="3"/>
      <c r="H455" s="205"/>
      <c r="I455" s="149"/>
      <c r="J455" s="149"/>
      <c r="K455" s="149"/>
      <c r="L455" s="1"/>
      <c r="M455" s="107"/>
      <c r="N455" s="1"/>
      <c r="O455" s="1"/>
      <c r="P455" s="1"/>
      <c r="Q455" s="1"/>
      <c r="R455" s="1"/>
      <c r="S455" s="1"/>
      <c r="T455" s="1"/>
      <c r="U455" s="1"/>
      <c r="V455" s="1"/>
      <c r="W455" s="1"/>
      <c r="X455" s="1"/>
      <c r="Y455" s="20"/>
      <c r="Z455" s="20"/>
      <c r="AA455" s="20"/>
      <c r="AB455" s="85"/>
      <c r="AC455" s="84"/>
      <c r="AD455" s="1"/>
      <c r="AE455" s="34"/>
      <c r="AF455" s="1"/>
      <c r="AG455" s="1"/>
      <c r="AH455" s="1"/>
      <c r="AI455" s="1"/>
      <c r="AJ455" s="1"/>
      <c r="AK455" s="1"/>
      <c r="AL455" s="96"/>
      <c r="AM455" s="96"/>
      <c r="AN455" s="96"/>
      <c r="AO455" s="96"/>
      <c r="AP455" s="96"/>
      <c r="AQ455" s="96"/>
      <c r="AR455" s="96"/>
      <c r="AS455" s="96"/>
      <c r="AT455" s="96"/>
      <c r="AU455" s="96"/>
      <c r="AV455" s="96"/>
    </row>
    <row r="456" spans="1:48" s="80" customFormat="1" x14ac:dyDescent="0.25">
      <c r="A456" s="25"/>
      <c r="B456" s="1"/>
      <c r="C456" s="1"/>
      <c r="D456" s="346"/>
      <c r="E456" s="3"/>
      <c r="F456" s="3"/>
      <c r="G456" s="3"/>
      <c r="H456" s="205"/>
      <c r="I456" s="149"/>
      <c r="J456" s="149"/>
      <c r="K456" s="149"/>
      <c r="L456" s="1"/>
      <c r="M456" s="107"/>
      <c r="N456" s="1"/>
      <c r="O456" s="1"/>
      <c r="P456" s="1"/>
      <c r="Q456" s="1"/>
      <c r="R456" s="1"/>
      <c r="S456" s="1"/>
      <c r="T456" s="1"/>
      <c r="U456" s="1"/>
      <c r="V456" s="1"/>
      <c r="W456" s="1"/>
      <c r="X456" s="1"/>
      <c r="Y456" s="20"/>
      <c r="Z456" s="20"/>
      <c r="AA456" s="20"/>
      <c r="AB456" s="85"/>
      <c r="AC456" s="84"/>
      <c r="AD456" s="1"/>
      <c r="AE456" s="34"/>
      <c r="AF456" s="1"/>
      <c r="AG456" s="1"/>
      <c r="AH456" s="1"/>
      <c r="AI456" s="1"/>
      <c r="AJ456" s="1"/>
      <c r="AK456" s="1"/>
      <c r="AL456" s="96"/>
      <c r="AM456" s="96"/>
      <c r="AN456" s="96"/>
      <c r="AO456" s="96"/>
      <c r="AP456" s="96"/>
      <c r="AQ456" s="96"/>
      <c r="AR456" s="96"/>
      <c r="AS456" s="96"/>
      <c r="AT456" s="96"/>
      <c r="AU456" s="96"/>
      <c r="AV456" s="96"/>
    </row>
    <row r="457" spans="1:48" s="80" customFormat="1" x14ac:dyDescent="0.25">
      <c r="A457" s="25"/>
      <c r="B457" s="1"/>
      <c r="C457" s="1"/>
      <c r="D457" s="346"/>
      <c r="E457" s="3"/>
      <c r="F457" s="3"/>
      <c r="G457" s="3"/>
      <c r="H457" s="205"/>
      <c r="I457" s="149"/>
      <c r="J457" s="149"/>
      <c r="K457" s="149"/>
      <c r="L457" s="1"/>
      <c r="M457" s="107"/>
      <c r="N457" s="1"/>
      <c r="O457" s="1"/>
      <c r="P457" s="1"/>
      <c r="Q457" s="1"/>
      <c r="R457" s="1"/>
      <c r="S457" s="1"/>
      <c r="T457" s="1"/>
      <c r="U457" s="1"/>
      <c r="V457" s="1"/>
      <c r="W457" s="1"/>
      <c r="X457" s="1"/>
      <c r="Y457" s="20"/>
      <c r="Z457" s="20"/>
      <c r="AA457" s="20"/>
      <c r="AB457" s="85"/>
      <c r="AC457" s="84"/>
      <c r="AD457" s="1"/>
      <c r="AE457" s="34"/>
      <c r="AF457" s="1"/>
      <c r="AG457" s="1"/>
      <c r="AH457" s="1"/>
      <c r="AI457" s="1"/>
      <c r="AJ457" s="1"/>
      <c r="AK457" s="1"/>
      <c r="AL457" s="96"/>
      <c r="AM457" s="96"/>
      <c r="AN457" s="96"/>
      <c r="AO457" s="96"/>
      <c r="AP457" s="96"/>
      <c r="AQ457" s="96"/>
      <c r="AR457" s="96"/>
      <c r="AS457" s="96"/>
      <c r="AT457" s="96"/>
      <c r="AU457" s="96"/>
      <c r="AV457" s="96"/>
    </row>
    <row r="458" spans="1:48" s="80" customFormat="1" x14ac:dyDescent="0.25">
      <c r="A458" s="25"/>
      <c r="B458" s="1"/>
      <c r="C458" s="1"/>
      <c r="D458" s="346"/>
      <c r="E458" s="3"/>
      <c r="F458" s="3"/>
      <c r="G458" s="3"/>
      <c r="H458" s="205"/>
      <c r="I458" s="149"/>
      <c r="J458" s="149"/>
      <c r="K458" s="149"/>
      <c r="L458" s="1"/>
      <c r="M458" s="107"/>
      <c r="N458" s="1"/>
      <c r="O458" s="1"/>
      <c r="P458" s="1"/>
      <c r="Q458" s="1"/>
      <c r="R458" s="1"/>
      <c r="S458" s="1"/>
      <c r="T458" s="1"/>
      <c r="U458" s="1"/>
      <c r="V458" s="1"/>
      <c r="W458" s="1"/>
      <c r="X458" s="1"/>
      <c r="Y458" s="20"/>
      <c r="Z458" s="20"/>
      <c r="AA458" s="20"/>
      <c r="AB458" s="85"/>
      <c r="AC458" s="84"/>
      <c r="AD458" s="1"/>
      <c r="AE458" s="34"/>
      <c r="AF458" s="1"/>
      <c r="AG458" s="1"/>
      <c r="AH458" s="1"/>
      <c r="AI458" s="1"/>
      <c r="AJ458" s="1"/>
      <c r="AK458" s="1"/>
      <c r="AL458" s="96"/>
      <c r="AM458" s="96"/>
      <c r="AN458" s="96"/>
      <c r="AO458" s="96"/>
      <c r="AP458" s="96"/>
      <c r="AQ458" s="96"/>
      <c r="AR458" s="96"/>
      <c r="AS458" s="96"/>
      <c r="AT458" s="96"/>
      <c r="AU458" s="96"/>
      <c r="AV458" s="96"/>
    </row>
    <row r="459" spans="1:48" s="80" customFormat="1" x14ac:dyDescent="0.25">
      <c r="A459" s="25"/>
      <c r="B459" s="1"/>
      <c r="C459" s="1"/>
      <c r="D459" s="346"/>
      <c r="E459" s="3"/>
      <c r="F459" s="3"/>
      <c r="G459" s="3"/>
      <c r="H459" s="205"/>
      <c r="I459" s="149"/>
      <c r="J459" s="149"/>
      <c r="K459" s="149"/>
      <c r="L459" s="1"/>
      <c r="M459" s="107"/>
      <c r="N459" s="1"/>
      <c r="O459" s="1"/>
      <c r="P459" s="1"/>
      <c r="Q459" s="1"/>
      <c r="R459" s="1"/>
      <c r="S459" s="1"/>
      <c r="T459" s="1"/>
      <c r="U459" s="1"/>
      <c r="V459" s="1"/>
      <c r="W459" s="1"/>
      <c r="X459" s="1"/>
      <c r="Y459" s="20"/>
      <c r="Z459" s="20"/>
      <c r="AA459" s="20"/>
      <c r="AB459" s="85"/>
      <c r="AC459" s="84"/>
      <c r="AD459" s="1"/>
      <c r="AE459" s="34"/>
      <c r="AF459" s="1"/>
      <c r="AG459" s="1"/>
      <c r="AH459" s="1"/>
      <c r="AI459" s="1"/>
      <c r="AJ459" s="1"/>
      <c r="AK459" s="1"/>
      <c r="AL459" s="96"/>
      <c r="AM459" s="96"/>
      <c r="AN459" s="96"/>
      <c r="AO459" s="96"/>
      <c r="AP459" s="96"/>
      <c r="AQ459" s="96"/>
      <c r="AR459" s="96"/>
      <c r="AS459" s="96"/>
      <c r="AT459" s="96"/>
      <c r="AU459" s="96"/>
      <c r="AV459" s="96"/>
    </row>
    <row r="460" spans="1:48" s="80" customFormat="1" x14ac:dyDescent="0.25">
      <c r="A460" s="25"/>
      <c r="B460" s="1"/>
      <c r="C460" s="1"/>
      <c r="D460" s="346"/>
      <c r="E460" s="3"/>
      <c r="F460" s="3"/>
      <c r="G460" s="3"/>
      <c r="H460" s="205"/>
      <c r="I460" s="149"/>
      <c r="J460" s="149"/>
      <c r="K460" s="149"/>
      <c r="L460" s="1"/>
      <c r="M460" s="107"/>
      <c r="N460" s="1"/>
      <c r="O460" s="1"/>
      <c r="P460" s="1"/>
      <c r="Q460" s="1"/>
      <c r="R460" s="1"/>
      <c r="S460" s="1"/>
      <c r="T460" s="1"/>
      <c r="U460" s="1"/>
      <c r="V460" s="1"/>
      <c r="W460" s="1"/>
      <c r="X460" s="1"/>
      <c r="Y460" s="20"/>
      <c r="Z460" s="20"/>
      <c r="AA460" s="20"/>
      <c r="AB460" s="85"/>
      <c r="AC460" s="84"/>
      <c r="AD460" s="1"/>
      <c r="AE460" s="34"/>
      <c r="AF460" s="1"/>
      <c r="AG460" s="1"/>
      <c r="AH460" s="1"/>
      <c r="AI460" s="1"/>
      <c r="AJ460" s="1"/>
      <c r="AK460" s="1"/>
      <c r="AL460" s="96"/>
      <c r="AM460" s="96"/>
      <c r="AN460" s="96"/>
      <c r="AO460" s="96"/>
      <c r="AP460" s="96"/>
      <c r="AQ460" s="96"/>
      <c r="AR460" s="96"/>
      <c r="AS460" s="96"/>
      <c r="AT460" s="96"/>
      <c r="AU460" s="96"/>
      <c r="AV460" s="96"/>
    </row>
    <row r="461" spans="1:48" s="80" customFormat="1" x14ac:dyDescent="0.25">
      <c r="A461" s="25"/>
      <c r="B461" s="1"/>
      <c r="C461" s="1"/>
      <c r="D461" s="346"/>
      <c r="E461" s="3"/>
      <c r="F461" s="3"/>
      <c r="G461" s="3"/>
      <c r="H461" s="205"/>
      <c r="I461" s="149"/>
      <c r="J461" s="149"/>
      <c r="K461" s="149"/>
      <c r="L461" s="1"/>
      <c r="M461" s="107"/>
      <c r="N461" s="1"/>
      <c r="O461" s="1"/>
      <c r="P461" s="1"/>
      <c r="Q461" s="1"/>
      <c r="R461" s="1"/>
      <c r="S461" s="1"/>
      <c r="T461" s="1"/>
      <c r="U461" s="1"/>
      <c r="V461" s="1"/>
      <c r="W461" s="1"/>
      <c r="X461" s="1"/>
      <c r="Y461" s="20"/>
      <c r="Z461" s="20"/>
      <c r="AA461" s="20"/>
      <c r="AB461" s="85"/>
      <c r="AC461" s="84"/>
      <c r="AD461" s="1"/>
      <c r="AE461" s="34"/>
      <c r="AF461" s="1"/>
      <c r="AG461" s="1"/>
      <c r="AH461" s="1"/>
      <c r="AI461" s="1"/>
      <c r="AJ461" s="1"/>
      <c r="AK461" s="1"/>
      <c r="AL461" s="96"/>
      <c r="AM461" s="96"/>
      <c r="AN461" s="96"/>
      <c r="AO461" s="96"/>
      <c r="AP461" s="96"/>
      <c r="AQ461" s="96"/>
      <c r="AR461" s="96"/>
      <c r="AS461" s="96"/>
      <c r="AT461" s="96"/>
      <c r="AU461" s="96"/>
      <c r="AV461" s="96"/>
    </row>
    <row r="462" spans="1:48" s="80" customFormat="1" x14ac:dyDescent="0.25">
      <c r="A462" s="25"/>
      <c r="B462" s="1"/>
      <c r="C462" s="1"/>
      <c r="D462" s="346"/>
      <c r="E462" s="3"/>
      <c r="F462" s="3"/>
      <c r="G462" s="3"/>
      <c r="H462" s="205"/>
      <c r="I462" s="149"/>
      <c r="J462" s="149"/>
      <c r="K462" s="149"/>
      <c r="L462" s="1"/>
      <c r="M462" s="107"/>
      <c r="N462" s="1"/>
      <c r="O462" s="1"/>
      <c r="P462" s="1"/>
      <c r="Q462" s="1"/>
      <c r="R462" s="1"/>
      <c r="S462" s="1"/>
      <c r="T462" s="1"/>
      <c r="U462" s="1"/>
      <c r="V462" s="1"/>
      <c r="W462" s="1"/>
      <c r="X462" s="1"/>
      <c r="Y462" s="20"/>
      <c r="Z462" s="20"/>
      <c r="AA462" s="20"/>
      <c r="AB462" s="85"/>
      <c r="AC462" s="84"/>
      <c r="AD462" s="1"/>
      <c r="AE462" s="34"/>
      <c r="AF462" s="1"/>
      <c r="AG462" s="1"/>
      <c r="AH462" s="1"/>
      <c r="AI462" s="1"/>
      <c r="AJ462" s="1"/>
      <c r="AK462" s="1"/>
      <c r="AL462" s="96"/>
      <c r="AM462" s="96"/>
      <c r="AN462" s="96"/>
      <c r="AO462" s="96"/>
      <c r="AP462" s="96"/>
      <c r="AQ462" s="96"/>
      <c r="AR462" s="96"/>
      <c r="AS462" s="96"/>
      <c r="AT462" s="96"/>
      <c r="AU462" s="96"/>
      <c r="AV462" s="96"/>
    </row>
    <row r="463" spans="1:48" s="80" customFormat="1" x14ac:dyDescent="0.25">
      <c r="A463" s="25"/>
      <c r="B463" s="1"/>
      <c r="C463" s="1"/>
      <c r="D463" s="346"/>
      <c r="E463" s="3"/>
      <c r="F463" s="3"/>
      <c r="G463" s="3"/>
      <c r="H463" s="205"/>
      <c r="I463" s="149"/>
      <c r="J463" s="149"/>
      <c r="K463" s="149"/>
      <c r="L463" s="1"/>
      <c r="M463" s="107"/>
      <c r="N463" s="1"/>
      <c r="O463" s="1"/>
      <c r="P463" s="1"/>
      <c r="Q463" s="1"/>
      <c r="R463" s="1"/>
      <c r="S463" s="1"/>
      <c r="T463" s="1"/>
      <c r="U463" s="1"/>
      <c r="V463" s="1"/>
      <c r="W463" s="1"/>
      <c r="X463" s="1"/>
      <c r="Y463" s="20"/>
      <c r="Z463" s="20"/>
      <c r="AA463" s="20"/>
      <c r="AB463" s="85"/>
      <c r="AC463" s="84"/>
      <c r="AD463" s="1"/>
      <c r="AE463" s="34"/>
      <c r="AF463" s="1"/>
      <c r="AG463" s="1"/>
      <c r="AH463" s="1"/>
      <c r="AI463" s="1"/>
      <c r="AJ463" s="1"/>
      <c r="AK463" s="1"/>
      <c r="AL463" s="96"/>
      <c r="AM463" s="96"/>
      <c r="AN463" s="96"/>
      <c r="AO463" s="96"/>
      <c r="AP463" s="96"/>
      <c r="AQ463" s="96"/>
      <c r="AR463" s="96"/>
      <c r="AS463" s="96"/>
      <c r="AT463" s="96"/>
      <c r="AU463" s="96"/>
      <c r="AV463" s="96"/>
    </row>
    <row r="464" spans="1:48" s="80" customFormat="1" x14ac:dyDescent="0.25">
      <c r="A464" s="25"/>
      <c r="B464" s="1"/>
      <c r="C464" s="1"/>
      <c r="D464" s="346"/>
      <c r="E464" s="3"/>
      <c r="F464" s="3"/>
      <c r="G464" s="3"/>
      <c r="H464" s="205"/>
      <c r="I464" s="149"/>
      <c r="J464" s="149"/>
      <c r="K464" s="149"/>
      <c r="L464" s="1"/>
      <c r="M464" s="107"/>
      <c r="N464" s="1"/>
      <c r="O464" s="1"/>
      <c r="P464" s="1"/>
      <c r="Q464" s="1"/>
      <c r="R464" s="1"/>
      <c r="S464" s="1"/>
      <c r="T464" s="1"/>
      <c r="U464" s="1"/>
      <c r="V464" s="1"/>
      <c r="W464" s="1"/>
      <c r="X464" s="1"/>
      <c r="Y464" s="20"/>
      <c r="Z464" s="20"/>
      <c r="AA464" s="20"/>
      <c r="AB464" s="85"/>
      <c r="AC464" s="84"/>
      <c r="AD464" s="1"/>
      <c r="AE464" s="34"/>
      <c r="AF464" s="1"/>
      <c r="AG464" s="1"/>
      <c r="AH464" s="1"/>
      <c r="AI464" s="1"/>
      <c r="AJ464" s="1"/>
      <c r="AK464" s="1"/>
      <c r="AL464" s="96"/>
      <c r="AM464" s="96"/>
      <c r="AN464" s="96"/>
      <c r="AO464" s="96"/>
      <c r="AP464" s="96"/>
      <c r="AQ464" s="96"/>
      <c r="AR464" s="96"/>
      <c r="AS464" s="96"/>
      <c r="AT464" s="96"/>
      <c r="AU464" s="96"/>
      <c r="AV464" s="96"/>
    </row>
    <row r="465" spans="1:48" s="80" customFormat="1" x14ac:dyDescent="0.25">
      <c r="A465" s="25"/>
      <c r="B465" s="1"/>
      <c r="C465" s="1"/>
      <c r="D465" s="346"/>
      <c r="E465" s="3"/>
      <c r="F465" s="3"/>
      <c r="G465" s="3"/>
      <c r="H465" s="205"/>
      <c r="I465" s="149"/>
      <c r="J465" s="149"/>
      <c r="K465" s="149"/>
      <c r="L465" s="1"/>
      <c r="M465" s="107"/>
      <c r="N465" s="1"/>
      <c r="O465" s="1"/>
      <c r="P465" s="1"/>
      <c r="Q465" s="1"/>
      <c r="R465" s="1"/>
      <c r="S465" s="1"/>
      <c r="T465" s="1"/>
      <c r="U465" s="1"/>
      <c r="V465" s="1"/>
      <c r="W465" s="1"/>
      <c r="X465" s="1"/>
      <c r="Y465" s="20"/>
      <c r="Z465" s="20"/>
      <c r="AA465" s="20"/>
      <c r="AB465" s="85"/>
      <c r="AC465" s="84"/>
      <c r="AD465" s="1"/>
      <c r="AE465" s="34"/>
      <c r="AF465" s="1"/>
      <c r="AG465" s="1"/>
      <c r="AH465" s="1"/>
      <c r="AI465" s="1"/>
      <c r="AJ465" s="1"/>
      <c r="AK465" s="1"/>
      <c r="AL465" s="96"/>
      <c r="AM465" s="96"/>
      <c r="AN465" s="96"/>
      <c r="AO465" s="96"/>
      <c r="AP465" s="96"/>
      <c r="AQ465" s="96"/>
      <c r="AR465" s="96"/>
      <c r="AS465" s="96"/>
      <c r="AT465" s="96"/>
      <c r="AU465" s="96"/>
      <c r="AV465" s="96"/>
    </row>
    <row r="466" spans="1:48" s="80" customFormat="1" x14ac:dyDescent="0.25">
      <c r="A466" s="25"/>
      <c r="B466" s="1"/>
      <c r="C466" s="1"/>
      <c r="D466" s="346"/>
      <c r="E466" s="3"/>
      <c r="F466" s="3"/>
      <c r="G466" s="3"/>
      <c r="H466" s="205"/>
      <c r="I466" s="149"/>
      <c r="J466" s="149"/>
      <c r="K466" s="149"/>
      <c r="L466" s="1"/>
      <c r="M466" s="107"/>
      <c r="N466" s="1"/>
      <c r="O466" s="1"/>
      <c r="P466" s="1"/>
      <c r="Q466" s="1"/>
      <c r="R466" s="1"/>
      <c r="S466" s="1"/>
      <c r="T466" s="1"/>
      <c r="U466" s="1"/>
      <c r="V466" s="1"/>
      <c r="W466" s="1"/>
      <c r="X466" s="1"/>
      <c r="Y466" s="20"/>
      <c r="Z466" s="20"/>
      <c r="AA466" s="20"/>
      <c r="AB466" s="85"/>
      <c r="AC466" s="84"/>
      <c r="AD466" s="1"/>
      <c r="AE466" s="34"/>
      <c r="AF466" s="1"/>
      <c r="AG466" s="1"/>
      <c r="AH466" s="1"/>
      <c r="AI466" s="1"/>
      <c r="AJ466" s="1"/>
      <c r="AK466" s="1"/>
      <c r="AL466" s="96"/>
      <c r="AM466" s="96"/>
      <c r="AN466" s="96"/>
      <c r="AO466" s="96"/>
      <c r="AP466" s="96"/>
      <c r="AQ466" s="96"/>
      <c r="AR466" s="96"/>
      <c r="AS466" s="96"/>
      <c r="AT466" s="96"/>
      <c r="AU466" s="96"/>
      <c r="AV466" s="96"/>
    </row>
    <row r="467" spans="1:48" s="80" customFormat="1" x14ac:dyDescent="0.25">
      <c r="A467" s="25"/>
      <c r="B467" s="1"/>
      <c r="C467" s="1"/>
      <c r="D467" s="346"/>
      <c r="E467" s="3"/>
      <c r="F467" s="3"/>
      <c r="G467" s="3"/>
      <c r="H467" s="205"/>
      <c r="I467" s="149"/>
      <c r="J467" s="149"/>
      <c r="K467" s="149"/>
      <c r="L467" s="1"/>
      <c r="M467" s="107"/>
      <c r="N467" s="1"/>
      <c r="O467" s="1"/>
      <c r="P467" s="1"/>
      <c r="Q467" s="1"/>
      <c r="R467" s="1"/>
      <c r="S467" s="1"/>
      <c r="T467" s="1"/>
      <c r="U467" s="1"/>
      <c r="V467" s="1"/>
      <c r="W467" s="1"/>
      <c r="X467" s="1"/>
      <c r="Y467" s="20"/>
      <c r="Z467" s="20"/>
      <c r="AA467" s="20"/>
      <c r="AB467" s="85"/>
      <c r="AC467" s="84"/>
      <c r="AD467" s="1"/>
      <c r="AE467" s="34"/>
      <c r="AF467" s="1"/>
      <c r="AG467" s="1"/>
      <c r="AH467" s="1"/>
      <c r="AI467" s="1"/>
      <c r="AJ467" s="1"/>
      <c r="AK467" s="1"/>
      <c r="AL467" s="96"/>
      <c r="AM467" s="96"/>
      <c r="AN467" s="96"/>
      <c r="AO467" s="96"/>
      <c r="AP467" s="96"/>
      <c r="AQ467" s="96"/>
      <c r="AR467" s="96"/>
      <c r="AS467" s="96"/>
      <c r="AT467" s="96"/>
      <c r="AU467" s="96"/>
      <c r="AV467" s="96"/>
    </row>
    <row r="468" spans="1:48" s="80" customFormat="1" x14ac:dyDescent="0.25">
      <c r="A468" s="25"/>
      <c r="B468" s="1"/>
      <c r="C468" s="1"/>
      <c r="D468" s="346"/>
      <c r="E468" s="3"/>
      <c r="F468" s="3"/>
      <c r="G468" s="3"/>
      <c r="H468" s="205"/>
      <c r="I468" s="149"/>
      <c r="J468" s="149"/>
      <c r="K468" s="149"/>
      <c r="L468" s="1"/>
      <c r="M468" s="107"/>
      <c r="N468" s="1"/>
      <c r="O468" s="1"/>
      <c r="P468" s="1"/>
      <c r="Q468" s="1"/>
      <c r="R468" s="1"/>
      <c r="S468" s="1"/>
      <c r="T468" s="1"/>
      <c r="U468" s="1"/>
      <c r="V468" s="1"/>
      <c r="W468" s="1"/>
      <c r="X468" s="1"/>
      <c r="Y468" s="20"/>
      <c r="Z468" s="20"/>
      <c r="AA468" s="20"/>
      <c r="AB468" s="85"/>
      <c r="AC468" s="84"/>
      <c r="AD468" s="1"/>
      <c r="AE468" s="34"/>
      <c r="AF468" s="1"/>
      <c r="AG468" s="1"/>
      <c r="AH468" s="1"/>
      <c r="AI468" s="1"/>
      <c r="AJ468" s="1"/>
      <c r="AK468" s="1"/>
      <c r="AL468" s="96"/>
      <c r="AM468" s="96"/>
      <c r="AN468" s="96"/>
      <c r="AO468" s="96"/>
      <c r="AP468" s="96"/>
      <c r="AQ468" s="96"/>
      <c r="AR468" s="96"/>
      <c r="AS468" s="96"/>
      <c r="AT468" s="96"/>
      <c r="AU468" s="96"/>
      <c r="AV468" s="96"/>
    </row>
    <row r="469" spans="1:48" s="80" customFormat="1" x14ac:dyDescent="0.25">
      <c r="A469" s="25"/>
      <c r="B469" s="1"/>
      <c r="C469" s="1"/>
      <c r="D469" s="346"/>
      <c r="E469" s="3"/>
      <c r="F469" s="3"/>
      <c r="G469" s="3"/>
      <c r="H469" s="205"/>
      <c r="I469" s="149"/>
      <c r="J469" s="149"/>
      <c r="K469" s="149"/>
      <c r="L469" s="1"/>
      <c r="M469" s="107"/>
      <c r="N469" s="1"/>
      <c r="O469" s="1"/>
      <c r="P469" s="1"/>
      <c r="Q469" s="1"/>
      <c r="R469" s="1"/>
      <c r="S469" s="1"/>
      <c r="T469" s="1"/>
      <c r="U469" s="1"/>
      <c r="V469" s="1"/>
      <c r="W469" s="1"/>
      <c r="X469" s="1"/>
      <c r="Y469" s="20"/>
      <c r="Z469" s="20"/>
      <c r="AA469" s="20"/>
      <c r="AB469" s="85"/>
      <c r="AC469" s="84"/>
      <c r="AD469" s="1"/>
      <c r="AE469" s="34"/>
      <c r="AF469" s="1"/>
      <c r="AG469" s="1"/>
      <c r="AH469" s="1"/>
      <c r="AI469" s="1"/>
      <c r="AJ469" s="1"/>
      <c r="AK469" s="1"/>
      <c r="AL469" s="96"/>
      <c r="AM469" s="96"/>
      <c r="AN469" s="96"/>
      <c r="AO469" s="96"/>
      <c r="AP469" s="96"/>
      <c r="AQ469" s="96"/>
      <c r="AR469" s="96"/>
      <c r="AS469" s="96"/>
      <c r="AT469" s="96"/>
      <c r="AU469" s="96"/>
      <c r="AV469" s="96"/>
    </row>
    <row r="470" spans="1:48" s="80" customFormat="1" x14ac:dyDescent="0.25">
      <c r="A470" s="25"/>
      <c r="B470" s="1"/>
      <c r="C470" s="1"/>
      <c r="D470" s="346"/>
      <c r="E470" s="3"/>
      <c r="F470" s="3"/>
      <c r="G470" s="3"/>
      <c r="H470" s="205"/>
      <c r="I470" s="149"/>
      <c r="J470" s="149"/>
      <c r="K470" s="149"/>
      <c r="L470" s="1"/>
      <c r="M470" s="107"/>
      <c r="N470" s="1"/>
      <c r="O470" s="1"/>
      <c r="P470" s="1"/>
      <c r="Q470" s="1"/>
      <c r="R470" s="1"/>
      <c r="S470" s="1"/>
      <c r="T470" s="1"/>
      <c r="U470" s="1"/>
      <c r="V470" s="1"/>
      <c r="W470" s="1"/>
      <c r="X470" s="1"/>
      <c r="Y470" s="20"/>
      <c r="Z470" s="20"/>
      <c r="AA470" s="20"/>
      <c r="AB470" s="85"/>
      <c r="AC470" s="84"/>
      <c r="AD470" s="1"/>
      <c r="AE470" s="34"/>
      <c r="AF470" s="1"/>
      <c r="AG470" s="1"/>
      <c r="AH470" s="1"/>
      <c r="AI470" s="1"/>
      <c r="AJ470" s="1"/>
      <c r="AK470" s="1"/>
      <c r="AL470" s="96"/>
      <c r="AM470" s="96"/>
      <c r="AN470" s="96"/>
      <c r="AO470" s="96"/>
      <c r="AP470" s="96"/>
      <c r="AQ470" s="96"/>
      <c r="AR470" s="96"/>
      <c r="AS470" s="96"/>
      <c r="AT470" s="96"/>
      <c r="AU470" s="96"/>
      <c r="AV470" s="96"/>
    </row>
    <row r="471" spans="1:48" s="80" customFormat="1" x14ac:dyDescent="0.25">
      <c r="A471" s="25"/>
      <c r="B471" s="1"/>
      <c r="C471" s="1"/>
      <c r="D471" s="346"/>
      <c r="E471" s="3"/>
      <c r="F471" s="3"/>
      <c r="G471" s="3"/>
      <c r="H471" s="205"/>
      <c r="I471" s="149"/>
      <c r="J471" s="149"/>
      <c r="K471" s="149"/>
      <c r="L471" s="1"/>
      <c r="M471" s="107"/>
      <c r="N471" s="1"/>
      <c r="O471" s="1"/>
      <c r="P471" s="1"/>
      <c r="Q471" s="1"/>
      <c r="R471" s="1"/>
      <c r="S471" s="1"/>
      <c r="T471" s="1"/>
      <c r="U471" s="1"/>
      <c r="V471" s="1"/>
      <c r="W471" s="1"/>
      <c r="X471" s="1"/>
      <c r="Y471" s="20"/>
      <c r="Z471" s="20"/>
      <c r="AA471" s="20"/>
      <c r="AB471" s="85"/>
      <c r="AC471" s="84"/>
      <c r="AD471" s="1"/>
      <c r="AE471" s="34"/>
      <c r="AF471" s="1"/>
      <c r="AG471" s="1"/>
      <c r="AH471" s="1"/>
      <c r="AI471" s="1"/>
      <c r="AJ471" s="1"/>
      <c r="AK471" s="1"/>
      <c r="AL471" s="96"/>
      <c r="AM471" s="96"/>
      <c r="AN471" s="96"/>
      <c r="AO471" s="96"/>
      <c r="AP471" s="96"/>
      <c r="AQ471" s="96"/>
      <c r="AR471" s="96"/>
      <c r="AS471" s="96"/>
      <c r="AT471" s="96"/>
      <c r="AU471" s="96"/>
      <c r="AV471" s="96"/>
    </row>
    <row r="472" spans="1:48" s="80" customFormat="1" x14ac:dyDescent="0.25">
      <c r="A472" s="25"/>
      <c r="B472" s="1"/>
      <c r="C472" s="1"/>
      <c r="D472" s="346"/>
      <c r="E472" s="3"/>
      <c r="F472" s="3"/>
      <c r="G472" s="3"/>
      <c r="H472" s="205"/>
      <c r="I472" s="149"/>
      <c r="J472" s="149"/>
      <c r="K472" s="149"/>
      <c r="L472" s="1"/>
      <c r="M472" s="107"/>
      <c r="N472" s="1"/>
      <c r="O472" s="1"/>
      <c r="P472" s="1"/>
      <c r="Q472" s="1"/>
      <c r="R472" s="1"/>
      <c r="S472" s="1"/>
      <c r="T472" s="1"/>
      <c r="U472" s="1"/>
      <c r="V472" s="1"/>
      <c r="W472" s="1"/>
      <c r="X472" s="1"/>
      <c r="Y472" s="20"/>
      <c r="Z472" s="20"/>
      <c r="AA472" s="20"/>
      <c r="AB472" s="85"/>
      <c r="AC472" s="84"/>
      <c r="AD472" s="1"/>
      <c r="AE472" s="34"/>
      <c r="AF472" s="1"/>
      <c r="AG472" s="1"/>
      <c r="AH472" s="1"/>
      <c r="AI472" s="1"/>
      <c r="AJ472" s="1"/>
      <c r="AK472" s="1"/>
      <c r="AL472" s="96"/>
      <c r="AM472" s="96"/>
      <c r="AN472" s="96"/>
      <c r="AO472" s="96"/>
      <c r="AP472" s="96"/>
      <c r="AQ472" s="96"/>
      <c r="AR472" s="96"/>
      <c r="AS472" s="96"/>
      <c r="AT472" s="96"/>
      <c r="AU472" s="96"/>
      <c r="AV472" s="96"/>
    </row>
    <row r="473" spans="1:48" s="80" customFormat="1" x14ac:dyDescent="0.25">
      <c r="A473" s="25"/>
      <c r="B473" s="1"/>
      <c r="C473" s="1"/>
      <c r="D473" s="346"/>
      <c r="E473" s="3"/>
      <c r="F473" s="3"/>
      <c r="G473" s="3"/>
      <c r="H473" s="205"/>
      <c r="I473" s="149"/>
      <c r="J473" s="149"/>
      <c r="K473" s="149"/>
      <c r="L473" s="1"/>
      <c r="M473" s="107"/>
      <c r="N473" s="1"/>
      <c r="O473" s="1"/>
      <c r="P473" s="1"/>
      <c r="Q473" s="1"/>
      <c r="R473" s="1"/>
      <c r="S473" s="1"/>
      <c r="T473" s="1"/>
      <c r="U473" s="1"/>
      <c r="V473" s="1"/>
      <c r="W473" s="1"/>
      <c r="X473" s="1"/>
      <c r="Y473" s="20"/>
      <c r="Z473" s="20"/>
      <c r="AA473" s="20"/>
      <c r="AB473" s="85"/>
      <c r="AC473" s="84"/>
      <c r="AD473" s="1"/>
      <c r="AE473" s="34"/>
      <c r="AF473" s="1"/>
      <c r="AG473" s="1"/>
      <c r="AH473" s="1"/>
      <c r="AI473" s="1"/>
      <c r="AJ473" s="1"/>
      <c r="AK473" s="1"/>
      <c r="AL473" s="96"/>
      <c r="AM473" s="96"/>
      <c r="AN473" s="96"/>
      <c r="AO473" s="96"/>
      <c r="AP473" s="96"/>
      <c r="AQ473" s="96"/>
      <c r="AR473" s="96"/>
      <c r="AS473" s="96"/>
      <c r="AT473" s="96"/>
      <c r="AU473" s="96"/>
      <c r="AV473" s="96"/>
    </row>
    <row r="474" spans="1:48" s="80" customFormat="1" x14ac:dyDescent="0.25">
      <c r="A474" s="25"/>
      <c r="B474" s="1"/>
      <c r="C474" s="1"/>
      <c r="D474" s="346"/>
      <c r="E474" s="3"/>
      <c r="F474" s="3"/>
      <c r="G474" s="3"/>
      <c r="H474" s="205"/>
      <c r="I474" s="149"/>
      <c r="J474" s="149"/>
      <c r="K474" s="149"/>
      <c r="L474" s="1"/>
      <c r="M474" s="107"/>
      <c r="N474" s="1"/>
      <c r="O474" s="1"/>
      <c r="P474" s="1"/>
      <c r="Q474" s="1"/>
      <c r="R474" s="1"/>
      <c r="S474" s="1"/>
      <c r="T474" s="1"/>
      <c r="U474" s="1"/>
      <c r="V474" s="1"/>
      <c r="W474" s="1"/>
      <c r="X474" s="1"/>
      <c r="Y474" s="20"/>
      <c r="Z474" s="20"/>
      <c r="AA474" s="20"/>
      <c r="AB474" s="85"/>
      <c r="AC474" s="84"/>
      <c r="AD474" s="1"/>
      <c r="AE474" s="34"/>
      <c r="AF474" s="1"/>
      <c r="AG474" s="1"/>
      <c r="AH474" s="1"/>
      <c r="AI474" s="1"/>
      <c r="AJ474" s="1"/>
      <c r="AK474" s="1"/>
      <c r="AL474" s="96"/>
      <c r="AM474" s="96"/>
      <c r="AN474" s="96"/>
      <c r="AO474" s="96"/>
      <c r="AP474" s="96"/>
      <c r="AQ474" s="96"/>
      <c r="AR474" s="96"/>
      <c r="AS474" s="96"/>
      <c r="AT474" s="96"/>
      <c r="AU474" s="96"/>
      <c r="AV474" s="96"/>
    </row>
    <row r="475" spans="1:48" s="80" customFormat="1" x14ac:dyDescent="0.25">
      <c r="A475" s="25"/>
      <c r="B475" s="1"/>
      <c r="C475" s="1"/>
      <c r="D475" s="346"/>
      <c r="E475" s="3"/>
      <c r="F475" s="3"/>
      <c r="G475" s="3"/>
      <c r="H475" s="205"/>
      <c r="I475" s="149"/>
      <c r="J475" s="149"/>
      <c r="K475" s="149"/>
      <c r="L475" s="1"/>
      <c r="M475" s="107"/>
      <c r="N475" s="1"/>
      <c r="O475" s="1"/>
      <c r="P475" s="1"/>
      <c r="Q475" s="1"/>
      <c r="R475" s="1"/>
      <c r="S475" s="1"/>
      <c r="T475" s="1"/>
      <c r="U475" s="1"/>
      <c r="V475" s="1"/>
      <c r="W475" s="1"/>
      <c r="X475" s="1"/>
      <c r="Y475" s="20"/>
      <c r="Z475" s="20"/>
      <c r="AA475" s="20"/>
      <c r="AB475" s="85"/>
      <c r="AC475" s="84"/>
      <c r="AD475" s="1"/>
      <c r="AE475" s="34"/>
      <c r="AF475" s="1"/>
      <c r="AG475" s="1"/>
      <c r="AH475" s="1"/>
      <c r="AI475" s="1"/>
      <c r="AJ475" s="1"/>
      <c r="AK475" s="1"/>
      <c r="AL475" s="96"/>
      <c r="AM475" s="96"/>
      <c r="AN475" s="96"/>
      <c r="AO475" s="96"/>
      <c r="AP475" s="96"/>
      <c r="AQ475" s="96"/>
      <c r="AR475" s="96"/>
      <c r="AS475" s="96"/>
      <c r="AT475" s="96"/>
      <c r="AU475" s="96"/>
      <c r="AV475" s="96"/>
    </row>
    <row r="476" spans="1:48" s="80" customFormat="1" x14ac:dyDescent="0.25">
      <c r="A476" s="25"/>
      <c r="B476" s="1"/>
      <c r="C476" s="1"/>
      <c r="D476" s="346"/>
      <c r="E476" s="3"/>
      <c r="F476" s="3"/>
      <c r="G476" s="3"/>
      <c r="H476" s="205"/>
      <c r="I476" s="149"/>
      <c r="J476" s="149"/>
      <c r="K476" s="149"/>
      <c r="L476" s="1"/>
      <c r="M476" s="107"/>
      <c r="N476" s="1"/>
      <c r="O476" s="1"/>
      <c r="P476" s="1"/>
      <c r="Q476" s="1"/>
      <c r="R476" s="1"/>
      <c r="S476" s="1"/>
      <c r="T476" s="1"/>
      <c r="U476" s="1"/>
      <c r="V476" s="1"/>
      <c r="W476" s="1"/>
      <c r="X476" s="1"/>
      <c r="Y476" s="20"/>
      <c r="Z476" s="20"/>
      <c r="AA476" s="20"/>
      <c r="AB476" s="85"/>
      <c r="AC476" s="84"/>
      <c r="AD476" s="1"/>
      <c r="AE476" s="34"/>
      <c r="AF476" s="1"/>
      <c r="AG476" s="1"/>
      <c r="AH476" s="1"/>
      <c r="AI476" s="1"/>
      <c r="AJ476" s="1"/>
      <c r="AK476" s="1"/>
      <c r="AL476" s="96"/>
      <c r="AM476" s="96"/>
      <c r="AN476" s="96"/>
      <c r="AO476" s="96"/>
      <c r="AP476" s="96"/>
      <c r="AQ476" s="96"/>
      <c r="AR476" s="96"/>
      <c r="AS476" s="96"/>
      <c r="AT476" s="96"/>
      <c r="AU476" s="96"/>
      <c r="AV476" s="96"/>
    </row>
    <row r="477" spans="1:48" s="80" customFormat="1" x14ac:dyDescent="0.25">
      <c r="A477" s="25"/>
      <c r="B477" s="1"/>
      <c r="C477" s="1"/>
      <c r="D477" s="346"/>
      <c r="E477" s="3"/>
      <c r="F477" s="3"/>
      <c r="G477" s="3"/>
      <c r="H477" s="205"/>
      <c r="I477" s="149"/>
      <c r="J477" s="149"/>
      <c r="K477" s="149"/>
      <c r="L477" s="1"/>
      <c r="M477" s="107"/>
      <c r="N477" s="1"/>
      <c r="O477" s="1"/>
      <c r="P477" s="1"/>
      <c r="Q477" s="1"/>
      <c r="R477" s="1"/>
      <c r="S477" s="1"/>
      <c r="T477" s="1"/>
      <c r="U477" s="1"/>
      <c r="V477" s="1"/>
      <c r="W477" s="1"/>
      <c r="X477" s="1"/>
      <c r="Y477" s="20"/>
      <c r="Z477" s="20"/>
      <c r="AA477" s="20"/>
      <c r="AB477" s="85"/>
      <c r="AC477" s="84"/>
      <c r="AD477" s="1"/>
      <c r="AE477" s="34"/>
      <c r="AF477" s="1"/>
      <c r="AG477" s="1"/>
      <c r="AH477" s="1"/>
      <c r="AI477" s="1"/>
      <c r="AJ477" s="1"/>
      <c r="AK477" s="1"/>
      <c r="AL477" s="96"/>
      <c r="AM477" s="96"/>
      <c r="AN477" s="96"/>
      <c r="AO477" s="96"/>
      <c r="AP477" s="96"/>
      <c r="AQ477" s="96"/>
      <c r="AR477" s="96"/>
      <c r="AS477" s="96"/>
      <c r="AT477" s="96"/>
      <c r="AU477" s="96"/>
      <c r="AV477" s="96"/>
    </row>
    <row r="478" spans="1:48" s="80" customFormat="1" x14ac:dyDescent="0.25">
      <c r="A478" s="25"/>
      <c r="B478" s="1"/>
      <c r="C478" s="1"/>
      <c r="D478" s="346"/>
      <c r="E478" s="3"/>
      <c r="F478" s="3"/>
      <c r="G478" s="3"/>
      <c r="H478" s="205"/>
      <c r="I478" s="149"/>
      <c r="J478" s="149"/>
      <c r="K478" s="149"/>
      <c r="L478" s="1"/>
      <c r="M478" s="107"/>
      <c r="N478" s="1"/>
      <c r="O478" s="1"/>
      <c r="P478" s="1"/>
      <c r="Q478" s="1"/>
      <c r="R478" s="1"/>
      <c r="S478" s="1"/>
      <c r="T478" s="1"/>
      <c r="U478" s="1"/>
      <c r="V478" s="1"/>
      <c r="W478" s="1"/>
      <c r="X478" s="1"/>
      <c r="Y478" s="20"/>
      <c r="Z478" s="20"/>
      <c r="AA478" s="20"/>
      <c r="AB478" s="85"/>
      <c r="AC478" s="84"/>
      <c r="AD478" s="1"/>
      <c r="AE478" s="34"/>
      <c r="AF478" s="1"/>
      <c r="AG478" s="1"/>
      <c r="AH478" s="1"/>
      <c r="AI478" s="1"/>
      <c r="AJ478" s="1"/>
      <c r="AK478" s="1"/>
      <c r="AL478" s="96"/>
      <c r="AM478" s="96"/>
      <c r="AN478" s="96"/>
      <c r="AO478" s="96"/>
      <c r="AP478" s="96"/>
      <c r="AQ478" s="96"/>
      <c r="AR478" s="96"/>
      <c r="AS478" s="96"/>
      <c r="AT478" s="96"/>
      <c r="AU478" s="96"/>
      <c r="AV478" s="96"/>
    </row>
    <row r="479" spans="1:48" s="80" customFormat="1" x14ac:dyDescent="0.25">
      <c r="A479" s="25"/>
      <c r="B479" s="1"/>
      <c r="C479" s="1"/>
      <c r="D479" s="346"/>
      <c r="E479" s="3"/>
      <c r="F479" s="3"/>
      <c r="G479" s="3"/>
      <c r="H479" s="205"/>
      <c r="I479" s="149"/>
      <c r="J479" s="149"/>
      <c r="K479" s="149"/>
      <c r="L479" s="1"/>
      <c r="M479" s="107"/>
      <c r="N479" s="1"/>
      <c r="O479" s="1"/>
      <c r="P479" s="1"/>
      <c r="Q479" s="1"/>
      <c r="R479" s="1"/>
      <c r="S479" s="1"/>
      <c r="T479" s="1"/>
      <c r="U479" s="1"/>
      <c r="V479" s="1"/>
      <c r="W479" s="1"/>
      <c r="X479" s="1"/>
      <c r="Y479" s="20"/>
      <c r="Z479" s="20"/>
      <c r="AA479" s="20"/>
      <c r="AB479" s="85"/>
      <c r="AC479" s="84"/>
      <c r="AD479" s="1"/>
      <c r="AE479" s="34"/>
      <c r="AF479" s="1"/>
      <c r="AG479" s="1"/>
      <c r="AH479" s="1"/>
      <c r="AI479" s="1"/>
      <c r="AJ479" s="1"/>
      <c r="AK479" s="1"/>
      <c r="AL479" s="96"/>
      <c r="AM479" s="96"/>
      <c r="AN479" s="96"/>
      <c r="AO479" s="96"/>
      <c r="AP479" s="96"/>
      <c r="AQ479" s="96"/>
      <c r="AR479" s="96"/>
      <c r="AS479" s="96"/>
      <c r="AT479" s="96"/>
      <c r="AU479" s="96"/>
      <c r="AV479" s="96"/>
    </row>
    <row r="480" spans="1:48" s="80" customFormat="1" x14ac:dyDescent="0.25">
      <c r="A480" s="25"/>
      <c r="B480" s="1"/>
      <c r="C480" s="1"/>
      <c r="D480" s="346"/>
      <c r="E480" s="3"/>
      <c r="F480" s="3"/>
      <c r="G480" s="3"/>
      <c r="H480" s="205"/>
      <c r="I480" s="149"/>
      <c r="J480" s="149"/>
      <c r="K480" s="149"/>
      <c r="L480" s="1"/>
      <c r="M480" s="107"/>
      <c r="N480" s="1"/>
      <c r="O480" s="1"/>
      <c r="P480" s="1"/>
      <c r="Q480" s="1"/>
      <c r="R480" s="1"/>
      <c r="S480" s="1"/>
      <c r="T480" s="1"/>
      <c r="U480" s="1"/>
      <c r="V480" s="1"/>
      <c r="W480" s="1"/>
      <c r="X480" s="1"/>
      <c r="Y480" s="20"/>
      <c r="Z480" s="20"/>
      <c r="AA480" s="20"/>
      <c r="AB480" s="85"/>
      <c r="AC480" s="84"/>
      <c r="AD480" s="1"/>
      <c r="AE480" s="34"/>
      <c r="AF480" s="1"/>
      <c r="AG480" s="1"/>
      <c r="AH480" s="1"/>
      <c r="AI480" s="1"/>
      <c r="AJ480" s="1"/>
      <c r="AK480" s="1"/>
      <c r="AL480" s="96"/>
      <c r="AM480" s="96"/>
      <c r="AN480" s="96"/>
      <c r="AO480" s="96"/>
      <c r="AP480" s="96"/>
      <c r="AQ480" s="96"/>
      <c r="AR480" s="96"/>
      <c r="AS480" s="96"/>
      <c r="AT480" s="96"/>
      <c r="AU480" s="96"/>
      <c r="AV480" s="96"/>
    </row>
    <row r="481" spans="1:48" s="80" customFormat="1" x14ac:dyDescent="0.25">
      <c r="A481" s="25"/>
      <c r="B481" s="1"/>
      <c r="C481" s="1"/>
      <c r="D481" s="346"/>
      <c r="E481" s="3"/>
      <c r="F481" s="3"/>
      <c r="G481" s="3"/>
      <c r="H481" s="205"/>
      <c r="I481" s="149"/>
      <c r="J481" s="149"/>
      <c r="K481" s="149"/>
      <c r="L481" s="1"/>
      <c r="M481" s="107"/>
      <c r="N481" s="1"/>
      <c r="O481" s="1"/>
      <c r="P481" s="1"/>
      <c r="Q481" s="1"/>
      <c r="R481" s="1"/>
      <c r="S481" s="1"/>
      <c r="T481" s="1"/>
      <c r="U481" s="1"/>
      <c r="V481" s="1"/>
      <c r="W481" s="1"/>
      <c r="X481" s="1"/>
      <c r="Y481" s="20"/>
      <c r="Z481" s="20"/>
      <c r="AA481" s="20"/>
      <c r="AB481" s="85"/>
      <c r="AC481" s="84"/>
      <c r="AD481" s="1"/>
      <c r="AE481" s="34"/>
      <c r="AF481" s="1"/>
      <c r="AG481" s="1"/>
      <c r="AH481" s="1"/>
      <c r="AI481" s="1"/>
      <c r="AJ481" s="1"/>
      <c r="AK481" s="1"/>
      <c r="AL481" s="96"/>
      <c r="AM481" s="96"/>
      <c r="AN481" s="96"/>
      <c r="AO481" s="96"/>
      <c r="AP481" s="96"/>
      <c r="AQ481" s="96"/>
      <c r="AR481" s="96"/>
      <c r="AS481" s="96"/>
      <c r="AT481" s="96"/>
      <c r="AU481" s="96"/>
      <c r="AV481" s="96"/>
    </row>
    <row r="482" spans="1:48" s="80" customFormat="1" x14ac:dyDescent="0.25">
      <c r="A482" s="25"/>
      <c r="B482" s="1"/>
      <c r="C482" s="1"/>
      <c r="D482" s="346"/>
      <c r="E482" s="3"/>
      <c r="F482" s="3"/>
      <c r="G482" s="3"/>
      <c r="H482" s="205"/>
      <c r="I482" s="149"/>
      <c r="J482" s="149"/>
      <c r="K482" s="149"/>
      <c r="L482" s="1"/>
      <c r="M482" s="107"/>
      <c r="N482" s="1"/>
      <c r="O482" s="1"/>
      <c r="P482" s="1"/>
      <c r="Q482" s="1"/>
      <c r="R482" s="1"/>
      <c r="S482" s="1"/>
      <c r="T482" s="1"/>
      <c r="U482" s="1"/>
      <c r="V482" s="1"/>
      <c r="W482" s="1"/>
      <c r="X482" s="1"/>
      <c r="Y482" s="20"/>
      <c r="Z482" s="20"/>
      <c r="AA482" s="20"/>
      <c r="AB482" s="85"/>
      <c r="AC482" s="84"/>
      <c r="AD482" s="1"/>
      <c r="AE482" s="34"/>
      <c r="AF482" s="1"/>
      <c r="AG482" s="1"/>
      <c r="AH482" s="1"/>
      <c r="AI482" s="1"/>
      <c r="AJ482" s="1"/>
      <c r="AK482" s="1"/>
      <c r="AL482" s="96"/>
      <c r="AM482" s="96"/>
      <c r="AN482" s="96"/>
      <c r="AO482" s="96"/>
      <c r="AP482" s="96"/>
      <c r="AQ482" s="96"/>
      <c r="AR482" s="96"/>
      <c r="AS482" s="96"/>
      <c r="AT482" s="96"/>
      <c r="AU482" s="96"/>
      <c r="AV482" s="96"/>
    </row>
    <row r="483" spans="1:48" s="80" customFormat="1" x14ac:dyDescent="0.25">
      <c r="A483" s="25"/>
      <c r="B483" s="1"/>
      <c r="C483" s="1"/>
      <c r="D483" s="346"/>
      <c r="E483" s="3"/>
      <c r="F483" s="3"/>
      <c r="G483" s="3"/>
      <c r="H483" s="205"/>
      <c r="I483" s="149"/>
      <c r="J483" s="149"/>
      <c r="K483" s="149"/>
      <c r="L483" s="1"/>
      <c r="M483" s="107"/>
      <c r="N483" s="1"/>
      <c r="O483" s="1"/>
      <c r="P483" s="1"/>
      <c r="Q483" s="1"/>
      <c r="R483" s="1"/>
      <c r="S483" s="1"/>
      <c r="T483" s="1"/>
      <c r="U483" s="1"/>
      <c r="V483" s="1"/>
      <c r="W483" s="1"/>
      <c r="X483" s="1"/>
      <c r="Y483" s="20"/>
      <c r="Z483" s="20"/>
      <c r="AA483" s="20"/>
      <c r="AB483" s="85"/>
      <c r="AC483" s="84"/>
      <c r="AD483" s="1"/>
      <c r="AE483" s="34"/>
      <c r="AF483" s="1"/>
      <c r="AG483" s="1"/>
      <c r="AH483" s="1"/>
      <c r="AI483" s="1"/>
      <c r="AJ483" s="1"/>
      <c r="AK483" s="1"/>
      <c r="AL483" s="96"/>
      <c r="AM483" s="96"/>
      <c r="AN483" s="96"/>
      <c r="AO483" s="96"/>
      <c r="AP483" s="96"/>
      <c r="AQ483" s="96"/>
      <c r="AR483" s="96"/>
      <c r="AS483" s="96"/>
      <c r="AT483" s="96"/>
      <c r="AU483" s="96"/>
      <c r="AV483" s="96"/>
    </row>
    <row r="484" spans="1:48" s="80" customFormat="1" x14ac:dyDescent="0.25">
      <c r="A484" s="25"/>
      <c r="B484" s="1"/>
      <c r="C484" s="1"/>
      <c r="D484" s="346"/>
      <c r="E484" s="3"/>
      <c r="F484" s="3"/>
      <c r="G484" s="3"/>
      <c r="H484" s="205"/>
      <c r="I484" s="149"/>
      <c r="J484" s="149"/>
      <c r="K484" s="149"/>
      <c r="L484" s="1"/>
      <c r="M484" s="107"/>
      <c r="N484" s="1"/>
      <c r="O484" s="1"/>
      <c r="P484" s="1"/>
      <c r="Q484" s="1"/>
      <c r="R484" s="1"/>
      <c r="S484" s="1"/>
      <c r="T484" s="1"/>
      <c r="U484" s="1"/>
      <c r="V484" s="1"/>
      <c r="W484" s="1"/>
      <c r="X484" s="1"/>
      <c r="Y484" s="20"/>
      <c r="Z484" s="20"/>
      <c r="AA484" s="20"/>
      <c r="AB484" s="85"/>
      <c r="AC484" s="84"/>
      <c r="AD484" s="1"/>
      <c r="AE484" s="34"/>
      <c r="AF484" s="1"/>
      <c r="AG484" s="1"/>
      <c r="AH484" s="1"/>
      <c r="AI484" s="1"/>
      <c r="AJ484" s="1"/>
      <c r="AK484" s="1"/>
      <c r="AL484" s="96"/>
      <c r="AM484" s="96"/>
      <c r="AN484" s="96"/>
      <c r="AO484" s="96"/>
      <c r="AP484" s="96"/>
      <c r="AQ484" s="96"/>
      <c r="AR484" s="96"/>
      <c r="AS484" s="96"/>
      <c r="AT484" s="96"/>
      <c r="AU484" s="96"/>
      <c r="AV484" s="96"/>
    </row>
    <row r="485" spans="1:48" s="80" customFormat="1" x14ac:dyDescent="0.25">
      <c r="A485" s="25"/>
      <c r="B485" s="1"/>
      <c r="C485" s="1"/>
      <c r="D485" s="346"/>
      <c r="E485" s="3"/>
      <c r="F485" s="3"/>
      <c r="G485" s="3"/>
      <c r="H485" s="205"/>
      <c r="I485" s="149"/>
      <c r="J485" s="149"/>
      <c r="K485" s="149"/>
      <c r="L485" s="1"/>
      <c r="M485" s="107"/>
      <c r="N485" s="1"/>
      <c r="O485" s="1"/>
      <c r="P485" s="1"/>
      <c r="Q485" s="1"/>
      <c r="R485" s="1"/>
      <c r="S485" s="1"/>
      <c r="T485" s="1"/>
      <c r="U485" s="1"/>
      <c r="V485" s="1"/>
      <c r="W485" s="1"/>
      <c r="X485" s="1"/>
      <c r="Y485" s="20"/>
      <c r="Z485" s="20"/>
      <c r="AA485" s="20"/>
      <c r="AB485" s="85"/>
      <c r="AC485" s="84"/>
      <c r="AD485" s="1"/>
      <c r="AE485" s="34"/>
      <c r="AF485" s="1"/>
      <c r="AG485" s="1"/>
      <c r="AH485" s="1"/>
      <c r="AI485" s="1"/>
      <c r="AJ485" s="1"/>
      <c r="AK485" s="1"/>
      <c r="AL485" s="96"/>
      <c r="AM485" s="96"/>
      <c r="AN485" s="96"/>
      <c r="AO485" s="96"/>
      <c r="AP485" s="96"/>
      <c r="AQ485" s="96"/>
      <c r="AR485" s="96"/>
      <c r="AS485" s="96"/>
      <c r="AT485" s="96"/>
      <c r="AU485" s="96"/>
      <c r="AV485" s="96"/>
    </row>
    <row r="486" spans="1:48" s="80" customFormat="1" x14ac:dyDescent="0.25">
      <c r="A486" s="25"/>
      <c r="B486" s="1"/>
      <c r="C486" s="1"/>
      <c r="D486" s="346"/>
      <c r="E486" s="3"/>
      <c r="F486" s="3"/>
      <c r="G486" s="3"/>
      <c r="H486" s="205"/>
      <c r="I486" s="149"/>
      <c r="J486" s="149"/>
      <c r="K486" s="149"/>
      <c r="L486" s="1"/>
      <c r="M486" s="107"/>
      <c r="N486" s="1"/>
      <c r="O486" s="1"/>
      <c r="P486" s="1"/>
      <c r="Q486" s="1"/>
      <c r="R486" s="1"/>
      <c r="S486" s="1"/>
      <c r="T486" s="1"/>
      <c r="U486" s="1"/>
      <c r="V486" s="1"/>
      <c r="W486" s="1"/>
      <c r="X486" s="1"/>
      <c r="Y486" s="20"/>
      <c r="Z486" s="20"/>
      <c r="AA486" s="20"/>
      <c r="AB486" s="85"/>
      <c r="AC486" s="84"/>
      <c r="AD486" s="1"/>
      <c r="AE486" s="34"/>
      <c r="AF486" s="1"/>
      <c r="AG486" s="1"/>
      <c r="AH486" s="1"/>
      <c r="AI486" s="1"/>
      <c r="AJ486" s="1"/>
      <c r="AK486" s="1"/>
      <c r="AL486" s="96"/>
      <c r="AM486" s="96"/>
      <c r="AN486" s="96"/>
      <c r="AO486" s="96"/>
      <c r="AP486" s="96"/>
      <c r="AQ486" s="96"/>
      <c r="AR486" s="96"/>
      <c r="AS486" s="96"/>
      <c r="AT486" s="96"/>
      <c r="AU486" s="96"/>
      <c r="AV486" s="96"/>
    </row>
    <row r="487" spans="1:48" s="80" customFormat="1" x14ac:dyDescent="0.25">
      <c r="A487" s="25"/>
      <c r="B487" s="1"/>
      <c r="C487" s="1"/>
      <c r="D487" s="346"/>
      <c r="E487" s="3"/>
      <c r="F487" s="3"/>
      <c r="G487" s="3"/>
      <c r="H487" s="205"/>
      <c r="I487" s="149"/>
      <c r="J487" s="149"/>
      <c r="K487" s="149"/>
      <c r="L487" s="1"/>
      <c r="M487" s="107"/>
      <c r="N487" s="1"/>
      <c r="O487" s="1"/>
      <c r="P487" s="1"/>
      <c r="Q487" s="1"/>
      <c r="R487" s="1"/>
      <c r="S487" s="1"/>
      <c r="T487" s="1"/>
      <c r="U487" s="1"/>
      <c r="V487" s="1"/>
      <c r="W487" s="1"/>
      <c r="X487" s="1"/>
      <c r="Y487" s="20"/>
      <c r="Z487" s="20"/>
      <c r="AA487" s="20"/>
      <c r="AB487" s="85"/>
      <c r="AC487" s="84"/>
      <c r="AD487" s="1"/>
      <c r="AE487" s="34"/>
      <c r="AF487" s="1"/>
      <c r="AG487" s="1"/>
      <c r="AH487" s="1"/>
      <c r="AI487" s="1"/>
      <c r="AJ487" s="1"/>
      <c r="AK487" s="1"/>
      <c r="AL487" s="96"/>
      <c r="AM487" s="96"/>
      <c r="AN487" s="96"/>
      <c r="AO487" s="96"/>
      <c r="AP487" s="96"/>
      <c r="AQ487" s="96"/>
      <c r="AR487" s="96"/>
      <c r="AS487" s="96"/>
      <c r="AT487" s="96"/>
      <c r="AU487" s="96"/>
      <c r="AV487" s="96"/>
    </row>
    <row r="488" spans="1:48" s="80" customFormat="1" x14ac:dyDescent="0.25">
      <c r="A488" s="25"/>
      <c r="B488" s="1"/>
      <c r="C488" s="1"/>
      <c r="D488" s="346"/>
      <c r="E488" s="3"/>
      <c r="F488" s="3"/>
      <c r="G488" s="3"/>
      <c r="H488" s="205"/>
      <c r="I488" s="149"/>
      <c r="J488" s="149"/>
      <c r="K488" s="149"/>
      <c r="L488" s="1"/>
      <c r="M488" s="107"/>
      <c r="N488" s="1"/>
      <c r="O488" s="1"/>
      <c r="P488" s="1"/>
      <c r="Q488" s="1"/>
      <c r="R488" s="1"/>
      <c r="S488" s="1"/>
      <c r="T488" s="1"/>
      <c r="U488" s="1"/>
      <c r="V488" s="1"/>
      <c r="W488" s="1"/>
      <c r="X488" s="1"/>
      <c r="Y488" s="20"/>
      <c r="Z488" s="20"/>
      <c r="AA488" s="20"/>
      <c r="AB488" s="85"/>
      <c r="AC488" s="84"/>
      <c r="AD488" s="1"/>
      <c r="AE488" s="34"/>
      <c r="AF488" s="1"/>
      <c r="AG488" s="1"/>
      <c r="AH488" s="1"/>
      <c r="AI488" s="1"/>
      <c r="AJ488" s="1"/>
      <c r="AK488" s="1"/>
      <c r="AL488" s="96"/>
      <c r="AM488" s="96"/>
      <c r="AN488" s="96"/>
      <c r="AO488" s="96"/>
      <c r="AP488" s="96"/>
      <c r="AQ488" s="96"/>
      <c r="AR488" s="96"/>
      <c r="AS488" s="96"/>
      <c r="AT488" s="96"/>
      <c r="AU488" s="96"/>
      <c r="AV488" s="96"/>
    </row>
    <row r="489" spans="1:48" s="80" customFormat="1" x14ac:dyDescent="0.25">
      <c r="A489" s="25"/>
      <c r="B489" s="1"/>
      <c r="C489" s="1"/>
      <c r="D489" s="346"/>
      <c r="E489" s="3"/>
      <c r="F489" s="3"/>
      <c r="G489" s="3"/>
      <c r="H489" s="205"/>
      <c r="I489" s="149"/>
      <c r="J489" s="149"/>
      <c r="K489" s="149"/>
      <c r="L489" s="1"/>
      <c r="M489" s="107"/>
      <c r="N489" s="1"/>
      <c r="O489" s="1"/>
      <c r="P489" s="1"/>
      <c r="Q489" s="1"/>
      <c r="R489" s="1"/>
      <c r="S489" s="1"/>
      <c r="T489" s="1"/>
      <c r="U489" s="1"/>
      <c r="V489" s="1"/>
      <c r="W489" s="1"/>
      <c r="X489" s="1"/>
      <c r="Y489" s="20"/>
      <c r="Z489" s="20"/>
      <c r="AA489" s="20"/>
      <c r="AB489" s="85"/>
      <c r="AC489" s="84"/>
      <c r="AD489" s="1"/>
      <c r="AE489" s="34"/>
      <c r="AF489" s="1"/>
      <c r="AG489" s="1"/>
      <c r="AH489" s="1"/>
      <c r="AI489" s="1"/>
      <c r="AJ489" s="1"/>
      <c r="AK489" s="1"/>
      <c r="AL489" s="96"/>
      <c r="AM489" s="96"/>
      <c r="AN489" s="96"/>
      <c r="AO489" s="96"/>
      <c r="AP489" s="96"/>
      <c r="AQ489" s="96"/>
      <c r="AR489" s="96"/>
      <c r="AS489" s="96"/>
      <c r="AT489" s="96"/>
      <c r="AU489" s="96"/>
      <c r="AV489" s="96"/>
    </row>
    <row r="490" spans="1:48" s="80" customFormat="1" x14ac:dyDescent="0.25">
      <c r="A490" s="25"/>
      <c r="B490" s="1"/>
      <c r="C490" s="1"/>
      <c r="D490" s="346"/>
      <c r="E490" s="3"/>
      <c r="F490" s="3"/>
      <c r="G490" s="3"/>
      <c r="H490" s="205"/>
      <c r="I490" s="149"/>
      <c r="J490" s="149"/>
      <c r="K490" s="149"/>
      <c r="L490" s="1"/>
      <c r="M490" s="107"/>
      <c r="N490" s="1"/>
      <c r="O490" s="1"/>
      <c r="P490" s="1"/>
      <c r="Q490" s="1"/>
      <c r="R490" s="1"/>
      <c r="S490" s="1"/>
      <c r="T490" s="1"/>
      <c r="U490" s="1"/>
      <c r="V490" s="1"/>
      <c r="W490" s="1"/>
      <c r="X490" s="1"/>
      <c r="Y490" s="20"/>
      <c r="Z490" s="20"/>
      <c r="AA490" s="20"/>
      <c r="AB490" s="85"/>
      <c r="AC490" s="84"/>
      <c r="AD490" s="1"/>
      <c r="AE490" s="34"/>
      <c r="AF490" s="1"/>
      <c r="AG490" s="1"/>
      <c r="AH490" s="1"/>
      <c r="AI490" s="1"/>
      <c r="AJ490" s="1"/>
      <c r="AK490" s="1"/>
      <c r="AL490" s="96"/>
      <c r="AM490" s="96"/>
      <c r="AN490" s="96"/>
      <c r="AO490" s="96"/>
      <c r="AP490" s="96"/>
      <c r="AQ490" s="96"/>
      <c r="AR490" s="96"/>
      <c r="AS490" s="96"/>
      <c r="AT490" s="96"/>
      <c r="AU490" s="96"/>
      <c r="AV490" s="96"/>
    </row>
    <row r="491" spans="1:48" s="80" customFormat="1" x14ac:dyDescent="0.25">
      <c r="A491" s="25"/>
      <c r="B491" s="1"/>
      <c r="C491" s="1"/>
      <c r="D491" s="346"/>
      <c r="E491" s="3"/>
      <c r="F491" s="3"/>
      <c r="G491" s="3"/>
      <c r="H491" s="205"/>
      <c r="I491" s="149"/>
      <c r="J491" s="149"/>
      <c r="K491" s="149"/>
      <c r="L491" s="1"/>
      <c r="M491" s="107"/>
      <c r="N491" s="1"/>
      <c r="O491" s="1"/>
      <c r="P491" s="1"/>
      <c r="Q491" s="1"/>
      <c r="R491" s="1"/>
      <c r="S491" s="1"/>
      <c r="T491" s="1"/>
      <c r="U491" s="1"/>
      <c r="V491" s="1"/>
      <c r="W491" s="1"/>
      <c r="X491" s="1"/>
      <c r="Y491" s="20"/>
      <c r="Z491" s="20"/>
      <c r="AA491" s="20"/>
      <c r="AB491" s="85"/>
      <c r="AC491" s="84"/>
      <c r="AD491" s="1"/>
      <c r="AE491" s="34"/>
      <c r="AF491" s="1"/>
      <c r="AG491" s="1"/>
      <c r="AH491" s="1"/>
      <c r="AI491" s="1"/>
      <c r="AJ491" s="1"/>
      <c r="AK491" s="1"/>
      <c r="AL491" s="96"/>
      <c r="AM491" s="96"/>
      <c r="AN491" s="96"/>
      <c r="AO491" s="96"/>
      <c r="AP491" s="96"/>
      <c r="AQ491" s="96"/>
      <c r="AR491" s="96"/>
      <c r="AS491" s="96"/>
      <c r="AT491" s="96"/>
      <c r="AU491" s="96"/>
      <c r="AV491" s="96"/>
    </row>
  </sheetData>
  <sheetProtection autoFilter="0"/>
  <mergeCells count="1">
    <mergeCell ref="A2:M2"/>
  </mergeCells>
  <phoneticPr fontId="2" type="noConversion"/>
  <conditionalFormatting sqref="AA4:AA391">
    <cfRule type="cellIs" dxfId="5" priority="1" operator="notEqual">
      <formula>Z4</formula>
    </cfRule>
  </conditionalFormatting>
  <conditionalFormatting sqref="AH4:AJ440">
    <cfRule type="cellIs" dxfId="4" priority="5" stopIfTrue="1" operator="equal">
      <formula>"çakışma"</formula>
    </cfRule>
  </conditionalFormatting>
  <pageMargins left="0.15748031496062992" right="0.15748031496062992" top="0.12" bottom="0.12" header="0.17" footer="0.17"/>
  <pageSetup paperSize="9" orientation="landscape" r:id="rId1"/>
  <drawing r:id="rId2"/>
  <legacyDrawing r:id="rId3"/>
  <tableParts count="2">
    <tablePart r:id="rId4"/>
    <tablePart r:id="rId5"/>
  </tableParts>
  <extLst>
    <ext xmlns:x15="http://schemas.microsoft.com/office/spreadsheetml/2010/11/main" uri="{3A4CF648-6AED-40f4-86FF-DC5316D8AED3}">
      <x14:slicerList xmlns:x14="http://schemas.microsoft.com/office/spreadsheetml/2009/9/main">
        <x14:slicer r:id="rId6"/>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2B6B-DE11-429A-B463-02072BC1FD23}">
  <sheetPr codeName="Sayfa3"/>
  <dimension ref="A1:AB400"/>
  <sheetViews>
    <sheetView zoomScale="115" zoomScaleNormal="115" workbookViewId="0">
      <selection activeCell="A24" sqref="A24:XFD24"/>
    </sheetView>
  </sheetViews>
  <sheetFormatPr defaultRowHeight="15" x14ac:dyDescent="0.25"/>
  <cols>
    <col min="1" max="1" width="4.85546875" style="25" customWidth="1"/>
    <col min="2" max="3" width="3.42578125" style="1" customWidth="1"/>
    <col min="4" max="4" width="11.7109375" style="1" hidden="1" customWidth="1"/>
    <col min="5" max="7" width="31" style="3" customWidth="1"/>
    <col min="8" max="8" width="4" style="3" customWidth="1"/>
    <col min="9" max="9" width="4" style="1" customWidth="1"/>
    <col min="10" max="10" width="12.5703125" style="1" customWidth="1"/>
    <col min="11" max="11" width="18.85546875" style="18" customWidth="1"/>
    <col min="12" max="22" width="3" style="1" customWidth="1"/>
    <col min="23" max="25" width="3.42578125" style="20" customWidth="1"/>
    <col min="26" max="26" width="3.42578125" style="90" customWidth="1"/>
    <col min="27" max="27" width="3.140625" style="1" customWidth="1"/>
    <col min="28" max="32" width="11.5703125" style="1" customWidth="1"/>
    <col min="33" max="16384" width="9.140625" style="1"/>
  </cols>
  <sheetData>
    <row r="1" spans="1:28" ht="60.75" customHeight="1" x14ac:dyDescent="0.25">
      <c r="L1" s="2"/>
    </row>
    <row r="2" spans="1:28" ht="15.75" x14ac:dyDescent="0.25">
      <c r="A2" s="413" t="str">
        <f>PROGRAM!A2</f>
        <v>ZİRAAT FAKÜLTESİ 2024-2025 EĞİTİM ÖĞRETİM BAHAR YARIYILI  DERS PROGRAMI V:08</v>
      </c>
      <c r="B2" s="413"/>
      <c r="C2" s="413"/>
      <c r="D2" s="413"/>
      <c r="E2" s="413"/>
      <c r="F2" s="413"/>
      <c r="G2" s="413"/>
      <c r="H2" s="413"/>
      <c r="I2" s="413"/>
      <c r="J2" s="413"/>
      <c r="K2" s="413"/>
      <c r="L2" s="413"/>
      <c r="M2" s="413"/>
      <c r="N2" s="413"/>
      <c r="O2" s="413"/>
      <c r="P2" s="413"/>
      <c r="Q2" s="413"/>
      <c r="R2" s="413"/>
      <c r="S2" s="413"/>
      <c r="T2" s="413"/>
      <c r="U2" s="413"/>
      <c r="V2" s="413"/>
      <c r="W2" s="413"/>
      <c r="X2" s="413"/>
      <c r="Y2" s="413"/>
      <c r="Z2" s="413"/>
    </row>
    <row r="3" spans="1:28" ht="41.25" x14ac:dyDescent="0.25">
      <c r="A3" s="26" t="s">
        <v>0</v>
      </c>
      <c r="B3" s="7" t="s">
        <v>1</v>
      </c>
      <c r="C3" s="7" t="s">
        <v>2</v>
      </c>
      <c r="D3" s="8" t="s">
        <v>3</v>
      </c>
      <c r="E3" s="9" t="s">
        <v>4</v>
      </c>
      <c r="F3" s="9" t="s">
        <v>5</v>
      </c>
      <c r="G3" s="9" t="s">
        <v>74</v>
      </c>
      <c r="H3" s="15" t="s">
        <v>72</v>
      </c>
      <c r="I3" s="15" t="s">
        <v>6</v>
      </c>
      <c r="J3" s="8" t="s">
        <v>7</v>
      </c>
      <c r="K3" s="19" t="s">
        <v>59</v>
      </c>
      <c r="L3" s="7" t="s">
        <v>60</v>
      </c>
      <c r="M3" s="7" t="s">
        <v>61</v>
      </c>
      <c r="N3" s="7" t="s">
        <v>62</v>
      </c>
      <c r="O3" s="7" t="s">
        <v>63</v>
      </c>
      <c r="P3" s="7" t="s">
        <v>64</v>
      </c>
      <c r="Q3" s="7" t="s">
        <v>65</v>
      </c>
      <c r="R3" s="7" t="s">
        <v>66</v>
      </c>
      <c r="S3" s="7" t="s">
        <v>67</v>
      </c>
      <c r="T3" s="7" t="s">
        <v>68</v>
      </c>
      <c r="U3" s="7" t="s">
        <v>69</v>
      </c>
      <c r="V3" s="7" t="s">
        <v>70</v>
      </c>
      <c r="W3" s="21" t="s">
        <v>71</v>
      </c>
      <c r="X3" s="21" t="s">
        <v>73</v>
      </c>
      <c r="Y3" s="21" t="s">
        <v>142</v>
      </c>
      <c r="Z3" s="91" t="s">
        <v>75</v>
      </c>
      <c r="AA3" s="93" t="s">
        <v>135</v>
      </c>
    </row>
    <row r="4" spans="1:28" ht="21.75" hidden="1" x14ac:dyDescent="0.25">
      <c r="A4" s="27">
        <f>Tablo1[[#This Row],[Sıra]]</f>
        <v>354</v>
      </c>
      <c r="B4" s="13" t="str">
        <f>Tablo1[[#This Row],[Bölüm]]</f>
        <v>BB</v>
      </c>
      <c r="C4" s="13">
        <f>Tablo1[[#This Row],[Sınıf]]</f>
        <v>1</v>
      </c>
      <c r="D4" s="5" t="str">
        <f>Tablo1[[#This Row],[Ders Kodu]]</f>
        <v>BHB-1006</v>
      </c>
      <c r="E4" s="14" t="str">
        <f>Tablo1[[#This Row],[Dersin Adı]]</f>
        <v>Ölçme Bilgisi (Alttan ve devam Alanlar İçin)</v>
      </c>
      <c r="F4" s="6" t="str">
        <f>Tablo1[[#This Row],[Dersi Veren Öğretim Elemanı]]</f>
        <v>Okan ERKEN</v>
      </c>
      <c r="G4" s="6">
        <f>Tablo1[[#This Row],[Dersi Veren Öğretim Elemanı (Son 7 Hafta)]]</f>
        <v>0</v>
      </c>
      <c r="H4" s="6" t="str">
        <f>Tablo1[[#This Row],[Dersi Vrn. Öğr. Üyesi Bölümü]]</f>
        <v>TYS</v>
      </c>
      <c r="I4" s="5">
        <f>Tablo1[[#This Row],[Mevcut]]</f>
        <v>43</v>
      </c>
      <c r="J4" s="13" t="str">
        <f>Tablo1[[#This Row],[GÜN]]</f>
        <v>PAZARTESİ</v>
      </c>
      <c r="K4" s="17" t="str">
        <f>Tablo1[[#This Row],[SINIF2]]</f>
        <v>103</v>
      </c>
      <c r="L4" s="11">
        <f>Tablo1[[#This Row],[08:10]]</f>
        <v>0</v>
      </c>
      <c r="M4" s="4" t="str">
        <f>Tablo1[[#This Row],[09:00]]</f>
        <v>x</v>
      </c>
      <c r="N4" s="4" t="str">
        <f>Tablo1[[#This Row],[09:50]]</f>
        <v>x</v>
      </c>
      <c r="O4" s="4" t="str">
        <f>Tablo1[[#This Row],[10:40]]</f>
        <v>x</v>
      </c>
      <c r="P4" s="4">
        <f>Tablo1[[#This Row],[11:30]]</f>
        <v>0</v>
      </c>
      <c r="Q4" s="4">
        <f>Tablo1[[#This Row],[12:20]]</f>
        <v>0</v>
      </c>
      <c r="R4" s="4">
        <f>Tablo1[[#This Row],[13:10]]</f>
        <v>0</v>
      </c>
      <c r="S4" s="4">
        <f>Tablo1[[#This Row],[14:00]]</f>
        <v>0</v>
      </c>
      <c r="T4" s="4">
        <f>Tablo1[[#This Row],[14:50]]</f>
        <v>0</v>
      </c>
      <c r="U4" s="4">
        <f>Tablo1[[#This Row],[15:40]]</f>
        <v>0</v>
      </c>
      <c r="V4" s="12">
        <f>Tablo1[[#This Row],[16:30]]</f>
        <v>0</v>
      </c>
      <c r="W4" s="24">
        <f>Tablo1[[#This Row],[Ders Adedi]]</f>
        <v>2</v>
      </c>
      <c r="X4" s="22">
        <f>Tablo1[[#This Row],[Ders saati]]</f>
        <v>3</v>
      </c>
      <c r="Y4" s="23">
        <f>Tablo1[[#This Row],[Ders saati kontrol]]</f>
        <v>3</v>
      </c>
      <c r="Z4" s="92" t="str">
        <f>Tablo1[[#This Row],[Birleştir formül]]</f>
        <v>Ölçme Bilgisi (Alttan ve devam Alanlar İçin) Okan ERKEN</v>
      </c>
      <c r="AA4" s="95">
        <f>Tablo1[[#This Row],[Birleşik ders]]</f>
        <v>2</v>
      </c>
    </row>
    <row r="5" spans="1:28" ht="21.75" hidden="1" x14ac:dyDescent="0.25">
      <c r="A5" s="27">
        <f>Tablo1[[#This Row],[Sıra]]</f>
        <v>186</v>
      </c>
      <c r="B5" s="13" t="str">
        <f>Tablo1[[#This Row],[Bölüm]]</f>
        <v>BB</v>
      </c>
      <c r="C5" s="13">
        <f>Tablo1[[#This Row],[Sınıf]]</f>
        <v>1</v>
      </c>
      <c r="D5" s="5" t="str">
        <f>Tablo1[[#This Row],[Ders Kodu]]</f>
        <v>ZBB-1008</v>
      </c>
      <c r="E5" s="14" t="str">
        <f>Tablo1[[#This Row],[Dersin Adı]]</f>
        <v xml:space="preserve">Meteoroloji </v>
      </c>
      <c r="F5" s="6" t="str">
        <f>Tablo1[[#This Row],[Dersi Veren Öğretim Elemanı]]</f>
        <v>Melis İNALPULAT</v>
      </c>
      <c r="G5" s="6">
        <f>Tablo1[[#This Row],[Dersi Veren Öğretim Elemanı (Son 7 Hafta)]]</f>
        <v>0</v>
      </c>
      <c r="H5" s="6" t="str">
        <f>Tablo1[[#This Row],[Dersi Vrn. Öğr. Üyesi Bölümü]]</f>
        <v>TYS</v>
      </c>
      <c r="I5" s="5">
        <f>Tablo1[[#This Row],[Mevcut]]</f>
        <v>22</v>
      </c>
      <c r="J5" s="13" t="str">
        <f>Tablo1[[#This Row],[GÜN]]</f>
        <v>PAZARTESİ</v>
      </c>
      <c r="K5" s="17" t="str">
        <f>Tablo1[[#This Row],[SINIF2]]</f>
        <v>Prof.Dr H. TURHAN</v>
      </c>
      <c r="L5" s="11">
        <f>Tablo1[[#This Row],[08:10]]</f>
        <v>0</v>
      </c>
      <c r="M5" s="4">
        <f>Tablo1[[#This Row],[09:00]]</f>
        <v>0</v>
      </c>
      <c r="N5" s="4">
        <f>Tablo1[[#This Row],[09:50]]</f>
        <v>0</v>
      </c>
      <c r="O5" s="4" t="str">
        <f>Tablo1[[#This Row],[10:40]]</f>
        <v>x</v>
      </c>
      <c r="P5" s="4" t="str">
        <f>Tablo1[[#This Row],[11:30]]</f>
        <v>x</v>
      </c>
      <c r="Q5" s="4">
        <f>Tablo1[[#This Row],[12:20]]</f>
        <v>0</v>
      </c>
      <c r="R5" s="4">
        <f>Tablo1[[#This Row],[13:10]]</f>
        <v>0</v>
      </c>
      <c r="S5" s="4">
        <f>Tablo1[[#This Row],[14:00]]</f>
        <v>0</v>
      </c>
      <c r="T5" s="4">
        <f>Tablo1[[#This Row],[14:50]]</f>
        <v>0</v>
      </c>
      <c r="U5" s="4">
        <f>Tablo1[[#This Row],[15:40]]</f>
        <v>0</v>
      </c>
      <c r="V5" s="12">
        <f>Tablo1[[#This Row],[16:30]]</f>
        <v>0</v>
      </c>
      <c r="W5" s="24">
        <f>Tablo1[[#This Row],[Ders Adedi]]</f>
        <v>4</v>
      </c>
      <c r="X5" s="22">
        <f>Tablo1[[#This Row],[Ders saati]]</f>
        <v>2</v>
      </c>
      <c r="Y5" s="23">
        <f>Tablo1[[#This Row],[Ders saati kontrol]]</f>
        <v>2</v>
      </c>
      <c r="Z5" s="92" t="str">
        <f>Tablo1[[#This Row],[Birleştir formül]]</f>
        <v>Meteoroloji  Melis İNALPULAT</v>
      </c>
      <c r="AA5" s="95">
        <f>Tablo1[[#This Row],[Birleşik ders]]</f>
        <v>4</v>
      </c>
      <c r="AB5" s="16"/>
    </row>
    <row r="6" spans="1:28" ht="21.75" hidden="1" x14ac:dyDescent="0.25">
      <c r="A6" s="27">
        <f>Tablo1[[#This Row],[Sıra]]</f>
        <v>198</v>
      </c>
      <c r="B6" s="13" t="str">
        <f>Tablo1[[#This Row],[Bölüm]]</f>
        <v>BB</v>
      </c>
      <c r="C6" s="13">
        <f>Tablo1[[#This Row],[Sınıf]]</f>
        <v>1</v>
      </c>
      <c r="D6" s="5" t="str">
        <f>Tablo1[[#This Row],[Ders Kodu]]</f>
        <v>ZBB-1006</v>
      </c>
      <c r="E6" s="14" t="str">
        <f>Tablo1[[#This Row],[Dersin Adı]]</f>
        <v xml:space="preserve">Mikrobiyoloji </v>
      </c>
      <c r="F6" s="6" t="str">
        <f>Tablo1[[#This Row],[Dersi Veren Öğretim Elemanı]]</f>
        <v>Neslihan EKİNCİ</v>
      </c>
      <c r="G6" s="6" t="str">
        <f>Tablo1[[#This Row],[Dersi Veren Öğretim Elemanı (Son 7 Hafta)]]</f>
        <v>Tolga SARIYER</v>
      </c>
      <c r="H6" s="6" t="str">
        <f>Tablo1[[#This Row],[Dersi Vrn. Öğr. Üyesi Bölümü]]</f>
        <v>BB</v>
      </c>
      <c r="I6" s="5">
        <f>Tablo1[[#This Row],[Mevcut]]</f>
        <v>31</v>
      </c>
      <c r="J6" s="13" t="str">
        <f>Tablo1[[#This Row],[GÜN]]</f>
        <v>PAZARTESİ</v>
      </c>
      <c r="K6" s="17" t="str">
        <f>Tablo1[[#This Row],[SINIF2]]</f>
        <v>203</v>
      </c>
      <c r="L6" s="11">
        <f>Tablo1[[#This Row],[08:10]]</f>
        <v>0</v>
      </c>
      <c r="M6" s="4">
        <f>Tablo1[[#This Row],[09:00]]</f>
        <v>0</v>
      </c>
      <c r="N6" s="4">
        <f>Tablo1[[#This Row],[09:50]]</f>
        <v>0</v>
      </c>
      <c r="O6" s="4">
        <f>Tablo1[[#This Row],[10:40]]</f>
        <v>0</v>
      </c>
      <c r="P6" s="4">
        <f>Tablo1[[#This Row],[11:30]]</f>
        <v>0</v>
      </c>
      <c r="Q6" s="4">
        <f>Tablo1[[#This Row],[12:20]]</f>
        <v>0</v>
      </c>
      <c r="R6" s="4" t="str">
        <f>Tablo1[[#This Row],[13:10]]</f>
        <v>x</v>
      </c>
      <c r="S6" s="4" t="str">
        <f>Tablo1[[#This Row],[14:00]]</f>
        <v>x</v>
      </c>
      <c r="T6" s="4" t="str">
        <f>Tablo1[[#This Row],[14:50]]</f>
        <v>x</v>
      </c>
      <c r="U6" s="4" t="str">
        <f>Tablo1[[#This Row],[15:40]]</f>
        <v>x</v>
      </c>
      <c r="V6" s="12">
        <f>Tablo1[[#This Row],[16:30]]</f>
        <v>0</v>
      </c>
      <c r="W6" s="24">
        <f>Tablo1[[#This Row],[Ders Adedi]]</f>
        <v>4</v>
      </c>
      <c r="X6" s="22">
        <f>Tablo1[[#This Row],[Ders saati]]</f>
        <v>4</v>
      </c>
      <c r="Y6" s="23">
        <f>Tablo1[[#This Row],[Ders saati kontrol]]</f>
        <v>4</v>
      </c>
      <c r="Z6" s="92" t="str">
        <f>Tablo1[[#This Row],[Birleştir formül]]</f>
        <v>Mikrobiyoloji  Neslihan EKİNCİ</v>
      </c>
      <c r="AA6" s="95">
        <f>Tablo1[[#This Row],[Birleşik ders]]</f>
        <v>1</v>
      </c>
      <c r="AB6" s="16"/>
    </row>
    <row r="7" spans="1:28" ht="30" hidden="1" x14ac:dyDescent="0.25">
      <c r="A7" s="27">
        <f>Tablo1[[#This Row],[Sıra]]</f>
        <v>353</v>
      </c>
      <c r="B7" s="13" t="str">
        <f>Tablo1[[#This Row],[Bölüm]]</f>
        <v>BB</v>
      </c>
      <c r="C7" s="13">
        <f>Tablo1[[#This Row],[Sınıf]]</f>
        <v>1</v>
      </c>
      <c r="D7" s="5" t="str">
        <f>Tablo1[[#This Row],[Ders Kodu]]</f>
        <v>BHB-1004</v>
      </c>
      <c r="E7" s="14" t="str">
        <f>Tablo1[[#This Row],[Dersin Adı]]</f>
        <v>Hayvansal Üretim Sistemi (Alttan ve devam Alanlar İçin)</v>
      </c>
      <c r="F7" s="6" t="str">
        <f>Tablo1[[#This Row],[Dersi Veren Öğretim Elemanı]]</f>
        <v>Feyzi UĞUR</v>
      </c>
      <c r="G7" s="6">
        <f>Tablo1[[#This Row],[Dersi Veren Öğretim Elemanı (Son 7 Hafta)]]</f>
        <v>0</v>
      </c>
      <c r="H7" s="6" t="str">
        <f>Tablo1[[#This Row],[Dersi Vrn. Öğr. Üyesi Bölümü]]</f>
        <v>ZO</v>
      </c>
      <c r="I7" s="5">
        <f>Tablo1[[#This Row],[Mevcut]]</f>
        <v>15</v>
      </c>
      <c r="J7" s="13" t="str">
        <f>Tablo1[[#This Row],[GÜN]]</f>
        <v>PAZARTESİ</v>
      </c>
      <c r="K7" s="17" t="str">
        <f>Tablo1[[#This Row],[SINIF2]]</f>
        <v>101</v>
      </c>
      <c r="L7" s="11">
        <f>Tablo1[[#This Row],[08:10]]</f>
        <v>0</v>
      </c>
      <c r="M7" s="4">
        <f>Tablo1[[#This Row],[09:00]]</f>
        <v>0</v>
      </c>
      <c r="N7" s="4">
        <f>Tablo1[[#This Row],[09:50]]</f>
        <v>0</v>
      </c>
      <c r="O7" s="4">
        <f>Tablo1[[#This Row],[10:40]]</f>
        <v>0</v>
      </c>
      <c r="P7" s="4">
        <f>Tablo1[[#This Row],[11:30]]</f>
        <v>0</v>
      </c>
      <c r="Q7" s="4">
        <f>Tablo1[[#This Row],[12:20]]</f>
        <v>0</v>
      </c>
      <c r="R7" s="4" t="str">
        <f>Tablo1[[#This Row],[13:10]]</f>
        <v>x</v>
      </c>
      <c r="S7" s="4" t="str">
        <f>Tablo1[[#This Row],[14:00]]</f>
        <v>x</v>
      </c>
      <c r="T7" s="4">
        <f>Tablo1[[#This Row],[14:50]]</f>
        <v>0</v>
      </c>
      <c r="U7" s="4">
        <f>Tablo1[[#This Row],[15:40]]</f>
        <v>0</v>
      </c>
      <c r="V7" s="12">
        <f>Tablo1[[#This Row],[16:30]]</f>
        <v>0</v>
      </c>
      <c r="W7" s="24">
        <f>Tablo1[[#This Row],[Ders Adedi]]</f>
        <v>1</v>
      </c>
      <c r="X7" s="22">
        <f>Tablo1[[#This Row],[Ders saati]]</f>
        <v>2</v>
      </c>
      <c r="Y7" s="23">
        <f>Tablo1[[#This Row],[Ders saati kontrol]]</f>
        <v>2</v>
      </c>
      <c r="Z7" s="92" t="str">
        <f>Tablo1[[#This Row],[Birleştir formül]]</f>
        <v>Hayvansal Üretim Sistemi (Alttan ve devam Alanlar İçin) Feyzi UĞUR</v>
      </c>
      <c r="AA7" s="95">
        <f>Tablo1[[#This Row],[Birleşik ders]]</f>
        <v>1</v>
      </c>
      <c r="AB7" s="16"/>
    </row>
    <row r="8" spans="1:28" ht="21.75" hidden="1" x14ac:dyDescent="0.25">
      <c r="A8" s="27">
        <f>Tablo1[[#This Row],[Sıra]]</f>
        <v>253</v>
      </c>
      <c r="B8" s="13" t="str">
        <f>Tablo1[[#This Row],[Bölüm]]</f>
        <v>BB</v>
      </c>
      <c r="C8" s="13">
        <f>Tablo1[[#This Row],[Sınıf]]</f>
        <v>1</v>
      </c>
      <c r="D8" s="5" t="str">
        <f>Tablo1[[#This Row],[Ders Kodu]]</f>
        <v>ZBB-1012</v>
      </c>
      <c r="E8" s="14" t="str">
        <f>Tablo1[[#This Row],[Dersin Adı]]</f>
        <v xml:space="preserve">Tarım Ekonomisi </v>
      </c>
      <c r="F8" s="6" t="str">
        <f>Tablo1[[#This Row],[Dersi Veren Öğretim Elemanı]]</f>
        <v>Bengü EVEREST</v>
      </c>
      <c r="G8" s="6">
        <f>Tablo1[[#This Row],[Dersi Veren Öğretim Elemanı (Son 7 Hafta)]]</f>
        <v>0</v>
      </c>
      <c r="H8" s="6" t="str">
        <f>Tablo1[[#This Row],[Dersi Vrn. Öğr. Üyesi Bölümü]]</f>
        <v>TE</v>
      </c>
      <c r="I8" s="5">
        <f>Tablo1[[#This Row],[Mevcut]]</f>
        <v>22</v>
      </c>
      <c r="J8" s="13" t="str">
        <f>Tablo1[[#This Row],[GÜN]]</f>
        <v>SALI</v>
      </c>
      <c r="K8" s="17" t="str">
        <f>Tablo1[[#This Row],[SINIF2]]</f>
        <v>202</v>
      </c>
      <c r="L8" s="11">
        <f>Tablo1[[#This Row],[08:10]]</f>
        <v>0</v>
      </c>
      <c r="M8" s="4" t="str">
        <f>Tablo1[[#This Row],[09:00]]</f>
        <v>x</v>
      </c>
      <c r="N8" s="4" t="str">
        <f>Tablo1[[#This Row],[09:50]]</f>
        <v>x</v>
      </c>
      <c r="O8" s="4">
        <f>Tablo1[[#This Row],[10:40]]</f>
        <v>0</v>
      </c>
      <c r="P8" s="4">
        <f>Tablo1[[#This Row],[11:30]]</f>
        <v>0</v>
      </c>
      <c r="Q8" s="4">
        <f>Tablo1[[#This Row],[12:20]]</f>
        <v>0</v>
      </c>
      <c r="R8" s="4">
        <f>Tablo1[[#This Row],[13:10]]</f>
        <v>0</v>
      </c>
      <c r="S8" s="4">
        <f>Tablo1[[#This Row],[14:00]]</f>
        <v>0</v>
      </c>
      <c r="T8" s="4">
        <f>Tablo1[[#This Row],[14:50]]</f>
        <v>0</v>
      </c>
      <c r="U8" s="4">
        <f>Tablo1[[#This Row],[15:40]]</f>
        <v>0</v>
      </c>
      <c r="V8" s="12">
        <f>Tablo1[[#This Row],[16:30]]</f>
        <v>0</v>
      </c>
      <c r="W8" s="24">
        <f>Tablo1[[#This Row],[Ders Adedi]]</f>
        <v>2</v>
      </c>
      <c r="X8" s="22">
        <f>Tablo1[[#This Row],[Ders saati]]</f>
        <v>2</v>
      </c>
      <c r="Y8" s="23">
        <f>Tablo1[[#This Row],[Ders saati kontrol]]</f>
        <v>2</v>
      </c>
      <c r="Z8" s="92" t="str">
        <f>Tablo1[[#This Row],[Birleştir formül]]</f>
        <v>Tarım Ekonomisi  Bengü EVEREST</v>
      </c>
      <c r="AA8" s="95">
        <f>Tablo1[[#This Row],[Birleşik ders]]</f>
        <v>2</v>
      </c>
      <c r="AB8" s="16"/>
    </row>
    <row r="9" spans="1:28" ht="30" hidden="1" x14ac:dyDescent="0.25">
      <c r="A9" s="27">
        <f>Tablo1[[#This Row],[Sıra]]</f>
        <v>73</v>
      </c>
      <c r="B9" s="13" t="str">
        <f>Tablo1[[#This Row],[Bölüm]]</f>
        <v>BB</v>
      </c>
      <c r="C9" s="13">
        <f>Tablo1[[#This Row],[Sınıf]]</f>
        <v>1</v>
      </c>
      <c r="D9" s="5" t="str">
        <f>Tablo1[[#This Row],[Ders Kodu]]</f>
        <v>ZBB-1004</v>
      </c>
      <c r="E9" s="14" t="str">
        <f>Tablo1[[#This Row],[Dersin Adı]]</f>
        <v xml:space="preserve">Biyokimya </v>
      </c>
      <c r="F9" s="6" t="str">
        <f>Tablo1[[#This Row],[Dersi Veren Öğretim Elemanı]]</f>
        <v>Murat ŞEKER</v>
      </c>
      <c r="G9" s="6" t="str">
        <f>Tablo1[[#This Row],[Dersi Veren Öğretim Elemanı (Son 7 Hafta)]]</f>
        <v>Mehmet Ali GÜNDOĞDU</v>
      </c>
      <c r="H9" s="6" t="str">
        <f>Tablo1[[#This Row],[Dersi Vrn. Öğr. Üyesi Bölümü]]</f>
        <v>BB</v>
      </c>
      <c r="I9" s="5">
        <f>Tablo1[[#This Row],[Mevcut]]</f>
        <v>46</v>
      </c>
      <c r="J9" s="13" t="str">
        <f>Tablo1[[#This Row],[GÜN]]</f>
        <v>SALI</v>
      </c>
      <c r="K9" s="17" t="str">
        <f>Tablo1[[#This Row],[SINIF2]]</f>
        <v>205</v>
      </c>
      <c r="L9" s="11">
        <f>Tablo1[[#This Row],[08:10]]</f>
        <v>0</v>
      </c>
      <c r="M9" s="4">
        <f>Tablo1[[#This Row],[09:00]]</f>
        <v>0</v>
      </c>
      <c r="N9" s="4">
        <f>Tablo1[[#This Row],[09:50]]</f>
        <v>0</v>
      </c>
      <c r="O9" s="4" t="str">
        <f>Tablo1[[#This Row],[10:40]]</f>
        <v>x</v>
      </c>
      <c r="P9" s="4" t="str">
        <f>Tablo1[[#This Row],[11:30]]</f>
        <v>x</v>
      </c>
      <c r="Q9" s="4">
        <f>Tablo1[[#This Row],[12:20]]</f>
        <v>0</v>
      </c>
      <c r="R9" s="4">
        <f>Tablo1[[#This Row],[13:10]]</f>
        <v>0</v>
      </c>
      <c r="S9" s="4">
        <f>Tablo1[[#This Row],[14:00]]</f>
        <v>0</v>
      </c>
      <c r="T9" s="4">
        <f>Tablo1[[#This Row],[14:50]]</f>
        <v>0</v>
      </c>
      <c r="U9" s="4">
        <f>Tablo1[[#This Row],[15:40]]</f>
        <v>0</v>
      </c>
      <c r="V9" s="12">
        <f>Tablo1[[#This Row],[16:30]]</f>
        <v>0</v>
      </c>
      <c r="W9" s="24">
        <f>Tablo1[[#This Row],[Ders Adedi]]</f>
        <v>2</v>
      </c>
      <c r="X9" s="22">
        <f>Tablo1[[#This Row],[Ders saati]]</f>
        <v>2</v>
      </c>
      <c r="Y9" s="23">
        <f>Tablo1[[#This Row],[Ders saati kontrol]]</f>
        <v>2</v>
      </c>
      <c r="Z9" s="92" t="str">
        <f>Tablo1[[#This Row],[Birleştir formül]]</f>
        <v>Biyokimya  Murat ŞEKER</v>
      </c>
      <c r="AA9" s="95">
        <f>Tablo1[[#This Row],[Birleşik ders]]</f>
        <v>1</v>
      </c>
      <c r="AB9" s="16"/>
    </row>
    <row r="10" spans="1:28" ht="21.75" hidden="1" x14ac:dyDescent="0.25">
      <c r="A10" s="27">
        <f>Tablo1[[#This Row],[Sıra]]</f>
        <v>88</v>
      </c>
      <c r="B10" s="13" t="str">
        <f>Tablo1[[#This Row],[Bölüm]]</f>
        <v>BB</v>
      </c>
      <c r="C10" s="13">
        <f>Tablo1[[#This Row],[Sınıf]]</f>
        <v>1</v>
      </c>
      <c r="D10" s="5" t="str">
        <f>Tablo1[[#This Row],[Ders Kodu]]</f>
        <v>ZBB-1002</v>
      </c>
      <c r="E10" s="14" t="str">
        <f>Tablo1[[#This Row],[Dersin Adı]]</f>
        <v xml:space="preserve">Ekoloji </v>
      </c>
      <c r="F10" s="6" t="str">
        <f>Tablo1[[#This Row],[Dersi Veren Öğretim Elemanı]]</f>
        <v>Harun ÇOBAN</v>
      </c>
      <c r="G10" s="6" t="str">
        <f>Tablo1[[#This Row],[Dersi Veren Öğretim Elemanı (Son 7 Hafta)]]</f>
        <v>Seçkin KAYA</v>
      </c>
      <c r="H10" s="6" t="str">
        <f>Tablo1[[#This Row],[Dersi Vrn. Öğr. Üyesi Bölümü]]</f>
        <v>BB</v>
      </c>
      <c r="I10" s="5">
        <f>Tablo1[[#This Row],[Mevcut]]</f>
        <v>22</v>
      </c>
      <c r="J10" s="13" t="str">
        <f>Tablo1[[#This Row],[GÜN]]</f>
        <v>SALI</v>
      </c>
      <c r="K10" s="17" t="str">
        <f>Tablo1[[#This Row],[SINIF2]]</f>
        <v>113</v>
      </c>
      <c r="L10" s="11">
        <f>Tablo1[[#This Row],[08:10]]</f>
        <v>0</v>
      </c>
      <c r="M10" s="4">
        <f>Tablo1[[#This Row],[09:00]]</f>
        <v>0</v>
      </c>
      <c r="N10" s="4">
        <f>Tablo1[[#This Row],[09:50]]</f>
        <v>0</v>
      </c>
      <c r="O10" s="4">
        <f>Tablo1[[#This Row],[10:40]]</f>
        <v>0</v>
      </c>
      <c r="P10" s="4">
        <f>Tablo1[[#This Row],[11:30]]</f>
        <v>0</v>
      </c>
      <c r="Q10" s="4">
        <f>Tablo1[[#This Row],[12:20]]</f>
        <v>0</v>
      </c>
      <c r="R10" s="4" t="str">
        <f>Tablo1[[#This Row],[13:10]]</f>
        <v>x</v>
      </c>
      <c r="S10" s="4" t="str">
        <f>Tablo1[[#This Row],[14:00]]</f>
        <v>x</v>
      </c>
      <c r="T10" s="4">
        <f>Tablo1[[#This Row],[14:50]]</f>
        <v>0</v>
      </c>
      <c r="U10" s="4">
        <f>Tablo1[[#This Row],[15:40]]</f>
        <v>0</v>
      </c>
      <c r="V10" s="12">
        <f>Tablo1[[#This Row],[16:30]]</f>
        <v>0</v>
      </c>
      <c r="W10" s="24">
        <f>Tablo1[[#This Row],[Ders Adedi]]</f>
        <v>3</v>
      </c>
      <c r="X10" s="22">
        <f>Tablo1[[#This Row],[Ders saati]]</f>
        <v>2</v>
      </c>
      <c r="Y10" s="23">
        <f>Tablo1[[#This Row],[Ders saati kontrol]]</f>
        <v>2</v>
      </c>
      <c r="Z10" s="92" t="str">
        <f>Tablo1[[#This Row],[Birleştir formül]]</f>
        <v>Ekoloji  Harun ÇOBAN</v>
      </c>
      <c r="AA10" s="95">
        <f>Tablo1[[#This Row],[Birleşik ders]]</f>
        <v>1</v>
      </c>
      <c r="AB10" s="16"/>
    </row>
    <row r="11" spans="1:28" ht="21.75" hidden="1" x14ac:dyDescent="0.25">
      <c r="A11" s="27">
        <f>Tablo1[[#This Row],[Sıra]]</f>
        <v>9</v>
      </c>
      <c r="B11" s="13" t="str">
        <f>Tablo1[[#This Row],[Bölüm]]</f>
        <v>BB</v>
      </c>
      <c r="C11" s="13">
        <f>Tablo1[[#This Row],[Sınıf]]</f>
        <v>1</v>
      </c>
      <c r="D11" s="5" t="str">
        <f>Tablo1[[#This Row],[Ders Kodu]]</f>
        <v>ATA-1102</v>
      </c>
      <c r="E11" s="14" t="str">
        <f>Tablo1[[#This Row],[Dersin Adı]]</f>
        <v xml:space="preserve">Atatürk İlkeleri ve İnkılap Tarihi II </v>
      </c>
      <c r="F11" s="6" t="str">
        <f>Tablo1[[#This Row],[Dersi Veren Öğretim Elemanı]]</f>
        <v>Gökhan BAYRAM</v>
      </c>
      <c r="G11" s="6">
        <f>Tablo1[[#This Row],[Dersi Veren Öğretim Elemanı (Son 7 Hafta)]]</f>
        <v>0</v>
      </c>
      <c r="H11" s="6" t="str">
        <f>Tablo1[[#This Row],[Dersi Vrn. Öğr. Üyesi Bölümü]]</f>
        <v>FD</v>
      </c>
      <c r="I11" s="5">
        <f>Tablo1[[#This Row],[Mevcut]]</f>
        <v>27</v>
      </c>
      <c r="J11" s="13" t="str">
        <f>Tablo1[[#This Row],[GÜN]]</f>
        <v>ÇARŞAMBA</v>
      </c>
      <c r="K11" s="17" t="str">
        <f>Tablo1[[#This Row],[SINIF2]]</f>
        <v>ONLINE</v>
      </c>
      <c r="L11" s="11">
        <f>Tablo1[[#This Row],[08:10]]</f>
        <v>0</v>
      </c>
      <c r="M11" s="4" t="str">
        <f>Tablo1[[#This Row],[09:00]]</f>
        <v>x</v>
      </c>
      <c r="N11" s="4" t="str">
        <f>Tablo1[[#This Row],[09:50]]</f>
        <v>x</v>
      </c>
      <c r="O11" s="4">
        <f>Tablo1[[#This Row],[10:40]]</f>
        <v>0</v>
      </c>
      <c r="P11" s="4">
        <f>Tablo1[[#This Row],[11:30]]</f>
        <v>0</v>
      </c>
      <c r="Q11" s="4">
        <f>Tablo1[[#This Row],[12:20]]</f>
        <v>0</v>
      </c>
      <c r="R11" s="4">
        <f>Tablo1[[#This Row],[13:10]]</f>
        <v>0</v>
      </c>
      <c r="S11" s="4">
        <f>Tablo1[[#This Row],[14:00]]</f>
        <v>0</v>
      </c>
      <c r="T11" s="4">
        <f>Tablo1[[#This Row],[14:50]]</f>
        <v>0</v>
      </c>
      <c r="U11" s="4">
        <f>Tablo1[[#This Row],[15:40]]</f>
        <v>0</v>
      </c>
      <c r="V11" s="12">
        <f>Tablo1[[#This Row],[16:30]]</f>
        <v>0</v>
      </c>
      <c r="W11" s="24">
        <f>Tablo1[[#This Row],[Ders Adedi]]</f>
        <v>9</v>
      </c>
      <c r="X11" s="22">
        <f>Tablo1[[#This Row],[Ders saati]]</f>
        <v>2</v>
      </c>
      <c r="Y11" s="23">
        <f>Tablo1[[#This Row],[Ders saati kontrol]]</f>
        <v>2</v>
      </c>
      <c r="Z11" s="92" t="str">
        <f>Tablo1[[#This Row],[Birleştir formül]]</f>
        <v>Atatürk İlkeleri ve İnkılap Tarihi II  Gökhan BAYRAM</v>
      </c>
      <c r="AA11" s="95">
        <f>Tablo1[[#This Row],[Birleşik ders]]</f>
        <v>9</v>
      </c>
      <c r="AB11" s="16"/>
    </row>
    <row r="12" spans="1:28" ht="21.75" hidden="1" x14ac:dyDescent="0.25">
      <c r="A12" s="27">
        <f>Tablo1[[#This Row],[Sıra]]</f>
        <v>312</v>
      </c>
      <c r="B12" s="13" t="str">
        <f>Tablo1[[#This Row],[Bölüm]]</f>
        <v>BB</v>
      </c>
      <c r="C12" s="13">
        <f>Tablo1[[#This Row],[Sınıf]]</f>
        <v>1</v>
      </c>
      <c r="D12" s="5" t="str">
        <f>Tablo1[[#This Row],[Ders Kodu]]</f>
        <v>TDİ-1002</v>
      </c>
      <c r="E12" s="14" t="str">
        <f>Tablo1[[#This Row],[Dersin Adı]]</f>
        <v xml:space="preserve">Türk Dili II </v>
      </c>
      <c r="F12" s="6" t="str">
        <f>Tablo1[[#This Row],[Dersi Veren Öğretim Elemanı]]</f>
        <v>Özgür ÜSTÜN</v>
      </c>
      <c r="G12" s="6">
        <f>Tablo1[[#This Row],[Dersi Veren Öğretim Elemanı (Son 7 Hafta)]]</f>
        <v>0</v>
      </c>
      <c r="H12" s="6" t="str">
        <f>Tablo1[[#This Row],[Dersi Vrn. Öğr. Üyesi Bölümü]]</f>
        <v>FD</v>
      </c>
      <c r="I12" s="5">
        <f>Tablo1[[#This Row],[Mevcut]]</f>
        <v>26</v>
      </c>
      <c r="J12" s="13" t="str">
        <f>Tablo1[[#This Row],[GÜN]]</f>
        <v>ÇARŞAMBA</v>
      </c>
      <c r="K12" s="17" t="str">
        <f>Tablo1[[#This Row],[SINIF2]]</f>
        <v>ONLINE</v>
      </c>
      <c r="L12" s="11">
        <f>Tablo1[[#This Row],[08:10]]</f>
        <v>0</v>
      </c>
      <c r="M12" s="4">
        <f>Tablo1[[#This Row],[09:00]]</f>
        <v>0</v>
      </c>
      <c r="N12" s="4">
        <f>Tablo1[[#This Row],[09:50]]</f>
        <v>0</v>
      </c>
      <c r="O12" s="4" t="str">
        <f>Tablo1[[#This Row],[10:40]]</f>
        <v>x</v>
      </c>
      <c r="P12" s="4" t="str">
        <f>Tablo1[[#This Row],[11:30]]</f>
        <v>x</v>
      </c>
      <c r="Q12" s="4">
        <f>Tablo1[[#This Row],[12:20]]</f>
        <v>0</v>
      </c>
      <c r="R12" s="4">
        <f>Tablo1[[#This Row],[13:10]]</f>
        <v>0</v>
      </c>
      <c r="S12" s="4">
        <f>Tablo1[[#This Row],[14:00]]</f>
        <v>0</v>
      </c>
      <c r="T12" s="4">
        <f>Tablo1[[#This Row],[14:50]]</f>
        <v>0</v>
      </c>
      <c r="U12" s="4">
        <f>Tablo1[[#This Row],[15:40]]</f>
        <v>0</v>
      </c>
      <c r="V12" s="12">
        <f>Tablo1[[#This Row],[16:30]]</f>
        <v>0</v>
      </c>
      <c r="W12" s="24">
        <f>Tablo1[[#This Row],[Ders Adedi]]</f>
        <v>9</v>
      </c>
      <c r="X12" s="22">
        <f>Tablo1[[#This Row],[Ders saati]]</f>
        <v>2</v>
      </c>
      <c r="Y12" s="23">
        <f>Tablo1[[#This Row],[Ders saati kontrol]]</f>
        <v>2</v>
      </c>
      <c r="Z12" s="92" t="str">
        <f>Tablo1[[#This Row],[Birleştir formül]]</f>
        <v>Türk Dili II  Özgür ÜSTÜN</v>
      </c>
      <c r="AA12" s="95">
        <f>Tablo1[[#This Row],[Birleşik ders]]</f>
        <v>9</v>
      </c>
      <c r="AB12" s="16"/>
    </row>
    <row r="13" spans="1:28" ht="21.75" hidden="1" x14ac:dyDescent="0.25">
      <c r="A13" s="27">
        <f>Tablo1[[#This Row],[Sıra]]</f>
        <v>149</v>
      </c>
      <c r="B13" s="13" t="str">
        <f>Tablo1[[#This Row],[Bölüm]]</f>
        <v>BB</v>
      </c>
      <c r="C13" s="13">
        <f>Tablo1[[#This Row],[Sınıf]]</f>
        <v>1</v>
      </c>
      <c r="D13" s="5" t="str">
        <f>Tablo1[[#This Row],[Ders Kodu]]</f>
        <v>İSG-1002</v>
      </c>
      <c r="E13" s="14" t="str">
        <f>Tablo1[[#This Row],[Dersin Adı]]</f>
        <v xml:space="preserve">İş Sağlığı ve Güvenliği II </v>
      </c>
      <c r="F13" s="6" t="str">
        <f>Tablo1[[#This Row],[Dersi Veren Öğretim Elemanı]]</f>
        <v>Ulaş ÇINAR</v>
      </c>
      <c r="G13" s="6">
        <f>Tablo1[[#This Row],[Dersi Veren Öğretim Elemanı (Son 7 Hafta)]]</f>
        <v>0</v>
      </c>
      <c r="H13" s="6" t="str">
        <f>Tablo1[[#This Row],[Dersi Vrn. Öğr. Üyesi Bölümü]]</f>
        <v>FD</v>
      </c>
      <c r="I13" s="5">
        <f>Tablo1[[#This Row],[Mevcut]]</f>
        <v>27</v>
      </c>
      <c r="J13" s="13" t="str">
        <f>Tablo1[[#This Row],[GÜN]]</f>
        <v>PERŞEMBE</v>
      </c>
      <c r="K13" s="17" t="str">
        <f>Tablo1[[#This Row],[SINIF2]]</f>
        <v>113</v>
      </c>
      <c r="L13" s="11">
        <f>Tablo1[[#This Row],[08:10]]</f>
        <v>0</v>
      </c>
      <c r="M13" s="4" t="str">
        <f>Tablo1[[#This Row],[09:00]]</f>
        <v>x</v>
      </c>
      <c r="N13" s="4" t="str">
        <f>Tablo1[[#This Row],[09:50]]</f>
        <v>x</v>
      </c>
      <c r="O13" s="4">
        <f>Tablo1[[#This Row],[10:40]]</f>
        <v>0</v>
      </c>
      <c r="P13" s="4">
        <f>Tablo1[[#This Row],[11:30]]</f>
        <v>0</v>
      </c>
      <c r="Q13" s="4">
        <f>Tablo1[[#This Row],[12:20]]</f>
        <v>0</v>
      </c>
      <c r="R13" s="4">
        <f>Tablo1[[#This Row],[13:10]]</f>
        <v>0</v>
      </c>
      <c r="S13" s="4">
        <f>Tablo1[[#This Row],[14:00]]</f>
        <v>0</v>
      </c>
      <c r="T13" s="4">
        <f>Tablo1[[#This Row],[14:50]]</f>
        <v>0</v>
      </c>
      <c r="U13" s="4">
        <f>Tablo1[[#This Row],[15:40]]</f>
        <v>0</v>
      </c>
      <c r="V13" s="12">
        <f>Tablo1[[#This Row],[16:30]]</f>
        <v>0</v>
      </c>
      <c r="W13" s="24">
        <f>Tablo1[[#This Row],[Ders Adedi]]</f>
        <v>9</v>
      </c>
      <c r="X13" s="22">
        <f>Tablo1[[#This Row],[Ders saati]]</f>
        <v>2</v>
      </c>
      <c r="Y13" s="23">
        <f>Tablo1[[#This Row],[Ders saati kontrol]]</f>
        <v>2</v>
      </c>
      <c r="Z13" s="92" t="str">
        <f>Tablo1[[#This Row],[Birleştir formül]]</f>
        <v>İş Sağlığı ve Güvenliği II  Ulaş ÇINAR</v>
      </c>
      <c r="AA13" s="95">
        <f>Tablo1[[#This Row],[Birleşik ders]]</f>
        <v>8</v>
      </c>
      <c r="AB13" s="16"/>
    </row>
    <row r="14" spans="1:28" ht="21.75" hidden="1" x14ac:dyDescent="0.25">
      <c r="A14" s="27">
        <f>Tablo1[[#This Row],[Sıra]]</f>
        <v>348</v>
      </c>
      <c r="B14" s="13" t="str">
        <f>Tablo1[[#This Row],[Bölüm]]</f>
        <v>BB</v>
      </c>
      <c r="C14" s="13">
        <f>Tablo1[[#This Row],[Sınıf]]</f>
        <v>1</v>
      </c>
      <c r="D14" s="5" t="str">
        <f>Tablo1[[#This Row],[Ders Kodu]]</f>
        <v>ZBB-1010</v>
      </c>
      <c r="E14" s="14" t="str">
        <f>Tablo1[[#This Row],[Dersin Adı]]</f>
        <v xml:space="preserve">Zooloji </v>
      </c>
      <c r="F14" s="6" t="str">
        <f>Tablo1[[#This Row],[Dersi Veren Öğretim Elemanı]]</f>
        <v>Sibel HAYRETDAĞ</v>
      </c>
      <c r="G14" s="6">
        <f>Tablo1[[#This Row],[Dersi Veren Öğretim Elemanı (Son 7 Hafta)]]</f>
        <v>0</v>
      </c>
      <c r="H14" s="6" t="str">
        <f>Tablo1[[#This Row],[Dersi Vrn. Öğr. Üyesi Bölümü]]</f>
        <v>FD</v>
      </c>
      <c r="I14" s="5">
        <f>Tablo1[[#This Row],[Mevcut]]</f>
        <v>50</v>
      </c>
      <c r="J14" s="13" t="str">
        <f>Tablo1[[#This Row],[GÜN]]</f>
        <v>PERŞEMBE</v>
      </c>
      <c r="K14" s="17" t="str">
        <f>Tablo1[[#This Row],[SINIF2]]</f>
        <v>204</v>
      </c>
      <c r="L14" s="11">
        <f>Tablo1[[#This Row],[08:10]]</f>
        <v>0</v>
      </c>
      <c r="M14" s="4">
        <f>Tablo1[[#This Row],[09:00]]</f>
        <v>0</v>
      </c>
      <c r="N14" s="4">
        <f>Tablo1[[#This Row],[09:50]]</f>
        <v>0</v>
      </c>
      <c r="O14" s="4" t="str">
        <f>Tablo1[[#This Row],[10:40]]</f>
        <v>x</v>
      </c>
      <c r="P14" s="4" t="str">
        <f>Tablo1[[#This Row],[11:30]]</f>
        <v>x</v>
      </c>
      <c r="Q14" s="4" t="str">
        <f>Tablo1[[#This Row],[12:20]]</f>
        <v>x</v>
      </c>
      <c r="R14" s="4" t="str">
        <f>Tablo1[[#This Row],[13:10]]</f>
        <v>x</v>
      </c>
      <c r="S14" s="4">
        <f>Tablo1[[#This Row],[14:00]]</f>
        <v>0</v>
      </c>
      <c r="T14" s="4">
        <f>Tablo1[[#This Row],[14:50]]</f>
        <v>0</v>
      </c>
      <c r="U14" s="4">
        <f>Tablo1[[#This Row],[15:40]]</f>
        <v>0</v>
      </c>
      <c r="V14" s="12">
        <f>Tablo1[[#This Row],[16:30]]</f>
        <v>0</v>
      </c>
      <c r="W14" s="24">
        <f>Tablo1[[#This Row],[Ders Adedi]]</f>
        <v>5</v>
      </c>
      <c r="X14" s="22">
        <f>Tablo1[[#This Row],[Ders saati]]</f>
        <v>4</v>
      </c>
      <c r="Y14" s="23">
        <f>Tablo1[[#This Row],[Ders saati kontrol]]</f>
        <v>4</v>
      </c>
      <c r="Z14" s="92" t="str">
        <f>Tablo1[[#This Row],[Birleştir formül]]</f>
        <v>Zooloji  Sibel HAYRETDAĞ</v>
      </c>
      <c r="AA14" s="95">
        <f>Tablo1[[#This Row],[Birleşik ders]]</f>
        <v>3</v>
      </c>
      <c r="AB14" s="16"/>
    </row>
    <row r="15" spans="1:28" ht="21.75" hidden="1" x14ac:dyDescent="0.25">
      <c r="A15" s="27">
        <f>Tablo1[[#This Row],[Sıra]]</f>
        <v>331</v>
      </c>
      <c r="B15" s="13" t="str">
        <f>Tablo1[[#This Row],[Bölüm]]</f>
        <v>BB</v>
      </c>
      <c r="C15" s="13">
        <f>Tablo1[[#This Row],[Sınıf]]</f>
        <v>1</v>
      </c>
      <c r="D15" s="5" t="str">
        <f>Tablo1[[#This Row],[Ders Kodu]]</f>
        <v>YDİ-1102</v>
      </c>
      <c r="E15" s="14" t="str">
        <f>Tablo1[[#This Row],[Dersin Adı]]</f>
        <v xml:space="preserve">Yabancı Dil II </v>
      </c>
      <c r="F15" s="6" t="str">
        <f>Tablo1[[#This Row],[Dersi Veren Öğretim Elemanı]]</f>
        <v>Gökhan HINIZ</v>
      </c>
      <c r="G15" s="6">
        <f>Tablo1[[#This Row],[Dersi Veren Öğretim Elemanı (Son 7 Hafta)]]</f>
        <v>0</v>
      </c>
      <c r="H15" s="6" t="str">
        <f>Tablo1[[#This Row],[Dersi Vrn. Öğr. Üyesi Bölümü]]</f>
        <v>FD</v>
      </c>
      <c r="I15" s="5">
        <f>Tablo1[[#This Row],[Mevcut]]</f>
        <v>13</v>
      </c>
      <c r="J15" s="13" t="str">
        <f>Tablo1[[#This Row],[GÜN]]</f>
        <v>CUMA</v>
      </c>
      <c r="K15" s="17" t="str">
        <f>Tablo1[[#This Row],[SINIF2]]</f>
        <v>ONLINE</v>
      </c>
      <c r="L15" s="11" t="str">
        <f>Tablo1[[#This Row],[08:10]]</f>
        <v>x</v>
      </c>
      <c r="M15" s="4" t="str">
        <f>Tablo1[[#This Row],[09:00]]</f>
        <v>x</v>
      </c>
      <c r="N15" s="4">
        <f>Tablo1[[#This Row],[09:50]]</f>
        <v>0</v>
      </c>
      <c r="O15" s="4">
        <f>Tablo1[[#This Row],[10:40]]</f>
        <v>0</v>
      </c>
      <c r="P15" s="4">
        <f>Tablo1[[#This Row],[11:30]]</f>
        <v>0</v>
      </c>
      <c r="Q15" s="4">
        <f>Tablo1[[#This Row],[12:20]]</f>
        <v>0</v>
      </c>
      <c r="R15" s="4">
        <f>Tablo1[[#This Row],[13:10]]</f>
        <v>0</v>
      </c>
      <c r="S15" s="4">
        <f>Tablo1[[#This Row],[14:00]]</f>
        <v>0</v>
      </c>
      <c r="T15" s="4">
        <f>Tablo1[[#This Row],[14:50]]</f>
        <v>0</v>
      </c>
      <c r="U15" s="4">
        <f>Tablo1[[#This Row],[15:40]]</f>
        <v>0</v>
      </c>
      <c r="V15" s="12">
        <f>Tablo1[[#This Row],[16:30]]</f>
        <v>0</v>
      </c>
      <c r="W15" s="24">
        <f>Tablo1[[#This Row],[Ders Adedi]]</f>
        <v>9</v>
      </c>
      <c r="X15" s="22">
        <f>Tablo1[[#This Row],[Ders saati]]</f>
        <v>2</v>
      </c>
      <c r="Y15" s="23">
        <f>Tablo1[[#This Row],[Ders saati kontrol]]</f>
        <v>2</v>
      </c>
      <c r="Z15" s="92" t="str">
        <f>Tablo1[[#This Row],[Birleştir formül]]</f>
        <v>Yabancı Dil II  Gökhan HINIZ</v>
      </c>
      <c r="AA15" s="95">
        <f>Tablo1[[#This Row],[Birleşik ders]]</f>
        <v>9</v>
      </c>
      <c r="AB15" s="16"/>
    </row>
    <row r="16" spans="1:28" ht="30" x14ac:dyDescent="0.25">
      <c r="A16" s="27">
        <f>Tablo1[[#This Row],[Sıra]]</f>
        <v>355</v>
      </c>
      <c r="B16" s="13" t="str">
        <f>Tablo1[[#This Row],[Bölüm]]</f>
        <v>BB</v>
      </c>
      <c r="C16" s="13">
        <f>Tablo1[[#This Row],[Sınıf]]</f>
        <v>1</v>
      </c>
      <c r="D16" s="5" t="str">
        <f>Tablo1[[#This Row],[Ders Kodu]]</f>
        <v>BHB-1010</v>
      </c>
      <c r="E16" s="14" t="str">
        <f>Tablo1[[#This Row],[Dersin Adı]]</f>
        <v>Tarımsal Ekoloji (Alttan ve devam Alanlar İçin)</v>
      </c>
      <c r="F16" s="6" t="str">
        <f>Tablo1[[#This Row],[Dersi Veren Öğretim Elemanı]]</f>
        <v>Harun ÇOBAN</v>
      </c>
      <c r="G16" s="6" t="str">
        <f>Tablo1[[#This Row],[Dersi Veren Öğretim Elemanı (Son 7 Hafta)]]</f>
        <v>Seçkin KAYA</v>
      </c>
      <c r="H16" s="6" t="str">
        <f>Tablo1[[#This Row],[Dersi Vrn. Öğr. Üyesi Bölümü]]</f>
        <v>BB</v>
      </c>
      <c r="I16" s="5">
        <f>Tablo1[[#This Row],[Mevcut]]</f>
        <v>25</v>
      </c>
      <c r="J16" s="13" t="str">
        <f>Tablo1[[#This Row],[GÜN]]</f>
        <v>CUMA</v>
      </c>
      <c r="K16" s="17" t="str">
        <f>Tablo1[[#This Row],[SINIF2]]</f>
        <v>206</v>
      </c>
      <c r="L16" s="11">
        <f>Tablo1[[#This Row],[08:10]]</f>
        <v>0</v>
      </c>
      <c r="M16" s="4">
        <f>Tablo1[[#This Row],[09:00]]</f>
        <v>0</v>
      </c>
      <c r="N16" s="4">
        <f>Tablo1[[#This Row],[09:50]]</f>
        <v>0</v>
      </c>
      <c r="O16" s="4">
        <f>Tablo1[[#This Row],[10:40]]</f>
        <v>0</v>
      </c>
      <c r="P16" s="4" t="str">
        <f>Tablo1[[#This Row],[11:30]]</f>
        <v>x</v>
      </c>
      <c r="Q16" s="4" t="str">
        <f>Tablo1[[#This Row],[12:20]]</f>
        <v>x</v>
      </c>
      <c r="R16" s="4">
        <f>Tablo1[[#This Row],[13:10]]</f>
        <v>0</v>
      </c>
      <c r="S16" s="4">
        <f>Tablo1[[#This Row],[14:00]]</f>
        <v>0</v>
      </c>
      <c r="T16" s="4">
        <f>Tablo1[[#This Row],[14:50]]</f>
        <v>0</v>
      </c>
      <c r="U16" s="4">
        <f>Tablo1[[#This Row],[15:40]]</f>
        <v>0</v>
      </c>
      <c r="V16" s="12">
        <f>Tablo1[[#This Row],[16:30]]</f>
        <v>0</v>
      </c>
      <c r="W16" s="24">
        <f>Tablo1[[#This Row],[Ders Adedi]]</f>
        <v>2</v>
      </c>
      <c r="X16" s="22">
        <f>Tablo1[[#This Row],[Ders saati]]</f>
        <v>2</v>
      </c>
      <c r="Y16" s="23">
        <f>Tablo1[[#This Row],[Ders saati kontrol]]</f>
        <v>2</v>
      </c>
      <c r="Z16" s="92" t="str">
        <f>Tablo1[[#This Row],[Birleştir formül]]</f>
        <v>Tarımsal Ekoloji (Alttan ve devam Alanlar İçin) Harun ÇOBAN</v>
      </c>
      <c r="AA16" s="95">
        <f>Tablo1[[#This Row],[Birleşik ders]]</f>
        <v>1</v>
      </c>
      <c r="AB16" s="16"/>
    </row>
    <row r="17" spans="1:28" ht="21.75" hidden="1" x14ac:dyDescent="0.25">
      <c r="A17" s="27">
        <f>Tablo1[[#This Row],[Sıra]]</f>
        <v>47</v>
      </c>
      <c r="B17" s="13" t="str">
        <f>Tablo1[[#This Row],[Bölüm]]</f>
        <v>BB</v>
      </c>
      <c r="C17" s="13">
        <f>Tablo1[[#This Row],[Sınıf]]</f>
        <v>2</v>
      </c>
      <c r="D17" s="5" t="str">
        <f>Tablo1[[#This Row],[Ders Kodu]]</f>
        <v>BHB-2006</v>
      </c>
      <c r="E17" s="14" t="str">
        <f>Tablo1[[#This Row],[Dersin Adı]]</f>
        <v xml:space="preserve">Bitki Besleme </v>
      </c>
      <c r="F17" s="6" t="str">
        <f>Tablo1[[#This Row],[Dersi Veren Öğretim Elemanı]]</f>
        <v>Yakup ÇIKILI</v>
      </c>
      <c r="G17" s="6">
        <f>Tablo1[[#This Row],[Dersi Veren Öğretim Elemanı (Son 7 Hafta)]]</f>
        <v>0</v>
      </c>
      <c r="H17" s="6" t="str">
        <f>Tablo1[[#This Row],[Dersi Vrn. Öğr. Üyesi Bölümü]]</f>
        <v>TO</v>
      </c>
      <c r="I17" s="5">
        <f>Tablo1[[#This Row],[Mevcut]]</f>
        <v>50</v>
      </c>
      <c r="J17" s="13" t="str">
        <f>Tablo1[[#This Row],[GÜN]]</f>
        <v>PAZARTESİ</v>
      </c>
      <c r="K17" s="17" t="str">
        <f>Tablo1[[#This Row],[SINIF2]]</f>
        <v>01</v>
      </c>
      <c r="L17" s="11">
        <f>Tablo1[[#This Row],[08:10]]</f>
        <v>0</v>
      </c>
      <c r="M17" s="4" t="str">
        <f>Tablo1[[#This Row],[09:00]]</f>
        <v>x</v>
      </c>
      <c r="N17" s="4" t="str">
        <f>Tablo1[[#This Row],[09:50]]</f>
        <v>x</v>
      </c>
      <c r="O17" s="4" t="str">
        <f>Tablo1[[#This Row],[10:40]]</f>
        <v>x</v>
      </c>
      <c r="P17" s="4" t="str">
        <f>Tablo1[[#This Row],[11:30]]</f>
        <v>x</v>
      </c>
      <c r="Q17" s="4">
        <f>Tablo1[[#This Row],[12:20]]</f>
        <v>0</v>
      </c>
      <c r="R17" s="4">
        <f>Tablo1[[#This Row],[13:10]]</f>
        <v>0</v>
      </c>
      <c r="S17" s="4">
        <f>Tablo1[[#This Row],[14:00]]</f>
        <v>0</v>
      </c>
      <c r="T17" s="4">
        <f>Tablo1[[#This Row],[14:50]]</f>
        <v>0</v>
      </c>
      <c r="U17" s="4">
        <f>Tablo1[[#This Row],[15:40]]</f>
        <v>0</v>
      </c>
      <c r="V17" s="12">
        <f>Tablo1[[#This Row],[16:30]]</f>
        <v>0</v>
      </c>
      <c r="W17" s="24">
        <f>Tablo1[[#This Row],[Ders Adedi]]</f>
        <v>6</v>
      </c>
      <c r="X17" s="22">
        <f>Tablo1[[#This Row],[Ders saati]]</f>
        <v>4</v>
      </c>
      <c r="Y17" s="23">
        <f>Tablo1[[#This Row],[Ders saati kontrol]]</f>
        <v>4</v>
      </c>
      <c r="Z17" s="92" t="str">
        <f>Tablo1[[#This Row],[Birleştir formül]]</f>
        <v>Bitki Besleme  Yakup ÇIKILI</v>
      </c>
      <c r="AA17" s="95">
        <f>Tablo1[[#This Row],[Birleşik ders]]</f>
        <v>3</v>
      </c>
      <c r="AB17" s="16"/>
    </row>
    <row r="18" spans="1:28" ht="21.75" hidden="1" x14ac:dyDescent="0.25">
      <c r="A18" s="27">
        <f>Tablo1[[#This Row],[Sıra]]</f>
        <v>105</v>
      </c>
      <c r="B18" s="13" t="str">
        <f>Tablo1[[#This Row],[Bölüm]]</f>
        <v>BB</v>
      </c>
      <c r="C18" s="13">
        <f>Tablo1[[#This Row],[Sınıf]]</f>
        <v>2</v>
      </c>
      <c r="D18" s="5" t="str">
        <f>Tablo1[[#This Row],[Ders Kodu]]</f>
        <v>BHB-2012</v>
      </c>
      <c r="E18" s="14" t="str">
        <f>Tablo1[[#This Row],[Dersin Adı]]</f>
        <v xml:space="preserve">Fitopatoloji </v>
      </c>
      <c r="F18" s="6" t="str">
        <f>Tablo1[[#This Row],[Dersi Veren Öğretim Elemanı]]</f>
        <v>Figen MERT</v>
      </c>
      <c r="G18" s="6">
        <f>Tablo1[[#This Row],[Dersi Veren Öğretim Elemanı (Son 7 Hafta)]]</f>
        <v>0</v>
      </c>
      <c r="H18" s="6" t="str">
        <f>Tablo1[[#This Row],[Dersi Vrn. Öğr. Üyesi Bölümü]]</f>
        <v>BK</v>
      </c>
      <c r="I18" s="5">
        <f>Tablo1[[#This Row],[Mevcut]]</f>
        <v>43</v>
      </c>
      <c r="J18" s="13" t="str">
        <f>Tablo1[[#This Row],[GÜN]]</f>
        <v>PAZARTESİ</v>
      </c>
      <c r="K18" s="17" t="str">
        <f>Tablo1[[#This Row],[SINIF2]]</f>
        <v>01</v>
      </c>
      <c r="L18" s="11">
        <f>Tablo1[[#This Row],[08:10]]</f>
        <v>0</v>
      </c>
      <c r="M18" s="4">
        <f>Tablo1[[#This Row],[09:00]]</f>
        <v>0</v>
      </c>
      <c r="N18" s="4">
        <f>Tablo1[[#This Row],[09:50]]</f>
        <v>0</v>
      </c>
      <c r="O18" s="4">
        <f>Tablo1[[#This Row],[10:40]]</f>
        <v>0</v>
      </c>
      <c r="P18" s="4">
        <f>Tablo1[[#This Row],[11:30]]</f>
        <v>0</v>
      </c>
      <c r="Q18" s="4">
        <f>Tablo1[[#This Row],[12:20]]</f>
        <v>0</v>
      </c>
      <c r="R18" s="4">
        <f>Tablo1[[#This Row],[13:10]]</f>
        <v>0</v>
      </c>
      <c r="S18" s="4">
        <f>Tablo1[[#This Row],[14:00]]</f>
        <v>0</v>
      </c>
      <c r="T18" s="4">
        <f>Tablo1[[#This Row],[14:50]]</f>
        <v>0</v>
      </c>
      <c r="U18" s="4" t="str">
        <f>Tablo1[[#This Row],[15:40]]</f>
        <v>x</v>
      </c>
      <c r="V18" s="12" t="str">
        <f>Tablo1[[#This Row],[16:30]]</f>
        <v>x</v>
      </c>
      <c r="W18" s="24">
        <f>Tablo1[[#This Row],[Ders Adedi]]</f>
        <v>7</v>
      </c>
      <c r="X18" s="22">
        <f>Tablo1[[#This Row],[Ders saati]]</f>
        <v>4</v>
      </c>
      <c r="Y18" s="23">
        <f>Tablo1[[#This Row],[Ders saati kontrol]]</f>
        <v>2</v>
      </c>
      <c r="Z18" s="92" t="str">
        <f>Tablo1[[#This Row],[Birleştir formül]]</f>
        <v>Fitopatoloji  Figen MERT</v>
      </c>
      <c r="AA18" s="95">
        <f>Tablo1[[#This Row],[Birleşik ders]]</f>
        <v>4</v>
      </c>
      <c r="AB18" s="16"/>
    </row>
    <row r="19" spans="1:28" ht="21.75" hidden="1" x14ac:dyDescent="0.25">
      <c r="A19" s="27">
        <f>Tablo1[[#This Row],[Sıra]]</f>
        <v>100</v>
      </c>
      <c r="B19" s="13" t="str">
        <f>Tablo1[[#This Row],[Bölüm]]</f>
        <v>BB</v>
      </c>
      <c r="C19" s="13">
        <f>Tablo1[[#This Row],[Sınıf]]</f>
        <v>2</v>
      </c>
      <c r="D19" s="5" t="str">
        <f>Tablo1[[#This Row],[Ders Kodu]]</f>
        <v>BHB-2010</v>
      </c>
      <c r="E19" s="14" t="str">
        <f>Tablo1[[#This Row],[Dersin Adı]]</f>
        <v xml:space="preserve">Entomoloji </v>
      </c>
      <c r="F19" s="6" t="str">
        <f>Tablo1[[#This Row],[Dersi Veren Öğretim Elemanı]]</f>
        <v>İsmail KASAP</v>
      </c>
      <c r="G19" s="6">
        <f>Tablo1[[#This Row],[Dersi Veren Öğretim Elemanı (Son 7 Hafta)]]</f>
        <v>0</v>
      </c>
      <c r="H19" s="6" t="str">
        <f>Tablo1[[#This Row],[Dersi Vrn. Öğr. Üyesi Bölümü]]</f>
        <v>BK</v>
      </c>
      <c r="I19" s="5">
        <f>Tablo1[[#This Row],[Mevcut]]</f>
        <v>43</v>
      </c>
      <c r="J19" s="13" t="str">
        <f>Tablo1[[#This Row],[GÜN]]</f>
        <v>SALI</v>
      </c>
      <c r="K19" s="17" t="str">
        <f>Tablo1[[#This Row],[SINIF2]]</f>
        <v>201</v>
      </c>
      <c r="L19" s="11">
        <f>Tablo1[[#This Row],[08:10]]</f>
        <v>0</v>
      </c>
      <c r="M19" s="4" t="str">
        <f>Tablo1[[#This Row],[09:00]]</f>
        <v>x</v>
      </c>
      <c r="N19" s="4" t="str">
        <f>Tablo1[[#This Row],[09:50]]</f>
        <v>x</v>
      </c>
      <c r="O19" s="4" t="str">
        <f>Tablo1[[#This Row],[10:40]]</f>
        <v>x</v>
      </c>
      <c r="P19" s="4" t="str">
        <f>Tablo1[[#This Row],[11:30]]</f>
        <v>x</v>
      </c>
      <c r="Q19" s="4">
        <f>Tablo1[[#This Row],[12:20]]</f>
        <v>0</v>
      </c>
      <c r="R19" s="4">
        <f>Tablo1[[#This Row],[13:10]]</f>
        <v>0</v>
      </c>
      <c r="S19" s="4">
        <f>Tablo1[[#This Row],[14:00]]</f>
        <v>0</v>
      </c>
      <c r="T19" s="4">
        <f>Tablo1[[#This Row],[14:50]]</f>
        <v>0</v>
      </c>
      <c r="U19" s="4">
        <f>Tablo1[[#This Row],[15:40]]</f>
        <v>0</v>
      </c>
      <c r="V19" s="12">
        <f>Tablo1[[#This Row],[16:30]]</f>
        <v>0</v>
      </c>
      <c r="W19" s="24">
        <f>Tablo1[[#This Row],[Ders Adedi]]</f>
        <v>5</v>
      </c>
      <c r="X19" s="22">
        <f>Tablo1[[#This Row],[Ders saati]]</f>
        <v>4</v>
      </c>
      <c r="Y19" s="23">
        <f>Tablo1[[#This Row],[Ders saati kontrol]]</f>
        <v>4</v>
      </c>
      <c r="Z19" s="92" t="str">
        <f>Tablo1[[#This Row],[Birleştir formül]]</f>
        <v>Entomoloji  İsmail KASAP</v>
      </c>
      <c r="AA19" s="95">
        <f>Tablo1[[#This Row],[Birleşik ders]]</f>
        <v>1</v>
      </c>
      <c r="AB19" s="16"/>
    </row>
    <row r="20" spans="1:28" ht="21.75" hidden="1" x14ac:dyDescent="0.25">
      <c r="A20" s="27">
        <f>Tablo1[[#This Row],[Sıra]]</f>
        <v>289</v>
      </c>
      <c r="B20" s="13" t="str">
        <f>Tablo1[[#This Row],[Bölüm]]</f>
        <v>BB</v>
      </c>
      <c r="C20" s="13">
        <f>Tablo1[[#This Row],[Sınıf]]</f>
        <v>2</v>
      </c>
      <c r="D20" s="5" t="str">
        <f>Tablo1[[#This Row],[Ders Kodu]]</f>
        <v>BHB-2004</v>
      </c>
      <c r="E20" s="14" t="str">
        <f>Tablo1[[#This Row],[Dersin Adı]]</f>
        <v xml:space="preserve">Tarla Bitkileri Yetiştiriciliği </v>
      </c>
      <c r="F20" s="6" t="str">
        <f>Tablo1[[#This Row],[Dersi Veren Öğretim Elemanı]]</f>
        <v>Onur Hocaoğlu</v>
      </c>
      <c r="G20" s="6">
        <f>Tablo1[[#This Row],[Dersi Veren Öğretim Elemanı (Son 7 Hafta)]]</f>
        <v>0</v>
      </c>
      <c r="H20" s="6" t="str">
        <f>Tablo1[[#This Row],[Dersi Vrn. Öğr. Üyesi Bölümü]]</f>
        <v>TB</v>
      </c>
      <c r="I20" s="5">
        <f>Tablo1[[#This Row],[Mevcut]]</f>
        <v>52</v>
      </c>
      <c r="J20" s="13" t="str">
        <f>Tablo1[[#This Row],[GÜN]]</f>
        <v>SALI</v>
      </c>
      <c r="K20" s="17" t="str">
        <f>Tablo1[[#This Row],[SINIF2]]</f>
        <v>01</v>
      </c>
      <c r="L20" s="11">
        <f>Tablo1[[#This Row],[08:10]]</f>
        <v>0</v>
      </c>
      <c r="M20" s="4">
        <f>Tablo1[[#This Row],[09:00]]</f>
        <v>0</v>
      </c>
      <c r="N20" s="4">
        <f>Tablo1[[#This Row],[09:50]]</f>
        <v>0</v>
      </c>
      <c r="O20" s="4">
        <f>Tablo1[[#This Row],[10:40]]</f>
        <v>0</v>
      </c>
      <c r="P20" s="4">
        <f>Tablo1[[#This Row],[11:30]]</f>
        <v>0</v>
      </c>
      <c r="Q20" s="4">
        <f>Tablo1[[#This Row],[12:20]]</f>
        <v>0</v>
      </c>
      <c r="R20" s="4" t="str">
        <f>Tablo1[[#This Row],[13:10]]</f>
        <v>x</v>
      </c>
      <c r="S20" s="4" t="str">
        <f>Tablo1[[#This Row],[14:00]]</f>
        <v>x</v>
      </c>
      <c r="T20" s="4" t="str">
        <f>Tablo1[[#This Row],[14:50]]</f>
        <v>x</v>
      </c>
      <c r="U20" s="4" t="str">
        <f>Tablo1[[#This Row],[15:40]]</f>
        <v>x</v>
      </c>
      <c r="V20" s="12">
        <f>Tablo1[[#This Row],[16:30]]</f>
        <v>0</v>
      </c>
      <c r="W20" s="24">
        <f>Tablo1[[#This Row],[Ders Adedi]]</f>
        <v>2</v>
      </c>
      <c r="X20" s="22">
        <f>Tablo1[[#This Row],[Ders saati]]</f>
        <v>4</v>
      </c>
      <c r="Y20" s="23">
        <f>Tablo1[[#This Row],[Ders saati kontrol]]</f>
        <v>4</v>
      </c>
      <c r="Z20" s="92" t="str">
        <f>Tablo1[[#This Row],[Birleştir formül]]</f>
        <v>Tarla Bitkileri Yetiştiriciliği  Onur Hocaoğlu</v>
      </c>
      <c r="AA20" s="95">
        <f>Tablo1[[#This Row],[Birleşik ders]]</f>
        <v>1</v>
      </c>
      <c r="AB20" s="16"/>
    </row>
    <row r="21" spans="1:28" ht="21.75" hidden="1" x14ac:dyDescent="0.25">
      <c r="A21" s="27">
        <f>Tablo1[[#This Row],[Sıra]]</f>
        <v>222</v>
      </c>
      <c r="B21" s="13" t="str">
        <f>Tablo1[[#This Row],[Bölüm]]</f>
        <v>BB</v>
      </c>
      <c r="C21" s="13">
        <f>Tablo1[[#This Row],[Sınıf]]</f>
        <v>2</v>
      </c>
      <c r="D21" s="5" t="str">
        <f>Tablo1[[#This Row],[Ders Kodu]]</f>
        <v>BHB-2008</v>
      </c>
      <c r="E21" s="14" t="str">
        <f>Tablo1[[#This Row],[Dersin Adı]]</f>
        <v xml:space="preserve">Peyzaj Tasarımında Kullanılan Bitkisel Materyaller </v>
      </c>
      <c r="F21" s="6" t="str">
        <f>Tablo1[[#This Row],[Dersi Veren Öğretim Elemanı]]</f>
        <v>Arda AKÇAL</v>
      </c>
      <c r="G21" s="6">
        <f>Tablo1[[#This Row],[Dersi Veren Öğretim Elemanı (Son 7 Hafta)]]</f>
        <v>0</v>
      </c>
      <c r="H21" s="6" t="str">
        <f>Tablo1[[#This Row],[Dersi Vrn. Öğr. Üyesi Bölümü]]</f>
        <v>BB</v>
      </c>
      <c r="I21" s="5">
        <f>Tablo1[[#This Row],[Mevcut]]</f>
        <v>41</v>
      </c>
      <c r="J21" s="13" t="str">
        <f>Tablo1[[#This Row],[GÜN]]</f>
        <v>ÇARŞAMBA</v>
      </c>
      <c r="K21" s="17" t="str">
        <f>Tablo1[[#This Row],[SINIF2]]</f>
        <v>102</v>
      </c>
      <c r="L21" s="11">
        <f>Tablo1[[#This Row],[08:10]]</f>
        <v>0</v>
      </c>
      <c r="M21" s="4">
        <f>Tablo1[[#This Row],[09:00]]</f>
        <v>0</v>
      </c>
      <c r="N21" s="4">
        <f>Tablo1[[#This Row],[09:50]]</f>
        <v>0</v>
      </c>
      <c r="O21" s="4" t="str">
        <f>Tablo1[[#This Row],[10:40]]</f>
        <v>x</v>
      </c>
      <c r="P21" s="4" t="str">
        <f>Tablo1[[#This Row],[11:30]]</f>
        <v>x</v>
      </c>
      <c r="Q21" s="4">
        <f>Tablo1[[#This Row],[12:20]]</f>
        <v>0</v>
      </c>
      <c r="R21" s="4">
        <f>Tablo1[[#This Row],[13:10]]</f>
        <v>0</v>
      </c>
      <c r="S21" s="4">
        <f>Tablo1[[#This Row],[14:00]]</f>
        <v>0</v>
      </c>
      <c r="T21" s="4">
        <f>Tablo1[[#This Row],[14:50]]</f>
        <v>0</v>
      </c>
      <c r="U21" s="4">
        <f>Tablo1[[#This Row],[15:40]]</f>
        <v>0</v>
      </c>
      <c r="V21" s="12">
        <f>Tablo1[[#This Row],[16:30]]</f>
        <v>0</v>
      </c>
      <c r="W21" s="24">
        <f>Tablo1[[#This Row],[Ders Adedi]]</f>
        <v>1</v>
      </c>
      <c r="X21" s="22">
        <f>Tablo1[[#This Row],[Ders saati]]</f>
        <v>2</v>
      </c>
      <c r="Y21" s="23">
        <f>Tablo1[[#This Row],[Ders saati kontrol]]</f>
        <v>2</v>
      </c>
      <c r="Z21" s="92" t="str">
        <f>Tablo1[[#This Row],[Birleştir formül]]</f>
        <v>Peyzaj Tasarımında Kullanılan Bitkisel Materyaller  Arda AKÇAL</v>
      </c>
      <c r="AA21" s="95">
        <f>Tablo1[[#This Row],[Birleşik ders]]</f>
        <v>1</v>
      </c>
      <c r="AB21" s="16"/>
    </row>
    <row r="22" spans="1:28" ht="21.75" hidden="1" x14ac:dyDescent="0.25">
      <c r="A22" s="27">
        <f>Tablo1[[#This Row],[Sıra]]</f>
        <v>109</v>
      </c>
      <c r="B22" s="13" t="str">
        <f>Tablo1[[#This Row],[Bölüm]]</f>
        <v>BB</v>
      </c>
      <c r="C22" s="13">
        <f>Tablo1[[#This Row],[Sınıf]]</f>
        <v>2</v>
      </c>
      <c r="D22" s="5" t="str">
        <f>Tablo1[[#This Row],[Ders Kodu]]</f>
        <v>BHB-2014</v>
      </c>
      <c r="E22" s="14" t="str">
        <f>Tablo1[[#This Row],[Dersin Adı]]</f>
        <v xml:space="preserve">Genel Meyvecilik </v>
      </c>
      <c r="F22" s="6" t="str">
        <f>Tablo1[[#This Row],[Dersi Veren Öğretim Elemanı]]</f>
        <v>Hakan ENGİN</v>
      </c>
      <c r="G22" s="6">
        <f>Tablo1[[#This Row],[Dersi Veren Öğretim Elemanı (Son 7 Hafta)]]</f>
        <v>0</v>
      </c>
      <c r="H22" s="6" t="str">
        <f>Tablo1[[#This Row],[Dersi Vrn. Öğr. Üyesi Bölümü]]</f>
        <v>BB</v>
      </c>
      <c r="I22" s="5">
        <f>Tablo1[[#This Row],[Mevcut]]</f>
        <v>44</v>
      </c>
      <c r="J22" s="13" t="str">
        <f>Tablo1[[#This Row],[GÜN]]</f>
        <v>ÇARŞAMBA</v>
      </c>
      <c r="K22" s="17" t="str">
        <f>Tablo1[[#This Row],[SINIF2]]</f>
        <v>201</v>
      </c>
      <c r="L22" s="11">
        <f>Tablo1[[#This Row],[08:10]]</f>
        <v>0</v>
      </c>
      <c r="M22" s="4">
        <f>Tablo1[[#This Row],[09:00]]</f>
        <v>0</v>
      </c>
      <c r="N22" s="4">
        <f>Tablo1[[#This Row],[09:50]]</f>
        <v>0</v>
      </c>
      <c r="O22" s="4">
        <f>Tablo1[[#This Row],[10:40]]</f>
        <v>0</v>
      </c>
      <c r="P22" s="4">
        <f>Tablo1[[#This Row],[11:30]]</f>
        <v>0</v>
      </c>
      <c r="Q22" s="4">
        <f>Tablo1[[#This Row],[12:20]]</f>
        <v>0</v>
      </c>
      <c r="R22" s="4" t="str">
        <f>Tablo1[[#This Row],[13:10]]</f>
        <v>x</v>
      </c>
      <c r="S22" s="4" t="str">
        <f>Tablo1[[#This Row],[14:00]]</f>
        <v>x</v>
      </c>
      <c r="T22" s="4" t="str">
        <f>Tablo1[[#This Row],[14:50]]</f>
        <v>x</v>
      </c>
      <c r="U22" s="4">
        <f>Tablo1[[#This Row],[15:40]]</f>
        <v>0</v>
      </c>
      <c r="V22" s="12">
        <f>Tablo1[[#This Row],[16:30]]</f>
        <v>0</v>
      </c>
      <c r="W22" s="24">
        <f>Tablo1[[#This Row],[Ders Adedi]]</f>
        <v>4</v>
      </c>
      <c r="X22" s="22">
        <f>Tablo1[[#This Row],[Ders saati]]</f>
        <v>3</v>
      </c>
      <c r="Y22" s="23">
        <f>Tablo1[[#This Row],[Ders saati kontrol]]</f>
        <v>3</v>
      </c>
      <c r="Z22" s="92" t="str">
        <f>Tablo1[[#This Row],[Birleştir formül]]</f>
        <v>Genel Meyvecilik  Hakan ENGİN</v>
      </c>
      <c r="AA22" s="95">
        <f>Tablo1[[#This Row],[Birleşik ders]]</f>
        <v>1</v>
      </c>
    </row>
    <row r="23" spans="1:28" ht="21.75" hidden="1" x14ac:dyDescent="0.25">
      <c r="A23" s="27">
        <f>Tablo1[[#This Row],[Sıra]]</f>
        <v>369</v>
      </c>
      <c r="B23" s="13" t="str">
        <f>Tablo1[[#This Row],[Bölüm]]</f>
        <v>BB</v>
      </c>
      <c r="C23" s="13">
        <f>Tablo1[[#This Row],[Sınıf]]</f>
        <v>2</v>
      </c>
      <c r="D23" s="5">
        <f>Tablo1[[#This Row],[Ders Kodu]]</f>
        <v>0</v>
      </c>
      <c r="E23" s="14" t="str">
        <f>Tablo1[[#This Row],[Dersin Adı]]</f>
        <v>Genel Sebzecilik</v>
      </c>
      <c r="F23" s="6" t="str">
        <f>Tablo1[[#This Row],[Dersi Veren Öğretim Elemanı]]</f>
        <v>Canan Öztokat KUZUCU</v>
      </c>
      <c r="G23" s="6">
        <f>Tablo1[[#This Row],[Dersi Veren Öğretim Elemanı (Son 7 Hafta)]]</f>
        <v>0</v>
      </c>
      <c r="H23" s="6" t="str">
        <f>Tablo1[[#This Row],[Dersi Vrn. Öğr. Üyesi Bölümü]]</f>
        <v>BB</v>
      </c>
      <c r="I23" s="5">
        <f>Tablo1[[#This Row],[Mevcut]]</f>
        <v>46</v>
      </c>
      <c r="J23" s="13" t="str">
        <f>Tablo1[[#This Row],[GÜN]]</f>
        <v>PERŞEMBE</v>
      </c>
      <c r="K23" s="17" t="str">
        <f>Tablo1[[#This Row],[SINIF2]]</f>
        <v>01</v>
      </c>
      <c r="L23" s="11">
        <f>Tablo1[[#This Row],[08:10]]</f>
        <v>0</v>
      </c>
      <c r="M23" s="4">
        <f>Tablo1[[#This Row],[09:00]]</f>
        <v>0</v>
      </c>
      <c r="N23" s="4" t="str">
        <f>Tablo1[[#This Row],[09:50]]</f>
        <v>x</v>
      </c>
      <c r="O23" s="4" t="str">
        <f>Tablo1[[#This Row],[10:40]]</f>
        <v>x</v>
      </c>
      <c r="P23" s="4" t="str">
        <f>Tablo1[[#This Row],[11:30]]</f>
        <v>x</v>
      </c>
      <c r="Q23" s="4">
        <f>Tablo1[[#This Row],[12:20]]</f>
        <v>0</v>
      </c>
      <c r="R23" s="4">
        <f>Tablo1[[#This Row],[13:10]]</f>
        <v>0</v>
      </c>
      <c r="S23" s="4">
        <f>Tablo1[[#This Row],[14:00]]</f>
        <v>0</v>
      </c>
      <c r="T23" s="4">
        <f>Tablo1[[#This Row],[14:50]]</f>
        <v>0</v>
      </c>
      <c r="U23" s="4">
        <f>Tablo1[[#This Row],[15:40]]</f>
        <v>0</v>
      </c>
      <c r="V23" s="12">
        <f>Tablo1[[#This Row],[16:30]]</f>
        <v>0</v>
      </c>
      <c r="W23" s="24">
        <f>Tablo1[[#This Row],[Ders Adedi]]</f>
        <v>1</v>
      </c>
      <c r="X23" s="22">
        <f>Tablo1[[#This Row],[Ders saati]]</f>
        <v>3</v>
      </c>
      <c r="Y23" s="23">
        <f>Tablo1[[#This Row],[Ders saati kontrol]]</f>
        <v>3</v>
      </c>
      <c r="Z23" s="92" t="str">
        <f>Tablo1[[#This Row],[Birleştir formül]]</f>
        <v>Genel Sebzecilik Canan Öztokat KUZUCU</v>
      </c>
      <c r="AA23" s="95">
        <f>Tablo1[[#This Row],[Birleşik ders]]</f>
        <v>1</v>
      </c>
    </row>
    <row r="24" spans="1:28" ht="21.75" hidden="1" x14ac:dyDescent="0.25">
      <c r="A24" s="27">
        <f>Tablo1[[#This Row],[Sıra]]</f>
        <v>371</v>
      </c>
      <c r="B24" s="13" t="str">
        <f>Tablo1[[#This Row],[Bölüm]]</f>
        <v>BB</v>
      </c>
      <c r="C24" s="13">
        <f>Tablo1[[#This Row],[Sınıf]]</f>
        <v>2</v>
      </c>
      <c r="D24" s="5" t="str">
        <f>Tablo1[[#This Row],[Ders Kodu]]</f>
        <v>BHB-2012</v>
      </c>
      <c r="E24" s="14" t="str">
        <f>Tablo1[[#This Row],[Dersin Adı]]</f>
        <v xml:space="preserve">Fitopatoloji </v>
      </c>
      <c r="F24" s="6" t="str">
        <f>Tablo1[[#This Row],[Dersi Veren Öğretim Elemanı]]</f>
        <v>Figen MERT</v>
      </c>
      <c r="G24" s="6">
        <f>Tablo1[[#This Row],[Dersi Veren Öğretim Elemanı (Son 7 Hafta)]]</f>
        <v>0</v>
      </c>
      <c r="H24" s="6" t="str">
        <f>Tablo1[[#This Row],[Dersi Vrn. Öğr. Üyesi Bölümü]]</f>
        <v>BK</v>
      </c>
      <c r="I24" s="5">
        <f>Tablo1[[#This Row],[Mevcut]]</f>
        <v>43</v>
      </c>
      <c r="J24" s="13" t="str">
        <f>Tablo1[[#This Row],[GÜN]]</f>
        <v>PERŞEMBE</v>
      </c>
      <c r="K24" s="17" t="str">
        <f>Tablo1[[#This Row],[SINIF2]]</f>
        <v>102</v>
      </c>
      <c r="L24" s="11">
        <f>Tablo1[[#This Row],[08:10]]</f>
        <v>0</v>
      </c>
      <c r="M24" s="4">
        <f>Tablo1[[#This Row],[09:00]]</f>
        <v>0</v>
      </c>
      <c r="N24" s="4">
        <f>Tablo1[[#This Row],[09:50]]</f>
        <v>0</v>
      </c>
      <c r="O24" s="4">
        <f>Tablo1[[#This Row],[10:40]]</f>
        <v>0</v>
      </c>
      <c r="P24" s="4">
        <f>Tablo1[[#This Row],[11:30]]</f>
        <v>0</v>
      </c>
      <c r="Q24" s="4">
        <f>Tablo1[[#This Row],[12:20]]</f>
        <v>0</v>
      </c>
      <c r="R24" s="4">
        <f>Tablo1[[#This Row],[13:10]]</f>
        <v>0</v>
      </c>
      <c r="S24" s="4">
        <f>Tablo1[[#This Row],[14:00]]</f>
        <v>0</v>
      </c>
      <c r="T24" s="4">
        <f>Tablo1[[#This Row],[14:50]]</f>
        <v>0</v>
      </c>
      <c r="U24" s="4" t="str">
        <f>Tablo1[[#This Row],[15:40]]</f>
        <v>x</v>
      </c>
      <c r="V24" s="12" t="str">
        <f>Tablo1[[#This Row],[16:30]]</f>
        <v>x</v>
      </c>
      <c r="W24" s="24">
        <f>Tablo1[[#This Row],[Ders Adedi]]</f>
        <v>7</v>
      </c>
      <c r="X24" s="22">
        <f>Tablo1[[#This Row],[Ders saati]]</f>
        <v>4</v>
      </c>
      <c r="Y24" s="23">
        <f>Tablo1[[#This Row],[Ders saati kontrol]]</f>
        <v>2</v>
      </c>
      <c r="Z24" s="92" t="str">
        <f>Tablo1[[#This Row],[Birleştir formül]]</f>
        <v>Fitopatoloji  Figen MERT</v>
      </c>
      <c r="AA24" s="95">
        <f>Tablo1[[#This Row],[Birleşik ders]]</f>
        <v>4</v>
      </c>
    </row>
    <row r="25" spans="1:28" ht="21.75" hidden="1" x14ac:dyDescent="0.25">
      <c r="A25" s="27">
        <f>Tablo1[[#This Row],[Sıra]]</f>
        <v>22</v>
      </c>
      <c r="B25" s="13" t="str">
        <f>Tablo1[[#This Row],[Bölüm]]</f>
        <v>BB</v>
      </c>
      <c r="C25" s="13">
        <f>Tablo1[[#This Row],[Sınıf]]</f>
        <v>3</v>
      </c>
      <c r="D25" s="5" t="str">
        <f>Tablo1[[#This Row],[Ders Kodu]]</f>
        <v>BHB-3002</v>
      </c>
      <c r="E25" s="14" t="str">
        <f>Tablo1[[#This Row],[Dersin Adı]]</f>
        <v xml:space="preserve">Bahçe Bitkileri Fizyolojisi </v>
      </c>
      <c r="F25" s="6" t="str">
        <f>Tablo1[[#This Row],[Dersi Veren Öğretim Elemanı]]</f>
        <v>Arda AKÇAL</v>
      </c>
      <c r="G25" s="6">
        <f>Tablo1[[#This Row],[Dersi Veren Öğretim Elemanı (Son 7 Hafta)]]</f>
        <v>0</v>
      </c>
      <c r="H25" s="6" t="str">
        <f>Tablo1[[#This Row],[Dersi Vrn. Öğr. Üyesi Bölümü]]</f>
        <v>BB</v>
      </c>
      <c r="I25" s="5">
        <f>Tablo1[[#This Row],[Mevcut]]</f>
        <v>35</v>
      </c>
      <c r="J25" s="13" t="str">
        <f>Tablo1[[#This Row],[GÜN]]</f>
        <v>PAZARTESİ</v>
      </c>
      <c r="K25" s="17" t="str">
        <f>Tablo1[[#This Row],[SINIF2]]</f>
        <v>106</v>
      </c>
      <c r="L25" s="11">
        <f>Tablo1[[#This Row],[08:10]]</f>
        <v>0</v>
      </c>
      <c r="M25" s="4">
        <f>Tablo1[[#This Row],[09:00]]</f>
        <v>0</v>
      </c>
      <c r="N25" s="4">
        <f>Tablo1[[#This Row],[09:50]]</f>
        <v>0</v>
      </c>
      <c r="O25" s="4" t="str">
        <f>Tablo1[[#This Row],[10:40]]</f>
        <v>x</v>
      </c>
      <c r="P25" s="4" t="str">
        <f>Tablo1[[#This Row],[11:30]]</f>
        <v>x</v>
      </c>
      <c r="Q25" s="4">
        <f>Tablo1[[#This Row],[12:20]]</f>
        <v>0</v>
      </c>
      <c r="R25" s="4">
        <f>Tablo1[[#This Row],[13:10]]</f>
        <v>0</v>
      </c>
      <c r="S25" s="4">
        <f>Tablo1[[#This Row],[14:00]]</f>
        <v>0</v>
      </c>
      <c r="T25" s="4">
        <f>Tablo1[[#This Row],[14:50]]</f>
        <v>0</v>
      </c>
      <c r="U25" s="4">
        <f>Tablo1[[#This Row],[15:40]]</f>
        <v>0</v>
      </c>
      <c r="V25" s="12">
        <f>Tablo1[[#This Row],[16:30]]</f>
        <v>0</v>
      </c>
      <c r="W25" s="24">
        <f>Tablo1[[#This Row],[Ders Adedi]]</f>
        <v>1</v>
      </c>
      <c r="X25" s="22">
        <f>Tablo1[[#This Row],[Ders saati]]</f>
        <v>2</v>
      </c>
      <c r="Y25" s="23">
        <f>Tablo1[[#This Row],[Ders saati kontrol]]</f>
        <v>2</v>
      </c>
      <c r="Z25" s="92" t="str">
        <f>Tablo1[[#This Row],[Birleştir formül]]</f>
        <v>Bahçe Bitkileri Fizyolojisi  Arda AKÇAL</v>
      </c>
      <c r="AA25" s="95">
        <f>Tablo1[[#This Row],[Birleşik ders]]</f>
        <v>1</v>
      </c>
    </row>
    <row r="26" spans="1:28" ht="21.75" hidden="1" x14ac:dyDescent="0.25">
      <c r="A26" s="27">
        <f>Tablo1[[#This Row],[Sıra]]</f>
        <v>26</v>
      </c>
      <c r="B26" s="13" t="str">
        <f>Tablo1[[#This Row],[Bölüm]]</f>
        <v>BB</v>
      </c>
      <c r="C26" s="13">
        <f>Tablo1[[#This Row],[Sınıf]]</f>
        <v>3</v>
      </c>
      <c r="D26" s="5" t="str">
        <f>Tablo1[[#This Row],[Ders Kodu]]</f>
        <v>BHB-3016</v>
      </c>
      <c r="E26" s="14" t="str">
        <f>Tablo1[[#This Row],[Dersin Adı]]</f>
        <v xml:space="preserve">Bahçe Bitkilerinde Bilgisayar Kullanımı </v>
      </c>
      <c r="F26" s="6" t="str">
        <f>Tablo1[[#This Row],[Dersi Veren Öğretim Elemanı]]</f>
        <v>Fatih Cem KUZUCU</v>
      </c>
      <c r="G26" s="6">
        <f>Tablo1[[#This Row],[Dersi Veren Öğretim Elemanı (Son 7 Hafta)]]</f>
        <v>0</v>
      </c>
      <c r="H26" s="6" t="str">
        <f>Tablo1[[#This Row],[Dersi Vrn. Öğr. Üyesi Bölümü]]</f>
        <v>BB</v>
      </c>
      <c r="I26" s="5">
        <f>Tablo1[[#This Row],[Mevcut]]</f>
        <v>21</v>
      </c>
      <c r="J26" s="13" t="str">
        <f>Tablo1[[#This Row],[GÜN]]</f>
        <v>PAZARTESİ</v>
      </c>
      <c r="K26" s="17" t="str">
        <f>Tablo1[[#This Row],[SINIF2]]</f>
        <v>Bilgisayar Lab.</v>
      </c>
      <c r="L26" s="11">
        <f>Tablo1[[#This Row],[08:10]]</f>
        <v>0</v>
      </c>
      <c r="M26" s="4">
        <f>Tablo1[[#This Row],[09:00]]</f>
        <v>0</v>
      </c>
      <c r="N26" s="4">
        <f>Tablo1[[#This Row],[09:50]]</f>
        <v>0</v>
      </c>
      <c r="O26" s="4">
        <f>Tablo1[[#This Row],[10:40]]</f>
        <v>0</v>
      </c>
      <c r="P26" s="4">
        <f>Tablo1[[#This Row],[11:30]]</f>
        <v>0</v>
      </c>
      <c r="Q26" s="4" t="str">
        <f>Tablo1[[#This Row],[12:20]]</f>
        <v>x</v>
      </c>
      <c r="R26" s="4" t="str">
        <f>Tablo1[[#This Row],[13:10]]</f>
        <v>x</v>
      </c>
      <c r="S26" s="4">
        <f>Tablo1[[#This Row],[14:00]]</f>
        <v>0</v>
      </c>
      <c r="T26" s="4">
        <f>Tablo1[[#This Row],[14:50]]</f>
        <v>0</v>
      </c>
      <c r="U26" s="4">
        <f>Tablo1[[#This Row],[15:40]]</f>
        <v>0</v>
      </c>
      <c r="V26" s="12">
        <f>Tablo1[[#This Row],[16:30]]</f>
        <v>0</v>
      </c>
      <c r="W26" s="24">
        <f>Tablo1[[#This Row],[Ders Adedi]]</f>
        <v>1</v>
      </c>
      <c r="X26" s="22">
        <f>Tablo1[[#This Row],[Ders saati]]</f>
        <v>2</v>
      </c>
      <c r="Y26" s="23">
        <f>Tablo1[[#This Row],[Ders saati kontrol]]</f>
        <v>2</v>
      </c>
      <c r="Z26" s="92" t="str">
        <f>Tablo1[[#This Row],[Birleştir formül]]</f>
        <v>Bahçe Bitkilerinde Bilgisayar Kullanımı  Fatih Cem KUZUCU</v>
      </c>
      <c r="AA26" s="95">
        <f>Tablo1[[#This Row],[Birleşik ders]]</f>
        <v>1</v>
      </c>
    </row>
    <row r="27" spans="1:28" ht="30" hidden="1" x14ac:dyDescent="0.25">
      <c r="A27" s="27">
        <f>Tablo1[[#This Row],[Sıra]]</f>
        <v>24</v>
      </c>
      <c r="B27" s="13" t="str">
        <f>Tablo1[[#This Row],[Bölüm]]</f>
        <v>BB</v>
      </c>
      <c r="C27" s="13">
        <f>Tablo1[[#This Row],[Sınıf]]</f>
        <v>3</v>
      </c>
      <c r="D27" s="5" t="str">
        <f>Tablo1[[#This Row],[Ders Kodu]]</f>
        <v>BHB-3010</v>
      </c>
      <c r="E27" s="14" t="str">
        <f>Tablo1[[#This Row],[Dersin Adı]]</f>
        <v xml:space="preserve">Bahçe Bitkileri Yetiştiriciliğinde İyi Tarım Uygulamaları </v>
      </c>
      <c r="F27" s="6" t="str">
        <f>Tablo1[[#This Row],[Dersi Veren Öğretim Elemanı]]</f>
        <v>Hakan ENGİN</v>
      </c>
      <c r="G27" s="6">
        <f>Tablo1[[#This Row],[Dersi Veren Öğretim Elemanı (Son 7 Hafta)]]</f>
        <v>0</v>
      </c>
      <c r="H27" s="6" t="str">
        <f>Tablo1[[#This Row],[Dersi Vrn. Öğr. Üyesi Bölümü]]</f>
        <v>BB</v>
      </c>
      <c r="I27" s="5">
        <f>Tablo1[[#This Row],[Mevcut]]</f>
        <v>35</v>
      </c>
      <c r="J27" s="13" t="str">
        <f>Tablo1[[#This Row],[GÜN]]</f>
        <v>PAZARTESİ</v>
      </c>
      <c r="K27" s="17" t="str">
        <f>Tablo1[[#This Row],[SINIF2]]</f>
        <v>204</v>
      </c>
      <c r="L27" s="11">
        <f>Tablo1[[#This Row],[08:10]]</f>
        <v>0</v>
      </c>
      <c r="M27" s="4">
        <f>Tablo1[[#This Row],[09:00]]</f>
        <v>0</v>
      </c>
      <c r="N27" s="4">
        <f>Tablo1[[#This Row],[09:50]]</f>
        <v>0</v>
      </c>
      <c r="O27" s="4">
        <f>Tablo1[[#This Row],[10:40]]</f>
        <v>0</v>
      </c>
      <c r="P27" s="4">
        <f>Tablo1[[#This Row],[11:30]]</f>
        <v>0</v>
      </c>
      <c r="Q27" s="4">
        <f>Tablo1[[#This Row],[12:20]]</f>
        <v>0</v>
      </c>
      <c r="R27" s="4">
        <f>Tablo1[[#This Row],[13:10]]</f>
        <v>0</v>
      </c>
      <c r="S27" s="4" t="str">
        <f>Tablo1[[#This Row],[14:00]]</f>
        <v>x</v>
      </c>
      <c r="T27" s="4" t="str">
        <f>Tablo1[[#This Row],[14:50]]</f>
        <v>x</v>
      </c>
      <c r="U27" s="4">
        <f>Tablo1[[#This Row],[15:40]]</f>
        <v>0</v>
      </c>
      <c r="V27" s="12">
        <f>Tablo1[[#This Row],[16:30]]</f>
        <v>0</v>
      </c>
      <c r="W27" s="24">
        <f>Tablo1[[#This Row],[Ders Adedi]]</f>
        <v>1</v>
      </c>
      <c r="X27" s="22">
        <f>Tablo1[[#This Row],[Ders saati]]</f>
        <v>2</v>
      </c>
      <c r="Y27" s="23">
        <f>Tablo1[[#This Row],[Ders saati kontrol]]</f>
        <v>2</v>
      </c>
      <c r="Z27" s="92" t="str">
        <f>Tablo1[[#This Row],[Birleştir formül]]</f>
        <v>Bahçe Bitkileri Yetiştiriciliğinde İyi Tarım Uygulamaları  Hakan ENGİN</v>
      </c>
      <c r="AA27" s="95">
        <f>Tablo1[[#This Row],[Birleşik ders]]</f>
        <v>1</v>
      </c>
    </row>
    <row r="28" spans="1:28" ht="21.75" hidden="1" x14ac:dyDescent="0.25">
      <c r="A28" s="27">
        <f>Tablo1[[#This Row],[Sıra]]</f>
        <v>25</v>
      </c>
      <c r="B28" s="13" t="str">
        <f>Tablo1[[#This Row],[Bölüm]]</f>
        <v>BB</v>
      </c>
      <c r="C28" s="13">
        <f>Tablo1[[#This Row],[Sınıf]]</f>
        <v>3</v>
      </c>
      <c r="D28" s="5" t="str">
        <f>Tablo1[[#This Row],[Ders Kodu]]</f>
        <v>BHB-3006</v>
      </c>
      <c r="E28" s="14" t="str">
        <f>Tablo1[[#This Row],[Dersin Adı]]</f>
        <v xml:space="preserve">Bahçe Bitkileri Yetiştirme Tekniği </v>
      </c>
      <c r="F28" s="6" t="str">
        <f>Tablo1[[#This Row],[Dersi Veren Öğretim Elemanı]]</f>
        <v>M. Ali GÜNDOĞDU</v>
      </c>
      <c r="G28" s="6" t="str">
        <f>Tablo1[[#This Row],[Dersi Veren Öğretim Elemanı (Son 7 Hafta)]]</f>
        <v xml:space="preserve"> Tolga SARIYER</v>
      </c>
      <c r="H28" s="6" t="str">
        <f>Tablo1[[#This Row],[Dersi Vrn. Öğr. Üyesi Bölümü]]</f>
        <v>BB</v>
      </c>
      <c r="I28" s="5">
        <f>Tablo1[[#This Row],[Mevcut]]</f>
        <v>40</v>
      </c>
      <c r="J28" s="13" t="str">
        <f>Tablo1[[#This Row],[GÜN]]</f>
        <v>ÇARŞAMBA</v>
      </c>
      <c r="K28" s="17" t="str">
        <f>Tablo1[[#This Row],[SINIF2]]</f>
        <v>206</v>
      </c>
      <c r="L28" s="11">
        <f>Tablo1[[#This Row],[08:10]]</f>
        <v>0</v>
      </c>
      <c r="M28" s="4">
        <f>Tablo1[[#This Row],[09:00]]</f>
        <v>0</v>
      </c>
      <c r="N28" s="4" t="str">
        <f>Tablo1[[#This Row],[09:50]]</f>
        <v>x</v>
      </c>
      <c r="O28" s="4" t="str">
        <f>Tablo1[[#This Row],[10:40]]</f>
        <v>x</v>
      </c>
      <c r="P28" s="4">
        <f>Tablo1[[#This Row],[11:30]]</f>
        <v>0</v>
      </c>
      <c r="Q28" s="4">
        <f>Tablo1[[#This Row],[12:20]]</f>
        <v>0</v>
      </c>
      <c r="R28" s="4">
        <f>Tablo1[[#This Row],[13:10]]</f>
        <v>0</v>
      </c>
      <c r="S28" s="4">
        <f>Tablo1[[#This Row],[14:00]]</f>
        <v>0</v>
      </c>
      <c r="T28" s="4">
        <f>Tablo1[[#This Row],[14:50]]</f>
        <v>0</v>
      </c>
      <c r="U28" s="4">
        <f>Tablo1[[#This Row],[15:40]]</f>
        <v>0</v>
      </c>
      <c r="V28" s="12">
        <f>Tablo1[[#This Row],[16:30]]</f>
        <v>0</v>
      </c>
      <c r="W28" s="24">
        <f>Tablo1[[#This Row],[Ders Adedi]]</f>
        <v>1</v>
      </c>
      <c r="X28" s="22">
        <f>Tablo1[[#This Row],[Ders saati]]</f>
        <v>2</v>
      </c>
      <c r="Y28" s="23">
        <f>Tablo1[[#This Row],[Ders saati kontrol]]</f>
        <v>2</v>
      </c>
      <c r="Z28" s="92" t="str">
        <f>Tablo1[[#This Row],[Birleştir formül]]</f>
        <v>Bahçe Bitkileri Yetiştirme Tekniği  M. Ali GÜNDOĞDU</v>
      </c>
      <c r="AA28" s="95">
        <f>Tablo1[[#This Row],[Birleşik ders]]</f>
        <v>1</v>
      </c>
    </row>
    <row r="29" spans="1:28" ht="30" hidden="1" x14ac:dyDescent="0.25">
      <c r="A29" s="27">
        <f>Tablo1[[#This Row],[Sıra]]</f>
        <v>8</v>
      </c>
      <c r="B29" s="13" t="str">
        <f>Tablo1[[#This Row],[Bölüm]]</f>
        <v>BB</v>
      </c>
      <c r="C29" s="13">
        <f>Tablo1[[#This Row],[Sınıf]]</f>
        <v>3</v>
      </c>
      <c r="D29" s="5" t="str">
        <f>Tablo1[[#This Row],[Ders Kodu]]</f>
        <v>BHB-3014</v>
      </c>
      <c r="E29" s="14" t="str">
        <f>Tablo1[[#This Row],[Dersin Adı]]</f>
        <v xml:space="preserve">Asma Fidanı Yetiştirme Tekniği </v>
      </c>
      <c r="F29" s="6" t="str">
        <f>Tablo1[[#This Row],[Dersi Veren Öğretim Elemanı]]</f>
        <v>Alper DARDENİZ</v>
      </c>
      <c r="G29" s="6">
        <f>Tablo1[[#This Row],[Dersi Veren Öğretim Elemanı (Son 7 Hafta)]]</f>
        <v>0</v>
      </c>
      <c r="H29" s="6" t="str">
        <f>Tablo1[[#This Row],[Dersi Vrn. Öğr. Üyesi Bölümü]]</f>
        <v>BB</v>
      </c>
      <c r="I29" s="5">
        <f>Tablo1[[#This Row],[Mevcut]]</f>
        <v>21</v>
      </c>
      <c r="J29" s="13" t="str">
        <f>Tablo1[[#This Row],[GÜN]]</f>
        <v>ÇARŞAMBA</v>
      </c>
      <c r="K29" s="17" t="str">
        <f>Tablo1[[#This Row],[SINIF2]]</f>
        <v>Dardanos Snf.</v>
      </c>
      <c r="L29" s="11">
        <f>Tablo1[[#This Row],[08:10]]</f>
        <v>0</v>
      </c>
      <c r="M29" s="4">
        <f>Tablo1[[#This Row],[09:00]]</f>
        <v>0</v>
      </c>
      <c r="N29" s="4">
        <f>Tablo1[[#This Row],[09:50]]</f>
        <v>0</v>
      </c>
      <c r="O29" s="4">
        <f>Tablo1[[#This Row],[10:40]]</f>
        <v>0</v>
      </c>
      <c r="P29" s="4">
        <f>Tablo1[[#This Row],[11:30]]</f>
        <v>0</v>
      </c>
      <c r="Q29" s="4">
        <f>Tablo1[[#This Row],[12:20]]</f>
        <v>0</v>
      </c>
      <c r="R29" s="4" t="str">
        <f>Tablo1[[#This Row],[13:10]]</f>
        <v>x</v>
      </c>
      <c r="S29" s="4" t="str">
        <f>Tablo1[[#This Row],[14:00]]</f>
        <v>x</v>
      </c>
      <c r="T29" s="4">
        <f>Tablo1[[#This Row],[14:50]]</f>
        <v>0</v>
      </c>
      <c r="U29" s="4">
        <f>Tablo1[[#This Row],[15:40]]</f>
        <v>0</v>
      </c>
      <c r="V29" s="12">
        <f>Tablo1[[#This Row],[16:30]]</f>
        <v>0</v>
      </c>
      <c r="W29" s="24">
        <f>Tablo1[[#This Row],[Ders Adedi]]</f>
        <v>1</v>
      </c>
      <c r="X29" s="22">
        <f>Tablo1[[#This Row],[Ders saati]]</f>
        <v>2</v>
      </c>
      <c r="Y29" s="23">
        <f>Tablo1[[#This Row],[Ders saati kontrol]]</f>
        <v>2</v>
      </c>
      <c r="Z29" s="92" t="str">
        <f>Tablo1[[#This Row],[Birleştir formül]]</f>
        <v>Asma Fidanı Yetiştirme Tekniği  Alper DARDENİZ</v>
      </c>
      <c r="AA29" s="95">
        <f>Tablo1[[#This Row],[Birleşik ders]]</f>
        <v>1</v>
      </c>
    </row>
    <row r="30" spans="1:28" ht="21.75" hidden="1" x14ac:dyDescent="0.25">
      <c r="A30" s="27">
        <f>Tablo1[[#This Row],[Sıra]]</f>
        <v>27</v>
      </c>
      <c r="B30" s="13" t="str">
        <f>Tablo1[[#This Row],[Bölüm]]</f>
        <v>BB</v>
      </c>
      <c r="C30" s="13">
        <f>Tablo1[[#This Row],[Sınıf]]</f>
        <v>3</v>
      </c>
      <c r="D30" s="5" t="str">
        <f>Tablo1[[#This Row],[Ders Kodu]]</f>
        <v>BHB-3004</v>
      </c>
      <c r="E30" s="14" t="str">
        <f>Tablo1[[#This Row],[Dersin Adı]]</f>
        <v xml:space="preserve">Bahçe Bitkilerinde Biyoteknoloji </v>
      </c>
      <c r="F30" s="6" t="str">
        <f>Tablo1[[#This Row],[Dersi Veren Öğretim Elemanı]]</f>
        <v>Murat ŞEKER</v>
      </c>
      <c r="G30" s="6">
        <f>Tablo1[[#This Row],[Dersi Veren Öğretim Elemanı (Son 7 Hafta)]]</f>
        <v>0</v>
      </c>
      <c r="H30" s="6" t="str">
        <f>Tablo1[[#This Row],[Dersi Vrn. Öğr. Üyesi Bölümü]]</f>
        <v>BB</v>
      </c>
      <c r="I30" s="5">
        <f>Tablo1[[#This Row],[Mevcut]]</f>
        <v>44</v>
      </c>
      <c r="J30" s="13" t="str">
        <f>Tablo1[[#This Row],[GÜN]]</f>
        <v>PERŞEMBE</v>
      </c>
      <c r="K30" s="17" t="str">
        <f>Tablo1[[#This Row],[SINIF2]]</f>
        <v>202</v>
      </c>
      <c r="L30" s="11">
        <f>Tablo1[[#This Row],[08:10]]</f>
        <v>0</v>
      </c>
      <c r="M30" s="4" t="str">
        <f>Tablo1[[#This Row],[09:00]]</f>
        <v>x</v>
      </c>
      <c r="N30" s="4" t="str">
        <f>Tablo1[[#This Row],[09:50]]</f>
        <v>x</v>
      </c>
      <c r="O30" s="4">
        <f>Tablo1[[#This Row],[10:40]]</f>
        <v>0</v>
      </c>
      <c r="P30" s="4">
        <f>Tablo1[[#This Row],[11:30]]</f>
        <v>0</v>
      </c>
      <c r="Q30" s="4">
        <f>Tablo1[[#This Row],[12:20]]</f>
        <v>0</v>
      </c>
      <c r="R30" s="4">
        <f>Tablo1[[#This Row],[13:10]]</f>
        <v>0</v>
      </c>
      <c r="S30" s="4">
        <f>Tablo1[[#This Row],[14:00]]</f>
        <v>0</v>
      </c>
      <c r="T30" s="4">
        <f>Tablo1[[#This Row],[14:50]]</f>
        <v>0</v>
      </c>
      <c r="U30" s="4">
        <f>Tablo1[[#This Row],[15:40]]</f>
        <v>0</v>
      </c>
      <c r="V30" s="12">
        <f>Tablo1[[#This Row],[16:30]]</f>
        <v>0</v>
      </c>
      <c r="W30" s="24">
        <f>Tablo1[[#This Row],[Ders Adedi]]</f>
        <v>1</v>
      </c>
      <c r="X30" s="22">
        <f>Tablo1[[#This Row],[Ders saati]]</f>
        <v>2</v>
      </c>
      <c r="Y30" s="23">
        <f>Tablo1[[#This Row],[Ders saati kontrol]]</f>
        <v>2</v>
      </c>
      <c r="Z30" s="92" t="str">
        <f>Tablo1[[#This Row],[Birleştir formül]]</f>
        <v>Bahçe Bitkilerinde Biyoteknoloji  Murat ŞEKER</v>
      </c>
      <c r="AA30" s="95">
        <f>Tablo1[[#This Row],[Birleşik ders]]</f>
        <v>1</v>
      </c>
    </row>
    <row r="31" spans="1:28" ht="30" hidden="1" x14ac:dyDescent="0.25">
      <c r="A31" s="27">
        <f>Tablo1[[#This Row],[Sıra]]</f>
        <v>218</v>
      </c>
      <c r="B31" s="13" t="str">
        <f>Tablo1[[#This Row],[Bölüm]]</f>
        <v>BB</v>
      </c>
      <c r="C31" s="13">
        <f>Tablo1[[#This Row],[Sınıf]]</f>
        <v>3</v>
      </c>
      <c r="D31" s="5" t="str">
        <f>Tablo1[[#This Row],[Ders Kodu]]</f>
        <v>BHB-3008</v>
      </c>
      <c r="E31" s="14" t="str">
        <f>Tablo1[[#This Row],[Dersin Adı]]</f>
        <v xml:space="preserve">Örtüaltı Sebzeciliği </v>
      </c>
      <c r="F31" s="6" t="str">
        <f>Tablo1[[#This Row],[Dersi Veren Öğretim Elemanı]]</f>
        <v>Seçkin KAYA</v>
      </c>
      <c r="G31" s="6">
        <f>Tablo1[[#This Row],[Dersi Veren Öğretim Elemanı (Son 7 Hafta)]]</f>
        <v>0</v>
      </c>
      <c r="H31" s="6" t="str">
        <f>Tablo1[[#This Row],[Dersi Vrn. Öğr. Üyesi Bölümü]]</f>
        <v>BB</v>
      </c>
      <c r="I31" s="5">
        <f>Tablo1[[#This Row],[Mevcut]]</f>
        <v>40</v>
      </c>
      <c r="J31" s="13" t="str">
        <f>Tablo1[[#This Row],[GÜN]]</f>
        <v>PERŞEMBE</v>
      </c>
      <c r="K31" s="17" t="str">
        <f>Tablo1[[#This Row],[SINIF2]]</f>
        <v>Seminer Sln.</v>
      </c>
      <c r="L31" s="11">
        <f>Tablo1[[#This Row],[08:10]]</f>
        <v>0</v>
      </c>
      <c r="M31" s="4">
        <f>Tablo1[[#This Row],[09:00]]</f>
        <v>0</v>
      </c>
      <c r="N31" s="4">
        <f>Tablo1[[#This Row],[09:50]]</f>
        <v>0</v>
      </c>
      <c r="O31" s="4" t="str">
        <f>Tablo1[[#This Row],[10:40]]</f>
        <v>x</v>
      </c>
      <c r="P31" s="4" t="str">
        <f>Tablo1[[#This Row],[11:30]]</f>
        <v>x</v>
      </c>
      <c r="Q31" s="4">
        <f>Tablo1[[#This Row],[12:20]]</f>
        <v>0</v>
      </c>
      <c r="R31" s="4">
        <f>Tablo1[[#This Row],[13:10]]</f>
        <v>0</v>
      </c>
      <c r="S31" s="4">
        <f>Tablo1[[#This Row],[14:00]]</f>
        <v>0</v>
      </c>
      <c r="T31" s="4">
        <f>Tablo1[[#This Row],[14:50]]</f>
        <v>0</v>
      </c>
      <c r="U31" s="4">
        <f>Tablo1[[#This Row],[15:40]]</f>
        <v>0</v>
      </c>
      <c r="V31" s="12">
        <f>Tablo1[[#This Row],[16:30]]</f>
        <v>0</v>
      </c>
      <c r="W31" s="24">
        <f>Tablo1[[#This Row],[Ders Adedi]]</f>
        <v>1</v>
      </c>
      <c r="X31" s="22">
        <f>Tablo1[[#This Row],[Ders saati]]</f>
        <v>2</v>
      </c>
      <c r="Y31" s="23">
        <f>Tablo1[[#This Row],[Ders saati kontrol]]</f>
        <v>2</v>
      </c>
      <c r="Z31" s="92" t="str">
        <f>Tablo1[[#This Row],[Birleştir formül]]</f>
        <v>Örtüaltı Sebzeciliği  Seçkin KAYA</v>
      </c>
      <c r="AA31" s="95">
        <f>Tablo1[[#This Row],[Birleşik ders]]</f>
        <v>1</v>
      </c>
    </row>
    <row r="32" spans="1:28" ht="30" hidden="1" x14ac:dyDescent="0.25">
      <c r="A32" s="27">
        <f>Tablo1[[#This Row],[Sıra]]</f>
        <v>243</v>
      </c>
      <c r="B32" s="13" t="str">
        <f>Tablo1[[#This Row],[Bölüm]]</f>
        <v>BB</v>
      </c>
      <c r="C32" s="13">
        <f>Tablo1[[#This Row],[Sınıf]]</f>
        <v>3</v>
      </c>
      <c r="D32" s="5" t="str">
        <f>Tablo1[[#This Row],[Ders Kodu]]</f>
        <v>STJ-3002</v>
      </c>
      <c r="E32" s="14" t="str">
        <f>Tablo1[[#This Row],[Dersin Adı]]</f>
        <v xml:space="preserve">Staj II </v>
      </c>
      <c r="F32" s="6" t="str">
        <f>Tablo1[[#This Row],[Dersi Veren Öğretim Elemanı]]</f>
        <v>Seçkin KAYA</v>
      </c>
      <c r="G32" s="6">
        <f>Tablo1[[#This Row],[Dersi Veren Öğretim Elemanı (Son 7 Hafta)]]</f>
        <v>0</v>
      </c>
      <c r="H32" s="6" t="str">
        <f>Tablo1[[#This Row],[Dersi Vrn. Öğr. Üyesi Bölümü]]</f>
        <v>BB</v>
      </c>
      <c r="I32" s="5">
        <f>Tablo1[[#This Row],[Mevcut]]</f>
        <v>39</v>
      </c>
      <c r="J32" s="13" t="str">
        <f>Tablo1[[#This Row],[GÜN]]</f>
        <v>-</v>
      </c>
      <c r="K32" s="17" t="str">
        <f>Tablo1[[#This Row],[SINIF2]]</f>
        <v>-</v>
      </c>
      <c r="L32" s="11">
        <f>Tablo1[[#This Row],[08:10]]</f>
        <v>0</v>
      </c>
      <c r="M32" s="4">
        <f>Tablo1[[#This Row],[09:00]]</f>
        <v>0</v>
      </c>
      <c r="N32" s="4">
        <f>Tablo1[[#This Row],[09:50]]</f>
        <v>0</v>
      </c>
      <c r="O32" s="4">
        <f>Tablo1[[#This Row],[10:40]]</f>
        <v>0</v>
      </c>
      <c r="P32" s="4">
        <f>Tablo1[[#This Row],[11:30]]</f>
        <v>0</v>
      </c>
      <c r="Q32" s="4">
        <f>Tablo1[[#This Row],[12:20]]</f>
        <v>0</v>
      </c>
      <c r="R32" s="4">
        <f>Tablo1[[#This Row],[13:10]]</f>
        <v>0</v>
      </c>
      <c r="S32" s="4">
        <f>Tablo1[[#This Row],[14:00]]</f>
        <v>0</v>
      </c>
      <c r="T32" s="4">
        <f>Tablo1[[#This Row],[14:50]]</f>
        <v>0</v>
      </c>
      <c r="U32" s="4">
        <f>Tablo1[[#This Row],[15:40]]</f>
        <v>0</v>
      </c>
      <c r="V32" s="12">
        <f>Tablo1[[#This Row],[16:30]]</f>
        <v>0</v>
      </c>
      <c r="W32" s="24">
        <f>Tablo1[[#This Row],[Ders Adedi]]</f>
        <v>9</v>
      </c>
      <c r="X32" s="22">
        <f>Tablo1[[#This Row],[Ders saati]]</f>
        <v>0</v>
      </c>
      <c r="Y32" s="23">
        <f>Tablo1[[#This Row],[Ders saati kontrol]]</f>
        <v>0</v>
      </c>
      <c r="Z32" s="92" t="str">
        <f>Tablo1[[#This Row],[Birleştir formül]]</f>
        <v>Staj II  Seçkin KAYA</v>
      </c>
      <c r="AA32" s="95">
        <f>Tablo1[[#This Row],[Birleşik ders]]</f>
        <v>1</v>
      </c>
    </row>
    <row r="33" spans="1:27" ht="21.75" hidden="1" x14ac:dyDescent="0.25">
      <c r="A33" s="27">
        <f>Tablo1[[#This Row],[Sıra]]</f>
        <v>167</v>
      </c>
      <c r="B33" s="13" t="str">
        <f>Tablo1[[#This Row],[Bölüm]]</f>
        <v>BB</v>
      </c>
      <c r="C33" s="13">
        <f>Tablo1[[#This Row],[Sınıf]]</f>
        <v>4</v>
      </c>
      <c r="D33" s="5" t="str">
        <f>Tablo1[[#This Row],[Ders Kodu]]</f>
        <v>BHB-4024</v>
      </c>
      <c r="E33" s="14" t="str">
        <f>Tablo1[[#This Row],[Dersin Adı]]</f>
        <v xml:space="preserve">Kültür Mantarı Yetiştiriciliği </v>
      </c>
      <c r="F33" s="6" t="str">
        <f>Tablo1[[#This Row],[Dersi Veren Öğretim Elemanı]]</f>
        <v>Tolga SARIYER</v>
      </c>
      <c r="G33" s="6">
        <f>Tablo1[[#This Row],[Dersi Veren Öğretim Elemanı (Son 7 Hafta)]]</f>
        <v>0</v>
      </c>
      <c r="H33" s="6" t="str">
        <f>Tablo1[[#This Row],[Dersi Vrn. Öğr. Üyesi Bölümü]]</f>
        <v>BB</v>
      </c>
      <c r="I33" s="5">
        <f>Tablo1[[#This Row],[Mevcut]]</f>
        <v>10</v>
      </c>
      <c r="J33" s="13" t="str">
        <f>Tablo1[[#This Row],[GÜN]]</f>
        <v>PAZARTESİ</v>
      </c>
      <c r="K33" s="17" t="str">
        <f>Tablo1[[#This Row],[SINIF2]]</f>
        <v>204</v>
      </c>
      <c r="L33" s="11">
        <f>Tablo1[[#This Row],[08:10]]</f>
        <v>0</v>
      </c>
      <c r="M33" s="4">
        <f>Tablo1[[#This Row],[09:00]]</f>
        <v>0</v>
      </c>
      <c r="N33" s="4" t="str">
        <f>Tablo1[[#This Row],[09:50]]</f>
        <v>x</v>
      </c>
      <c r="O33" s="4" t="str">
        <f>Tablo1[[#This Row],[10:40]]</f>
        <v>x</v>
      </c>
      <c r="P33" s="4">
        <f>Tablo1[[#This Row],[11:30]]</f>
        <v>0</v>
      </c>
      <c r="Q33" s="4">
        <f>Tablo1[[#This Row],[12:20]]</f>
        <v>0</v>
      </c>
      <c r="R33" s="4">
        <f>Tablo1[[#This Row],[13:10]]</f>
        <v>0</v>
      </c>
      <c r="S33" s="4">
        <f>Tablo1[[#This Row],[14:00]]</f>
        <v>0</v>
      </c>
      <c r="T33" s="4">
        <f>Tablo1[[#This Row],[14:50]]</f>
        <v>0</v>
      </c>
      <c r="U33" s="4">
        <f>Tablo1[[#This Row],[15:40]]</f>
        <v>0</v>
      </c>
      <c r="V33" s="12">
        <f>Tablo1[[#This Row],[16:30]]</f>
        <v>0</v>
      </c>
      <c r="W33" s="24">
        <f>Tablo1[[#This Row],[Ders Adedi]]</f>
        <v>1</v>
      </c>
      <c r="X33" s="22">
        <f>Tablo1[[#This Row],[Ders saati]]</f>
        <v>2</v>
      </c>
      <c r="Y33" s="23">
        <f>Tablo1[[#This Row],[Ders saati kontrol]]</f>
        <v>2</v>
      </c>
      <c r="Z33" s="92" t="str">
        <f>Tablo1[[#This Row],[Birleştir formül]]</f>
        <v>Kültür Mantarı Yetiştiriciliği  Tolga SARIYER</v>
      </c>
      <c r="AA33" s="95">
        <f>Tablo1[[#This Row],[Birleşik ders]]</f>
        <v>1</v>
      </c>
    </row>
    <row r="34" spans="1:27" ht="21.75" hidden="1" x14ac:dyDescent="0.25">
      <c r="A34" s="27">
        <f>Tablo1[[#This Row],[Sıra]]</f>
        <v>23</v>
      </c>
      <c r="B34" s="13" t="str">
        <f>Tablo1[[#This Row],[Bölüm]]</f>
        <v>BB</v>
      </c>
      <c r="C34" s="13">
        <f>Tablo1[[#This Row],[Sınıf]]</f>
        <v>4</v>
      </c>
      <c r="D34" s="5" t="str">
        <f>Tablo1[[#This Row],[Ders Kodu]]</f>
        <v>BHB-4014</v>
      </c>
      <c r="E34" s="14" t="str">
        <f>Tablo1[[#This Row],[Dersin Adı]]</f>
        <v xml:space="preserve">Bahçe Bitkileri Islahı </v>
      </c>
      <c r="F34" s="6" t="str">
        <f>Tablo1[[#This Row],[Dersi Veren Öğretim Elemanı]]</f>
        <v>Murat ŞEKER</v>
      </c>
      <c r="G34" s="6">
        <f>Tablo1[[#This Row],[Dersi Veren Öğretim Elemanı (Son 7 Hafta)]]</f>
        <v>0</v>
      </c>
      <c r="H34" s="6" t="str">
        <f>Tablo1[[#This Row],[Dersi Vrn. Öğr. Üyesi Bölümü]]</f>
        <v>BB</v>
      </c>
      <c r="I34" s="5">
        <f>Tablo1[[#This Row],[Mevcut]]</f>
        <v>24</v>
      </c>
      <c r="J34" s="13" t="str">
        <f>Tablo1[[#This Row],[GÜN]]</f>
        <v>SALI</v>
      </c>
      <c r="K34" s="17" t="str">
        <f>Tablo1[[#This Row],[SINIF2]]</f>
        <v>203</v>
      </c>
      <c r="L34" s="11">
        <f>Tablo1[[#This Row],[08:10]]</f>
        <v>0</v>
      </c>
      <c r="M34" s="4">
        <f>Tablo1[[#This Row],[09:00]]</f>
        <v>0</v>
      </c>
      <c r="N34" s="4">
        <f>Tablo1[[#This Row],[09:50]]</f>
        <v>0</v>
      </c>
      <c r="O34" s="4">
        <f>Tablo1[[#This Row],[10:40]]</f>
        <v>0</v>
      </c>
      <c r="P34" s="4">
        <f>Tablo1[[#This Row],[11:30]]</f>
        <v>0</v>
      </c>
      <c r="Q34" s="4">
        <f>Tablo1[[#This Row],[12:20]]</f>
        <v>0</v>
      </c>
      <c r="R34" s="4" t="str">
        <f>Tablo1[[#This Row],[13:10]]</f>
        <v>x</v>
      </c>
      <c r="S34" s="4" t="str">
        <f>Tablo1[[#This Row],[14:00]]</f>
        <v>x</v>
      </c>
      <c r="T34" s="4">
        <f>Tablo1[[#This Row],[14:50]]</f>
        <v>0</v>
      </c>
      <c r="U34" s="4">
        <f>Tablo1[[#This Row],[15:40]]</f>
        <v>0</v>
      </c>
      <c r="V34" s="12">
        <f>Tablo1[[#This Row],[16:30]]</f>
        <v>0</v>
      </c>
      <c r="W34" s="24">
        <f>Tablo1[[#This Row],[Ders Adedi]]</f>
        <v>1</v>
      </c>
      <c r="X34" s="22">
        <f>Tablo1[[#This Row],[Ders saati]]</f>
        <v>2</v>
      </c>
      <c r="Y34" s="23">
        <f>Tablo1[[#This Row],[Ders saati kontrol]]</f>
        <v>2</v>
      </c>
      <c r="Z34" s="92" t="str">
        <f>Tablo1[[#This Row],[Birleştir formül]]</f>
        <v>Bahçe Bitkileri Islahı  Murat ŞEKER</v>
      </c>
      <c r="AA34" s="95">
        <f>Tablo1[[#This Row],[Birleşik ders]]</f>
        <v>1</v>
      </c>
    </row>
    <row r="35" spans="1:27" ht="30" hidden="1" x14ac:dyDescent="0.25">
      <c r="A35" s="27">
        <f>Tablo1[[#This Row],[Sıra]]</f>
        <v>79</v>
      </c>
      <c r="B35" s="13" t="str">
        <f>Tablo1[[#This Row],[Bölüm]]</f>
        <v>BB</v>
      </c>
      <c r="C35" s="13">
        <f>Tablo1[[#This Row],[Sınıf]]</f>
        <v>4</v>
      </c>
      <c r="D35" s="5" t="str">
        <f>Tablo1[[#This Row],[Ders Kodu]]</f>
        <v>BHB-4022</v>
      </c>
      <c r="E35" s="14" t="str">
        <f>Tablo1[[#This Row],[Dersin Adı]]</f>
        <v xml:space="preserve">Budama Tekniği ve Fizyolojisi </v>
      </c>
      <c r="F35" s="6" t="str">
        <f>Tablo1[[#This Row],[Dersi Veren Öğretim Elemanı]]</f>
        <v>Murat ŞEKER</v>
      </c>
      <c r="G35" s="6" t="str">
        <f>Tablo1[[#This Row],[Dersi Veren Öğretim Elemanı (Son 7 Hafta)]]</f>
        <v>Hakan ENGİN</v>
      </c>
      <c r="H35" s="6" t="str">
        <f>Tablo1[[#This Row],[Dersi Vrn. Öğr. Üyesi Bölümü]]</f>
        <v>BB</v>
      </c>
      <c r="I35" s="5">
        <f>Tablo1[[#This Row],[Mevcut]]</f>
        <v>11</v>
      </c>
      <c r="J35" s="13" t="str">
        <f>Tablo1[[#This Row],[GÜN]]</f>
        <v>SALI</v>
      </c>
      <c r="K35" s="17" t="str">
        <f>Tablo1[[#This Row],[SINIF2]]</f>
        <v>203</v>
      </c>
      <c r="L35" s="11">
        <f>Tablo1[[#This Row],[08:10]]</f>
        <v>0</v>
      </c>
      <c r="M35" s="4">
        <f>Tablo1[[#This Row],[09:00]]</f>
        <v>0</v>
      </c>
      <c r="N35" s="4">
        <f>Tablo1[[#This Row],[09:50]]</f>
        <v>0</v>
      </c>
      <c r="O35" s="4">
        <f>Tablo1[[#This Row],[10:40]]</f>
        <v>0</v>
      </c>
      <c r="P35" s="4">
        <f>Tablo1[[#This Row],[11:30]]</f>
        <v>0</v>
      </c>
      <c r="Q35" s="4">
        <f>Tablo1[[#This Row],[12:20]]</f>
        <v>0</v>
      </c>
      <c r="R35" s="4">
        <f>Tablo1[[#This Row],[13:10]]</f>
        <v>0</v>
      </c>
      <c r="S35" s="4">
        <f>Tablo1[[#This Row],[14:00]]</f>
        <v>0</v>
      </c>
      <c r="T35" s="4" t="str">
        <f>Tablo1[[#This Row],[14:50]]</f>
        <v>x</v>
      </c>
      <c r="U35" s="4" t="str">
        <f>Tablo1[[#This Row],[15:40]]</f>
        <v>x</v>
      </c>
      <c r="V35" s="12" t="str">
        <f>Tablo1[[#This Row],[16:30]]</f>
        <v>x</v>
      </c>
      <c r="W35" s="24">
        <f>Tablo1[[#This Row],[Ders Adedi]]</f>
        <v>1</v>
      </c>
      <c r="X35" s="22">
        <f>Tablo1[[#This Row],[Ders saati]]</f>
        <v>3</v>
      </c>
      <c r="Y35" s="23">
        <f>Tablo1[[#This Row],[Ders saati kontrol]]</f>
        <v>3</v>
      </c>
      <c r="Z35" s="92" t="str">
        <f>Tablo1[[#This Row],[Birleştir formül]]</f>
        <v>Budama Tekniği ve Fizyolojisi  Murat ŞEKER</v>
      </c>
      <c r="AA35" s="95">
        <f>Tablo1[[#This Row],[Birleşik ders]]</f>
        <v>1</v>
      </c>
    </row>
    <row r="36" spans="1:27" ht="21.75" hidden="1" x14ac:dyDescent="0.25">
      <c r="A36" s="27">
        <f>Tablo1[[#This Row],[Sıra]]</f>
        <v>168</v>
      </c>
      <c r="B36" s="13" t="str">
        <f>Tablo1[[#This Row],[Bölüm]]</f>
        <v>BB</v>
      </c>
      <c r="C36" s="13">
        <f>Tablo1[[#This Row],[Sınıf]]</f>
        <v>4</v>
      </c>
      <c r="D36" s="5" t="str">
        <f>Tablo1[[#This Row],[Ders Kodu]]</f>
        <v>BHB-4018</v>
      </c>
      <c r="E36" s="14" t="str">
        <f>Tablo1[[#This Row],[Dersin Adı]]</f>
        <v xml:space="preserve">Kültür Sebzeleri II </v>
      </c>
      <c r="F36" s="6" t="str">
        <f>Tablo1[[#This Row],[Dersi Veren Öğretim Elemanı]]</f>
        <v>Canan Öztokat KUZUCU</v>
      </c>
      <c r="G36" s="6">
        <f>Tablo1[[#This Row],[Dersi Veren Öğretim Elemanı (Son 7 Hafta)]]</f>
        <v>0</v>
      </c>
      <c r="H36" s="6" t="str">
        <f>Tablo1[[#This Row],[Dersi Vrn. Öğr. Üyesi Bölümü]]</f>
        <v>BB</v>
      </c>
      <c r="I36" s="5">
        <f>Tablo1[[#This Row],[Mevcut]]</f>
        <v>19</v>
      </c>
      <c r="J36" s="13" t="str">
        <f>Tablo1[[#This Row],[GÜN]]</f>
        <v>ÇARŞAMBA</v>
      </c>
      <c r="K36" s="17" t="str">
        <f>Tablo1[[#This Row],[SINIF2]]</f>
        <v>206</v>
      </c>
      <c r="L36" s="11">
        <f>Tablo1[[#This Row],[08:10]]</f>
        <v>0</v>
      </c>
      <c r="M36" s="4">
        <f>Tablo1[[#This Row],[09:00]]</f>
        <v>0</v>
      </c>
      <c r="N36" s="4">
        <f>Tablo1[[#This Row],[09:50]]</f>
        <v>0</v>
      </c>
      <c r="O36" s="4">
        <f>Tablo1[[#This Row],[10:40]]</f>
        <v>0</v>
      </c>
      <c r="P36" s="4" t="str">
        <f>Tablo1[[#This Row],[11:30]]</f>
        <v>x</v>
      </c>
      <c r="Q36" s="4" t="str">
        <f>Tablo1[[#This Row],[12:20]]</f>
        <v>x</v>
      </c>
      <c r="R36" s="4">
        <f>Tablo1[[#This Row],[13:10]]</f>
        <v>0</v>
      </c>
      <c r="S36" s="4">
        <f>Tablo1[[#This Row],[14:00]]</f>
        <v>0</v>
      </c>
      <c r="T36" s="4">
        <f>Tablo1[[#This Row],[14:50]]</f>
        <v>0</v>
      </c>
      <c r="U36" s="4">
        <f>Tablo1[[#This Row],[15:40]]</f>
        <v>0</v>
      </c>
      <c r="V36" s="12">
        <f>Tablo1[[#This Row],[16:30]]</f>
        <v>0</v>
      </c>
      <c r="W36" s="24">
        <f>Tablo1[[#This Row],[Ders Adedi]]</f>
        <v>1</v>
      </c>
      <c r="X36" s="22">
        <f>Tablo1[[#This Row],[Ders saati]]</f>
        <v>2</v>
      </c>
      <c r="Y36" s="23">
        <f>Tablo1[[#This Row],[Ders saati kontrol]]</f>
        <v>2</v>
      </c>
      <c r="Z36" s="92" t="str">
        <f>Tablo1[[#This Row],[Birleştir formül]]</f>
        <v>Kültür Sebzeleri II  Canan Öztokat KUZUCU</v>
      </c>
      <c r="AA36" s="95">
        <f>Tablo1[[#This Row],[Birleşik ders]]</f>
        <v>1</v>
      </c>
    </row>
    <row r="37" spans="1:27" ht="21.75" hidden="1" x14ac:dyDescent="0.25">
      <c r="A37" s="27">
        <f>Tablo1[[#This Row],[Sıra]]</f>
        <v>139</v>
      </c>
      <c r="B37" s="13" t="str">
        <f>Tablo1[[#This Row],[Bölüm]]</f>
        <v>BB</v>
      </c>
      <c r="C37" s="13">
        <f>Tablo1[[#This Row],[Sınıf]]</f>
        <v>4</v>
      </c>
      <c r="D37" s="5" t="str">
        <f>Tablo1[[#This Row],[Ders Kodu]]</f>
        <v>BHB-4016</v>
      </c>
      <c r="E37" s="14" t="str">
        <f>Tablo1[[#This Row],[Dersin Adı]]</f>
        <v xml:space="preserve">Ilıman İklim Meyve Türleri </v>
      </c>
      <c r="F37" s="6" t="str">
        <f>Tablo1[[#This Row],[Dersi Veren Öğretim Elemanı]]</f>
        <v>Engin GÜR</v>
      </c>
      <c r="G37" s="6" t="str">
        <f>Tablo1[[#This Row],[Dersi Veren Öğretim Elemanı (Son 7 Hafta)]]</f>
        <v>Mehmet Ali GÜNDOĞDU</v>
      </c>
      <c r="H37" s="6" t="str">
        <f>Tablo1[[#This Row],[Dersi Vrn. Öğr. Üyesi Bölümü]]</f>
        <v>BB</v>
      </c>
      <c r="I37" s="5">
        <f>Tablo1[[#This Row],[Mevcut]]</f>
        <v>20</v>
      </c>
      <c r="J37" s="13" t="str">
        <f>Tablo1[[#This Row],[GÜN]]</f>
        <v>PERŞEMBE</v>
      </c>
      <c r="K37" s="17" t="str">
        <f>Tablo1[[#This Row],[SINIF2]]</f>
        <v>203</v>
      </c>
      <c r="L37" s="11">
        <f>Tablo1[[#This Row],[08:10]]</f>
        <v>0</v>
      </c>
      <c r="M37" s="4">
        <f>Tablo1[[#This Row],[09:00]]</f>
        <v>0</v>
      </c>
      <c r="N37" s="4">
        <f>Tablo1[[#This Row],[09:50]]</f>
        <v>0</v>
      </c>
      <c r="O37" s="4" t="str">
        <f>Tablo1[[#This Row],[10:40]]</f>
        <v>x</v>
      </c>
      <c r="P37" s="4" t="str">
        <f>Tablo1[[#This Row],[11:30]]</f>
        <v>x</v>
      </c>
      <c r="Q37" s="4">
        <f>Tablo1[[#This Row],[12:20]]</f>
        <v>0</v>
      </c>
      <c r="R37" s="4">
        <f>Tablo1[[#This Row],[13:10]]</f>
        <v>0</v>
      </c>
      <c r="S37" s="4">
        <f>Tablo1[[#This Row],[14:00]]</f>
        <v>0</v>
      </c>
      <c r="T37" s="4">
        <f>Tablo1[[#This Row],[14:50]]</f>
        <v>0</v>
      </c>
      <c r="U37" s="4">
        <f>Tablo1[[#This Row],[15:40]]</f>
        <v>0</v>
      </c>
      <c r="V37" s="12">
        <f>Tablo1[[#This Row],[16:30]]</f>
        <v>0</v>
      </c>
      <c r="W37" s="24">
        <f>Tablo1[[#This Row],[Ders Adedi]]</f>
        <v>1</v>
      </c>
      <c r="X37" s="22">
        <f>Tablo1[[#This Row],[Ders saati]]</f>
        <v>2</v>
      </c>
      <c r="Y37" s="23">
        <f>Tablo1[[#This Row],[Ders saati kontrol]]</f>
        <v>2</v>
      </c>
      <c r="Z37" s="92" t="str">
        <f>Tablo1[[#This Row],[Birleştir formül]]</f>
        <v>Ilıman İklim Meyve Türleri  Engin GÜR</v>
      </c>
      <c r="AA37" s="95">
        <f>Tablo1[[#This Row],[Birleşik ders]]</f>
        <v>1</v>
      </c>
    </row>
    <row r="38" spans="1:27" ht="30" hidden="1" x14ac:dyDescent="0.25">
      <c r="A38" s="27">
        <f>Tablo1[[#This Row],[Sıra]]</f>
        <v>178</v>
      </c>
      <c r="B38" s="13" t="str">
        <f>Tablo1[[#This Row],[Bölüm]]</f>
        <v>BB</v>
      </c>
      <c r="C38" s="13">
        <f>Tablo1[[#This Row],[Sınıf]]</f>
        <v>4</v>
      </c>
      <c r="D38" s="5" t="str">
        <f>Tablo1[[#This Row],[Ders Kodu]]</f>
        <v>BHB-4008</v>
      </c>
      <c r="E38" s="14" t="str">
        <f>Tablo1[[#This Row],[Dersin Adı]]</f>
        <v xml:space="preserve">Mesleki Uygulama </v>
      </c>
      <c r="F38" s="6" t="str">
        <f>Tablo1[[#This Row],[Dersi Veren Öğretim Elemanı]]</f>
        <v>Bölüm Öğretim Elemanları - BB</v>
      </c>
      <c r="G38" s="6">
        <f>Tablo1[[#This Row],[Dersi Veren Öğretim Elemanı (Son 7 Hafta)]]</f>
        <v>0</v>
      </c>
      <c r="H38" s="6" t="str">
        <f>Tablo1[[#This Row],[Dersi Vrn. Öğr. Üyesi Bölümü]]</f>
        <v>BB</v>
      </c>
      <c r="I38" s="5">
        <f>Tablo1[[#This Row],[Mevcut]]</f>
        <v>23</v>
      </c>
      <c r="J38" s="13" t="str">
        <f>Tablo1[[#This Row],[GÜN]]</f>
        <v>PERŞEMBE</v>
      </c>
      <c r="K38" s="17" t="str">
        <f>Tablo1[[#This Row],[SINIF2]]</f>
        <v>Bölüm Lab.</v>
      </c>
      <c r="L38" s="11">
        <f>Tablo1[[#This Row],[08:10]]</f>
        <v>0</v>
      </c>
      <c r="M38" s="4">
        <f>Tablo1[[#This Row],[09:00]]</f>
        <v>0</v>
      </c>
      <c r="N38" s="4">
        <f>Tablo1[[#This Row],[09:50]]</f>
        <v>0</v>
      </c>
      <c r="O38" s="4">
        <f>Tablo1[[#This Row],[10:40]]</f>
        <v>0</v>
      </c>
      <c r="P38" s="4">
        <f>Tablo1[[#This Row],[11:30]]</f>
        <v>0</v>
      </c>
      <c r="Q38" s="4">
        <f>Tablo1[[#This Row],[12:20]]</f>
        <v>0</v>
      </c>
      <c r="R38" s="4" t="str">
        <f>Tablo1[[#This Row],[13:10]]</f>
        <v>x</v>
      </c>
      <c r="S38" s="4" t="str">
        <f>Tablo1[[#This Row],[14:00]]</f>
        <v>x</v>
      </c>
      <c r="T38" s="4" t="str">
        <f>Tablo1[[#This Row],[14:50]]</f>
        <v>x</v>
      </c>
      <c r="U38" s="4" t="str">
        <f>Tablo1[[#This Row],[15:40]]</f>
        <v>x</v>
      </c>
      <c r="V38" s="12">
        <f>Tablo1[[#This Row],[16:30]]</f>
        <v>0</v>
      </c>
      <c r="W38" s="24">
        <f>Tablo1[[#This Row],[Ders Adedi]]</f>
        <v>8</v>
      </c>
      <c r="X38" s="22">
        <f>Tablo1[[#This Row],[Ders saati]]</f>
        <v>4</v>
      </c>
      <c r="Y38" s="23">
        <f>Tablo1[[#This Row],[Ders saati kontrol]]</f>
        <v>4</v>
      </c>
      <c r="Z38" s="92" t="str">
        <f>Tablo1[[#This Row],[Birleştir formül]]</f>
        <v>Mesleki Uygulama  Bölüm Öğretim Elemanları - BB</v>
      </c>
      <c r="AA38" s="95">
        <f>Tablo1[[#This Row],[Birleşik ders]]</f>
        <v>1</v>
      </c>
    </row>
    <row r="39" spans="1:27" ht="30" hidden="1" x14ac:dyDescent="0.25">
      <c r="A39" s="27">
        <f>Tablo1[[#This Row],[Sıra]]</f>
        <v>232</v>
      </c>
      <c r="B39" s="13" t="str">
        <f>Tablo1[[#This Row],[Bölüm]]</f>
        <v>BB</v>
      </c>
      <c r="C39" s="13">
        <f>Tablo1[[#This Row],[Sınıf]]</f>
        <v>4</v>
      </c>
      <c r="D39" s="5" t="str">
        <f>Tablo1[[#This Row],[Ders Kodu]]</f>
        <v>BHB-4020</v>
      </c>
      <c r="E39" s="14" t="str">
        <f>Tablo1[[#This Row],[Dersin Adı]]</f>
        <v xml:space="preserve">Sebze Tohum Teknolojisi </v>
      </c>
      <c r="F39" s="6" t="str">
        <f>Tablo1[[#This Row],[Dersi Veren Öğretim Elemanı]]</f>
        <v>Hatice Nihan ÇİFTÇİ</v>
      </c>
      <c r="G39" s="6">
        <f>Tablo1[[#This Row],[Dersi Veren Öğretim Elemanı (Son 7 Hafta)]]</f>
        <v>0</v>
      </c>
      <c r="H39" s="6" t="str">
        <f>Tablo1[[#This Row],[Dersi Vrn. Öğr. Üyesi Bölümü]]</f>
        <v>BB</v>
      </c>
      <c r="I39" s="5">
        <f>Tablo1[[#This Row],[Mevcut]]</f>
        <v>0</v>
      </c>
      <c r="J39" s="13" t="str">
        <f>Tablo1[[#This Row],[GÜN]]</f>
        <v>-</v>
      </c>
      <c r="K39" s="17" t="str">
        <f>Tablo1[[#This Row],[SINIF2]]</f>
        <v>AÇILMIYOR</v>
      </c>
      <c r="L39" s="11">
        <f>Tablo1[[#This Row],[08:10]]</f>
        <v>0</v>
      </c>
      <c r="M39" s="4" t="str">
        <f>Tablo1[[#This Row],[09:00]]</f>
        <v>x</v>
      </c>
      <c r="N39" s="4" t="str">
        <f>Tablo1[[#This Row],[09:50]]</f>
        <v>x</v>
      </c>
      <c r="O39" s="4" t="str">
        <f>Tablo1[[#This Row],[10:40]]</f>
        <v>x</v>
      </c>
      <c r="P39" s="4">
        <f>Tablo1[[#This Row],[11:30]]</f>
        <v>0</v>
      </c>
      <c r="Q39" s="4">
        <f>Tablo1[[#This Row],[12:20]]</f>
        <v>0</v>
      </c>
      <c r="R39" s="4">
        <f>Tablo1[[#This Row],[13:10]]</f>
        <v>0</v>
      </c>
      <c r="S39" s="4">
        <f>Tablo1[[#This Row],[14:00]]</f>
        <v>0</v>
      </c>
      <c r="T39" s="4">
        <f>Tablo1[[#This Row],[14:50]]</f>
        <v>0</v>
      </c>
      <c r="U39" s="4">
        <f>Tablo1[[#This Row],[15:40]]</f>
        <v>0</v>
      </c>
      <c r="V39" s="12">
        <f>Tablo1[[#This Row],[16:30]]</f>
        <v>0</v>
      </c>
      <c r="W39" s="24">
        <f>Tablo1[[#This Row],[Ders Adedi]]</f>
        <v>1</v>
      </c>
      <c r="X39" s="22">
        <f>Tablo1[[#This Row],[Ders saati]]</f>
        <v>3</v>
      </c>
      <c r="Y39" s="23">
        <f>Tablo1[[#This Row],[Ders saati kontrol]]</f>
        <v>3</v>
      </c>
      <c r="Z39" s="92" t="str">
        <f>Tablo1[[#This Row],[Birleştir formül]]</f>
        <v>Sebze Tohum Teknolojisi  Hatice Nihan ÇİFTÇİ</v>
      </c>
      <c r="AA39" s="95">
        <f>Tablo1[[#This Row],[Birleşik ders]]</f>
        <v>1</v>
      </c>
    </row>
    <row r="40" spans="1:27" ht="21.75" hidden="1" x14ac:dyDescent="0.25">
      <c r="A40" s="27">
        <f>Tablo1[[#This Row],[Sıra]]</f>
        <v>199</v>
      </c>
      <c r="B40" s="13" t="str">
        <f>Tablo1[[#This Row],[Bölüm]]</f>
        <v>BB</v>
      </c>
      <c r="C40" s="13">
        <f>Tablo1[[#This Row],[Sınıf]]</f>
        <v>4</v>
      </c>
      <c r="D40" s="5" t="str">
        <f>Tablo1[[#This Row],[Ders Kodu]]</f>
        <v>BHB-4010</v>
      </c>
      <c r="E40" s="14" t="str">
        <f>Tablo1[[#This Row],[Dersin Adı]]</f>
        <v xml:space="preserve">Minör Sebzeler </v>
      </c>
      <c r="F40" s="6" t="str">
        <f>Tablo1[[#This Row],[Dersi Veren Öğretim Elemanı]]</f>
        <v>Tolga SARIYER</v>
      </c>
      <c r="G40" s="6">
        <f>Tablo1[[#This Row],[Dersi Veren Öğretim Elemanı (Son 7 Hafta)]]</f>
        <v>0</v>
      </c>
      <c r="H40" s="6" t="str">
        <f>Tablo1[[#This Row],[Dersi Vrn. Öğr. Üyesi Bölümü]]</f>
        <v>BB</v>
      </c>
      <c r="I40" s="5">
        <f>Tablo1[[#This Row],[Mevcut]]</f>
        <v>0</v>
      </c>
      <c r="J40" s="13" t="str">
        <f>Tablo1[[#This Row],[GÜN]]</f>
        <v>-</v>
      </c>
      <c r="K40" s="17" t="str">
        <f>Tablo1[[#This Row],[SINIF2]]</f>
        <v>AÇILMIYOR</v>
      </c>
      <c r="L40" s="11">
        <f>Tablo1[[#This Row],[08:10]]</f>
        <v>0</v>
      </c>
      <c r="M40" s="4" t="str">
        <f>Tablo1[[#This Row],[09:00]]</f>
        <v>x</v>
      </c>
      <c r="N40" s="4" t="str">
        <f>Tablo1[[#This Row],[09:50]]</f>
        <v>x</v>
      </c>
      <c r="O40" s="4">
        <f>Tablo1[[#This Row],[10:40]]</f>
        <v>0</v>
      </c>
      <c r="P40" s="4">
        <f>Tablo1[[#This Row],[11:30]]</f>
        <v>0</v>
      </c>
      <c r="Q40" s="4">
        <f>Tablo1[[#This Row],[12:20]]</f>
        <v>0</v>
      </c>
      <c r="R40" s="4">
        <f>Tablo1[[#This Row],[13:10]]</f>
        <v>0</v>
      </c>
      <c r="S40" s="4">
        <f>Tablo1[[#This Row],[14:00]]</f>
        <v>0</v>
      </c>
      <c r="T40" s="4">
        <f>Tablo1[[#This Row],[14:50]]</f>
        <v>0</v>
      </c>
      <c r="U40" s="4">
        <f>Tablo1[[#This Row],[15:40]]</f>
        <v>0</v>
      </c>
      <c r="V40" s="12">
        <f>Tablo1[[#This Row],[16:30]]</f>
        <v>0</v>
      </c>
      <c r="W40" s="24">
        <f>Tablo1[[#This Row],[Ders Adedi]]</f>
        <v>1</v>
      </c>
      <c r="X40" s="22">
        <f>Tablo1[[#This Row],[Ders saati]]</f>
        <v>2</v>
      </c>
      <c r="Y40" s="23">
        <f>Tablo1[[#This Row],[Ders saati kontrol]]</f>
        <v>2</v>
      </c>
      <c r="Z40" s="92" t="str">
        <f>Tablo1[[#This Row],[Birleştir formül]]</f>
        <v>Minör Sebzeler  Tolga SARIYER</v>
      </c>
      <c r="AA40" s="95">
        <f>Tablo1[[#This Row],[Birleşik ders]]</f>
        <v>1</v>
      </c>
    </row>
    <row r="41" spans="1:27" ht="21.75" hidden="1" x14ac:dyDescent="0.25">
      <c r="A41" s="27">
        <f>Tablo1[[#This Row],[Sıra]]</f>
        <v>37</v>
      </c>
      <c r="B41" s="13" t="str">
        <f>Tablo1[[#This Row],[Bölüm]]</f>
        <v>BB</v>
      </c>
      <c r="C41" s="13">
        <f>Tablo1[[#This Row],[Sınıf]]</f>
        <v>4</v>
      </c>
      <c r="D41" s="5" t="str">
        <f>Tablo1[[#This Row],[Ders Kodu]]</f>
        <v>BHB-4004</v>
      </c>
      <c r="E41" s="14" t="str">
        <f>Tablo1[[#This Row],[Dersin Adı]]</f>
        <v xml:space="preserve">Bitirme Ödevi II </v>
      </c>
      <c r="F41" s="6" t="str">
        <f>Tablo1[[#This Row],[Dersi Veren Öğretim Elemanı]]</f>
        <v>Bölüm Öğretim Elemanları - BB</v>
      </c>
      <c r="G41" s="6">
        <f>Tablo1[[#This Row],[Dersi Veren Öğretim Elemanı (Son 7 Hafta)]]</f>
        <v>0</v>
      </c>
      <c r="H41" s="6" t="str">
        <f>Tablo1[[#This Row],[Dersi Vrn. Öğr. Üyesi Bölümü]]</f>
        <v>BB</v>
      </c>
      <c r="I41" s="5">
        <f>Tablo1[[#This Row],[Mevcut]]</f>
        <v>14</v>
      </c>
      <c r="J41" s="13" t="str">
        <f>Tablo1[[#This Row],[GÜN]]</f>
        <v>-</v>
      </c>
      <c r="K41" s="17" t="str">
        <f>Tablo1[[#This Row],[SINIF2]]</f>
        <v>-</v>
      </c>
      <c r="L41" s="11">
        <f>Tablo1[[#This Row],[08:10]]</f>
        <v>0</v>
      </c>
      <c r="M41" s="4">
        <f>Tablo1[[#This Row],[09:00]]</f>
        <v>0</v>
      </c>
      <c r="N41" s="4">
        <f>Tablo1[[#This Row],[09:50]]</f>
        <v>0</v>
      </c>
      <c r="O41" s="4">
        <f>Tablo1[[#This Row],[10:40]]</f>
        <v>0</v>
      </c>
      <c r="P41" s="4">
        <f>Tablo1[[#This Row],[11:30]]</f>
        <v>0</v>
      </c>
      <c r="Q41" s="4">
        <f>Tablo1[[#This Row],[12:20]]</f>
        <v>0</v>
      </c>
      <c r="R41" s="4">
        <f>Tablo1[[#This Row],[13:10]]</f>
        <v>0</v>
      </c>
      <c r="S41" s="4">
        <f>Tablo1[[#This Row],[14:00]]</f>
        <v>0</v>
      </c>
      <c r="T41" s="4">
        <f>Tablo1[[#This Row],[14:50]]</f>
        <v>0</v>
      </c>
      <c r="U41" s="4">
        <f>Tablo1[[#This Row],[15:40]]</f>
        <v>0</v>
      </c>
      <c r="V41" s="12">
        <f>Tablo1[[#This Row],[16:30]]</f>
        <v>0</v>
      </c>
      <c r="W41" s="24">
        <f>Tablo1[[#This Row],[Ders Adedi]]</f>
        <v>7</v>
      </c>
      <c r="X41" s="22">
        <f>Tablo1[[#This Row],[Ders saati]]</f>
        <v>0</v>
      </c>
      <c r="Y41" s="23">
        <f>Tablo1[[#This Row],[Ders saati kontrol]]</f>
        <v>0</v>
      </c>
      <c r="Z41" s="92" t="str">
        <f>Tablo1[[#This Row],[Birleştir formül]]</f>
        <v>Bitirme Ödevi II  Bölüm Öğretim Elemanları - BB</v>
      </c>
      <c r="AA41" s="95">
        <f>Tablo1[[#This Row],[Birleşik ders]]</f>
        <v>1</v>
      </c>
    </row>
    <row r="42" spans="1:27" ht="21.75" hidden="1" x14ac:dyDescent="0.25">
      <c r="A42" s="27">
        <f>Tablo1[[#This Row],[Sıra]]</f>
        <v>187</v>
      </c>
      <c r="B42" s="13" t="str">
        <f>Tablo1[[#This Row],[Bölüm]]</f>
        <v>BK</v>
      </c>
      <c r="C42" s="13">
        <f>Tablo1[[#This Row],[Sınıf]]</f>
        <v>1</v>
      </c>
      <c r="D42" s="5" t="str">
        <f>Tablo1[[#This Row],[Ders Kodu]]</f>
        <v>ZBK-1008</v>
      </c>
      <c r="E42" s="14" t="str">
        <f>Tablo1[[#This Row],[Dersin Adı]]</f>
        <v xml:space="preserve">Meteoroloji </v>
      </c>
      <c r="F42" s="6" t="str">
        <f>Tablo1[[#This Row],[Dersi Veren Öğretim Elemanı]]</f>
        <v>Melis İNALPULAT</v>
      </c>
      <c r="G42" s="6">
        <f>Tablo1[[#This Row],[Dersi Veren Öğretim Elemanı (Son 7 Hafta)]]</f>
        <v>0</v>
      </c>
      <c r="H42" s="6" t="str">
        <f>Tablo1[[#This Row],[Dersi Vrn. Öğr. Üyesi Bölümü]]</f>
        <v>TYS</v>
      </c>
      <c r="I42" s="5">
        <f>Tablo1[[#This Row],[Mevcut]]</f>
        <v>34</v>
      </c>
      <c r="J42" s="13" t="str">
        <f>Tablo1[[#This Row],[GÜN]]</f>
        <v>PAZARTESİ</v>
      </c>
      <c r="K42" s="17" t="str">
        <f>Tablo1[[#This Row],[SINIF2]]</f>
        <v>Prof.Dr H. TURHAN</v>
      </c>
      <c r="L42" s="11">
        <f>Tablo1[[#This Row],[08:10]]</f>
        <v>0</v>
      </c>
      <c r="M42" s="4">
        <f>Tablo1[[#This Row],[09:00]]</f>
        <v>0</v>
      </c>
      <c r="N42" s="4">
        <f>Tablo1[[#This Row],[09:50]]</f>
        <v>0</v>
      </c>
      <c r="O42" s="4" t="str">
        <f>Tablo1[[#This Row],[10:40]]</f>
        <v>x</v>
      </c>
      <c r="P42" s="4" t="str">
        <f>Tablo1[[#This Row],[11:30]]</f>
        <v>x</v>
      </c>
      <c r="Q42" s="4">
        <f>Tablo1[[#This Row],[12:20]]</f>
        <v>0</v>
      </c>
      <c r="R42" s="4">
        <f>Tablo1[[#This Row],[13:10]]</f>
        <v>0</v>
      </c>
      <c r="S42" s="4">
        <f>Tablo1[[#This Row],[14:00]]</f>
        <v>0</v>
      </c>
      <c r="T42" s="4">
        <f>Tablo1[[#This Row],[14:50]]</f>
        <v>0</v>
      </c>
      <c r="U42" s="4">
        <f>Tablo1[[#This Row],[15:40]]</f>
        <v>0</v>
      </c>
      <c r="V42" s="12">
        <f>Tablo1[[#This Row],[16:30]]</f>
        <v>0</v>
      </c>
      <c r="W42" s="24">
        <f>Tablo1[[#This Row],[Ders Adedi]]</f>
        <v>4</v>
      </c>
      <c r="X42" s="22">
        <f>Tablo1[[#This Row],[Ders saati]]</f>
        <v>2</v>
      </c>
      <c r="Y42" s="23">
        <f>Tablo1[[#This Row],[Ders saati kontrol]]</f>
        <v>2</v>
      </c>
      <c r="Z42" s="92" t="str">
        <f>Tablo1[[#This Row],[Birleştir formül]]</f>
        <v>Meteoroloji  Melis İNALPULAT</v>
      </c>
      <c r="AA42" s="95">
        <f>Tablo1[[#This Row],[Birleşik ders]]</f>
        <v>4</v>
      </c>
    </row>
    <row r="43" spans="1:27" ht="30" hidden="1" x14ac:dyDescent="0.25">
      <c r="A43" s="27">
        <f>Tablo1[[#This Row],[Sıra]]</f>
        <v>74</v>
      </c>
      <c r="B43" s="13" t="str">
        <f>Tablo1[[#This Row],[Bölüm]]</f>
        <v>BK</v>
      </c>
      <c r="C43" s="13">
        <f>Tablo1[[#This Row],[Sınıf]]</f>
        <v>1</v>
      </c>
      <c r="D43" s="5" t="str">
        <f>Tablo1[[#This Row],[Ders Kodu]]</f>
        <v>ZBK-1004</v>
      </c>
      <c r="E43" s="14" t="str">
        <f>Tablo1[[#This Row],[Dersin Adı]]</f>
        <v xml:space="preserve">Biyokimya </v>
      </c>
      <c r="F43" s="6" t="str">
        <f>Tablo1[[#This Row],[Dersi Veren Öğretim Elemanı]]</f>
        <v>Selin SAĞBAŞ SUNER</v>
      </c>
      <c r="G43" s="6">
        <f>Tablo1[[#This Row],[Dersi Veren Öğretim Elemanı (Son 7 Hafta)]]</f>
        <v>0</v>
      </c>
      <c r="H43" s="6" t="str">
        <f>Tablo1[[#This Row],[Dersi Vrn. Öğr. Üyesi Bölümü]]</f>
        <v>FD</v>
      </c>
      <c r="I43" s="5">
        <f>Tablo1[[#This Row],[Mevcut]]</f>
        <v>37</v>
      </c>
      <c r="J43" s="13" t="str">
        <f>Tablo1[[#This Row],[GÜN]]</f>
        <v>PAZARTESİ</v>
      </c>
      <c r="K43" s="17" t="str">
        <f>Tablo1[[#This Row],[SINIF2]]</f>
        <v>201</v>
      </c>
      <c r="L43" s="11">
        <f>Tablo1[[#This Row],[08:10]]</f>
        <v>0</v>
      </c>
      <c r="M43" s="4">
        <f>Tablo1[[#This Row],[09:00]]</f>
        <v>0</v>
      </c>
      <c r="N43" s="4">
        <f>Tablo1[[#This Row],[09:50]]</f>
        <v>0</v>
      </c>
      <c r="O43" s="4">
        <f>Tablo1[[#This Row],[10:40]]</f>
        <v>0</v>
      </c>
      <c r="P43" s="4">
        <f>Tablo1[[#This Row],[11:30]]</f>
        <v>0</v>
      </c>
      <c r="Q43" s="4">
        <f>Tablo1[[#This Row],[12:20]]</f>
        <v>0</v>
      </c>
      <c r="R43" s="4" t="str">
        <f>Tablo1[[#This Row],[13:10]]</f>
        <v>x</v>
      </c>
      <c r="S43" s="4" t="str">
        <f>Tablo1[[#This Row],[14:00]]</f>
        <v>x</v>
      </c>
      <c r="T43" s="4">
        <f>Tablo1[[#This Row],[14:50]]</f>
        <v>0</v>
      </c>
      <c r="U43" s="4">
        <f>Tablo1[[#This Row],[15:40]]</f>
        <v>0</v>
      </c>
      <c r="V43" s="12">
        <f>Tablo1[[#This Row],[16:30]]</f>
        <v>0</v>
      </c>
      <c r="W43" s="24">
        <f>Tablo1[[#This Row],[Ders Adedi]]</f>
        <v>2</v>
      </c>
      <c r="X43" s="22">
        <f>Tablo1[[#This Row],[Ders saati]]</f>
        <v>2</v>
      </c>
      <c r="Y43" s="23">
        <f>Tablo1[[#This Row],[Ders saati kontrol]]</f>
        <v>2</v>
      </c>
      <c r="Z43" s="92" t="str">
        <f>Tablo1[[#This Row],[Birleştir formül]]</f>
        <v>Biyokimya  Selin SAĞBAŞ SUNER</v>
      </c>
      <c r="AA43" s="95">
        <f>Tablo1[[#This Row],[Birleşik ders]]</f>
        <v>1</v>
      </c>
    </row>
    <row r="44" spans="1:27" ht="21.75" hidden="1" x14ac:dyDescent="0.25">
      <c r="A44" s="27">
        <f>Tablo1[[#This Row],[Sıra]]</f>
        <v>91</v>
      </c>
      <c r="B44" s="13" t="str">
        <f>Tablo1[[#This Row],[Bölüm]]</f>
        <v>BK</v>
      </c>
      <c r="C44" s="13">
        <f>Tablo1[[#This Row],[Sınıf]]</f>
        <v>1</v>
      </c>
      <c r="D44" s="5" t="str">
        <f>Tablo1[[#This Row],[Ders Kodu]]</f>
        <v>ZBK-1014</v>
      </c>
      <c r="E44" s="14" t="str">
        <f>Tablo1[[#This Row],[Dersin Adı]]</f>
        <v xml:space="preserve">Ekonomi </v>
      </c>
      <c r="F44" s="6" t="str">
        <f>Tablo1[[#This Row],[Dersi Veren Öğretim Elemanı]]</f>
        <v>Damla ÖZSAYIN</v>
      </c>
      <c r="G44" s="6">
        <f>Tablo1[[#This Row],[Dersi Veren Öğretim Elemanı (Son 7 Hafta)]]</f>
        <v>0</v>
      </c>
      <c r="H44" s="6" t="str">
        <f>Tablo1[[#This Row],[Dersi Vrn. Öğr. Üyesi Bölümü]]</f>
        <v>TE</v>
      </c>
      <c r="I44" s="5">
        <f>Tablo1[[#This Row],[Mevcut]]</f>
        <v>35</v>
      </c>
      <c r="J44" s="13" t="str">
        <f>Tablo1[[#This Row],[GÜN]]</f>
        <v>PAZARTESİ</v>
      </c>
      <c r="K44" s="17" t="str">
        <f>Tablo1[[#This Row],[SINIF2]]</f>
        <v>113</v>
      </c>
      <c r="L44" s="11">
        <f>Tablo1[[#This Row],[08:10]]</f>
        <v>0</v>
      </c>
      <c r="M44" s="4">
        <f>Tablo1[[#This Row],[09:00]]</f>
        <v>0</v>
      </c>
      <c r="N44" s="4">
        <f>Tablo1[[#This Row],[09:50]]</f>
        <v>0</v>
      </c>
      <c r="O44" s="4">
        <f>Tablo1[[#This Row],[10:40]]</f>
        <v>0</v>
      </c>
      <c r="P44" s="4">
        <f>Tablo1[[#This Row],[11:30]]</f>
        <v>0</v>
      </c>
      <c r="Q44" s="4">
        <f>Tablo1[[#This Row],[12:20]]</f>
        <v>0</v>
      </c>
      <c r="R44" s="4">
        <f>Tablo1[[#This Row],[13:10]]</f>
        <v>0</v>
      </c>
      <c r="S44" s="4">
        <f>Tablo1[[#This Row],[14:00]]</f>
        <v>0</v>
      </c>
      <c r="T44" s="4" t="str">
        <f>Tablo1[[#This Row],[14:50]]</f>
        <v>x</v>
      </c>
      <c r="U44" s="4" t="str">
        <f>Tablo1[[#This Row],[15:40]]</f>
        <v>x</v>
      </c>
      <c r="V44" s="12">
        <f>Tablo1[[#This Row],[16:30]]</f>
        <v>0</v>
      </c>
      <c r="W44" s="24">
        <f>Tablo1[[#This Row],[Ders Adedi]]</f>
        <v>2</v>
      </c>
      <c r="X44" s="22">
        <f>Tablo1[[#This Row],[Ders saati]]</f>
        <v>2</v>
      </c>
      <c r="Y44" s="23">
        <f>Tablo1[[#This Row],[Ders saati kontrol]]</f>
        <v>2</v>
      </c>
      <c r="Z44" s="92" t="str">
        <f>Tablo1[[#This Row],[Birleştir formül]]</f>
        <v>Ekonomi  Damla ÖZSAYIN</v>
      </c>
      <c r="AA44" s="95">
        <f>Tablo1[[#This Row],[Birleşik ders]]</f>
        <v>2</v>
      </c>
    </row>
    <row r="45" spans="1:27" ht="21.75" hidden="1" x14ac:dyDescent="0.25">
      <c r="A45" s="27">
        <f>Tablo1[[#This Row],[Sıra]]</f>
        <v>132</v>
      </c>
      <c r="B45" s="13" t="str">
        <f>Tablo1[[#This Row],[Bölüm]]</f>
        <v>BK</v>
      </c>
      <c r="C45" s="13">
        <f>Tablo1[[#This Row],[Sınıf]]</f>
        <v>1</v>
      </c>
      <c r="D45" s="5" t="str">
        <f>Tablo1[[#This Row],[Ders Kodu]]</f>
        <v>ZBK-1010</v>
      </c>
      <c r="E45" s="14" t="str">
        <f>Tablo1[[#This Row],[Dersin Adı]]</f>
        <v xml:space="preserve">Hayvansal Üretim </v>
      </c>
      <c r="F45" s="6" t="str">
        <f>Tablo1[[#This Row],[Dersi Veren Öğretim Elemanı]]</f>
        <v>Feyzi UĞUR</v>
      </c>
      <c r="G45" s="6">
        <f>Tablo1[[#This Row],[Dersi Veren Öğretim Elemanı (Son 7 Hafta)]]</f>
        <v>0</v>
      </c>
      <c r="H45" s="6" t="str">
        <f>Tablo1[[#This Row],[Dersi Vrn. Öğr. Üyesi Bölümü]]</f>
        <v>ZO</v>
      </c>
      <c r="I45" s="5">
        <f>Tablo1[[#This Row],[Mevcut]]</f>
        <v>35</v>
      </c>
      <c r="J45" s="13" t="str">
        <f>Tablo1[[#This Row],[GÜN]]</f>
        <v>SALI</v>
      </c>
      <c r="K45" s="17" t="str">
        <f>Tablo1[[#This Row],[SINIF2]]</f>
        <v>113</v>
      </c>
      <c r="L45" s="11">
        <f>Tablo1[[#This Row],[08:10]]</f>
        <v>0</v>
      </c>
      <c r="M45" s="4" t="str">
        <f>Tablo1[[#This Row],[09:00]]</f>
        <v>x</v>
      </c>
      <c r="N45" s="4" t="str">
        <f>Tablo1[[#This Row],[09:50]]</f>
        <v>x</v>
      </c>
      <c r="O45" s="4" t="str">
        <f>Tablo1[[#This Row],[10:40]]</f>
        <v>x</v>
      </c>
      <c r="P45" s="4" t="str">
        <f>Tablo1[[#This Row],[11:30]]</f>
        <v>x</v>
      </c>
      <c r="Q45" s="4">
        <f>Tablo1[[#This Row],[12:20]]</f>
        <v>0</v>
      </c>
      <c r="R45" s="4">
        <f>Tablo1[[#This Row],[13:10]]</f>
        <v>0</v>
      </c>
      <c r="S45" s="4">
        <f>Tablo1[[#This Row],[14:00]]</f>
        <v>0</v>
      </c>
      <c r="T45" s="4">
        <f>Tablo1[[#This Row],[14:50]]</f>
        <v>0</v>
      </c>
      <c r="U45" s="4">
        <f>Tablo1[[#This Row],[15:40]]</f>
        <v>0</v>
      </c>
      <c r="V45" s="12">
        <f>Tablo1[[#This Row],[16:30]]</f>
        <v>0</v>
      </c>
      <c r="W45" s="24">
        <f>Tablo1[[#This Row],[Ders Adedi]]</f>
        <v>2</v>
      </c>
      <c r="X45" s="22">
        <f>Tablo1[[#This Row],[Ders saati]]</f>
        <v>4</v>
      </c>
      <c r="Y45" s="23">
        <f>Tablo1[[#This Row],[Ders saati kontrol]]</f>
        <v>4</v>
      </c>
      <c r="Z45" s="92" t="str">
        <f>Tablo1[[#This Row],[Birleştir formül]]</f>
        <v>Hayvansal Üretim  Feyzi UĞUR</v>
      </c>
      <c r="AA45" s="95">
        <f>Tablo1[[#This Row],[Birleşik ders]]</f>
        <v>2</v>
      </c>
    </row>
    <row r="46" spans="1:27" ht="30" hidden="1" x14ac:dyDescent="0.25">
      <c r="A46" s="27">
        <f>Tablo1[[#This Row],[Sıra]]</f>
        <v>344</v>
      </c>
      <c r="B46" s="13" t="str">
        <f>Tablo1[[#This Row],[Bölüm]]</f>
        <v>BK</v>
      </c>
      <c r="C46" s="13">
        <f>Tablo1[[#This Row],[Sınıf]]</f>
        <v>1</v>
      </c>
      <c r="D46" s="5" t="str">
        <f>Tablo1[[#This Row],[Ders Kodu]]</f>
        <v>ZBK-1012</v>
      </c>
      <c r="E46" s="14" t="str">
        <f>Tablo1[[#This Row],[Dersin Adı]]</f>
        <v xml:space="preserve">Zooloji </v>
      </c>
      <c r="F46" s="6" t="str">
        <f>Tablo1[[#This Row],[Dersi Veren Öğretim Elemanı]]</f>
        <v>Çiğdem GÜL</v>
      </c>
      <c r="G46" s="6">
        <f>Tablo1[[#This Row],[Dersi Veren Öğretim Elemanı (Son 7 Hafta)]]</f>
        <v>0</v>
      </c>
      <c r="H46" s="6" t="str">
        <f>Tablo1[[#This Row],[Dersi Vrn. Öğr. Üyesi Bölümü]]</f>
        <v>FD</v>
      </c>
      <c r="I46" s="5">
        <f>Tablo1[[#This Row],[Mevcut]]</f>
        <v>37</v>
      </c>
      <c r="J46" s="13" t="str">
        <f>Tablo1[[#This Row],[GÜN]]</f>
        <v>SALI</v>
      </c>
      <c r="K46" s="17" t="str">
        <f>Tablo1[[#This Row],[SINIF2]]</f>
        <v>Prof.Dr H. TURHAN</v>
      </c>
      <c r="L46" s="11">
        <f>Tablo1[[#This Row],[08:10]]</f>
        <v>0</v>
      </c>
      <c r="M46" s="4">
        <f>Tablo1[[#This Row],[09:00]]</f>
        <v>0</v>
      </c>
      <c r="N46" s="4">
        <f>Tablo1[[#This Row],[09:50]]</f>
        <v>0</v>
      </c>
      <c r="O46" s="4">
        <f>Tablo1[[#This Row],[10:40]]</f>
        <v>0</v>
      </c>
      <c r="P46" s="4">
        <f>Tablo1[[#This Row],[11:30]]</f>
        <v>0</v>
      </c>
      <c r="Q46" s="4">
        <f>Tablo1[[#This Row],[12:20]]</f>
        <v>0</v>
      </c>
      <c r="R46" s="4" t="str">
        <f>Tablo1[[#This Row],[13:10]]</f>
        <v>x</v>
      </c>
      <c r="S46" s="4" t="str">
        <f>Tablo1[[#This Row],[14:00]]</f>
        <v>x</v>
      </c>
      <c r="T46" s="4" t="str">
        <f>Tablo1[[#This Row],[14:50]]</f>
        <v>x</v>
      </c>
      <c r="U46" s="4" t="str">
        <f>Tablo1[[#This Row],[15:40]]</f>
        <v>x</v>
      </c>
      <c r="V46" s="12">
        <f>Tablo1[[#This Row],[16:30]]</f>
        <v>0</v>
      </c>
      <c r="W46" s="24">
        <f>Tablo1[[#This Row],[Ders Adedi]]</f>
        <v>5</v>
      </c>
      <c r="X46" s="22">
        <f>Tablo1[[#This Row],[Ders saati]]</f>
        <v>4</v>
      </c>
      <c r="Y46" s="23">
        <f>Tablo1[[#This Row],[Ders saati kontrol]]</f>
        <v>4</v>
      </c>
      <c r="Z46" s="92" t="str">
        <f>Tablo1[[#This Row],[Birleştir formül]]</f>
        <v>Zooloji  Sibel HAYRETDAĞ</v>
      </c>
      <c r="AA46" s="95">
        <f>Tablo1[[#This Row],[Birleşik ders]]</f>
        <v>3</v>
      </c>
    </row>
    <row r="47" spans="1:27" ht="21.75" hidden="1" x14ac:dyDescent="0.25">
      <c r="A47" s="27">
        <f>Tablo1[[#This Row],[Sıra]]</f>
        <v>10</v>
      </c>
      <c r="B47" s="13" t="str">
        <f>Tablo1[[#This Row],[Bölüm]]</f>
        <v>BK</v>
      </c>
      <c r="C47" s="13">
        <f>Tablo1[[#This Row],[Sınıf]]</f>
        <v>1</v>
      </c>
      <c r="D47" s="5" t="str">
        <f>Tablo1[[#This Row],[Ders Kodu]]</f>
        <v>ATA-1102</v>
      </c>
      <c r="E47" s="14" t="str">
        <f>Tablo1[[#This Row],[Dersin Adı]]</f>
        <v xml:space="preserve">Atatürk İlkeleri ve İnkılap Tarihi II </v>
      </c>
      <c r="F47" s="6" t="str">
        <f>Tablo1[[#This Row],[Dersi Veren Öğretim Elemanı]]</f>
        <v>Gökhan BAYRAM</v>
      </c>
      <c r="G47" s="6">
        <f>Tablo1[[#This Row],[Dersi Veren Öğretim Elemanı (Son 7 Hafta)]]</f>
        <v>0</v>
      </c>
      <c r="H47" s="6" t="str">
        <f>Tablo1[[#This Row],[Dersi Vrn. Öğr. Üyesi Bölümü]]</f>
        <v>FD</v>
      </c>
      <c r="I47" s="5">
        <f>Tablo1[[#This Row],[Mevcut]]</f>
        <v>32</v>
      </c>
      <c r="J47" s="13" t="str">
        <f>Tablo1[[#This Row],[GÜN]]</f>
        <v>ÇARŞAMBA</v>
      </c>
      <c r="K47" s="17" t="str">
        <f>Tablo1[[#This Row],[SINIF2]]</f>
        <v>ONLINE</v>
      </c>
      <c r="L47" s="11">
        <f>Tablo1[[#This Row],[08:10]]</f>
        <v>0</v>
      </c>
      <c r="M47" s="4" t="str">
        <f>Tablo1[[#This Row],[09:00]]</f>
        <v>x</v>
      </c>
      <c r="N47" s="4" t="str">
        <f>Tablo1[[#This Row],[09:50]]</f>
        <v>x</v>
      </c>
      <c r="O47" s="4">
        <f>Tablo1[[#This Row],[10:40]]</f>
        <v>0</v>
      </c>
      <c r="P47" s="4">
        <f>Tablo1[[#This Row],[11:30]]</f>
        <v>0</v>
      </c>
      <c r="Q47" s="4">
        <f>Tablo1[[#This Row],[12:20]]</f>
        <v>0</v>
      </c>
      <c r="R47" s="4">
        <f>Tablo1[[#This Row],[13:10]]</f>
        <v>0</v>
      </c>
      <c r="S47" s="4">
        <f>Tablo1[[#This Row],[14:00]]</f>
        <v>0</v>
      </c>
      <c r="T47" s="4">
        <f>Tablo1[[#This Row],[14:50]]</f>
        <v>0</v>
      </c>
      <c r="U47" s="4">
        <f>Tablo1[[#This Row],[15:40]]</f>
        <v>0</v>
      </c>
      <c r="V47" s="12">
        <f>Tablo1[[#This Row],[16:30]]</f>
        <v>0</v>
      </c>
      <c r="W47" s="24">
        <f>Tablo1[[#This Row],[Ders Adedi]]</f>
        <v>9</v>
      </c>
      <c r="X47" s="22">
        <f>Tablo1[[#This Row],[Ders saati]]</f>
        <v>2</v>
      </c>
      <c r="Y47" s="23">
        <f>Tablo1[[#This Row],[Ders saati kontrol]]</f>
        <v>2</v>
      </c>
      <c r="Z47" s="92" t="str">
        <f>Tablo1[[#This Row],[Birleştir formül]]</f>
        <v>Atatürk İlkeleri ve İnkılap Tarihi II  Gökhan BAYRAM</v>
      </c>
      <c r="AA47" s="95">
        <f>Tablo1[[#This Row],[Birleşik ders]]</f>
        <v>9</v>
      </c>
    </row>
    <row r="48" spans="1:27" ht="21.75" hidden="1" x14ac:dyDescent="0.25">
      <c r="A48" s="27">
        <f>Tablo1[[#This Row],[Sıra]]</f>
        <v>313</v>
      </c>
      <c r="B48" s="13" t="str">
        <f>Tablo1[[#This Row],[Bölüm]]</f>
        <v>BK</v>
      </c>
      <c r="C48" s="13">
        <f>Tablo1[[#This Row],[Sınıf]]</f>
        <v>1</v>
      </c>
      <c r="D48" s="5" t="str">
        <f>Tablo1[[#This Row],[Ders Kodu]]</f>
        <v>TDİ-1002</v>
      </c>
      <c r="E48" s="14" t="str">
        <f>Tablo1[[#This Row],[Dersin Adı]]</f>
        <v xml:space="preserve">Türk Dili II </v>
      </c>
      <c r="F48" s="6" t="str">
        <f>Tablo1[[#This Row],[Dersi Veren Öğretim Elemanı]]</f>
        <v>Özgür ÜSTÜN</v>
      </c>
      <c r="G48" s="6">
        <f>Tablo1[[#This Row],[Dersi Veren Öğretim Elemanı (Son 7 Hafta)]]</f>
        <v>0</v>
      </c>
      <c r="H48" s="6" t="str">
        <f>Tablo1[[#This Row],[Dersi Vrn. Öğr. Üyesi Bölümü]]</f>
        <v>FD</v>
      </c>
      <c r="I48" s="5">
        <f>Tablo1[[#This Row],[Mevcut]]</f>
        <v>31</v>
      </c>
      <c r="J48" s="13" t="str">
        <f>Tablo1[[#This Row],[GÜN]]</f>
        <v>ÇARŞAMBA</v>
      </c>
      <c r="K48" s="17" t="str">
        <f>Tablo1[[#This Row],[SINIF2]]</f>
        <v>ONLINE</v>
      </c>
      <c r="L48" s="11">
        <f>Tablo1[[#This Row],[08:10]]</f>
        <v>0</v>
      </c>
      <c r="M48" s="4">
        <f>Tablo1[[#This Row],[09:00]]</f>
        <v>0</v>
      </c>
      <c r="N48" s="4">
        <f>Tablo1[[#This Row],[09:50]]</f>
        <v>0</v>
      </c>
      <c r="O48" s="4" t="str">
        <f>Tablo1[[#This Row],[10:40]]</f>
        <v>x</v>
      </c>
      <c r="P48" s="4" t="str">
        <f>Tablo1[[#This Row],[11:30]]</f>
        <v>x</v>
      </c>
      <c r="Q48" s="4">
        <f>Tablo1[[#This Row],[12:20]]</f>
        <v>0</v>
      </c>
      <c r="R48" s="4">
        <f>Tablo1[[#This Row],[13:10]]</f>
        <v>0</v>
      </c>
      <c r="S48" s="4">
        <f>Tablo1[[#This Row],[14:00]]</f>
        <v>0</v>
      </c>
      <c r="T48" s="4">
        <f>Tablo1[[#This Row],[14:50]]</f>
        <v>0</v>
      </c>
      <c r="U48" s="4">
        <f>Tablo1[[#This Row],[15:40]]</f>
        <v>0</v>
      </c>
      <c r="V48" s="12">
        <f>Tablo1[[#This Row],[16:30]]</f>
        <v>0</v>
      </c>
      <c r="W48" s="24">
        <f>Tablo1[[#This Row],[Ders Adedi]]</f>
        <v>9</v>
      </c>
      <c r="X48" s="22">
        <f>Tablo1[[#This Row],[Ders saati]]</f>
        <v>2</v>
      </c>
      <c r="Y48" s="23">
        <f>Tablo1[[#This Row],[Ders saati kontrol]]</f>
        <v>2</v>
      </c>
      <c r="Z48" s="92" t="str">
        <f>Tablo1[[#This Row],[Birleştir formül]]</f>
        <v>Türk Dili II  Özgür ÜSTÜN</v>
      </c>
      <c r="AA48" s="95">
        <f>Tablo1[[#This Row],[Birleşik ders]]</f>
        <v>9</v>
      </c>
    </row>
    <row r="49" spans="1:27" ht="21.75" hidden="1" x14ac:dyDescent="0.25">
      <c r="A49" s="27">
        <f>Tablo1[[#This Row],[Sıra]]</f>
        <v>150</v>
      </c>
      <c r="B49" s="13" t="str">
        <f>Tablo1[[#This Row],[Bölüm]]</f>
        <v>BK</v>
      </c>
      <c r="C49" s="13">
        <f>Tablo1[[#This Row],[Sınıf]]</f>
        <v>1</v>
      </c>
      <c r="D49" s="5" t="str">
        <f>Tablo1[[#This Row],[Ders Kodu]]</f>
        <v>İSG-1002</v>
      </c>
      <c r="E49" s="14" t="str">
        <f>Tablo1[[#This Row],[Dersin Adı]]</f>
        <v xml:space="preserve">İş Sağlığı ve Güvenliği II </v>
      </c>
      <c r="F49" s="6" t="str">
        <f>Tablo1[[#This Row],[Dersi Veren Öğretim Elemanı]]</f>
        <v>Ulaş ÇINAR</v>
      </c>
      <c r="G49" s="6">
        <f>Tablo1[[#This Row],[Dersi Veren Öğretim Elemanı (Son 7 Hafta)]]</f>
        <v>0</v>
      </c>
      <c r="H49" s="6" t="str">
        <f>Tablo1[[#This Row],[Dersi Vrn. Öğr. Üyesi Bölümü]]</f>
        <v>FD</v>
      </c>
      <c r="I49" s="5">
        <f>Tablo1[[#This Row],[Mevcut]]</f>
        <v>26</v>
      </c>
      <c r="J49" s="13" t="str">
        <f>Tablo1[[#This Row],[GÜN]]</f>
        <v>PERŞEMBE</v>
      </c>
      <c r="K49" s="17" t="str">
        <f>Tablo1[[#This Row],[SINIF2]]</f>
        <v>113</v>
      </c>
      <c r="L49" s="11">
        <f>Tablo1[[#This Row],[08:10]]</f>
        <v>0</v>
      </c>
      <c r="M49" s="4" t="str">
        <f>Tablo1[[#This Row],[09:00]]</f>
        <v>x</v>
      </c>
      <c r="N49" s="4" t="str">
        <f>Tablo1[[#This Row],[09:50]]</f>
        <v>x</v>
      </c>
      <c r="O49" s="4">
        <f>Tablo1[[#This Row],[10:40]]</f>
        <v>0</v>
      </c>
      <c r="P49" s="4">
        <f>Tablo1[[#This Row],[11:30]]</f>
        <v>0</v>
      </c>
      <c r="Q49" s="4">
        <f>Tablo1[[#This Row],[12:20]]</f>
        <v>0</v>
      </c>
      <c r="R49" s="4">
        <f>Tablo1[[#This Row],[13:10]]</f>
        <v>0</v>
      </c>
      <c r="S49" s="4">
        <f>Tablo1[[#This Row],[14:00]]</f>
        <v>0</v>
      </c>
      <c r="T49" s="4">
        <f>Tablo1[[#This Row],[14:50]]</f>
        <v>0</v>
      </c>
      <c r="U49" s="4">
        <f>Tablo1[[#This Row],[15:40]]</f>
        <v>0</v>
      </c>
      <c r="V49" s="12">
        <f>Tablo1[[#This Row],[16:30]]</f>
        <v>0</v>
      </c>
      <c r="W49" s="24">
        <f>Tablo1[[#This Row],[Ders Adedi]]</f>
        <v>9</v>
      </c>
      <c r="X49" s="22">
        <f>Tablo1[[#This Row],[Ders saati]]</f>
        <v>2</v>
      </c>
      <c r="Y49" s="23">
        <f>Tablo1[[#This Row],[Ders saati kontrol]]</f>
        <v>2</v>
      </c>
      <c r="Z49" s="92" t="str">
        <f>Tablo1[[#This Row],[Birleştir formül]]</f>
        <v>İş Sağlığı ve Güvenliği II  Ulaş ÇINAR</v>
      </c>
      <c r="AA49" s="95">
        <f>Tablo1[[#This Row],[Birleşik ders]]</f>
        <v>8</v>
      </c>
    </row>
    <row r="50" spans="1:27" ht="21.75" hidden="1" x14ac:dyDescent="0.25">
      <c r="A50" s="27">
        <f>Tablo1[[#This Row],[Sıra]]</f>
        <v>261</v>
      </c>
      <c r="B50" s="13" t="str">
        <f>Tablo1[[#This Row],[Bölüm]]</f>
        <v>BK</v>
      </c>
      <c r="C50" s="13">
        <f>Tablo1[[#This Row],[Sınıf]]</f>
        <v>1</v>
      </c>
      <c r="D50" s="5" t="str">
        <f>Tablo1[[#This Row],[Ders Kodu]]</f>
        <v>ZBK-1002</v>
      </c>
      <c r="E50" s="14" t="str">
        <f>Tablo1[[#This Row],[Dersin Adı]]</f>
        <v xml:space="preserve">Tarım Tarihi ve Deontolojisi </v>
      </c>
      <c r="F50" s="6" t="str">
        <f>Tablo1[[#This Row],[Dersi Veren Öğretim Elemanı]]</f>
        <v>Uğur GÖZEL</v>
      </c>
      <c r="G50" s="6">
        <f>Tablo1[[#This Row],[Dersi Veren Öğretim Elemanı (Son 7 Hafta)]]</f>
        <v>0</v>
      </c>
      <c r="H50" s="6" t="str">
        <f>Tablo1[[#This Row],[Dersi Vrn. Öğr. Üyesi Bölümü]]</f>
        <v>BK</v>
      </c>
      <c r="I50" s="5">
        <f>Tablo1[[#This Row],[Mevcut]]</f>
        <v>35</v>
      </c>
      <c r="J50" s="13" t="str">
        <f>Tablo1[[#This Row],[GÜN]]</f>
        <v>PERŞEMBE</v>
      </c>
      <c r="K50" s="17" t="str">
        <f>Tablo1[[#This Row],[SINIF2]]</f>
        <v>105</v>
      </c>
      <c r="L50" s="11">
        <f>Tablo1[[#This Row],[08:10]]</f>
        <v>0</v>
      </c>
      <c r="M50" s="4">
        <f>Tablo1[[#This Row],[09:00]]</f>
        <v>0</v>
      </c>
      <c r="N50" s="4">
        <f>Tablo1[[#This Row],[09:50]]</f>
        <v>0</v>
      </c>
      <c r="O50" s="4" t="str">
        <f>Tablo1[[#This Row],[10:40]]</f>
        <v>x</v>
      </c>
      <c r="P50" s="4" t="str">
        <f>Tablo1[[#This Row],[11:30]]</f>
        <v>x</v>
      </c>
      <c r="Q50" s="4">
        <f>Tablo1[[#This Row],[12:20]]</f>
        <v>0</v>
      </c>
      <c r="R50" s="4">
        <f>Tablo1[[#This Row],[13:10]]</f>
        <v>0</v>
      </c>
      <c r="S50" s="4">
        <f>Tablo1[[#This Row],[14:00]]</f>
        <v>0</v>
      </c>
      <c r="T50" s="4">
        <f>Tablo1[[#This Row],[14:50]]</f>
        <v>0</v>
      </c>
      <c r="U50" s="4">
        <f>Tablo1[[#This Row],[15:40]]</f>
        <v>0</v>
      </c>
      <c r="V50" s="12">
        <f>Tablo1[[#This Row],[16:30]]</f>
        <v>0</v>
      </c>
      <c r="W50" s="24">
        <f>Tablo1[[#This Row],[Ders Adedi]]</f>
        <v>3</v>
      </c>
      <c r="X50" s="22">
        <f>Tablo1[[#This Row],[Ders saati]]</f>
        <v>2</v>
      </c>
      <c r="Y50" s="23">
        <f>Tablo1[[#This Row],[Ders saati kontrol]]</f>
        <v>2</v>
      </c>
      <c r="Z50" s="92" t="str">
        <f>Tablo1[[#This Row],[Birleştir formül]]</f>
        <v>Tarım Tarihi ve Deontolojisi  Uğur GÖZEL</v>
      </c>
      <c r="AA50" s="95">
        <f>Tablo1[[#This Row],[Birleşik ders]]</f>
        <v>1</v>
      </c>
    </row>
    <row r="51" spans="1:27" ht="21.75" hidden="1" x14ac:dyDescent="0.25">
      <c r="A51" s="27">
        <f>Tablo1[[#This Row],[Sıra]]</f>
        <v>294</v>
      </c>
      <c r="B51" s="13" t="str">
        <f>Tablo1[[#This Row],[Bölüm]]</f>
        <v>BK</v>
      </c>
      <c r="C51" s="13">
        <f>Tablo1[[#This Row],[Sınıf]]</f>
        <v>1</v>
      </c>
      <c r="D51" s="5" t="str">
        <f>Tablo1[[#This Row],[Ders Kodu]]</f>
        <v>ZBK-1006</v>
      </c>
      <c r="E51" s="14" t="str">
        <f>Tablo1[[#This Row],[Dersin Adı]]</f>
        <v xml:space="preserve">Temel Bilgisayar Programları </v>
      </c>
      <c r="F51" s="6" t="str">
        <f>Tablo1[[#This Row],[Dersi Veren Öğretim Elemanı]]</f>
        <v>Ali Kürşat ŞAHİN</v>
      </c>
      <c r="G51" s="6">
        <f>Tablo1[[#This Row],[Dersi Veren Öğretim Elemanı (Son 7 Hafta)]]</f>
        <v>0</v>
      </c>
      <c r="H51" s="6" t="str">
        <f>Tablo1[[#This Row],[Dersi Vrn. Öğr. Üyesi Bölümü]]</f>
        <v>BK</v>
      </c>
      <c r="I51" s="5">
        <f>Tablo1[[#This Row],[Mevcut]]</f>
        <v>34</v>
      </c>
      <c r="J51" s="13" t="str">
        <f>Tablo1[[#This Row],[GÜN]]</f>
        <v>PERŞEMBE</v>
      </c>
      <c r="K51" s="17" t="str">
        <f>Tablo1[[#This Row],[SINIF2]]</f>
        <v>Bilgisayar Lab.</v>
      </c>
      <c r="L51" s="11">
        <f>Tablo1[[#This Row],[08:10]]</f>
        <v>0</v>
      </c>
      <c r="M51" s="4">
        <f>Tablo1[[#This Row],[09:00]]</f>
        <v>0</v>
      </c>
      <c r="N51" s="4">
        <f>Tablo1[[#This Row],[09:50]]</f>
        <v>0</v>
      </c>
      <c r="O51" s="4">
        <f>Tablo1[[#This Row],[10:40]]</f>
        <v>0</v>
      </c>
      <c r="P51" s="4">
        <f>Tablo1[[#This Row],[11:30]]</f>
        <v>0</v>
      </c>
      <c r="Q51" s="4">
        <f>Tablo1[[#This Row],[12:20]]</f>
        <v>0</v>
      </c>
      <c r="R51" s="4" t="str">
        <f>Tablo1[[#This Row],[13:10]]</f>
        <v>x</v>
      </c>
      <c r="S51" s="4" t="str">
        <f>Tablo1[[#This Row],[14:00]]</f>
        <v>x</v>
      </c>
      <c r="T51" s="4" t="str">
        <f>Tablo1[[#This Row],[14:50]]</f>
        <v>x</v>
      </c>
      <c r="U51" s="4" t="str">
        <f>Tablo1[[#This Row],[15:40]]</f>
        <v>x</v>
      </c>
      <c r="V51" s="12">
        <f>Tablo1[[#This Row],[16:30]]</f>
        <v>0</v>
      </c>
      <c r="W51" s="24">
        <f>Tablo1[[#This Row],[Ders Adedi]]</f>
        <v>1</v>
      </c>
      <c r="X51" s="22">
        <f>Tablo1[[#This Row],[Ders saati]]</f>
        <v>4</v>
      </c>
      <c r="Y51" s="23">
        <f>Tablo1[[#This Row],[Ders saati kontrol]]</f>
        <v>4</v>
      </c>
      <c r="Z51" s="92" t="str">
        <f>Tablo1[[#This Row],[Birleştir formül]]</f>
        <v>Temel Bilgisayar Programları  Ali Kürşat ŞAHİN</v>
      </c>
      <c r="AA51" s="95">
        <f>Tablo1[[#This Row],[Birleşik ders]]</f>
        <v>1</v>
      </c>
    </row>
    <row r="52" spans="1:27" ht="21.75" x14ac:dyDescent="0.25">
      <c r="A52" s="27">
        <f>Tablo1[[#This Row],[Sıra]]</f>
        <v>332</v>
      </c>
      <c r="B52" s="13" t="str">
        <f>Tablo1[[#This Row],[Bölüm]]</f>
        <v>BK</v>
      </c>
      <c r="C52" s="13">
        <f>Tablo1[[#This Row],[Sınıf]]</f>
        <v>1</v>
      </c>
      <c r="D52" s="5" t="str">
        <f>Tablo1[[#This Row],[Ders Kodu]]</f>
        <v>YDİ-1102</v>
      </c>
      <c r="E52" s="14" t="str">
        <f>Tablo1[[#This Row],[Dersin Adı]]</f>
        <v xml:space="preserve">Yabancı Dil II </v>
      </c>
      <c r="F52" s="6" t="str">
        <f>Tablo1[[#This Row],[Dersi Veren Öğretim Elemanı]]</f>
        <v>Gökhan HINIZ</v>
      </c>
      <c r="G52" s="6">
        <f>Tablo1[[#This Row],[Dersi Veren Öğretim Elemanı (Son 7 Hafta)]]</f>
        <v>0</v>
      </c>
      <c r="H52" s="6" t="str">
        <f>Tablo1[[#This Row],[Dersi Vrn. Öğr. Üyesi Bölümü]]</f>
        <v>FD</v>
      </c>
      <c r="I52" s="5">
        <f>Tablo1[[#This Row],[Mevcut]]</f>
        <v>13</v>
      </c>
      <c r="J52" s="13" t="str">
        <f>Tablo1[[#This Row],[GÜN]]</f>
        <v>CUMA</v>
      </c>
      <c r="K52" s="17" t="str">
        <f>Tablo1[[#This Row],[SINIF2]]</f>
        <v>ONLINE</v>
      </c>
      <c r="L52" s="11" t="str">
        <f>Tablo1[[#This Row],[08:10]]</f>
        <v>x</v>
      </c>
      <c r="M52" s="4" t="str">
        <f>Tablo1[[#This Row],[09:00]]</f>
        <v>x</v>
      </c>
      <c r="N52" s="4">
        <f>Tablo1[[#This Row],[09:50]]</f>
        <v>0</v>
      </c>
      <c r="O52" s="4">
        <f>Tablo1[[#This Row],[10:40]]</f>
        <v>0</v>
      </c>
      <c r="P52" s="4">
        <f>Tablo1[[#This Row],[11:30]]</f>
        <v>0</v>
      </c>
      <c r="Q52" s="4">
        <f>Tablo1[[#This Row],[12:20]]</f>
        <v>0</v>
      </c>
      <c r="R52" s="4">
        <f>Tablo1[[#This Row],[13:10]]</f>
        <v>0</v>
      </c>
      <c r="S52" s="4">
        <f>Tablo1[[#This Row],[14:00]]</f>
        <v>0</v>
      </c>
      <c r="T52" s="4">
        <f>Tablo1[[#This Row],[14:50]]</f>
        <v>0</v>
      </c>
      <c r="U52" s="4">
        <f>Tablo1[[#This Row],[15:40]]</f>
        <v>0</v>
      </c>
      <c r="V52" s="12">
        <f>Tablo1[[#This Row],[16:30]]</f>
        <v>0</v>
      </c>
      <c r="W52" s="24">
        <f>Tablo1[[#This Row],[Ders Adedi]]</f>
        <v>9</v>
      </c>
      <c r="X52" s="22">
        <f>Tablo1[[#This Row],[Ders saati]]</f>
        <v>2</v>
      </c>
      <c r="Y52" s="23">
        <f>Tablo1[[#This Row],[Ders saati kontrol]]</f>
        <v>2</v>
      </c>
      <c r="Z52" s="92" t="str">
        <f>Tablo1[[#This Row],[Birleştir formül]]</f>
        <v>Yabancı Dil II  Gökhan HINIZ</v>
      </c>
      <c r="AA52" s="95">
        <f>Tablo1[[#This Row],[Birleşik ders]]</f>
        <v>9</v>
      </c>
    </row>
    <row r="53" spans="1:27" ht="21.75" hidden="1" x14ac:dyDescent="0.25">
      <c r="A53" s="27">
        <f>Tablo1[[#This Row],[Sıra]]</f>
        <v>359</v>
      </c>
      <c r="B53" s="13" t="str">
        <f>Tablo1[[#This Row],[Bölüm]]</f>
        <v>BK</v>
      </c>
      <c r="C53" s="13">
        <f>Tablo1[[#This Row],[Sınıf]]</f>
        <v>1</v>
      </c>
      <c r="D53" s="5" t="str">
        <f>Tablo1[[#This Row],[Ders Kodu]]</f>
        <v>BTK-1032</v>
      </c>
      <c r="E53" s="14" t="str">
        <f>Tablo1[[#This Row],[Dersin Adı]]</f>
        <v>Mikrobiyoloji (Alttan ve devam Alanlar İçin)</v>
      </c>
      <c r="F53" s="6" t="str">
        <f>Tablo1[[#This Row],[Dersi Veren Öğretim Elemanı]]</f>
        <v>Ali KARANFİL</v>
      </c>
      <c r="G53" s="6">
        <f>Tablo1[[#This Row],[Dersi Veren Öğretim Elemanı (Son 7 Hafta)]]</f>
        <v>0</v>
      </c>
      <c r="H53" s="6" t="str">
        <f>Tablo1[[#This Row],[Dersi Vrn. Öğr. Üyesi Bölümü]]</f>
        <v>BK</v>
      </c>
      <c r="I53" s="5">
        <f>Tablo1[[#This Row],[Mevcut]]</f>
        <v>8</v>
      </c>
      <c r="J53" s="13" t="str">
        <f>Tablo1[[#This Row],[GÜN]]</f>
        <v>-</v>
      </c>
      <c r="K53" s="17" t="str">
        <f>Tablo1[[#This Row],[SINIF2]]</f>
        <v>SADECE SINAV</v>
      </c>
      <c r="L53" s="11">
        <f>Tablo1[[#This Row],[08:10]]</f>
        <v>0</v>
      </c>
      <c r="M53" s="4">
        <f>Tablo1[[#This Row],[09:00]]</f>
        <v>0</v>
      </c>
      <c r="N53" s="4">
        <f>Tablo1[[#This Row],[09:50]]</f>
        <v>0</v>
      </c>
      <c r="O53" s="4">
        <f>Tablo1[[#This Row],[10:40]]</f>
        <v>0</v>
      </c>
      <c r="P53" s="4" t="str">
        <f>Tablo1[[#This Row],[11:30]]</f>
        <v>x</v>
      </c>
      <c r="Q53" s="4" t="str">
        <f>Tablo1[[#This Row],[12:20]]</f>
        <v>x</v>
      </c>
      <c r="R53" s="4" t="str">
        <f>Tablo1[[#This Row],[13:10]]</f>
        <v>x</v>
      </c>
      <c r="S53" s="4">
        <f>Tablo1[[#This Row],[14:00]]</f>
        <v>0</v>
      </c>
      <c r="T53" s="4">
        <f>Tablo1[[#This Row],[14:50]]</f>
        <v>0</v>
      </c>
      <c r="U53" s="4">
        <f>Tablo1[[#This Row],[15:40]]</f>
        <v>0</v>
      </c>
      <c r="V53" s="12">
        <f>Tablo1[[#This Row],[16:30]]</f>
        <v>0</v>
      </c>
      <c r="W53" s="24">
        <f>Tablo1[[#This Row],[Ders Adedi]]</f>
        <v>1</v>
      </c>
      <c r="X53" s="22">
        <f>Tablo1[[#This Row],[Ders saati]]</f>
        <v>3</v>
      </c>
      <c r="Y53" s="23">
        <f>Tablo1[[#This Row],[Ders saati kontrol]]</f>
        <v>3</v>
      </c>
      <c r="Z53" s="92" t="str">
        <f>Tablo1[[#This Row],[Birleştir formül]]</f>
        <v>Mikrobiyoloji (Alttan ve devam Alanlar İçin) Ali KARANFİL</v>
      </c>
      <c r="AA53" s="95">
        <f>Tablo1[[#This Row],[Birleşik ders]]</f>
        <v>1</v>
      </c>
    </row>
    <row r="54" spans="1:27" ht="21.75" hidden="1" x14ac:dyDescent="0.25">
      <c r="A54" s="27">
        <f>Tablo1[[#This Row],[Sıra]]</f>
        <v>360</v>
      </c>
      <c r="B54" s="13" t="str">
        <f>Tablo1[[#This Row],[Bölüm]]</f>
        <v>BK</v>
      </c>
      <c r="C54" s="13">
        <f>Tablo1[[#This Row],[Sınıf]]</f>
        <v>1</v>
      </c>
      <c r="D54" s="5" t="str">
        <f>Tablo1[[#This Row],[Ders Kodu]]</f>
        <v>BTK-1138</v>
      </c>
      <c r="E54" s="14" t="str">
        <f>Tablo1[[#This Row],[Dersin Adı]]</f>
        <v>Hayvansal Üretim Sistemleri (Alttan Alanlar İçin)</v>
      </c>
      <c r="F54" s="6" t="str">
        <f>Tablo1[[#This Row],[Dersi Veren Öğretim Elemanı]]</f>
        <v>Aynur KONYALI</v>
      </c>
      <c r="G54" s="6">
        <f>Tablo1[[#This Row],[Dersi Veren Öğretim Elemanı (Son 7 Hafta)]]</f>
        <v>0</v>
      </c>
      <c r="H54" s="6" t="str">
        <f>Tablo1[[#This Row],[Dersi Vrn. Öğr. Üyesi Bölümü]]</f>
        <v>ZO</v>
      </c>
      <c r="I54" s="5">
        <f>Tablo1[[#This Row],[Mevcut]]</f>
        <v>51</v>
      </c>
      <c r="J54" s="13" t="str">
        <f>Tablo1[[#This Row],[GÜN]]</f>
        <v>-</v>
      </c>
      <c r="K54" s="17" t="str">
        <f>Tablo1[[#This Row],[SINIF2]]</f>
        <v>SADECE SINAV</v>
      </c>
      <c r="L54" s="11">
        <f>Tablo1[[#This Row],[08:10]]</f>
        <v>0</v>
      </c>
      <c r="M54" s="4">
        <f>Tablo1[[#This Row],[09:00]]</f>
        <v>0</v>
      </c>
      <c r="N54" s="4">
        <f>Tablo1[[#This Row],[09:50]]</f>
        <v>0</v>
      </c>
      <c r="O54" s="4">
        <f>Tablo1[[#This Row],[10:40]]</f>
        <v>0</v>
      </c>
      <c r="P54" s="4">
        <f>Tablo1[[#This Row],[11:30]]</f>
        <v>0</v>
      </c>
      <c r="Q54" s="4">
        <f>Tablo1[[#This Row],[12:20]]</f>
        <v>0</v>
      </c>
      <c r="R54" s="4">
        <f>Tablo1[[#This Row],[13:10]]</f>
        <v>0</v>
      </c>
      <c r="S54" s="4">
        <f>Tablo1[[#This Row],[14:00]]</f>
        <v>0</v>
      </c>
      <c r="T54" s="4">
        <f>Tablo1[[#This Row],[14:50]]</f>
        <v>0</v>
      </c>
      <c r="U54" s="4">
        <f>Tablo1[[#This Row],[15:40]]</f>
        <v>0</v>
      </c>
      <c r="V54" s="12">
        <f>Tablo1[[#This Row],[16:30]]</f>
        <v>0</v>
      </c>
      <c r="W54" s="24">
        <f>Tablo1[[#This Row],[Ders Adedi]]</f>
        <v>1</v>
      </c>
      <c r="X54" s="22">
        <f>Tablo1[[#This Row],[Ders saati]]</f>
        <v>0</v>
      </c>
      <c r="Y54" s="23">
        <f>Tablo1[[#This Row],[Ders saati kontrol]]</f>
        <v>0</v>
      </c>
      <c r="Z54" s="92" t="str">
        <f>Tablo1[[#This Row],[Birleştir formül]]</f>
        <v>Hayvansal Üretim Sistemleri (Alttan Alanlar İçin) Aynur KONYALI</v>
      </c>
      <c r="AA54" s="95">
        <f>Tablo1[[#This Row],[Birleşik ders]]</f>
        <v>1</v>
      </c>
    </row>
    <row r="55" spans="1:27" ht="21.75" hidden="1" x14ac:dyDescent="0.25">
      <c r="A55" s="27">
        <f>Tablo1[[#This Row],[Sıra]]</f>
        <v>356</v>
      </c>
      <c r="B55" s="13" t="str">
        <f>Tablo1[[#This Row],[Bölüm]]</f>
        <v>BK</v>
      </c>
      <c r="C55" s="13">
        <f>Tablo1[[#This Row],[Sınıf]]</f>
        <v>1</v>
      </c>
      <c r="D55" s="5" t="str">
        <f>Tablo1[[#This Row],[Ders Kodu]]</f>
        <v>BTK-1018</v>
      </c>
      <c r="E55" s="14" t="str">
        <f>Tablo1[[#This Row],[Dersin Adı]]</f>
        <v>Tarımsal Ekoloji (Alttan Alanlar İçin)</v>
      </c>
      <c r="F55" s="6" t="str">
        <f>Tablo1[[#This Row],[Dersi Veren Öğretim Elemanı]]</f>
        <v>Levent EFİL</v>
      </c>
      <c r="G55" s="6">
        <f>Tablo1[[#This Row],[Dersi Veren Öğretim Elemanı (Son 7 Hafta)]]</f>
        <v>0</v>
      </c>
      <c r="H55" s="6" t="str">
        <f>Tablo1[[#This Row],[Dersi Vrn. Öğr. Üyesi Bölümü]]</f>
        <v>BK</v>
      </c>
      <c r="I55" s="5">
        <f>Tablo1[[#This Row],[Mevcut]]</f>
        <v>1</v>
      </c>
      <c r="J55" s="13" t="str">
        <f>Tablo1[[#This Row],[GÜN]]</f>
        <v>-</v>
      </c>
      <c r="K55" s="17" t="str">
        <f>Tablo1[[#This Row],[SINIF2]]</f>
        <v>SADECE SINAV</v>
      </c>
      <c r="L55" s="11">
        <f>Tablo1[[#This Row],[08:10]]</f>
        <v>0</v>
      </c>
      <c r="M55" s="4">
        <f>Tablo1[[#This Row],[09:00]]</f>
        <v>0</v>
      </c>
      <c r="N55" s="4">
        <f>Tablo1[[#This Row],[09:50]]</f>
        <v>0</v>
      </c>
      <c r="O55" s="4">
        <f>Tablo1[[#This Row],[10:40]]</f>
        <v>0</v>
      </c>
      <c r="P55" s="4">
        <f>Tablo1[[#This Row],[11:30]]</f>
        <v>0</v>
      </c>
      <c r="Q55" s="4">
        <f>Tablo1[[#This Row],[12:20]]</f>
        <v>0</v>
      </c>
      <c r="R55" s="4">
        <f>Tablo1[[#This Row],[13:10]]</f>
        <v>0</v>
      </c>
      <c r="S55" s="4">
        <f>Tablo1[[#This Row],[14:00]]</f>
        <v>0</v>
      </c>
      <c r="T55" s="4">
        <f>Tablo1[[#This Row],[14:50]]</f>
        <v>0</v>
      </c>
      <c r="U55" s="4">
        <f>Tablo1[[#This Row],[15:40]]</f>
        <v>0</v>
      </c>
      <c r="V55" s="12">
        <f>Tablo1[[#This Row],[16:30]]</f>
        <v>0</v>
      </c>
      <c r="W55" s="24">
        <f>Tablo1[[#This Row],[Ders Adedi]]</f>
        <v>2</v>
      </c>
      <c r="X55" s="22">
        <f>Tablo1[[#This Row],[Ders saati]]</f>
        <v>0</v>
      </c>
      <c r="Y55" s="23">
        <f>Tablo1[[#This Row],[Ders saati kontrol]]</f>
        <v>0</v>
      </c>
      <c r="Z55" s="92" t="str">
        <f>Tablo1[[#This Row],[Birleştir formül]]</f>
        <v>Tarımsal Ekoloji (Alttan Alanlar İçin) Levent EFİL</v>
      </c>
      <c r="AA55" s="95">
        <f>Tablo1[[#This Row],[Birleşik ders]]</f>
        <v>1</v>
      </c>
    </row>
    <row r="56" spans="1:27" ht="21.75" hidden="1" x14ac:dyDescent="0.25">
      <c r="A56" s="27">
        <f>Tablo1[[#This Row],[Sıra]]</f>
        <v>357</v>
      </c>
      <c r="B56" s="13" t="str">
        <f>Tablo1[[#This Row],[Bölüm]]</f>
        <v>BK</v>
      </c>
      <c r="C56" s="13">
        <f>Tablo1[[#This Row],[Sınıf]]</f>
        <v>1</v>
      </c>
      <c r="D56" s="5" t="str">
        <f>Tablo1[[#This Row],[Ders Kodu]]</f>
        <v>BTK-1024</v>
      </c>
      <c r="E56" s="14" t="str">
        <f>Tablo1[[#This Row],[Dersin Adı]]</f>
        <v>İstatistik (Alttan Alanlar İçin)</v>
      </c>
      <c r="F56" s="6" t="str">
        <f>Tablo1[[#This Row],[Dersi Veren Öğretim Elemanı]]</f>
        <v>Soner YİĞİT</v>
      </c>
      <c r="G56" s="6">
        <f>Tablo1[[#This Row],[Dersi Veren Öğretim Elemanı (Son 7 Hafta)]]</f>
        <v>0</v>
      </c>
      <c r="H56" s="6" t="str">
        <f>Tablo1[[#This Row],[Dersi Vrn. Öğr. Üyesi Bölümü]]</f>
        <v>ZO</v>
      </c>
      <c r="I56" s="5">
        <f>Tablo1[[#This Row],[Mevcut]]</f>
        <v>49</v>
      </c>
      <c r="J56" s="13" t="str">
        <f>Tablo1[[#This Row],[GÜN]]</f>
        <v>-</v>
      </c>
      <c r="K56" s="17" t="str">
        <f>Tablo1[[#This Row],[SINIF2]]</f>
        <v>SADECE SINAV</v>
      </c>
      <c r="L56" s="11">
        <f>Tablo1[[#This Row],[08:10]]</f>
        <v>0</v>
      </c>
      <c r="M56" s="4">
        <f>Tablo1[[#This Row],[09:00]]</f>
        <v>0</v>
      </c>
      <c r="N56" s="4">
        <f>Tablo1[[#This Row],[09:50]]</f>
        <v>0</v>
      </c>
      <c r="O56" s="4">
        <f>Tablo1[[#This Row],[10:40]]</f>
        <v>0</v>
      </c>
      <c r="P56" s="4">
        <f>Tablo1[[#This Row],[11:30]]</f>
        <v>0</v>
      </c>
      <c r="Q56" s="4">
        <f>Tablo1[[#This Row],[12:20]]</f>
        <v>0</v>
      </c>
      <c r="R56" s="4">
        <f>Tablo1[[#This Row],[13:10]]</f>
        <v>0</v>
      </c>
      <c r="S56" s="4">
        <f>Tablo1[[#This Row],[14:00]]</f>
        <v>0</v>
      </c>
      <c r="T56" s="4">
        <f>Tablo1[[#This Row],[14:50]]</f>
        <v>0</v>
      </c>
      <c r="U56" s="4">
        <f>Tablo1[[#This Row],[15:40]]</f>
        <v>0</v>
      </c>
      <c r="V56" s="12">
        <f>Tablo1[[#This Row],[16:30]]</f>
        <v>0</v>
      </c>
      <c r="W56" s="24">
        <f>Tablo1[[#This Row],[Ders Adedi]]</f>
        <v>1</v>
      </c>
      <c r="X56" s="22">
        <f>Tablo1[[#This Row],[Ders saati]]</f>
        <v>0</v>
      </c>
      <c r="Y56" s="23">
        <f>Tablo1[[#This Row],[Ders saati kontrol]]</f>
        <v>0</v>
      </c>
      <c r="Z56" s="92" t="str">
        <f>Tablo1[[#This Row],[Birleştir formül]]</f>
        <v>İstatistik (Alttan Alanlar İçin) Soner YİĞİT</v>
      </c>
      <c r="AA56" s="95">
        <f>Tablo1[[#This Row],[Birleşik ders]]</f>
        <v>1</v>
      </c>
    </row>
    <row r="57" spans="1:27" ht="21.75" hidden="1" x14ac:dyDescent="0.25">
      <c r="A57" s="27">
        <f>Tablo1[[#This Row],[Sıra]]</f>
        <v>44</v>
      </c>
      <c r="B57" s="13" t="str">
        <f>Tablo1[[#This Row],[Bölüm]]</f>
        <v>BK</v>
      </c>
      <c r="C57" s="13">
        <f>Tablo1[[#This Row],[Sınıf]]</f>
        <v>2</v>
      </c>
      <c r="D57" s="5" t="str">
        <f>Tablo1[[#This Row],[Ders Kodu]]</f>
        <v>BTK-2010</v>
      </c>
      <c r="E57" s="14" t="str">
        <f>Tablo1[[#This Row],[Dersin Adı]]</f>
        <v xml:space="preserve">Bitki Besleme </v>
      </c>
      <c r="F57" s="6" t="str">
        <f>Tablo1[[#This Row],[Dersi Veren Öğretim Elemanı]]</f>
        <v>Ali SÜMER</v>
      </c>
      <c r="G57" s="6">
        <f>Tablo1[[#This Row],[Dersi Veren Öğretim Elemanı (Son 7 Hafta)]]</f>
        <v>0</v>
      </c>
      <c r="H57" s="6" t="str">
        <f>Tablo1[[#This Row],[Dersi Vrn. Öğr. Üyesi Bölümü]]</f>
        <v>TO</v>
      </c>
      <c r="I57" s="5">
        <f>Tablo1[[#This Row],[Mevcut]]</f>
        <v>41</v>
      </c>
      <c r="J57" s="13" t="str">
        <f>Tablo1[[#This Row],[GÜN]]</f>
        <v>PAZARTESİ</v>
      </c>
      <c r="K57" s="17" t="str">
        <f>Tablo1[[#This Row],[SINIF2]]</f>
        <v>113</v>
      </c>
      <c r="L57" s="11">
        <f>Tablo1[[#This Row],[08:10]]</f>
        <v>0</v>
      </c>
      <c r="M57" s="4">
        <f>Tablo1[[#This Row],[09:00]]</f>
        <v>0</v>
      </c>
      <c r="N57" s="4">
        <f>Tablo1[[#This Row],[09:50]]</f>
        <v>0</v>
      </c>
      <c r="O57" s="4">
        <f>Tablo1[[#This Row],[10:40]]</f>
        <v>0</v>
      </c>
      <c r="P57" s="4">
        <f>Tablo1[[#This Row],[11:30]]</f>
        <v>0</v>
      </c>
      <c r="Q57" s="4">
        <f>Tablo1[[#This Row],[12:20]]</f>
        <v>0</v>
      </c>
      <c r="R57" s="4" t="str">
        <f>Tablo1[[#This Row],[13:10]]</f>
        <v>x</v>
      </c>
      <c r="S57" s="4" t="str">
        <f>Tablo1[[#This Row],[14:00]]</f>
        <v>x</v>
      </c>
      <c r="T57" s="4">
        <f>Tablo1[[#This Row],[14:50]]</f>
        <v>0</v>
      </c>
      <c r="U57" s="4">
        <f>Tablo1[[#This Row],[15:40]]</f>
        <v>0</v>
      </c>
      <c r="V57" s="12">
        <f>Tablo1[[#This Row],[16:30]]</f>
        <v>0</v>
      </c>
      <c r="W57" s="24">
        <f>Tablo1[[#This Row],[Ders Adedi]]</f>
        <v>6</v>
      </c>
      <c r="X57" s="22">
        <f>Tablo1[[#This Row],[Ders saati]]</f>
        <v>2</v>
      </c>
      <c r="Y57" s="23">
        <f>Tablo1[[#This Row],[Ders saati kontrol]]</f>
        <v>2</v>
      </c>
      <c r="Z57" s="92" t="str">
        <f>Tablo1[[#This Row],[Birleştir formül]]</f>
        <v>Bitki Besleme  Ali SÜMER</v>
      </c>
      <c r="AA57" s="95">
        <f>Tablo1[[#This Row],[Birleşik ders]]</f>
        <v>3</v>
      </c>
    </row>
    <row r="58" spans="1:27" ht="30" hidden="1" x14ac:dyDescent="0.25">
      <c r="A58" s="27">
        <f>Tablo1[[#This Row],[Sıra]]</f>
        <v>5</v>
      </c>
      <c r="B58" s="13" t="str">
        <f>Tablo1[[#This Row],[Bölüm]]</f>
        <v>BK</v>
      </c>
      <c r="C58" s="13">
        <f>Tablo1[[#This Row],[Sınıf]]</f>
        <v>2</v>
      </c>
      <c r="D58" s="5" t="str">
        <f>Tablo1[[#This Row],[Ders Kodu]]</f>
        <v>BTK-2006</v>
      </c>
      <c r="E58" s="14" t="str">
        <f>Tablo1[[#This Row],[Dersin Adı]]</f>
        <v xml:space="preserve">Araştırma Deneme Yöntemleri </v>
      </c>
      <c r="F58" s="6" t="str">
        <f>Tablo1[[#This Row],[Dersi Veren Öğretim Elemanı]]</f>
        <v>Ali Kürşat ŞAHİN</v>
      </c>
      <c r="G58" s="6">
        <f>Tablo1[[#This Row],[Dersi Veren Öğretim Elemanı (Son 7 Hafta)]]</f>
        <v>0</v>
      </c>
      <c r="H58" s="6" t="str">
        <f>Tablo1[[#This Row],[Dersi Vrn. Öğr. Üyesi Bölümü]]</f>
        <v>BK</v>
      </c>
      <c r="I58" s="5">
        <f>Tablo1[[#This Row],[Mevcut]]</f>
        <v>45</v>
      </c>
      <c r="J58" s="13" t="str">
        <f>Tablo1[[#This Row],[GÜN]]</f>
        <v>PAZARTESİ</v>
      </c>
      <c r="K58" s="17" t="str">
        <f>Tablo1[[#This Row],[SINIF2]]</f>
        <v>201</v>
      </c>
      <c r="L58" s="11">
        <f>Tablo1[[#This Row],[08:10]]</f>
        <v>0</v>
      </c>
      <c r="M58" s="4">
        <f>Tablo1[[#This Row],[09:00]]</f>
        <v>0</v>
      </c>
      <c r="N58" s="4">
        <f>Tablo1[[#This Row],[09:50]]</f>
        <v>0</v>
      </c>
      <c r="O58" s="4">
        <f>Tablo1[[#This Row],[10:40]]</f>
        <v>0</v>
      </c>
      <c r="P58" s="4">
        <f>Tablo1[[#This Row],[11:30]]</f>
        <v>0</v>
      </c>
      <c r="Q58" s="4">
        <f>Tablo1[[#This Row],[12:20]]</f>
        <v>0</v>
      </c>
      <c r="R58" s="4">
        <f>Tablo1[[#This Row],[13:10]]</f>
        <v>0</v>
      </c>
      <c r="S58" s="4">
        <f>Tablo1[[#This Row],[14:00]]</f>
        <v>0</v>
      </c>
      <c r="T58" s="4">
        <f>Tablo1[[#This Row],[14:50]]</f>
        <v>0</v>
      </c>
      <c r="U58" s="4" t="str">
        <f>Tablo1[[#This Row],[15:40]]</f>
        <v>x</v>
      </c>
      <c r="V58" s="12" t="str">
        <f>Tablo1[[#This Row],[16:30]]</f>
        <v>x</v>
      </c>
      <c r="W58" s="24">
        <f>Tablo1[[#This Row],[Ders Adedi]]</f>
        <v>1</v>
      </c>
      <c r="X58" s="22">
        <f>Tablo1[[#This Row],[Ders saati]]</f>
        <v>2</v>
      </c>
      <c r="Y58" s="23">
        <f>Tablo1[[#This Row],[Ders saati kontrol]]</f>
        <v>2</v>
      </c>
      <c r="Z58" s="92" t="str">
        <f>Tablo1[[#This Row],[Birleştir formül]]</f>
        <v>Araştırma Deneme Yöntemleri  Ali Kürşat ŞAHİN</v>
      </c>
      <c r="AA58" s="95">
        <f>Tablo1[[#This Row],[Birleşik ders]]</f>
        <v>1</v>
      </c>
    </row>
    <row r="59" spans="1:27" ht="21.75" hidden="1" x14ac:dyDescent="0.25">
      <c r="A59" s="27">
        <f>Tablo1[[#This Row],[Sıra]]</f>
        <v>102</v>
      </c>
      <c r="B59" s="13" t="str">
        <f>Tablo1[[#This Row],[Bölüm]]</f>
        <v>BK</v>
      </c>
      <c r="C59" s="13">
        <f>Tablo1[[#This Row],[Sınıf]]</f>
        <v>2</v>
      </c>
      <c r="D59" s="5" t="str">
        <f>Tablo1[[#This Row],[Ders Kodu]]</f>
        <v>BTK-2004</v>
      </c>
      <c r="E59" s="14" t="str">
        <f>Tablo1[[#This Row],[Dersin Adı]]</f>
        <v xml:space="preserve">Fitopatoloji </v>
      </c>
      <c r="F59" s="6" t="str">
        <f>Tablo1[[#This Row],[Dersi Veren Öğretim Elemanı]]</f>
        <v>Savaş KORKMAZ</v>
      </c>
      <c r="G59" s="6">
        <f>Tablo1[[#This Row],[Dersi Veren Öğretim Elemanı (Son 7 Hafta)]]</f>
        <v>0</v>
      </c>
      <c r="H59" s="6" t="str">
        <f>Tablo1[[#This Row],[Dersi Vrn. Öğr. Üyesi Bölümü]]</f>
        <v>BK</v>
      </c>
      <c r="I59" s="5">
        <f>Tablo1[[#This Row],[Mevcut]]</f>
        <v>55</v>
      </c>
      <c r="J59" s="13" t="str">
        <f>Tablo1[[#This Row],[GÜN]]</f>
        <v>SALI</v>
      </c>
      <c r="K59" s="17" t="str">
        <f>Tablo1[[#This Row],[SINIF2]]</f>
        <v>101</v>
      </c>
      <c r="L59" s="11">
        <f>Tablo1[[#This Row],[08:10]]</f>
        <v>0</v>
      </c>
      <c r="M59" s="4" t="str">
        <f>Tablo1[[#This Row],[09:00]]</f>
        <v>x</v>
      </c>
      <c r="N59" s="4" t="str">
        <f>Tablo1[[#This Row],[09:50]]</f>
        <v>x</v>
      </c>
      <c r="O59" s="4" t="str">
        <f>Tablo1[[#This Row],[10:40]]</f>
        <v>x</v>
      </c>
      <c r="P59" s="4" t="str">
        <f>Tablo1[[#This Row],[11:30]]</f>
        <v>x</v>
      </c>
      <c r="Q59" s="4">
        <f>Tablo1[[#This Row],[12:20]]</f>
        <v>0</v>
      </c>
      <c r="R59" s="4">
        <f>Tablo1[[#This Row],[13:10]]</f>
        <v>0</v>
      </c>
      <c r="S59" s="4">
        <f>Tablo1[[#This Row],[14:00]]</f>
        <v>0</v>
      </c>
      <c r="T59" s="4">
        <f>Tablo1[[#This Row],[14:50]]</f>
        <v>0</v>
      </c>
      <c r="U59" s="4">
        <f>Tablo1[[#This Row],[15:40]]</f>
        <v>0</v>
      </c>
      <c r="V59" s="12">
        <f>Tablo1[[#This Row],[16:30]]</f>
        <v>0</v>
      </c>
      <c r="W59" s="24">
        <f>Tablo1[[#This Row],[Ders Adedi]]</f>
        <v>7</v>
      </c>
      <c r="X59" s="22">
        <f>Tablo1[[#This Row],[Ders saati]]</f>
        <v>4</v>
      </c>
      <c r="Y59" s="23">
        <f>Tablo1[[#This Row],[Ders saati kontrol]]</f>
        <v>4</v>
      </c>
      <c r="Z59" s="92" t="str">
        <f>Tablo1[[#This Row],[Birleştir formül]]</f>
        <v>Fitopatoloji  Savaş KORKMAZ</v>
      </c>
      <c r="AA59" s="95">
        <f>Tablo1[[#This Row],[Birleşik ders]]</f>
        <v>1</v>
      </c>
    </row>
    <row r="60" spans="1:27" ht="21.75" hidden="1" x14ac:dyDescent="0.25">
      <c r="A60" s="27">
        <f>Tablo1[[#This Row],[Sıra]]</f>
        <v>111</v>
      </c>
      <c r="B60" s="13" t="str">
        <f>Tablo1[[#This Row],[Bölüm]]</f>
        <v>BK</v>
      </c>
      <c r="C60" s="13">
        <f>Tablo1[[#This Row],[Sınıf]]</f>
        <v>2</v>
      </c>
      <c r="D60" s="5" t="str">
        <f>Tablo1[[#This Row],[Ders Kodu]]</f>
        <v>BTK-2012</v>
      </c>
      <c r="E60" s="14" t="str">
        <f>Tablo1[[#This Row],[Dersin Adı]]</f>
        <v xml:space="preserve">Genel Meyvecilik </v>
      </c>
      <c r="F60" s="6" t="str">
        <f>Tablo1[[#This Row],[Dersi Veren Öğretim Elemanı]]</f>
        <v>M. Ali GÜNDOĞDU</v>
      </c>
      <c r="G60" s="6">
        <f>Tablo1[[#This Row],[Dersi Veren Öğretim Elemanı (Son 7 Hafta)]]</f>
        <v>0</v>
      </c>
      <c r="H60" s="6" t="str">
        <f>Tablo1[[#This Row],[Dersi Vrn. Öğr. Üyesi Bölümü]]</f>
        <v>BB</v>
      </c>
      <c r="I60" s="5">
        <f>Tablo1[[#This Row],[Mevcut]]</f>
        <v>51</v>
      </c>
      <c r="J60" s="13" t="str">
        <f>Tablo1[[#This Row],[GÜN]]</f>
        <v>SALI</v>
      </c>
      <c r="K60" s="17" t="str">
        <f>Tablo1[[#This Row],[SINIF2]]</f>
        <v>101</v>
      </c>
      <c r="L60" s="11">
        <f>Tablo1[[#This Row],[08:10]]</f>
        <v>0</v>
      </c>
      <c r="M60" s="4">
        <f>Tablo1[[#This Row],[09:00]]</f>
        <v>0</v>
      </c>
      <c r="N60" s="4">
        <f>Tablo1[[#This Row],[09:50]]</f>
        <v>0</v>
      </c>
      <c r="O60" s="4">
        <f>Tablo1[[#This Row],[10:40]]</f>
        <v>0</v>
      </c>
      <c r="P60" s="4">
        <f>Tablo1[[#This Row],[11:30]]</f>
        <v>0</v>
      </c>
      <c r="Q60" s="4" t="str">
        <f>Tablo1[[#This Row],[12:20]]</f>
        <v>x</v>
      </c>
      <c r="R60" s="4" t="str">
        <f>Tablo1[[#This Row],[13:10]]</f>
        <v>x</v>
      </c>
      <c r="S60" s="4" t="str">
        <f>Tablo1[[#This Row],[14:00]]</f>
        <v>x</v>
      </c>
      <c r="T60" s="4" t="str">
        <f>Tablo1[[#This Row],[14:50]]</f>
        <v>x</v>
      </c>
      <c r="U60" s="4">
        <f>Tablo1[[#This Row],[15:40]]</f>
        <v>0</v>
      </c>
      <c r="V60" s="12">
        <f>Tablo1[[#This Row],[16:30]]</f>
        <v>0</v>
      </c>
      <c r="W60" s="24">
        <f>Tablo1[[#This Row],[Ders Adedi]]</f>
        <v>4</v>
      </c>
      <c r="X60" s="22">
        <f>Tablo1[[#This Row],[Ders saati]]</f>
        <v>4</v>
      </c>
      <c r="Y60" s="23">
        <f>Tablo1[[#This Row],[Ders saati kontrol]]</f>
        <v>4</v>
      </c>
      <c r="Z60" s="92" t="str">
        <f>Tablo1[[#This Row],[Birleştir formül]]</f>
        <v>Genel Meyvecilik  M. Ali GÜNDOĞDU</v>
      </c>
      <c r="AA60" s="95">
        <f>Tablo1[[#This Row],[Birleşik ders]]</f>
        <v>2</v>
      </c>
    </row>
    <row r="61" spans="1:27" ht="21.75" hidden="1" x14ac:dyDescent="0.25">
      <c r="A61" s="27">
        <f>Tablo1[[#This Row],[Sıra]]</f>
        <v>288</v>
      </c>
      <c r="B61" s="13" t="str">
        <f>Tablo1[[#This Row],[Bölüm]]</f>
        <v>BK</v>
      </c>
      <c r="C61" s="13">
        <f>Tablo1[[#This Row],[Sınıf]]</f>
        <v>2</v>
      </c>
      <c r="D61" s="5" t="str">
        <f>Tablo1[[#This Row],[Ders Kodu]]</f>
        <v>BTK-2008</v>
      </c>
      <c r="E61" s="14" t="str">
        <f>Tablo1[[#This Row],[Dersin Adı]]</f>
        <v xml:space="preserve">Tarla Bitkileri Yetiştiriciliği </v>
      </c>
      <c r="F61" s="6" t="str">
        <f>Tablo1[[#This Row],[Dersi Veren Öğretim Elemanı]]</f>
        <v>Fatih KAHRIMAN</v>
      </c>
      <c r="G61" s="6">
        <f>Tablo1[[#This Row],[Dersi Veren Öğretim Elemanı (Son 7 Hafta)]]</f>
        <v>0</v>
      </c>
      <c r="H61" s="6" t="str">
        <f>Tablo1[[#This Row],[Dersi Vrn. Öğr. Üyesi Bölümü]]</f>
        <v>TB</v>
      </c>
      <c r="I61" s="5">
        <f>Tablo1[[#This Row],[Mevcut]]</f>
        <v>57</v>
      </c>
      <c r="J61" s="13" t="str">
        <f>Tablo1[[#This Row],[GÜN]]</f>
        <v>ÇARŞAMBA</v>
      </c>
      <c r="K61" s="17" t="str">
        <f>Tablo1[[#This Row],[SINIF2]]</f>
        <v>201</v>
      </c>
      <c r="L61" s="11">
        <f>Tablo1[[#This Row],[08:10]]</f>
        <v>0</v>
      </c>
      <c r="M61" s="4" t="str">
        <f>Tablo1[[#This Row],[09:00]]</f>
        <v>x</v>
      </c>
      <c r="N61" s="4" t="str">
        <f>Tablo1[[#This Row],[09:50]]</f>
        <v>x</v>
      </c>
      <c r="O61" s="4" t="str">
        <f>Tablo1[[#This Row],[10:40]]</f>
        <v>x</v>
      </c>
      <c r="P61" s="4" t="str">
        <f>Tablo1[[#This Row],[11:30]]</f>
        <v>x</v>
      </c>
      <c r="Q61" s="4">
        <f>Tablo1[[#This Row],[12:20]]</f>
        <v>0</v>
      </c>
      <c r="R61" s="4">
        <f>Tablo1[[#This Row],[13:10]]</f>
        <v>0</v>
      </c>
      <c r="S61" s="4">
        <f>Tablo1[[#This Row],[14:00]]</f>
        <v>0</v>
      </c>
      <c r="T61" s="4">
        <f>Tablo1[[#This Row],[14:50]]</f>
        <v>0</v>
      </c>
      <c r="U61" s="4">
        <f>Tablo1[[#This Row],[15:40]]</f>
        <v>0</v>
      </c>
      <c r="V61" s="12">
        <f>Tablo1[[#This Row],[16:30]]</f>
        <v>0</v>
      </c>
      <c r="W61" s="24">
        <f>Tablo1[[#This Row],[Ders Adedi]]</f>
        <v>2</v>
      </c>
      <c r="X61" s="22">
        <f>Tablo1[[#This Row],[Ders saati]]</f>
        <v>4</v>
      </c>
      <c r="Y61" s="23">
        <f>Tablo1[[#This Row],[Ders saati kontrol]]</f>
        <v>4</v>
      </c>
      <c r="Z61" s="92" t="str">
        <f>Tablo1[[#This Row],[Birleştir formül]]</f>
        <v>Tarla Bitkileri Yetiştiriciliği  Fatih KAHRIMAN</v>
      </c>
      <c r="AA61" s="95">
        <f>Tablo1[[#This Row],[Birleşik ders]]</f>
        <v>1</v>
      </c>
    </row>
    <row r="62" spans="1:27" ht="21.75" hidden="1" x14ac:dyDescent="0.25">
      <c r="A62" s="27">
        <f>Tablo1[[#This Row],[Sıra]]</f>
        <v>63</v>
      </c>
      <c r="B62" s="13" t="str">
        <f>Tablo1[[#This Row],[Bölüm]]</f>
        <v>BK</v>
      </c>
      <c r="C62" s="13">
        <f>Tablo1[[#This Row],[Sınıf]]</f>
        <v>2</v>
      </c>
      <c r="D62" s="5" t="str">
        <f>Tablo1[[#This Row],[Ders Kodu]]</f>
        <v>BTK-2014</v>
      </c>
      <c r="E62" s="14" t="str">
        <f>Tablo1[[#This Row],[Dersin Adı]]</f>
        <v xml:space="preserve">Bitki Korumada Akıllı Tarım </v>
      </c>
      <c r="F62" s="6" t="str">
        <f>Tablo1[[#This Row],[Dersi Veren Öğretim Elemanı]]</f>
        <v>Burak POLAT</v>
      </c>
      <c r="G62" s="6" t="str">
        <f>Tablo1[[#This Row],[Dersi Veren Öğretim Elemanı (Son 7 Hafta)]]</f>
        <v xml:space="preserve"> Ali KARANFİL</v>
      </c>
      <c r="H62" s="6" t="str">
        <f>Tablo1[[#This Row],[Dersi Vrn. Öğr. Üyesi Bölümü]]</f>
        <v>BK</v>
      </c>
      <c r="I62" s="5">
        <f>Tablo1[[#This Row],[Mevcut]]</f>
        <v>46</v>
      </c>
      <c r="J62" s="13" t="str">
        <f>Tablo1[[#This Row],[GÜN]]</f>
        <v>ÇARŞAMBA</v>
      </c>
      <c r="K62" s="17" t="str">
        <f>Tablo1[[#This Row],[SINIF2]]</f>
        <v>Prof.Dr H. TURHAN</v>
      </c>
      <c r="L62" s="11">
        <f>Tablo1[[#This Row],[08:10]]</f>
        <v>0</v>
      </c>
      <c r="M62" s="4">
        <f>Tablo1[[#This Row],[09:00]]</f>
        <v>0</v>
      </c>
      <c r="N62" s="4">
        <f>Tablo1[[#This Row],[09:50]]</f>
        <v>0</v>
      </c>
      <c r="O62" s="4">
        <f>Tablo1[[#This Row],[10:40]]</f>
        <v>0</v>
      </c>
      <c r="P62" s="4">
        <f>Tablo1[[#This Row],[11:30]]</f>
        <v>0</v>
      </c>
      <c r="Q62" s="4">
        <f>Tablo1[[#This Row],[12:20]]</f>
        <v>0</v>
      </c>
      <c r="R62" s="4" t="str">
        <f>Tablo1[[#This Row],[13:10]]</f>
        <v>x</v>
      </c>
      <c r="S62" s="4" t="str">
        <f>Tablo1[[#This Row],[14:00]]</f>
        <v>x</v>
      </c>
      <c r="T62" s="4">
        <f>Tablo1[[#This Row],[14:50]]</f>
        <v>0</v>
      </c>
      <c r="U62" s="4">
        <f>Tablo1[[#This Row],[15:40]]</f>
        <v>0</v>
      </c>
      <c r="V62" s="12">
        <f>Tablo1[[#This Row],[16:30]]</f>
        <v>0</v>
      </c>
      <c r="W62" s="24">
        <f>Tablo1[[#This Row],[Ders Adedi]]</f>
        <v>1</v>
      </c>
      <c r="X62" s="22">
        <f>Tablo1[[#This Row],[Ders saati]]</f>
        <v>2</v>
      </c>
      <c r="Y62" s="23">
        <f>Tablo1[[#This Row],[Ders saati kontrol]]</f>
        <v>2</v>
      </c>
      <c r="Z62" s="92" t="str">
        <f>Tablo1[[#This Row],[Birleştir formül]]</f>
        <v>Bitki Korumada Akıllı Tarım  Burak POLAT</v>
      </c>
      <c r="AA62" s="95">
        <f>Tablo1[[#This Row],[Birleşik ders]]</f>
        <v>1</v>
      </c>
    </row>
    <row r="63" spans="1:27" ht="21.75" hidden="1" x14ac:dyDescent="0.25">
      <c r="A63" s="27">
        <f>Tablo1[[#This Row],[Sıra]]</f>
        <v>64</v>
      </c>
      <c r="B63" s="13" t="str">
        <f>Tablo1[[#This Row],[Bölüm]]</f>
        <v>BK</v>
      </c>
      <c r="C63" s="13">
        <f>Tablo1[[#This Row],[Sınıf]]</f>
        <v>2</v>
      </c>
      <c r="D63" s="5" t="str">
        <f>Tablo1[[#This Row],[Ders Kodu]]</f>
        <v>BTK-2016</v>
      </c>
      <c r="E63" s="14" t="str">
        <f>Tablo1[[#This Row],[Dersin Adı]]</f>
        <v xml:space="preserve">Bitki Korumada Biyoteknoloji </v>
      </c>
      <c r="F63" s="6" t="str">
        <f>Tablo1[[#This Row],[Dersi Veren Öğretim Elemanı]]</f>
        <v>Ali KARANFİL</v>
      </c>
      <c r="G63" s="6" t="str">
        <f>Tablo1[[#This Row],[Dersi Veren Öğretim Elemanı (Son 7 Hafta)]]</f>
        <v>Çiğdem GÜNEŞ</v>
      </c>
      <c r="H63" s="6" t="str">
        <f>Tablo1[[#This Row],[Dersi Vrn. Öğr. Üyesi Bölümü]]</f>
        <v>BK</v>
      </c>
      <c r="I63" s="5">
        <f>Tablo1[[#This Row],[Mevcut]]</f>
        <v>52</v>
      </c>
      <c r="J63" s="13" t="str">
        <f>Tablo1[[#This Row],[GÜN]]</f>
        <v>ÇARŞAMBA</v>
      </c>
      <c r="K63" s="17" t="str">
        <f>Tablo1[[#This Row],[SINIF2]]</f>
        <v>Prof.Dr H. TURHAN</v>
      </c>
      <c r="L63" s="11">
        <f>Tablo1[[#This Row],[08:10]]</f>
        <v>0</v>
      </c>
      <c r="M63" s="4">
        <f>Tablo1[[#This Row],[09:00]]</f>
        <v>0</v>
      </c>
      <c r="N63" s="4">
        <f>Tablo1[[#This Row],[09:50]]</f>
        <v>0</v>
      </c>
      <c r="O63" s="4">
        <f>Tablo1[[#This Row],[10:40]]</f>
        <v>0</v>
      </c>
      <c r="P63" s="4">
        <f>Tablo1[[#This Row],[11:30]]</f>
        <v>0</v>
      </c>
      <c r="Q63" s="4">
        <f>Tablo1[[#This Row],[12:20]]</f>
        <v>0</v>
      </c>
      <c r="R63" s="4">
        <f>Tablo1[[#This Row],[13:10]]</f>
        <v>0</v>
      </c>
      <c r="S63" s="4">
        <f>Tablo1[[#This Row],[14:00]]</f>
        <v>0</v>
      </c>
      <c r="T63" s="4">
        <f>Tablo1[[#This Row],[14:50]]</f>
        <v>0</v>
      </c>
      <c r="U63" s="4" t="str">
        <f>Tablo1[[#This Row],[15:40]]</f>
        <v>x</v>
      </c>
      <c r="V63" s="12" t="str">
        <f>Tablo1[[#This Row],[16:30]]</f>
        <v>x</v>
      </c>
      <c r="W63" s="24">
        <f>Tablo1[[#This Row],[Ders Adedi]]</f>
        <v>1</v>
      </c>
      <c r="X63" s="22">
        <f>Tablo1[[#This Row],[Ders saati]]</f>
        <v>2</v>
      </c>
      <c r="Y63" s="23">
        <f>Tablo1[[#This Row],[Ders saati kontrol]]</f>
        <v>2</v>
      </c>
      <c r="Z63" s="92" t="str">
        <f>Tablo1[[#This Row],[Birleştir formül]]</f>
        <v>Bitki Korumada Biyoteknoloji  Ali KARANFİL</v>
      </c>
      <c r="AA63" s="95">
        <f>Tablo1[[#This Row],[Birleşik ders]]</f>
        <v>1</v>
      </c>
    </row>
    <row r="64" spans="1:27" ht="30" hidden="1" x14ac:dyDescent="0.25">
      <c r="A64" s="27">
        <f>Tablo1[[#This Row],[Sıra]]</f>
        <v>98</v>
      </c>
      <c r="B64" s="13" t="str">
        <f>Tablo1[[#This Row],[Bölüm]]</f>
        <v>BK</v>
      </c>
      <c r="C64" s="13">
        <f>Tablo1[[#This Row],[Sınıf]]</f>
        <v>2</v>
      </c>
      <c r="D64" s="5" t="str">
        <f>Tablo1[[#This Row],[Ders Kodu]]</f>
        <v>BTK-2002</v>
      </c>
      <c r="E64" s="14" t="str">
        <f>Tablo1[[#This Row],[Dersin Adı]]</f>
        <v xml:space="preserve">Entomoloji </v>
      </c>
      <c r="F64" s="6" t="str">
        <f>Tablo1[[#This Row],[Dersi Veren Öğretim Elemanı]]</f>
        <v>Ali ÖZPINAR</v>
      </c>
      <c r="G64" s="6">
        <f>Tablo1[[#This Row],[Dersi Veren Öğretim Elemanı (Son 7 Hafta)]]</f>
        <v>0</v>
      </c>
      <c r="H64" s="6" t="str">
        <f>Tablo1[[#This Row],[Dersi Vrn. Öğr. Üyesi Bölümü]]</f>
        <v>BK</v>
      </c>
      <c r="I64" s="5">
        <f>Tablo1[[#This Row],[Mevcut]]</f>
        <v>52</v>
      </c>
      <c r="J64" s="13" t="str">
        <f>Tablo1[[#This Row],[GÜN]]</f>
        <v>PERŞEMBE</v>
      </c>
      <c r="K64" s="17" t="str">
        <f>Tablo1[[#This Row],[SINIF2]]</f>
        <v>Prof.Dr H. TURHAN</v>
      </c>
      <c r="L64" s="11">
        <f>Tablo1[[#This Row],[08:10]]</f>
        <v>0</v>
      </c>
      <c r="M64" s="4" t="str">
        <f>Tablo1[[#This Row],[09:00]]</f>
        <v>x</v>
      </c>
      <c r="N64" s="4" t="str">
        <f>Tablo1[[#This Row],[09:50]]</f>
        <v>x</v>
      </c>
      <c r="O64" s="4" t="str">
        <f>Tablo1[[#This Row],[10:40]]</f>
        <v>x</v>
      </c>
      <c r="P64" s="4" t="str">
        <f>Tablo1[[#This Row],[11:30]]</f>
        <v>x</v>
      </c>
      <c r="Q64" s="4">
        <f>Tablo1[[#This Row],[12:20]]</f>
        <v>0</v>
      </c>
      <c r="R64" s="4">
        <f>Tablo1[[#This Row],[13:10]]</f>
        <v>0</v>
      </c>
      <c r="S64" s="4">
        <f>Tablo1[[#This Row],[14:00]]</f>
        <v>0</v>
      </c>
      <c r="T64" s="4">
        <f>Tablo1[[#This Row],[14:50]]</f>
        <v>0</v>
      </c>
      <c r="U64" s="4">
        <f>Tablo1[[#This Row],[15:40]]</f>
        <v>0</v>
      </c>
      <c r="V64" s="12">
        <f>Tablo1[[#This Row],[16:30]]</f>
        <v>0</v>
      </c>
      <c r="W64" s="24">
        <f>Tablo1[[#This Row],[Ders Adedi]]</f>
        <v>5</v>
      </c>
      <c r="X64" s="22">
        <f>Tablo1[[#This Row],[Ders saati]]</f>
        <v>4</v>
      </c>
      <c r="Y64" s="23">
        <f>Tablo1[[#This Row],[Ders saati kontrol]]</f>
        <v>4</v>
      </c>
      <c r="Z64" s="92" t="str">
        <f>Tablo1[[#This Row],[Birleştir formül]]</f>
        <v>Entomoloji  Ali ÖZPINAR</v>
      </c>
      <c r="AA64" s="95">
        <f>Tablo1[[#This Row],[Birleşik ders]]</f>
        <v>1</v>
      </c>
    </row>
    <row r="65" spans="1:27" ht="30" hidden="1" x14ac:dyDescent="0.25">
      <c r="A65" s="27">
        <f>Tablo1[[#This Row],[Sıra]]</f>
        <v>66</v>
      </c>
      <c r="B65" s="13" t="str">
        <f>Tablo1[[#This Row],[Bölüm]]</f>
        <v>BK</v>
      </c>
      <c r="C65" s="13">
        <f>Tablo1[[#This Row],[Sınıf]]</f>
        <v>3</v>
      </c>
      <c r="D65" s="5" t="str">
        <f>Tablo1[[#This Row],[Ders Kodu]]</f>
        <v>BTK-3016</v>
      </c>
      <c r="E65" s="14" t="str">
        <f>Tablo1[[#This Row],[Dersin Adı]]</f>
        <v xml:space="preserve">Bitki Parazit Nematotlar </v>
      </c>
      <c r="F65" s="6" t="str">
        <f>Tablo1[[#This Row],[Dersi Veren Öğretim Elemanı]]</f>
        <v>Çiğdem GÜNEŞ</v>
      </c>
      <c r="G65" s="6">
        <f>Tablo1[[#This Row],[Dersi Veren Öğretim Elemanı (Son 7 Hafta)]]</f>
        <v>0</v>
      </c>
      <c r="H65" s="6" t="str">
        <f>Tablo1[[#This Row],[Dersi Vrn. Öğr. Üyesi Bölümü]]</f>
        <v>BK</v>
      </c>
      <c r="I65" s="5">
        <f>Tablo1[[#This Row],[Mevcut]]</f>
        <v>8</v>
      </c>
      <c r="J65" s="13" t="str">
        <f>Tablo1[[#This Row],[GÜN]]</f>
        <v>PAZARTESİ</v>
      </c>
      <c r="K65" s="17" t="str">
        <f>Tablo1[[#This Row],[SINIF2]]</f>
        <v>Prof.Dr H. TURHAN</v>
      </c>
      <c r="L65" s="11">
        <f>Tablo1[[#This Row],[08:10]]</f>
        <v>0</v>
      </c>
      <c r="M65" s="4">
        <f>Tablo1[[#This Row],[09:00]]</f>
        <v>0</v>
      </c>
      <c r="N65" s="4">
        <f>Tablo1[[#This Row],[09:50]]</f>
        <v>0</v>
      </c>
      <c r="O65" s="4">
        <f>Tablo1[[#This Row],[10:40]]</f>
        <v>0</v>
      </c>
      <c r="P65" s="4">
        <f>Tablo1[[#This Row],[11:30]]</f>
        <v>0</v>
      </c>
      <c r="Q65" s="4" t="str">
        <f>Tablo1[[#This Row],[12:20]]</f>
        <v>x</v>
      </c>
      <c r="R65" s="4" t="str">
        <f>Tablo1[[#This Row],[13:10]]</f>
        <v>x</v>
      </c>
      <c r="S65" s="4">
        <f>Tablo1[[#This Row],[14:00]]</f>
        <v>0</v>
      </c>
      <c r="T65" s="4">
        <f>Tablo1[[#This Row],[14:50]]</f>
        <v>0</v>
      </c>
      <c r="U65" s="4">
        <f>Tablo1[[#This Row],[15:40]]</f>
        <v>0</v>
      </c>
      <c r="V65" s="12">
        <f>Tablo1[[#This Row],[16:30]]</f>
        <v>0</v>
      </c>
      <c r="W65" s="24">
        <f>Tablo1[[#This Row],[Ders Adedi]]</f>
        <v>1</v>
      </c>
      <c r="X65" s="22">
        <f>Tablo1[[#This Row],[Ders saati]]</f>
        <v>2</v>
      </c>
      <c r="Y65" s="23">
        <f>Tablo1[[#This Row],[Ders saati kontrol]]</f>
        <v>2</v>
      </c>
      <c r="Z65" s="92" t="str">
        <f>Tablo1[[#This Row],[Birleştir formül]]</f>
        <v>Bitki Parazit Nematotlar  Çiğdem GÜNEŞ</v>
      </c>
      <c r="AA65" s="95">
        <f>Tablo1[[#This Row],[Birleşik ders]]</f>
        <v>1</v>
      </c>
    </row>
    <row r="66" spans="1:27" ht="21.75" hidden="1" x14ac:dyDescent="0.25">
      <c r="A66" s="27">
        <f>Tablo1[[#This Row],[Sıra]]</f>
        <v>54</v>
      </c>
      <c r="B66" s="13" t="str">
        <f>Tablo1[[#This Row],[Bölüm]]</f>
        <v>BK</v>
      </c>
      <c r="C66" s="13">
        <f>Tablo1[[#This Row],[Sınıf]]</f>
        <v>3</v>
      </c>
      <c r="D66" s="5" t="str">
        <f>Tablo1[[#This Row],[Ders Kodu]]</f>
        <v>BTK-3008</v>
      </c>
      <c r="E66" s="14" t="str">
        <f>Tablo1[[#This Row],[Dersin Adı]]</f>
        <v xml:space="preserve">Bitki Hastalıkları Epidemiyolojisi </v>
      </c>
      <c r="F66" s="6" t="str">
        <f>Tablo1[[#This Row],[Dersi Veren Öğretim Elemanı]]</f>
        <v>Figen MERT</v>
      </c>
      <c r="G66" s="6">
        <f>Tablo1[[#This Row],[Dersi Veren Öğretim Elemanı (Son 7 Hafta)]]</f>
        <v>0</v>
      </c>
      <c r="H66" s="6" t="str">
        <f>Tablo1[[#This Row],[Dersi Vrn. Öğr. Üyesi Bölümü]]</f>
        <v>BK</v>
      </c>
      <c r="I66" s="5">
        <f>Tablo1[[#This Row],[Mevcut]]</f>
        <v>40</v>
      </c>
      <c r="J66" s="13" t="str">
        <f>Tablo1[[#This Row],[GÜN]]</f>
        <v>PAZARTESİ</v>
      </c>
      <c r="K66" s="17" t="str">
        <f>Tablo1[[#This Row],[SINIF2]]</f>
        <v>Prof.Dr H. TURHAN</v>
      </c>
      <c r="L66" s="11">
        <f>Tablo1[[#This Row],[08:10]]</f>
        <v>0</v>
      </c>
      <c r="M66" s="4">
        <f>Tablo1[[#This Row],[09:00]]</f>
        <v>0</v>
      </c>
      <c r="N66" s="4">
        <f>Tablo1[[#This Row],[09:50]]</f>
        <v>0</v>
      </c>
      <c r="O66" s="4">
        <f>Tablo1[[#This Row],[10:40]]</f>
        <v>0</v>
      </c>
      <c r="P66" s="4">
        <f>Tablo1[[#This Row],[11:30]]</f>
        <v>0</v>
      </c>
      <c r="Q66" s="4">
        <f>Tablo1[[#This Row],[12:20]]</f>
        <v>0</v>
      </c>
      <c r="R66" s="4">
        <f>Tablo1[[#This Row],[13:10]]</f>
        <v>0</v>
      </c>
      <c r="S66" s="4" t="str">
        <f>Tablo1[[#This Row],[14:00]]</f>
        <v>x</v>
      </c>
      <c r="T66" s="4" t="str">
        <f>Tablo1[[#This Row],[14:50]]</f>
        <v>x</v>
      </c>
      <c r="U66" s="4">
        <f>Tablo1[[#This Row],[15:40]]</f>
        <v>0</v>
      </c>
      <c r="V66" s="12">
        <f>Tablo1[[#This Row],[16:30]]</f>
        <v>0</v>
      </c>
      <c r="W66" s="24">
        <f>Tablo1[[#This Row],[Ders Adedi]]</f>
        <v>1</v>
      </c>
      <c r="X66" s="22">
        <f>Tablo1[[#This Row],[Ders saati]]</f>
        <v>2</v>
      </c>
      <c r="Y66" s="23">
        <f>Tablo1[[#This Row],[Ders saati kontrol]]</f>
        <v>2</v>
      </c>
      <c r="Z66" s="92" t="str">
        <f>Tablo1[[#This Row],[Birleştir formül]]</f>
        <v>Bitki Hastalıkları Epidemiyolojisi  Figen MERT</v>
      </c>
      <c r="AA66" s="95">
        <f>Tablo1[[#This Row],[Birleşik ders]]</f>
        <v>1</v>
      </c>
    </row>
    <row r="67" spans="1:27" ht="21.75" hidden="1" x14ac:dyDescent="0.25">
      <c r="A67" s="27">
        <f>Tablo1[[#This Row],[Sıra]]</f>
        <v>323</v>
      </c>
      <c r="B67" s="13" t="str">
        <f>Tablo1[[#This Row],[Bölüm]]</f>
        <v>BK</v>
      </c>
      <c r="C67" s="13">
        <f>Tablo1[[#This Row],[Sınıf]]</f>
        <v>3</v>
      </c>
      <c r="D67" s="5" t="str">
        <f>Tablo1[[#This Row],[Ders Kodu]]</f>
        <v>BTK-3026</v>
      </c>
      <c r="E67" s="14" t="str">
        <f>Tablo1[[#This Row],[Dersin Adı]]</f>
        <v xml:space="preserve">Türkiye'de Bitki Sağlığı Uygulamalar </v>
      </c>
      <c r="F67" s="6" t="str">
        <f>Tablo1[[#This Row],[Dersi Veren Öğretim Elemanı]]</f>
        <v>Levent EFİL</v>
      </c>
      <c r="G67" s="6">
        <f>Tablo1[[#This Row],[Dersi Veren Öğretim Elemanı (Son 7 Hafta)]]</f>
        <v>0</v>
      </c>
      <c r="H67" s="6" t="str">
        <f>Tablo1[[#This Row],[Dersi Vrn. Öğr. Üyesi Bölümü]]</f>
        <v>BK</v>
      </c>
      <c r="I67" s="5">
        <f>Tablo1[[#This Row],[Mevcut]]</f>
        <v>13</v>
      </c>
      <c r="J67" s="13" t="str">
        <f>Tablo1[[#This Row],[GÜN]]</f>
        <v>PAZARTESİ</v>
      </c>
      <c r="K67" s="17" t="str">
        <f>Tablo1[[#This Row],[SINIF2]]</f>
        <v>202</v>
      </c>
      <c r="L67" s="11">
        <f>Tablo1[[#This Row],[08:10]]</f>
        <v>0</v>
      </c>
      <c r="M67" s="4">
        <f>Tablo1[[#This Row],[09:00]]</f>
        <v>0</v>
      </c>
      <c r="N67" s="4">
        <f>Tablo1[[#This Row],[09:50]]</f>
        <v>0</v>
      </c>
      <c r="O67" s="4">
        <f>Tablo1[[#This Row],[10:40]]</f>
        <v>0</v>
      </c>
      <c r="P67" s="4">
        <f>Tablo1[[#This Row],[11:30]]</f>
        <v>0</v>
      </c>
      <c r="Q67" s="4">
        <f>Tablo1[[#This Row],[12:20]]</f>
        <v>0</v>
      </c>
      <c r="R67" s="4">
        <f>Tablo1[[#This Row],[13:10]]</f>
        <v>0</v>
      </c>
      <c r="S67" s="4">
        <f>Tablo1[[#This Row],[14:00]]</f>
        <v>0</v>
      </c>
      <c r="T67" s="4">
        <f>Tablo1[[#This Row],[14:50]]</f>
        <v>0</v>
      </c>
      <c r="U67" s="4" t="str">
        <f>Tablo1[[#This Row],[15:40]]</f>
        <v>x</v>
      </c>
      <c r="V67" s="12" t="str">
        <f>Tablo1[[#This Row],[16:30]]</f>
        <v>x</v>
      </c>
      <c r="W67" s="24">
        <f>Tablo1[[#This Row],[Ders Adedi]]</f>
        <v>1</v>
      </c>
      <c r="X67" s="22">
        <f>Tablo1[[#This Row],[Ders saati]]</f>
        <v>2</v>
      </c>
      <c r="Y67" s="23">
        <f>Tablo1[[#This Row],[Ders saati kontrol]]</f>
        <v>2</v>
      </c>
      <c r="Z67" s="92" t="str">
        <f>Tablo1[[#This Row],[Birleştir formül]]</f>
        <v>Türkiye'de Bitki Sağlığı Uygulamalar  Levent EFİL</v>
      </c>
      <c r="AA67" s="95">
        <f>Tablo1[[#This Row],[Birleşik ders]]</f>
        <v>1</v>
      </c>
    </row>
    <row r="68" spans="1:27" ht="21.75" hidden="1" x14ac:dyDescent="0.25">
      <c r="A68" s="27">
        <f>Tablo1[[#This Row],[Sıra]]</f>
        <v>208</v>
      </c>
      <c r="B68" s="13" t="str">
        <f>Tablo1[[#This Row],[Bölüm]]</f>
        <v>BK</v>
      </c>
      <c r="C68" s="13">
        <f>Tablo1[[#This Row],[Sınıf]]</f>
        <v>3</v>
      </c>
      <c r="D68" s="5" t="str">
        <f>Tablo1[[#This Row],[Ders Kodu]]</f>
        <v>BTK-3002</v>
      </c>
      <c r="E68" s="14" t="str">
        <f>Tablo1[[#This Row],[Dersin Adı]]</f>
        <v xml:space="preserve">Nematoloji </v>
      </c>
      <c r="F68" s="6" t="str">
        <f>Tablo1[[#This Row],[Dersi Veren Öğretim Elemanı]]</f>
        <v>Uğur GÖZEL</v>
      </c>
      <c r="G68" s="6">
        <f>Tablo1[[#This Row],[Dersi Veren Öğretim Elemanı (Son 7 Hafta)]]</f>
        <v>0</v>
      </c>
      <c r="H68" s="6" t="str">
        <f>Tablo1[[#This Row],[Dersi Vrn. Öğr. Üyesi Bölümü]]</f>
        <v>BK</v>
      </c>
      <c r="I68" s="5">
        <f>Tablo1[[#This Row],[Mevcut]]</f>
        <v>37</v>
      </c>
      <c r="J68" s="13" t="str">
        <f>Tablo1[[#This Row],[GÜN]]</f>
        <v>SALI</v>
      </c>
      <c r="K68" s="17" t="str">
        <f>Tablo1[[#This Row],[SINIF2]]</f>
        <v>04</v>
      </c>
      <c r="L68" s="11">
        <f>Tablo1[[#This Row],[08:10]]</f>
        <v>0</v>
      </c>
      <c r="M68" s="4" t="str">
        <f>Tablo1[[#This Row],[09:00]]</f>
        <v>x</v>
      </c>
      <c r="N68" s="4" t="str">
        <f>Tablo1[[#This Row],[09:50]]</f>
        <v>x</v>
      </c>
      <c r="O68" s="4">
        <f>Tablo1[[#This Row],[10:40]]</f>
        <v>0</v>
      </c>
      <c r="P68" s="4">
        <f>Tablo1[[#This Row],[11:30]]</f>
        <v>0</v>
      </c>
      <c r="Q68" s="4">
        <f>Tablo1[[#This Row],[12:20]]</f>
        <v>0</v>
      </c>
      <c r="R68" s="4">
        <f>Tablo1[[#This Row],[13:10]]</f>
        <v>0</v>
      </c>
      <c r="S68" s="4">
        <f>Tablo1[[#This Row],[14:00]]</f>
        <v>0</v>
      </c>
      <c r="T68" s="4">
        <f>Tablo1[[#This Row],[14:50]]</f>
        <v>0</v>
      </c>
      <c r="U68" s="4">
        <f>Tablo1[[#This Row],[15:40]]</f>
        <v>0</v>
      </c>
      <c r="V68" s="12">
        <f>Tablo1[[#This Row],[16:30]]</f>
        <v>0</v>
      </c>
      <c r="W68" s="24">
        <f>Tablo1[[#This Row],[Ders Adedi]]</f>
        <v>1</v>
      </c>
      <c r="X68" s="22">
        <f>Tablo1[[#This Row],[Ders saati]]</f>
        <v>2</v>
      </c>
      <c r="Y68" s="23">
        <f>Tablo1[[#This Row],[Ders saati kontrol]]</f>
        <v>2</v>
      </c>
      <c r="Z68" s="92" t="str">
        <f>Tablo1[[#This Row],[Birleştir formül]]</f>
        <v>Nematoloji  Uğur GÖZEL</v>
      </c>
      <c r="AA68" s="95">
        <f>Tablo1[[#This Row],[Birleşik ders]]</f>
        <v>1</v>
      </c>
    </row>
    <row r="69" spans="1:27" ht="21.75" hidden="1" x14ac:dyDescent="0.25">
      <c r="A69" s="27">
        <f>Tablo1[[#This Row],[Sıra]]</f>
        <v>142</v>
      </c>
      <c r="B69" s="13" t="str">
        <f>Tablo1[[#This Row],[Bölüm]]</f>
        <v>BK</v>
      </c>
      <c r="C69" s="13">
        <f>Tablo1[[#This Row],[Sınıf]]</f>
        <v>3</v>
      </c>
      <c r="D69" s="5" t="str">
        <f>Tablo1[[#This Row],[Ders Kodu]]</f>
        <v>BTK-3020</v>
      </c>
      <c r="E69" s="14" t="str">
        <f>Tablo1[[#This Row],[Dersin Adı]]</f>
        <v xml:space="preserve">İnsektisitler </v>
      </c>
      <c r="F69" s="6" t="str">
        <f>Tablo1[[#This Row],[Dersi Veren Öğretim Elemanı]]</f>
        <v>Burak POLAT</v>
      </c>
      <c r="G69" s="6">
        <f>Tablo1[[#This Row],[Dersi Veren Öğretim Elemanı (Son 7 Hafta)]]</f>
        <v>0</v>
      </c>
      <c r="H69" s="6" t="str">
        <f>Tablo1[[#This Row],[Dersi Vrn. Öğr. Üyesi Bölümü]]</f>
        <v>BK</v>
      </c>
      <c r="I69" s="5">
        <f>Tablo1[[#This Row],[Mevcut]]</f>
        <v>20</v>
      </c>
      <c r="J69" s="13" t="str">
        <f>Tablo1[[#This Row],[GÜN]]</f>
        <v>SALI</v>
      </c>
      <c r="K69" s="17" t="str">
        <f>Tablo1[[#This Row],[SINIF2]]</f>
        <v>202</v>
      </c>
      <c r="L69" s="11">
        <f>Tablo1[[#This Row],[08:10]]</f>
        <v>0</v>
      </c>
      <c r="M69" s="4">
        <f>Tablo1[[#This Row],[09:00]]</f>
        <v>0</v>
      </c>
      <c r="N69" s="4">
        <f>Tablo1[[#This Row],[09:50]]</f>
        <v>0</v>
      </c>
      <c r="O69" s="4" t="str">
        <f>Tablo1[[#This Row],[10:40]]</f>
        <v>x</v>
      </c>
      <c r="P69" s="4" t="str">
        <f>Tablo1[[#This Row],[11:30]]</f>
        <v>x</v>
      </c>
      <c r="Q69" s="4">
        <f>Tablo1[[#This Row],[12:20]]</f>
        <v>0</v>
      </c>
      <c r="R69" s="4">
        <f>Tablo1[[#This Row],[13:10]]</f>
        <v>0</v>
      </c>
      <c r="S69" s="4">
        <f>Tablo1[[#This Row],[14:00]]</f>
        <v>0</v>
      </c>
      <c r="T69" s="4">
        <f>Tablo1[[#This Row],[14:50]]</f>
        <v>0</v>
      </c>
      <c r="U69" s="4">
        <f>Tablo1[[#This Row],[15:40]]</f>
        <v>0</v>
      </c>
      <c r="V69" s="12">
        <f>Tablo1[[#This Row],[16:30]]</f>
        <v>0</v>
      </c>
      <c r="W69" s="24">
        <f>Tablo1[[#This Row],[Ders Adedi]]</f>
        <v>1</v>
      </c>
      <c r="X69" s="22">
        <f>Tablo1[[#This Row],[Ders saati]]</f>
        <v>2</v>
      </c>
      <c r="Y69" s="23">
        <f>Tablo1[[#This Row],[Ders saati kontrol]]</f>
        <v>2</v>
      </c>
      <c r="Z69" s="92" t="str">
        <f>Tablo1[[#This Row],[Birleştir formül]]</f>
        <v>İnsektisitler  Burak POLAT</v>
      </c>
      <c r="AA69" s="95">
        <f>Tablo1[[#This Row],[Birleşik ders]]</f>
        <v>1</v>
      </c>
    </row>
    <row r="70" spans="1:27" ht="21.75" hidden="1" x14ac:dyDescent="0.25">
      <c r="A70" s="27">
        <f>Tablo1[[#This Row],[Sıra]]</f>
        <v>65</v>
      </c>
      <c r="B70" s="13" t="str">
        <f>Tablo1[[#This Row],[Bölüm]]</f>
        <v>BK</v>
      </c>
      <c r="C70" s="13">
        <f>Tablo1[[#This Row],[Sınıf]]</f>
        <v>3</v>
      </c>
      <c r="D70" s="5" t="str">
        <f>Tablo1[[#This Row],[Ders Kodu]]</f>
        <v>BTK-3010</v>
      </c>
      <c r="E70" s="14" t="str">
        <f>Tablo1[[#This Row],[Dersin Adı]]</f>
        <v xml:space="preserve">Bitki Mikolojisi </v>
      </c>
      <c r="F70" s="6" t="str">
        <f>Tablo1[[#This Row],[Dersi Veren Öğretim Elemanı]]</f>
        <v>Figen MERT</v>
      </c>
      <c r="G70" s="6">
        <f>Tablo1[[#This Row],[Dersi Veren Öğretim Elemanı (Son 7 Hafta)]]</f>
        <v>0</v>
      </c>
      <c r="H70" s="6" t="str">
        <f>Tablo1[[#This Row],[Dersi Vrn. Öğr. Üyesi Bölümü]]</f>
        <v>BK</v>
      </c>
      <c r="I70" s="5">
        <f>Tablo1[[#This Row],[Mevcut]]</f>
        <v>42</v>
      </c>
      <c r="J70" s="13" t="str">
        <f>Tablo1[[#This Row],[GÜN]]</f>
        <v>ÇARŞAMBA</v>
      </c>
      <c r="K70" s="17" t="str">
        <f>Tablo1[[#This Row],[SINIF2]]</f>
        <v>02</v>
      </c>
      <c r="L70" s="11">
        <f>Tablo1[[#This Row],[08:10]]</f>
        <v>0</v>
      </c>
      <c r="M70" s="4">
        <f>Tablo1[[#This Row],[09:00]]</f>
        <v>0</v>
      </c>
      <c r="N70" s="4">
        <f>Tablo1[[#This Row],[09:50]]</f>
        <v>0</v>
      </c>
      <c r="O70" s="4">
        <f>Tablo1[[#This Row],[10:40]]</f>
        <v>0</v>
      </c>
      <c r="P70" s="4">
        <f>Tablo1[[#This Row],[11:30]]</f>
        <v>0</v>
      </c>
      <c r="Q70" s="4">
        <f>Tablo1[[#This Row],[12:20]]</f>
        <v>0</v>
      </c>
      <c r="R70" s="4" t="str">
        <f>Tablo1[[#This Row],[13:10]]</f>
        <v>x</v>
      </c>
      <c r="S70" s="4" t="str">
        <f>Tablo1[[#This Row],[14:00]]</f>
        <v>x</v>
      </c>
      <c r="T70" s="4">
        <f>Tablo1[[#This Row],[14:50]]</f>
        <v>0</v>
      </c>
      <c r="U70" s="4">
        <f>Tablo1[[#This Row],[15:40]]</f>
        <v>0</v>
      </c>
      <c r="V70" s="12">
        <f>Tablo1[[#This Row],[16:30]]</f>
        <v>0</v>
      </c>
      <c r="W70" s="24">
        <f>Tablo1[[#This Row],[Ders Adedi]]</f>
        <v>1</v>
      </c>
      <c r="X70" s="22">
        <f>Tablo1[[#This Row],[Ders saati]]</f>
        <v>2</v>
      </c>
      <c r="Y70" s="23">
        <f>Tablo1[[#This Row],[Ders saati kontrol]]</f>
        <v>2</v>
      </c>
      <c r="Z70" s="92" t="str">
        <f>Tablo1[[#This Row],[Birleştir formül]]</f>
        <v>Bitki Mikolojisi  Figen MERT</v>
      </c>
      <c r="AA70" s="95">
        <f>Tablo1[[#This Row],[Birleşik ders]]</f>
        <v>1</v>
      </c>
    </row>
    <row r="71" spans="1:27" ht="21.75" hidden="1" x14ac:dyDescent="0.25">
      <c r="A71" s="27">
        <f>Tablo1[[#This Row],[Sıra]]</f>
        <v>2</v>
      </c>
      <c r="B71" s="13" t="str">
        <f>Tablo1[[#This Row],[Bölüm]]</f>
        <v>BK</v>
      </c>
      <c r="C71" s="13">
        <f>Tablo1[[#This Row],[Sınıf]]</f>
        <v>3</v>
      </c>
      <c r="D71" s="5" t="str">
        <f>Tablo1[[#This Row],[Ders Kodu]]</f>
        <v>BTK-3004</v>
      </c>
      <c r="E71" s="14" t="str">
        <f>Tablo1[[#This Row],[Dersin Adı]]</f>
        <v xml:space="preserve">Akaroloji </v>
      </c>
      <c r="F71" s="6" t="str">
        <f>Tablo1[[#This Row],[Dersi Veren Öğretim Elemanı]]</f>
        <v>İsmail KASAP</v>
      </c>
      <c r="G71" s="6" t="str">
        <f>Tablo1[[#This Row],[Dersi Veren Öğretim Elemanı (Son 7 Hafta)]]</f>
        <v>Şahin KÖK</v>
      </c>
      <c r="H71" s="6" t="str">
        <f>Tablo1[[#This Row],[Dersi Vrn. Öğr. Üyesi Bölümü]]</f>
        <v>BK</v>
      </c>
      <c r="I71" s="5">
        <f>Tablo1[[#This Row],[Mevcut]]</f>
        <v>42</v>
      </c>
      <c r="J71" s="13" t="str">
        <f>Tablo1[[#This Row],[GÜN]]</f>
        <v>PERŞEMBE</v>
      </c>
      <c r="K71" s="17" t="str">
        <f>Tablo1[[#This Row],[SINIF2]]</f>
        <v>Prof.Dr H. TURHAN</v>
      </c>
      <c r="L71" s="11">
        <f>Tablo1[[#This Row],[08:10]]</f>
        <v>0</v>
      </c>
      <c r="M71" s="4">
        <f>Tablo1[[#This Row],[09:00]]</f>
        <v>0</v>
      </c>
      <c r="N71" s="4">
        <f>Tablo1[[#This Row],[09:50]]</f>
        <v>0</v>
      </c>
      <c r="O71" s="4">
        <f>Tablo1[[#This Row],[10:40]]</f>
        <v>0</v>
      </c>
      <c r="P71" s="4">
        <f>Tablo1[[#This Row],[11:30]]</f>
        <v>0</v>
      </c>
      <c r="Q71" s="4" t="str">
        <f>Tablo1[[#This Row],[12:20]]</f>
        <v>x</v>
      </c>
      <c r="R71" s="4" t="str">
        <f>Tablo1[[#This Row],[13:10]]</f>
        <v>x</v>
      </c>
      <c r="S71" s="4">
        <f>Tablo1[[#This Row],[14:00]]</f>
        <v>0</v>
      </c>
      <c r="T71" s="4">
        <f>Tablo1[[#This Row],[14:50]]</f>
        <v>0</v>
      </c>
      <c r="U71" s="4">
        <f>Tablo1[[#This Row],[15:40]]</f>
        <v>0</v>
      </c>
      <c r="V71" s="12">
        <f>Tablo1[[#This Row],[16:30]]</f>
        <v>0</v>
      </c>
      <c r="W71" s="24">
        <f>Tablo1[[#This Row],[Ders Adedi]]</f>
        <v>1</v>
      </c>
      <c r="X71" s="22">
        <f>Tablo1[[#This Row],[Ders saati]]</f>
        <v>2</v>
      </c>
      <c r="Y71" s="23">
        <f>Tablo1[[#This Row],[Ders saati kontrol]]</f>
        <v>2</v>
      </c>
      <c r="Z71" s="92" t="str">
        <f>Tablo1[[#This Row],[Birleştir formül]]</f>
        <v>Akaroloji  İsmail KASAP</v>
      </c>
      <c r="AA71" s="95">
        <f>Tablo1[[#This Row],[Birleşik ders]]</f>
        <v>1</v>
      </c>
    </row>
    <row r="72" spans="1:27" ht="30" hidden="1" x14ac:dyDescent="0.25">
      <c r="A72" s="27">
        <f>Tablo1[[#This Row],[Sıra]]</f>
        <v>160</v>
      </c>
      <c r="B72" s="13" t="str">
        <f>Tablo1[[#This Row],[Bölüm]]</f>
        <v>BK</v>
      </c>
      <c r="C72" s="13">
        <f>Tablo1[[#This Row],[Sınıf]]</f>
        <v>3</v>
      </c>
      <c r="D72" s="5" t="str">
        <f>Tablo1[[#This Row],[Ders Kodu]]</f>
        <v>BTK-3012</v>
      </c>
      <c r="E72" s="14" t="str">
        <f>Tablo1[[#This Row],[Dersin Adı]]</f>
        <v xml:space="preserve">Kentsel Entomoloji </v>
      </c>
      <c r="F72" s="6" t="str">
        <f>Tablo1[[#This Row],[Dersi Veren Öğretim Elemanı]]</f>
        <v>Ali ÖZPINAR</v>
      </c>
      <c r="G72" s="6">
        <f>Tablo1[[#This Row],[Dersi Veren Öğretim Elemanı (Son 7 Hafta)]]</f>
        <v>0</v>
      </c>
      <c r="H72" s="6" t="str">
        <f>Tablo1[[#This Row],[Dersi Vrn. Öğr. Üyesi Bölümü]]</f>
        <v>BK</v>
      </c>
      <c r="I72" s="5">
        <f>Tablo1[[#This Row],[Mevcut]]</f>
        <v>8</v>
      </c>
      <c r="J72" s="13" t="str">
        <f>Tablo1[[#This Row],[GÜN]]</f>
        <v>PERŞEMBE</v>
      </c>
      <c r="K72" s="17" t="str">
        <f>Tablo1[[#This Row],[SINIF2]]</f>
        <v>Prof.Dr H. TURHAN</v>
      </c>
      <c r="L72" s="11">
        <f>Tablo1[[#This Row],[08:10]]</f>
        <v>0</v>
      </c>
      <c r="M72" s="4">
        <f>Tablo1[[#This Row],[09:00]]</f>
        <v>0</v>
      </c>
      <c r="N72" s="4">
        <f>Tablo1[[#This Row],[09:50]]</f>
        <v>0</v>
      </c>
      <c r="O72" s="4">
        <f>Tablo1[[#This Row],[10:40]]</f>
        <v>0</v>
      </c>
      <c r="P72" s="4">
        <f>Tablo1[[#This Row],[11:30]]</f>
        <v>0</v>
      </c>
      <c r="Q72" s="4">
        <f>Tablo1[[#This Row],[12:20]]</f>
        <v>0</v>
      </c>
      <c r="R72" s="4">
        <f>Tablo1[[#This Row],[13:10]]</f>
        <v>0</v>
      </c>
      <c r="S72" s="4" t="str">
        <f>Tablo1[[#This Row],[14:00]]</f>
        <v>x</v>
      </c>
      <c r="T72" s="4" t="str">
        <f>Tablo1[[#This Row],[14:50]]</f>
        <v>x</v>
      </c>
      <c r="U72" s="4">
        <f>Tablo1[[#This Row],[15:40]]</f>
        <v>0</v>
      </c>
      <c r="V72" s="12">
        <f>Tablo1[[#This Row],[16:30]]</f>
        <v>0</v>
      </c>
      <c r="W72" s="24">
        <f>Tablo1[[#This Row],[Ders Adedi]]</f>
        <v>1</v>
      </c>
      <c r="X72" s="22">
        <f>Tablo1[[#This Row],[Ders saati]]</f>
        <v>2</v>
      </c>
      <c r="Y72" s="23">
        <f>Tablo1[[#This Row],[Ders saati kontrol]]</f>
        <v>2</v>
      </c>
      <c r="Z72" s="92" t="str">
        <f>Tablo1[[#This Row],[Birleştir formül]]</f>
        <v>Kentsel Entomoloji  Ali ÖZPINAR</v>
      </c>
      <c r="AA72" s="95">
        <f>Tablo1[[#This Row],[Birleşik ders]]</f>
        <v>1</v>
      </c>
    </row>
    <row r="73" spans="1:27" ht="30" hidden="1" x14ac:dyDescent="0.25">
      <c r="A73" s="27">
        <f>Tablo1[[#This Row],[Sıra]]</f>
        <v>275</v>
      </c>
      <c r="B73" s="13" t="str">
        <f>Tablo1[[#This Row],[Bölüm]]</f>
        <v>BK</v>
      </c>
      <c r="C73" s="13">
        <f>Tablo1[[#This Row],[Sınıf]]</f>
        <v>3</v>
      </c>
      <c r="D73" s="5" t="str">
        <f>Tablo1[[#This Row],[Ders Kodu]]</f>
        <v>BTK-3014</v>
      </c>
      <c r="E73" s="14" t="str">
        <f>Tablo1[[#This Row],[Dersin Adı]]</f>
        <v xml:space="preserve">Tarımsal Savaşım II </v>
      </c>
      <c r="F73" s="6" t="str">
        <f>Tablo1[[#This Row],[Dersi Veren Öğretim Elemanı]]</f>
        <v>Uğur GÖZEL</v>
      </c>
      <c r="G73" s="6">
        <f>Tablo1[[#This Row],[Dersi Veren Öğretim Elemanı (Son 7 Hafta)]]</f>
        <v>0</v>
      </c>
      <c r="H73" s="6" t="str">
        <f>Tablo1[[#This Row],[Dersi Vrn. Öğr. Üyesi Bölümü]]</f>
        <v>BK</v>
      </c>
      <c r="I73" s="5">
        <f>Tablo1[[#This Row],[Mevcut]]</f>
        <v>39</v>
      </c>
      <c r="J73" s="13" t="str">
        <f>Tablo1[[#This Row],[GÜN]]</f>
        <v>PERŞEMBE</v>
      </c>
      <c r="K73" s="17" t="str">
        <f>Tablo1[[#This Row],[SINIF2]]</f>
        <v>Prof.Dr H. TURHAN</v>
      </c>
      <c r="L73" s="11">
        <f>Tablo1[[#This Row],[08:10]]</f>
        <v>0</v>
      </c>
      <c r="M73" s="4">
        <f>Tablo1[[#This Row],[09:00]]</f>
        <v>0</v>
      </c>
      <c r="N73" s="4">
        <f>Tablo1[[#This Row],[09:50]]</f>
        <v>0</v>
      </c>
      <c r="O73" s="4">
        <f>Tablo1[[#This Row],[10:40]]</f>
        <v>0</v>
      </c>
      <c r="P73" s="4">
        <f>Tablo1[[#This Row],[11:30]]</f>
        <v>0</v>
      </c>
      <c r="Q73" s="4">
        <f>Tablo1[[#This Row],[12:20]]</f>
        <v>0</v>
      </c>
      <c r="R73" s="4">
        <f>Tablo1[[#This Row],[13:10]]</f>
        <v>0</v>
      </c>
      <c r="S73" s="4">
        <f>Tablo1[[#This Row],[14:00]]</f>
        <v>0</v>
      </c>
      <c r="T73" s="4">
        <f>Tablo1[[#This Row],[14:50]]</f>
        <v>0</v>
      </c>
      <c r="U73" s="4" t="str">
        <f>Tablo1[[#This Row],[15:40]]</f>
        <v>x</v>
      </c>
      <c r="V73" s="12" t="str">
        <f>Tablo1[[#This Row],[16:30]]</f>
        <v>x</v>
      </c>
      <c r="W73" s="24">
        <f>Tablo1[[#This Row],[Ders Adedi]]</f>
        <v>1</v>
      </c>
      <c r="X73" s="22">
        <f>Tablo1[[#This Row],[Ders saati]]</f>
        <v>2</v>
      </c>
      <c r="Y73" s="23">
        <f>Tablo1[[#This Row],[Ders saati kontrol]]</f>
        <v>2</v>
      </c>
      <c r="Z73" s="92" t="str">
        <f>Tablo1[[#This Row],[Birleştir formül]]</f>
        <v>Tarımsal Savaşım II  Uğur GÖZEL</v>
      </c>
      <c r="AA73" s="95">
        <f>Tablo1[[#This Row],[Birleşik ders]]</f>
        <v>1</v>
      </c>
    </row>
    <row r="74" spans="1:27" ht="21.75" hidden="1" x14ac:dyDescent="0.25">
      <c r="A74" s="27">
        <f>Tablo1[[#This Row],[Sıra]]</f>
        <v>166</v>
      </c>
      <c r="B74" s="13" t="str">
        <f>Tablo1[[#This Row],[Bölüm]]</f>
        <v>BK</v>
      </c>
      <c r="C74" s="13">
        <f>Tablo1[[#This Row],[Sınıf]]</f>
        <v>3</v>
      </c>
      <c r="D74" s="5" t="str">
        <f>Tablo1[[#This Row],[Ders Kodu]]</f>
        <v>BTK-3024</v>
      </c>
      <c r="E74" s="14" t="str">
        <f>Tablo1[[#This Row],[Dersin Adı]]</f>
        <v xml:space="preserve">Kültür Bitkilerinde Yabancı Otlar </v>
      </c>
      <c r="F74" s="6" t="str">
        <f>Tablo1[[#This Row],[Dersi Veren Öğretim Elemanı]]</f>
        <v>Ahmet ULUDAĞ</v>
      </c>
      <c r="G74" s="6">
        <f>Tablo1[[#This Row],[Dersi Veren Öğretim Elemanı (Son 7 Hafta)]]</f>
        <v>0</v>
      </c>
      <c r="H74" s="6" t="str">
        <f>Tablo1[[#This Row],[Dersi Vrn. Öğr. Üyesi Bölümü]]</f>
        <v>BK</v>
      </c>
      <c r="I74" s="5">
        <f>Tablo1[[#This Row],[Mevcut]]</f>
        <v>0</v>
      </c>
      <c r="J74" s="13" t="str">
        <f>Tablo1[[#This Row],[GÜN]]</f>
        <v>-</v>
      </c>
      <c r="K74" s="17" t="str">
        <f>Tablo1[[#This Row],[SINIF2]]</f>
        <v>AÇILMIYOR</v>
      </c>
      <c r="L74" s="11">
        <f>Tablo1[[#This Row],[08:10]]</f>
        <v>0</v>
      </c>
      <c r="M74" s="4">
        <f>Tablo1[[#This Row],[09:00]]</f>
        <v>0</v>
      </c>
      <c r="N74" s="4">
        <f>Tablo1[[#This Row],[09:50]]</f>
        <v>0</v>
      </c>
      <c r="O74" s="4" t="str">
        <f>Tablo1[[#This Row],[10:40]]</f>
        <v>x</v>
      </c>
      <c r="P74" s="4" t="str">
        <f>Tablo1[[#This Row],[11:30]]</f>
        <v>x</v>
      </c>
      <c r="Q74" s="4">
        <f>Tablo1[[#This Row],[12:20]]</f>
        <v>0</v>
      </c>
      <c r="R74" s="4">
        <f>Tablo1[[#This Row],[13:10]]</f>
        <v>0</v>
      </c>
      <c r="S74" s="4">
        <f>Tablo1[[#This Row],[14:00]]</f>
        <v>0</v>
      </c>
      <c r="T74" s="4">
        <f>Tablo1[[#This Row],[14:50]]</f>
        <v>0</v>
      </c>
      <c r="U74" s="4">
        <f>Tablo1[[#This Row],[15:40]]</f>
        <v>0</v>
      </c>
      <c r="V74" s="12">
        <f>Tablo1[[#This Row],[16:30]]</f>
        <v>0</v>
      </c>
      <c r="W74" s="24">
        <f>Tablo1[[#This Row],[Ders Adedi]]</f>
        <v>1</v>
      </c>
      <c r="X74" s="22">
        <f>Tablo1[[#This Row],[Ders saati]]</f>
        <v>2</v>
      </c>
      <c r="Y74" s="23">
        <f>Tablo1[[#This Row],[Ders saati kontrol]]</f>
        <v>2</v>
      </c>
      <c r="Z74" s="92" t="str">
        <f>Tablo1[[#This Row],[Birleştir formül]]</f>
        <v>Kültür Bitkilerinde Yabancı Otlar  Ahmet ULUDAĞ</v>
      </c>
      <c r="AA74" s="95">
        <f>Tablo1[[#This Row],[Birleşik ders]]</f>
        <v>1</v>
      </c>
    </row>
    <row r="75" spans="1:27" ht="30" hidden="1" x14ac:dyDescent="0.25">
      <c r="A75" s="27">
        <f>Tablo1[[#This Row],[Sıra]]</f>
        <v>340</v>
      </c>
      <c r="B75" s="13" t="str">
        <f>Tablo1[[#This Row],[Bölüm]]</f>
        <v>BK</v>
      </c>
      <c r="C75" s="13">
        <f>Tablo1[[#This Row],[Sınıf]]</f>
        <v>3</v>
      </c>
      <c r="D75" s="5" t="str">
        <f>Tablo1[[#This Row],[Ders Kodu]]</f>
        <v>BTK-3022</v>
      </c>
      <c r="E75" s="14" t="str">
        <f>Tablo1[[#This Row],[Dersin Adı]]</f>
        <v xml:space="preserve">Yabancı Ot Mücadelesi ve İlaçları </v>
      </c>
      <c r="F75" s="6" t="str">
        <f>Tablo1[[#This Row],[Dersi Veren Öğretim Elemanı]]</f>
        <v>Ahmet ULUDAĞ</v>
      </c>
      <c r="G75" s="6">
        <f>Tablo1[[#This Row],[Dersi Veren Öğretim Elemanı (Son 7 Hafta)]]</f>
        <v>0</v>
      </c>
      <c r="H75" s="6" t="str">
        <f>Tablo1[[#This Row],[Dersi Vrn. Öğr. Üyesi Bölümü]]</f>
        <v>BK</v>
      </c>
      <c r="I75" s="5">
        <f>Tablo1[[#This Row],[Mevcut]]</f>
        <v>2</v>
      </c>
      <c r="J75" s="13" t="str">
        <f>Tablo1[[#This Row],[GÜN]]</f>
        <v>-</v>
      </c>
      <c r="K75" s="17" t="str">
        <f>Tablo1[[#This Row],[SINIF2]]</f>
        <v>SADECE SINAV</v>
      </c>
      <c r="L75" s="11">
        <f>Tablo1[[#This Row],[08:10]]</f>
        <v>0</v>
      </c>
      <c r="M75" s="4">
        <f>Tablo1[[#This Row],[09:00]]</f>
        <v>0</v>
      </c>
      <c r="N75" s="4">
        <f>Tablo1[[#This Row],[09:50]]</f>
        <v>0</v>
      </c>
      <c r="O75" s="4">
        <f>Tablo1[[#This Row],[10:40]]</f>
        <v>0</v>
      </c>
      <c r="P75" s="4">
        <f>Tablo1[[#This Row],[11:30]]</f>
        <v>0</v>
      </c>
      <c r="Q75" s="4">
        <f>Tablo1[[#This Row],[12:20]]</f>
        <v>0</v>
      </c>
      <c r="R75" s="4">
        <f>Tablo1[[#This Row],[13:10]]</f>
        <v>0</v>
      </c>
      <c r="S75" s="4">
        <f>Tablo1[[#This Row],[14:00]]</f>
        <v>0</v>
      </c>
      <c r="T75" s="4" t="str">
        <f>Tablo1[[#This Row],[14:50]]</f>
        <v>x</v>
      </c>
      <c r="U75" s="4" t="str">
        <f>Tablo1[[#This Row],[15:40]]</f>
        <v>x</v>
      </c>
      <c r="V75" s="12">
        <f>Tablo1[[#This Row],[16:30]]</f>
        <v>0</v>
      </c>
      <c r="W75" s="24">
        <f>Tablo1[[#This Row],[Ders Adedi]]</f>
        <v>1</v>
      </c>
      <c r="X75" s="22">
        <f>Tablo1[[#This Row],[Ders saati]]</f>
        <v>2</v>
      </c>
      <c r="Y75" s="23">
        <f>Tablo1[[#This Row],[Ders saati kontrol]]</f>
        <v>2</v>
      </c>
      <c r="Z75" s="92" t="str">
        <f>Tablo1[[#This Row],[Birleştir formül]]</f>
        <v>Yabancı Ot Mücadelesi ve İlaçları  Ahmet ULUDAĞ</v>
      </c>
      <c r="AA75" s="95">
        <f>Tablo1[[#This Row],[Birleşik ders]]</f>
        <v>1</v>
      </c>
    </row>
    <row r="76" spans="1:27" ht="21.75" hidden="1" x14ac:dyDescent="0.25">
      <c r="A76" s="27">
        <f>Tablo1[[#This Row],[Sıra]]</f>
        <v>240</v>
      </c>
      <c r="B76" s="13" t="str">
        <f>Tablo1[[#This Row],[Bölüm]]</f>
        <v>BK</v>
      </c>
      <c r="C76" s="13">
        <f>Tablo1[[#This Row],[Sınıf]]</f>
        <v>3</v>
      </c>
      <c r="D76" s="5" t="str">
        <f>Tablo1[[#This Row],[Ders Kodu]]</f>
        <v>STJ-3002</v>
      </c>
      <c r="E76" s="14" t="str">
        <f>Tablo1[[#This Row],[Dersin Adı]]</f>
        <v xml:space="preserve">Staj II </v>
      </c>
      <c r="F76" s="6" t="str">
        <f>Tablo1[[#This Row],[Dersi Veren Öğretim Elemanı]]</f>
        <v>Burak POLAT</v>
      </c>
      <c r="G76" s="6">
        <f>Tablo1[[#This Row],[Dersi Veren Öğretim Elemanı (Son 7 Hafta)]]</f>
        <v>0</v>
      </c>
      <c r="H76" s="6" t="str">
        <f>Tablo1[[#This Row],[Dersi Vrn. Öğr. Üyesi Bölümü]]</f>
        <v>BK</v>
      </c>
      <c r="I76" s="5">
        <f>Tablo1[[#This Row],[Mevcut]]</f>
        <v>38</v>
      </c>
      <c r="J76" s="13" t="str">
        <f>Tablo1[[#This Row],[GÜN]]</f>
        <v>-</v>
      </c>
      <c r="K76" s="17" t="str">
        <f>Tablo1[[#This Row],[SINIF2]]</f>
        <v>-</v>
      </c>
      <c r="L76" s="11">
        <f>Tablo1[[#This Row],[08:10]]</f>
        <v>0</v>
      </c>
      <c r="M76" s="4">
        <f>Tablo1[[#This Row],[09:00]]</f>
        <v>0</v>
      </c>
      <c r="N76" s="4">
        <f>Tablo1[[#This Row],[09:50]]</f>
        <v>0</v>
      </c>
      <c r="O76" s="4">
        <f>Tablo1[[#This Row],[10:40]]</f>
        <v>0</v>
      </c>
      <c r="P76" s="4">
        <f>Tablo1[[#This Row],[11:30]]</f>
        <v>0</v>
      </c>
      <c r="Q76" s="4">
        <f>Tablo1[[#This Row],[12:20]]</f>
        <v>0</v>
      </c>
      <c r="R76" s="4">
        <f>Tablo1[[#This Row],[13:10]]</f>
        <v>0</v>
      </c>
      <c r="S76" s="4">
        <f>Tablo1[[#This Row],[14:00]]</f>
        <v>0</v>
      </c>
      <c r="T76" s="4">
        <f>Tablo1[[#This Row],[14:50]]</f>
        <v>0</v>
      </c>
      <c r="U76" s="4">
        <f>Tablo1[[#This Row],[15:40]]</f>
        <v>0</v>
      </c>
      <c r="V76" s="12">
        <f>Tablo1[[#This Row],[16:30]]</f>
        <v>0</v>
      </c>
      <c r="W76" s="24">
        <f>Tablo1[[#This Row],[Ders Adedi]]</f>
        <v>9</v>
      </c>
      <c r="X76" s="22">
        <f>Tablo1[[#This Row],[Ders saati]]</f>
        <v>0</v>
      </c>
      <c r="Y76" s="23">
        <f>Tablo1[[#This Row],[Ders saati kontrol]]</f>
        <v>0</v>
      </c>
      <c r="Z76" s="92" t="str">
        <f>Tablo1[[#This Row],[Birleştir formül]]</f>
        <v>Staj II  Burak POLAT</v>
      </c>
      <c r="AA76" s="95">
        <f>Tablo1[[#This Row],[Birleşik ders]]</f>
        <v>1</v>
      </c>
    </row>
    <row r="77" spans="1:27" ht="21.75" hidden="1" x14ac:dyDescent="0.25">
      <c r="A77" s="27">
        <f>Tablo1[[#This Row],[Sıra]]</f>
        <v>57</v>
      </c>
      <c r="B77" s="13" t="str">
        <f>Tablo1[[#This Row],[Bölüm]]</f>
        <v>BK</v>
      </c>
      <c r="C77" s="13">
        <f>Tablo1[[#This Row],[Sınıf]]</f>
        <v>4</v>
      </c>
      <c r="D77" s="5" t="str">
        <f>Tablo1[[#This Row],[Ders Kodu]]</f>
        <v>BTK-4012</v>
      </c>
      <c r="E77" s="14" t="str">
        <f>Tablo1[[#This Row],[Dersin Adı]]</f>
        <v xml:space="preserve">Bitki Klinikleri II </v>
      </c>
      <c r="F77" s="6" t="str">
        <f>Tablo1[[#This Row],[Dersi Veren Öğretim Elemanı]]</f>
        <v>Bölüm Öğretim Elemanları - BK</v>
      </c>
      <c r="G77" s="6">
        <f>Tablo1[[#This Row],[Dersi Veren Öğretim Elemanı (Son 7 Hafta)]]</f>
        <v>0</v>
      </c>
      <c r="H77" s="6" t="str">
        <f>Tablo1[[#This Row],[Dersi Vrn. Öğr. Üyesi Bölümü]]</f>
        <v>BK</v>
      </c>
      <c r="I77" s="5">
        <f>Tablo1[[#This Row],[Mevcut]]</f>
        <v>41</v>
      </c>
      <c r="J77" s="13" t="str">
        <f>Tablo1[[#This Row],[GÜN]]</f>
        <v>ÇARŞAMBA</v>
      </c>
      <c r="K77" s="17" t="str">
        <f>Tablo1[[#This Row],[SINIF2]]</f>
        <v>Seminer Sln.</v>
      </c>
      <c r="L77" s="11">
        <f>Tablo1[[#This Row],[08:10]]</f>
        <v>0</v>
      </c>
      <c r="M77" s="4" t="str">
        <f>Tablo1[[#This Row],[09:00]]</f>
        <v>x</v>
      </c>
      <c r="N77" s="4" t="str">
        <f>Tablo1[[#This Row],[09:50]]</f>
        <v>x</v>
      </c>
      <c r="O77" s="4" t="str">
        <f>Tablo1[[#This Row],[10:40]]</f>
        <v>x</v>
      </c>
      <c r="P77" s="4" t="str">
        <f>Tablo1[[#This Row],[11:30]]</f>
        <v>x</v>
      </c>
      <c r="Q77" s="4">
        <f>Tablo1[[#This Row],[12:20]]</f>
        <v>0</v>
      </c>
      <c r="R77" s="4">
        <f>Tablo1[[#This Row],[13:10]]</f>
        <v>0</v>
      </c>
      <c r="S77" s="4">
        <f>Tablo1[[#This Row],[14:00]]</f>
        <v>0</v>
      </c>
      <c r="T77" s="4">
        <f>Tablo1[[#This Row],[14:50]]</f>
        <v>0</v>
      </c>
      <c r="U77" s="4">
        <f>Tablo1[[#This Row],[15:40]]</f>
        <v>0</v>
      </c>
      <c r="V77" s="12">
        <f>Tablo1[[#This Row],[16:30]]</f>
        <v>0</v>
      </c>
      <c r="W77" s="24">
        <f>Tablo1[[#This Row],[Ders Adedi]]</f>
        <v>1</v>
      </c>
      <c r="X77" s="22">
        <f>Tablo1[[#This Row],[Ders saati]]</f>
        <v>4</v>
      </c>
      <c r="Y77" s="23">
        <f>Tablo1[[#This Row],[Ders saati kontrol]]</f>
        <v>4</v>
      </c>
      <c r="Z77" s="92" t="str">
        <f>Tablo1[[#This Row],[Birleştir formül]]</f>
        <v>Bitki Klinikleri II  Bölüm Öğretim Elemanları - BK</v>
      </c>
      <c r="AA77" s="95">
        <f>Tablo1[[#This Row],[Birleşik ders]]</f>
        <v>1</v>
      </c>
    </row>
    <row r="78" spans="1:27" ht="30" hidden="1" x14ac:dyDescent="0.25">
      <c r="A78" s="27">
        <f>Tablo1[[#This Row],[Sıra]]</f>
        <v>94</v>
      </c>
      <c r="B78" s="13" t="str">
        <f>Tablo1[[#This Row],[Bölüm]]</f>
        <v>BK</v>
      </c>
      <c r="C78" s="13">
        <f>Tablo1[[#This Row],[Sınıf]]</f>
        <v>4</v>
      </c>
      <c r="D78" s="5" t="str">
        <f>Tablo1[[#This Row],[Ders Kodu]]</f>
        <v>BTK-4006</v>
      </c>
      <c r="E78" s="14" t="str">
        <f>Tablo1[[#This Row],[Dersin Adı]]</f>
        <v xml:space="preserve">Endüstri Bitkileri Zararlıları </v>
      </c>
      <c r="F78" s="6" t="str">
        <f>Tablo1[[#This Row],[Dersi Veren Öğretim Elemanı]]</f>
        <v>Levent EFİL</v>
      </c>
      <c r="G78" s="6">
        <f>Tablo1[[#This Row],[Dersi Veren Öğretim Elemanı (Son 7 Hafta)]]</f>
        <v>0</v>
      </c>
      <c r="H78" s="6" t="str">
        <f>Tablo1[[#This Row],[Dersi Vrn. Öğr. Üyesi Bölümü]]</f>
        <v>BK</v>
      </c>
      <c r="I78" s="5">
        <f>Tablo1[[#This Row],[Mevcut]]</f>
        <v>41</v>
      </c>
      <c r="J78" s="13" t="str">
        <f>Tablo1[[#This Row],[GÜN]]</f>
        <v>ÇARŞAMBA</v>
      </c>
      <c r="K78" s="17" t="str">
        <f>Tablo1[[#This Row],[SINIF2]]</f>
        <v>106</v>
      </c>
      <c r="L78" s="11">
        <f>Tablo1[[#This Row],[08:10]]</f>
        <v>0</v>
      </c>
      <c r="M78" s="4">
        <f>Tablo1[[#This Row],[09:00]]</f>
        <v>0</v>
      </c>
      <c r="N78" s="4">
        <f>Tablo1[[#This Row],[09:50]]</f>
        <v>0</v>
      </c>
      <c r="O78" s="4">
        <f>Tablo1[[#This Row],[10:40]]</f>
        <v>0</v>
      </c>
      <c r="P78" s="4">
        <f>Tablo1[[#This Row],[11:30]]</f>
        <v>0</v>
      </c>
      <c r="Q78" s="4">
        <f>Tablo1[[#This Row],[12:20]]</f>
        <v>0</v>
      </c>
      <c r="R78" s="4">
        <f>Tablo1[[#This Row],[13:10]]</f>
        <v>0</v>
      </c>
      <c r="S78" s="4" t="str">
        <f>Tablo1[[#This Row],[14:00]]</f>
        <v>x</v>
      </c>
      <c r="T78" s="4" t="str">
        <f>Tablo1[[#This Row],[14:50]]</f>
        <v>x</v>
      </c>
      <c r="U78" s="4">
        <f>Tablo1[[#This Row],[15:40]]</f>
        <v>0</v>
      </c>
      <c r="V78" s="12">
        <f>Tablo1[[#This Row],[16:30]]</f>
        <v>0</v>
      </c>
      <c r="W78" s="24">
        <f>Tablo1[[#This Row],[Ders Adedi]]</f>
        <v>1</v>
      </c>
      <c r="X78" s="22">
        <f>Tablo1[[#This Row],[Ders saati]]</f>
        <v>2</v>
      </c>
      <c r="Y78" s="23">
        <f>Tablo1[[#This Row],[Ders saati kontrol]]</f>
        <v>2</v>
      </c>
      <c r="Z78" s="92" t="str">
        <f>Tablo1[[#This Row],[Birleştir formül]]</f>
        <v>Endüstri Bitkileri Zararlıları  Levent EFİL</v>
      </c>
      <c r="AA78" s="95">
        <f>Tablo1[[#This Row],[Birleşik ders]]</f>
        <v>1</v>
      </c>
    </row>
    <row r="79" spans="1:27" ht="21.75" hidden="1" x14ac:dyDescent="0.25">
      <c r="A79" s="27">
        <f>Tablo1[[#This Row],[Sıra]]</f>
        <v>190</v>
      </c>
      <c r="B79" s="13" t="str">
        <f>Tablo1[[#This Row],[Bölüm]]</f>
        <v>BK</v>
      </c>
      <c r="C79" s="13">
        <f>Tablo1[[#This Row],[Sınıf]]</f>
        <v>4</v>
      </c>
      <c r="D79" s="5" t="str">
        <f>Tablo1[[#This Row],[Ders Kodu]]</f>
        <v>BTK-4004</v>
      </c>
      <c r="E79" s="14" t="str">
        <f>Tablo1[[#This Row],[Dersin Adı]]</f>
        <v xml:space="preserve">Meyve ve Bağ Hastalıkları </v>
      </c>
      <c r="F79" s="6" t="str">
        <f>Tablo1[[#This Row],[Dersi Veren Öğretim Elemanı]]</f>
        <v>Savaş KORKMAZ</v>
      </c>
      <c r="G79" s="6">
        <f>Tablo1[[#This Row],[Dersi Veren Öğretim Elemanı (Son 7 Hafta)]]</f>
        <v>0</v>
      </c>
      <c r="H79" s="6" t="str">
        <f>Tablo1[[#This Row],[Dersi Vrn. Öğr. Üyesi Bölümü]]</f>
        <v>BK</v>
      </c>
      <c r="I79" s="5">
        <f>Tablo1[[#This Row],[Mevcut]]</f>
        <v>44</v>
      </c>
      <c r="J79" s="13" t="str">
        <f>Tablo1[[#This Row],[GÜN]]</f>
        <v>ÇARŞAMBA</v>
      </c>
      <c r="K79" s="17" t="str">
        <f>Tablo1[[#This Row],[SINIF2]]</f>
        <v>201</v>
      </c>
      <c r="L79" s="11">
        <f>Tablo1[[#This Row],[08:10]]</f>
        <v>0</v>
      </c>
      <c r="M79" s="4">
        <f>Tablo1[[#This Row],[09:00]]</f>
        <v>0</v>
      </c>
      <c r="N79" s="4">
        <f>Tablo1[[#This Row],[09:50]]</f>
        <v>0</v>
      </c>
      <c r="O79" s="4">
        <f>Tablo1[[#This Row],[10:40]]</f>
        <v>0</v>
      </c>
      <c r="P79" s="4">
        <f>Tablo1[[#This Row],[11:30]]</f>
        <v>0</v>
      </c>
      <c r="Q79" s="4">
        <f>Tablo1[[#This Row],[12:20]]</f>
        <v>0</v>
      </c>
      <c r="R79" s="4">
        <f>Tablo1[[#This Row],[13:10]]</f>
        <v>0</v>
      </c>
      <c r="S79" s="4">
        <f>Tablo1[[#This Row],[14:00]]</f>
        <v>0</v>
      </c>
      <c r="T79" s="4">
        <f>Tablo1[[#This Row],[14:50]]</f>
        <v>0</v>
      </c>
      <c r="U79" s="4" t="str">
        <f>Tablo1[[#This Row],[15:40]]</f>
        <v>x</v>
      </c>
      <c r="V79" s="12" t="str">
        <f>Tablo1[[#This Row],[16:30]]</f>
        <v>x</v>
      </c>
      <c r="W79" s="24">
        <f>Tablo1[[#This Row],[Ders Adedi]]</f>
        <v>1</v>
      </c>
      <c r="X79" s="22">
        <f>Tablo1[[#This Row],[Ders saati]]</f>
        <v>2</v>
      </c>
      <c r="Y79" s="23">
        <f>Tablo1[[#This Row],[Ders saati kontrol]]</f>
        <v>2</v>
      </c>
      <c r="Z79" s="92" t="str">
        <f>Tablo1[[#This Row],[Birleştir formül]]</f>
        <v>Meyve ve Bağ Hastalıkları  Savaş KORKMAZ</v>
      </c>
      <c r="AA79" s="95">
        <f>Tablo1[[#This Row],[Birleşik ders]]</f>
        <v>1</v>
      </c>
    </row>
    <row r="80" spans="1:27" ht="21.75" hidden="1" x14ac:dyDescent="0.25">
      <c r="A80" s="27">
        <f>Tablo1[[#This Row],[Sıra]]</f>
        <v>231</v>
      </c>
      <c r="B80" s="13" t="str">
        <f>Tablo1[[#This Row],[Bölüm]]</f>
        <v>BK</v>
      </c>
      <c r="C80" s="13">
        <f>Tablo1[[#This Row],[Sınıf]]</f>
        <v>4</v>
      </c>
      <c r="D80" s="5" t="str">
        <f>Tablo1[[#This Row],[Ders Kodu]]</f>
        <v>BTK-4008</v>
      </c>
      <c r="E80" s="14" t="str">
        <f>Tablo1[[#This Row],[Dersin Adı]]</f>
        <v xml:space="preserve">Sebze Hastalıkları </v>
      </c>
      <c r="F80" s="6" t="str">
        <f>Tablo1[[#This Row],[Dersi Veren Öğretim Elemanı]]</f>
        <v>Savaş KORKMAZ</v>
      </c>
      <c r="G80" s="6">
        <f>Tablo1[[#This Row],[Dersi Veren Öğretim Elemanı (Son 7 Hafta)]]</f>
        <v>0</v>
      </c>
      <c r="H80" s="6" t="str">
        <f>Tablo1[[#This Row],[Dersi Vrn. Öğr. Üyesi Bölümü]]</f>
        <v>BK</v>
      </c>
      <c r="I80" s="5">
        <f>Tablo1[[#This Row],[Mevcut]]</f>
        <v>40</v>
      </c>
      <c r="J80" s="13" t="str">
        <f>Tablo1[[#This Row],[GÜN]]</f>
        <v>PERŞEMBE</v>
      </c>
      <c r="K80" s="17" t="str">
        <f>Tablo1[[#This Row],[SINIF2]]</f>
        <v>101</v>
      </c>
      <c r="L80" s="11">
        <f>Tablo1[[#This Row],[08:10]]</f>
        <v>0</v>
      </c>
      <c r="M80" s="4" t="str">
        <f>Tablo1[[#This Row],[09:00]]</f>
        <v>x</v>
      </c>
      <c r="N80" s="4" t="str">
        <f>Tablo1[[#This Row],[09:50]]</f>
        <v>x</v>
      </c>
      <c r="O80" s="4">
        <f>Tablo1[[#This Row],[10:40]]</f>
        <v>0</v>
      </c>
      <c r="P80" s="4">
        <f>Tablo1[[#This Row],[11:30]]</f>
        <v>0</v>
      </c>
      <c r="Q80" s="4">
        <f>Tablo1[[#This Row],[12:20]]</f>
        <v>0</v>
      </c>
      <c r="R80" s="4">
        <f>Tablo1[[#This Row],[13:10]]</f>
        <v>0</v>
      </c>
      <c r="S80" s="4">
        <f>Tablo1[[#This Row],[14:00]]</f>
        <v>0</v>
      </c>
      <c r="T80" s="4">
        <f>Tablo1[[#This Row],[14:50]]</f>
        <v>0</v>
      </c>
      <c r="U80" s="4">
        <f>Tablo1[[#This Row],[15:40]]</f>
        <v>0</v>
      </c>
      <c r="V80" s="12">
        <f>Tablo1[[#This Row],[16:30]]</f>
        <v>0</v>
      </c>
      <c r="W80" s="24">
        <f>Tablo1[[#This Row],[Ders Adedi]]</f>
        <v>1</v>
      </c>
      <c r="X80" s="22">
        <f>Tablo1[[#This Row],[Ders saati]]</f>
        <v>2</v>
      </c>
      <c r="Y80" s="23">
        <f>Tablo1[[#This Row],[Ders saati kontrol]]</f>
        <v>2</v>
      </c>
      <c r="Z80" s="92" t="str">
        <f>Tablo1[[#This Row],[Birleştir formül]]</f>
        <v>Sebze Hastalıkları  Savaş KORKMAZ</v>
      </c>
      <c r="AA80" s="95">
        <f>Tablo1[[#This Row],[Birleşik ders]]</f>
        <v>1</v>
      </c>
    </row>
    <row r="81" spans="1:27" ht="21.75" hidden="1" x14ac:dyDescent="0.25">
      <c r="A81" s="27">
        <f>Tablo1[[#This Row],[Sıra]]</f>
        <v>252</v>
      </c>
      <c r="B81" s="13" t="str">
        <f>Tablo1[[#This Row],[Bölüm]]</f>
        <v>BK</v>
      </c>
      <c r="C81" s="13">
        <f>Tablo1[[#This Row],[Sınıf]]</f>
        <v>4</v>
      </c>
      <c r="D81" s="5" t="str">
        <f>Tablo1[[#This Row],[Ders Kodu]]</f>
        <v>BTK-4002</v>
      </c>
      <c r="E81" s="14" t="str">
        <f>Tablo1[[#This Row],[Dersin Adı]]</f>
        <v xml:space="preserve">Tahıl ve Baklagil Zararlıları </v>
      </c>
      <c r="F81" s="6" t="str">
        <f>Tablo1[[#This Row],[Dersi Veren Öğretim Elemanı]]</f>
        <v>İsmail KASAP</v>
      </c>
      <c r="G81" s="6">
        <f>Tablo1[[#This Row],[Dersi Veren Öğretim Elemanı (Son 7 Hafta)]]</f>
        <v>0</v>
      </c>
      <c r="H81" s="6" t="str">
        <f>Tablo1[[#This Row],[Dersi Vrn. Öğr. Üyesi Bölümü]]</f>
        <v>BK</v>
      </c>
      <c r="I81" s="5">
        <f>Tablo1[[#This Row],[Mevcut]]</f>
        <v>42</v>
      </c>
      <c r="J81" s="13" t="str">
        <f>Tablo1[[#This Row],[GÜN]]</f>
        <v>PERŞEMBE</v>
      </c>
      <c r="K81" s="17" t="str">
        <f>Tablo1[[#This Row],[SINIF2]]</f>
        <v>101</v>
      </c>
      <c r="L81" s="11">
        <f>Tablo1[[#This Row],[08:10]]</f>
        <v>0</v>
      </c>
      <c r="M81" s="4">
        <f>Tablo1[[#This Row],[09:00]]</f>
        <v>0</v>
      </c>
      <c r="N81" s="4">
        <f>Tablo1[[#This Row],[09:50]]</f>
        <v>0</v>
      </c>
      <c r="O81" s="4" t="str">
        <f>Tablo1[[#This Row],[10:40]]</f>
        <v>x</v>
      </c>
      <c r="P81" s="4" t="str">
        <f>Tablo1[[#This Row],[11:30]]</f>
        <v>x</v>
      </c>
      <c r="Q81" s="4">
        <f>Tablo1[[#This Row],[12:20]]</f>
        <v>0</v>
      </c>
      <c r="R81" s="4">
        <f>Tablo1[[#This Row],[13:10]]</f>
        <v>0</v>
      </c>
      <c r="S81" s="4">
        <f>Tablo1[[#This Row],[14:00]]</f>
        <v>0</v>
      </c>
      <c r="T81" s="4">
        <f>Tablo1[[#This Row],[14:50]]</f>
        <v>0</v>
      </c>
      <c r="U81" s="4">
        <f>Tablo1[[#This Row],[15:40]]</f>
        <v>0</v>
      </c>
      <c r="V81" s="12">
        <f>Tablo1[[#This Row],[16:30]]</f>
        <v>0</v>
      </c>
      <c r="W81" s="24">
        <f>Tablo1[[#This Row],[Ders Adedi]]</f>
        <v>1</v>
      </c>
      <c r="X81" s="22">
        <f>Tablo1[[#This Row],[Ders saati]]</f>
        <v>2</v>
      </c>
      <c r="Y81" s="23">
        <f>Tablo1[[#This Row],[Ders saati kontrol]]</f>
        <v>2</v>
      </c>
      <c r="Z81" s="92" t="str">
        <f>Tablo1[[#This Row],[Birleştir formül]]</f>
        <v>Tahıl ve Baklagil Zararlıları  İsmail KASAP</v>
      </c>
      <c r="AA81" s="95">
        <f>Tablo1[[#This Row],[Birleşik ders]]</f>
        <v>1</v>
      </c>
    </row>
    <row r="82" spans="1:27" ht="21.75" hidden="1" x14ac:dyDescent="0.25">
      <c r="A82" s="27">
        <f>Tablo1[[#This Row],[Sıra]]</f>
        <v>233</v>
      </c>
      <c r="B82" s="13" t="str">
        <f>Tablo1[[#This Row],[Bölüm]]</f>
        <v>BK</v>
      </c>
      <c r="C82" s="13">
        <f>Tablo1[[#This Row],[Sınıf]]</f>
        <v>4</v>
      </c>
      <c r="D82" s="5" t="str">
        <f>Tablo1[[#This Row],[Ders Kodu]]</f>
        <v>BTK-4010</v>
      </c>
      <c r="E82" s="14" t="str">
        <f>Tablo1[[#This Row],[Dersin Adı]]</f>
        <v xml:space="preserve">Sebze Zararlıları </v>
      </c>
      <c r="F82" s="6" t="str">
        <f>Tablo1[[#This Row],[Dersi Veren Öğretim Elemanı]]</f>
        <v>Uğur GÖZEL</v>
      </c>
      <c r="G82" s="6">
        <f>Tablo1[[#This Row],[Dersi Veren Öğretim Elemanı (Son 7 Hafta)]]</f>
        <v>0</v>
      </c>
      <c r="H82" s="6" t="str">
        <f>Tablo1[[#This Row],[Dersi Vrn. Öğr. Üyesi Bölümü]]</f>
        <v>BK</v>
      </c>
      <c r="I82" s="5">
        <f>Tablo1[[#This Row],[Mevcut]]</f>
        <v>40</v>
      </c>
      <c r="J82" s="13" t="str">
        <f>Tablo1[[#This Row],[GÜN]]</f>
        <v>PERŞEMBE</v>
      </c>
      <c r="K82" s="17" t="str">
        <f>Tablo1[[#This Row],[SINIF2]]</f>
        <v>01</v>
      </c>
      <c r="L82" s="11">
        <f>Tablo1[[#This Row],[08:10]]</f>
        <v>0</v>
      </c>
      <c r="M82" s="4">
        <f>Tablo1[[#This Row],[09:00]]</f>
        <v>0</v>
      </c>
      <c r="N82" s="4">
        <f>Tablo1[[#This Row],[09:50]]</f>
        <v>0</v>
      </c>
      <c r="O82" s="4">
        <f>Tablo1[[#This Row],[10:40]]</f>
        <v>0</v>
      </c>
      <c r="P82" s="4">
        <f>Tablo1[[#This Row],[11:30]]</f>
        <v>0</v>
      </c>
      <c r="Q82" s="4">
        <f>Tablo1[[#This Row],[12:20]]</f>
        <v>0</v>
      </c>
      <c r="R82" s="4">
        <f>Tablo1[[#This Row],[13:10]]</f>
        <v>0</v>
      </c>
      <c r="S82" s="4" t="str">
        <f>Tablo1[[#This Row],[14:00]]</f>
        <v>x</v>
      </c>
      <c r="T82" s="4" t="str">
        <f>Tablo1[[#This Row],[14:50]]</f>
        <v>x</v>
      </c>
      <c r="U82" s="4">
        <f>Tablo1[[#This Row],[15:40]]</f>
        <v>0</v>
      </c>
      <c r="V82" s="12">
        <f>Tablo1[[#This Row],[16:30]]</f>
        <v>0</v>
      </c>
      <c r="W82" s="24">
        <f>Tablo1[[#This Row],[Ders Adedi]]</f>
        <v>1</v>
      </c>
      <c r="X82" s="22">
        <f>Tablo1[[#This Row],[Ders saati]]</f>
        <v>2</v>
      </c>
      <c r="Y82" s="23">
        <f>Tablo1[[#This Row],[Ders saati kontrol]]</f>
        <v>2</v>
      </c>
      <c r="Z82" s="92" t="str">
        <f>Tablo1[[#This Row],[Birleştir formül]]</f>
        <v>Sebze Zararlıları  Uğur GÖZEL</v>
      </c>
      <c r="AA82" s="95">
        <f>Tablo1[[#This Row],[Birleşik ders]]</f>
        <v>1</v>
      </c>
    </row>
    <row r="83" spans="1:27" ht="21.75" hidden="1" x14ac:dyDescent="0.25">
      <c r="A83" s="27">
        <f>Tablo1[[#This Row],[Sıra]]</f>
        <v>38</v>
      </c>
      <c r="B83" s="13" t="str">
        <f>Tablo1[[#This Row],[Bölüm]]</f>
        <v>BK</v>
      </c>
      <c r="C83" s="13">
        <f>Tablo1[[#This Row],[Sınıf]]</f>
        <v>4</v>
      </c>
      <c r="D83" s="5" t="str">
        <f>Tablo1[[#This Row],[Ders Kodu]]</f>
        <v>BTK-4014</v>
      </c>
      <c r="E83" s="14" t="str">
        <f>Tablo1[[#This Row],[Dersin Adı]]</f>
        <v xml:space="preserve">Bitirme Ödevi II </v>
      </c>
      <c r="F83" s="6" t="str">
        <f>Tablo1[[#This Row],[Dersi Veren Öğretim Elemanı]]</f>
        <v>Bölüm Öğretim Elemanları - BK</v>
      </c>
      <c r="G83" s="6">
        <f>Tablo1[[#This Row],[Dersi Veren Öğretim Elemanı (Son 7 Hafta)]]</f>
        <v>0</v>
      </c>
      <c r="H83" s="6" t="str">
        <f>Tablo1[[#This Row],[Dersi Vrn. Öğr. Üyesi Bölümü]]</f>
        <v>BK</v>
      </c>
      <c r="I83" s="5">
        <f>Tablo1[[#This Row],[Mevcut]]</f>
        <v>44</v>
      </c>
      <c r="J83" s="13" t="str">
        <f>Tablo1[[#This Row],[GÜN]]</f>
        <v>-</v>
      </c>
      <c r="K83" s="17" t="str">
        <f>Tablo1[[#This Row],[SINIF2]]</f>
        <v>-</v>
      </c>
      <c r="L83" s="11">
        <f>Tablo1[[#This Row],[08:10]]</f>
        <v>0</v>
      </c>
      <c r="M83" s="4">
        <f>Tablo1[[#This Row],[09:00]]</f>
        <v>0</v>
      </c>
      <c r="N83" s="4">
        <f>Tablo1[[#This Row],[09:50]]</f>
        <v>0</v>
      </c>
      <c r="O83" s="4">
        <f>Tablo1[[#This Row],[10:40]]</f>
        <v>0</v>
      </c>
      <c r="P83" s="4">
        <f>Tablo1[[#This Row],[11:30]]</f>
        <v>0</v>
      </c>
      <c r="Q83" s="4">
        <f>Tablo1[[#This Row],[12:20]]</f>
        <v>0</v>
      </c>
      <c r="R83" s="4">
        <f>Tablo1[[#This Row],[13:10]]</f>
        <v>0</v>
      </c>
      <c r="S83" s="4">
        <f>Tablo1[[#This Row],[14:00]]</f>
        <v>0</v>
      </c>
      <c r="T83" s="4">
        <f>Tablo1[[#This Row],[14:50]]</f>
        <v>0</v>
      </c>
      <c r="U83" s="4">
        <f>Tablo1[[#This Row],[15:40]]</f>
        <v>0</v>
      </c>
      <c r="V83" s="12">
        <f>Tablo1[[#This Row],[16:30]]</f>
        <v>0</v>
      </c>
      <c r="W83" s="24">
        <f>Tablo1[[#This Row],[Ders Adedi]]</f>
        <v>7</v>
      </c>
      <c r="X83" s="22">
        <f>Tablo1[[#This Row],[Ders saati]]</f>
        <v>0</v>
      </c>
      <c r="Y83" s="23">
        <f>Tablo1[[#This Row],[Ders saati kontrol]]</f>
        <v>0</v>
      </c>
      <c r="Z83" s="92" t="str">
        <f>Tablo1[[#This Row],[Birleştir formül]]</f>
        <v>Bitirme Ödevi II  Bölüm Öğretim Elemanları - BK</v>
      </c>
      <c r="AA83" s="95">
        <f>Tablo1[[#This Row],[Birleşik ders]]</f>
        <v>1</v>
      </c>
    </row>
    <row r="84" spans="1:27" ht="21.75" hidden="1" x14ac:dyDescent="0.25">
      <c r="A84" s="27">
        <f>Tablo1[[#This Row],[Sıra]]</f>
        <v>95</v>
      </c>
      <c r="B84" s="13" t="str">
        <f>Tablo1[[#This Row],[Bölüm]]</f>
        <v>FİS</v>
      </c>
      <c r="C84" s="13">
        <f>Tablo1[[#This Row],[Sınıf]]</f>
        <v>3</v>
      </c>
      <c r="D84" s="5">
        <f>Tablo1[[#This Row],[Ders Kodu]]</f>
        <v>0</v>
      </c>
      <c r="E84" s="14" t="str">
        <f>Tablo1[[#This Row],[Dersin Adı]]</f>
        <v>Entegre Mücadele</v>
      </c>
      <c r="F84" s="6" t="str">
        <f>Tablo1[[#This Row],[Dersi Veren Öğretim Elemanı]]</f>
        <v>Ali Kürşat ŞAHİN</v>
      </c>
      <c r="G84" s="6">
        <f>Tablo1[[#This Row],[Dersi Veren Öğretim Elemanı (Son 7 Hafta)]]</f>
        <v>0</v>
      </c>
      <c r="H84" s="6" t="str">
        <f>Tablo1[[#This Row],[Dersi Vrn. Öğr. Üyesi Bölümü]]</f>
        <v>BK</v>
      </c>
      <c r="I84" s="5">
        <f>Tablo1[[#This Row],[Mevcut]]</f>
        <v>16</v>
      </c>
      <c r="J84" s="13" t="str">
        <f>Tablo1[[#This Row],[GÜN]]</f>
        <v>CUMA</v>
      </c>
      <c r="K84" s="17" t="str">
        <f>Tablo1[[#This Row],[SINIF2]]</f>
        <v>104</v>
      </c>
      <c r="L84" s="11">
        <f>Tablo1[[#This Row],[08:10]]</f>
        <v>0</v>
      </c>
      <c r="M84" s="4" t="str">
        <f>Tablo1[[#This Row],[09:00]]</f>
        <v>x</v>
      </c>
      <c r="N84" s="4" t="str">
        <f>Tablo1[[#This Row],[09:50]]</f>
        <v>x</v>
      </c>
      <c r="O84" s="4" t="str">
        <f>Tablo1[[#This Row],[10:40]]</f>
        <v>x</v>
      </c>
      <c r="P84" s="4">
        <f>Tablo1[[#This Row],[11:30]]</f>
        <v>0</v>
      </c>
      <c r="Q84" s="4">
        <f>Tablo1[[#This Row],[12:20]]</f>
        <v>0</v>
      </c>
      <c r="R84" s="4">
        <f>Tablo1[[#This Row],[13:10]]</f>
        <v>0</v>
      </c>
      <c r="S84" s="4">
        <f>Tablo1[[#This Row],[14:00]]</f>
        <v>0</v>
      </c>
      <c r="T84" s="4">
        <f>Tablo1[[#This Row],[14:50]]</f>
        <v>0</v>
      </c>
      <c r="U84" s="4">
        <f>Tablo1[[#This Row],[15:40]]</f>
        <v>0</v>
      </c>
      <c r="V84" s="12">
        <f>Tablo1[[#This Row],[16:30]]</f>
        <v>0</v>
      </c>
      <c r="W84" s="24">
        <f>Tablo1[[#This Row],[Ders Adedi]]</f>
        <v>1</v>
      </c>
      <c r="X84" s="22">
        <f>Tablo1[[#This Row],[Ders saati]]</f>
        <v>3</v>
      </c>
      <c r="Y84" s="23">
        <f>Tablo1[[#This Row],[Ders saati kontrol]]</f>
        <v>3</v>
      </c>
      <c r="Z84" s="92" t="str">
        <f>Tablo1[[#This Row],[Birleştir formül]]</f>
        <v>Entegre Mücadele Ali Kürşat ŞAHİN</v>
      </c>
      <c r="AA84" s="95">
        <f>Tablo1[[#This Row],[Birleşik ders]]</f>
        <v>1</v>
      </c>
    </row>
    <row r="85" spans="1:27" ht="21.75" hidden="1" x14ac:dyDescent="0.25">
      <c r="A85" s="27">
        <f>Tablo1[[#This Row],[Sıra]]</f>
        <v>78</v>
      </c>
      <c r="B85" s="13" t="str">
        <f>Tablo1[[#This Row],[Bölüm]]</f>
        <v>FİS</v>
      </c>
      <c r="C85" s="13">
        <f>Tablo1[[#This Row],[Sınıf]]</f>
        <v>3</v>
      </c>
      <c r="D85" s="5">
        <f>Tablo1[[#This Row],[Ders Kodu]]</f>
        <v>0</v>
      </c>
      <c r="E85" s="14" t="str">
        <f>Tablo1[[#This Row],[Dersin Adı]]</f>
        <v>Böceklerin Tozlaşmadaki Rolü</v>
      </c>
      <c r="F85" s="6" t="str">
        <f>Tablo1[[#This Row],[Dersi Veren Öğretim Elemanı]]</f>
        <v>Ali ÖZPINAR</v>
      </c>
      <c r="G85" s="6">
        <f>Tablo1[[#This Row],[Dersi Veren Öğretim Elemanı (Son 7 Hafta)]]</f>
        <v>0</v>
      </c>
      <c r="H85" s="6" t="str">
        <f>Tablo1[[#This Row],[Dersi Vrn. Öğr. Üyesi Bölümü]]</f>
        <v>BK</v>
      </c>
      <c r="I85" s="5">
        <f>Tablo1[[#This Row],[Mevcut]]</f>
        <v>8</v>
      </c>
      <c r="J85" s="13" t="str">
        <f>Tablo1[[#This Row],[GÜN]]</f>
        <v>CUMA</v>
      </c>
      <c r="K85" s="17" t="str">
        <f>Tablo1[[#This Row],[SINIF2]]</f>
        <v>203</v>
      </c>
      <c r="L85" s="11">
        <f>Tablo1[[#This Row],[08:10]]</f>
        <v>0</v>
      </c>
      <c r="M85" s="4" t="str">
        <f>Tablo1[[#This Row],[09:00]]</f>
        <v>x</v>
      </c>
      <c r="N85" s="4" t="str">
        <f>Tablo1[[#This Row],[09:50]]</f>
        <v>x</v>
      </c>
      <c r="O85" s="4" t="str">
        <f>Tablo1[[#This Row],[10:40]]</f>
        <v>x</v>
      </c>
      <c r="P85" s="4">
        <f>Tablo1[[#This Row],[11:30]]</f>
        <v>0</v>
      </c>
      <c r="Q85" s="4">
        <f>Tablo1[[#This Row],[12:20]]</f>
        <v>0</v>
      </c>
      <c r="R85" s="4">
        <f>Tablo1[[#This Row],[13:10]]</f>
        <v>0</v>
      </c>
      <c r="S85" s="4">
        <f>Tablo1[[#This Row],[14:00]]</f>
        <v>0</v>
      </c>
      <c r="T85" s="4">
        <f>Tablo1[[#This Row],[14:50]]</f>
        <v>0</v>
      </c>
      <c r="U85" s="4">
        <f>Tablo1[[#This Row],[15:40]]</f>
        <v>0</v>
      </c>
      <c r="V85" s="12">
        <f>Tablo1[[#This Row],[16:30]]</f>
        <v>0</v>
      </c>
      <c r="W85" s="24">
        <f>Tablo1[[#This Row],[Ders Adedi]]</f>
        <v>1</v>
      </c>
      <c r="X85" s="22">
        <f>Tablo1[[#This Row],[Ders saati]]</f>
        <v>3</v>
      </c>
      <c r="Y85" s="23">
        <f>Tablo1[[#This Row],[Ders saati kontrol]]</f>
        <v>3</v>
      </c>
      <c r="Z85" s="92" t="str">
        <f>Tablo1[[#This Row],[Birleştir formül]]</f>
        <v>Böceklerin Tozlaşmadaki Rolü Ali ÖZPINAR</v>
      </c>
      <c r="AA85" s="95">
        <f>Tablo1[[#This Row],[Birleşik ders]]</f>
        <v>1</v>
      </c>
    </row>
    <row r="86" spans="1:27" ht="21.75" hidden="1" x14ac:dyDescent="0.25">
      <c r="A86" s="27">
        <f>Tablo1[[#This Row],[Sıra]]</f>
        <v>68</v>
      </c>
      <c r="B86" s="13" t="str">
        <f>Tablo1[[#This Row],[Bölüm]]</f>
        <v>FİS</v>
      </c>
      <c r="C86" s="13">
        <f>Tablo1[[#This Row],[Sınıf]]</f>
        <v>3</v>
      </c>
      <c r="D86" s="5">
        <f>Tablo1[[#This Row],[Ders Kodu]]</f>
        <v>0</v>
      </c>
      <c r="E86" s="14" t="str">
        <f>Tablo1[[#This Row],[Dersin Adı]]</f>
        <v>Bitkilerde Beslenme Bozuklukları</v>
      </c>
      <c r="F86" s="6" t="str">
        <f>Tablo1[[#This Row],[Dersi Veren Öğretim Elemanı]]</f>
        <v>Ali SÜMER</v>
      </c>
      <c r="G86" s="6">
        <f>Tablo1[[#This Row],[Dersi Veren Öğretim Elemanı (Son 7 Hafta)]]</f>
        <v>0</v>
      </c>
      <c r="H86" s="6" t="str">
        <f>Tablo1[[#This Row],[Dersi Vrn. Öğr. Üyesi Bölümü]]</f>
        <v>TO</v>
      </c>
      <c r="I86" s="5">
        <f>Tablo1[[#This Row],[Mevcut]]</f>
        <v>50</v>
      </c>
      <c r="J86" s="13" t="str">
        <f>Tablo1[[#This Row],[GÜN]]</f>
        <v>CUMA</v>
      </c>
      <c r="K86" s="17" t="str">
        <f>Tablo1[[#This Row],[SINIF2]]</f>
        <v>101</v>
      </c>
      <c r="L86" s="11">
        <f>Tablo1[[#This Row],[08:10]]</f>
        <v>0</v>
      </c>
      <c r="M86" s="4" t="str">
        <f>Tablo1[[#This Row],[09:00]]</f>
        <v>x</v>
      </c>
      <c r="N86" s="4" t="str">
        <f>Tablo1[[#This Row],[09:50]]</f>
        <v>x</v>
      </c>
      <c r="O86" s="4" t="str">
        <f>Tablo1[[#This Row],[10:40]]</f>
        <v>x</v>
      </c>
      <c r="P86" s="4">
        <f>Tablo1[[#This Row],[11:30]]</f>
        <v>0</v>
      </c>
      <c r="Q86" s="4">
        <f>Tablo1[[#This Row],[12:20]]</f>
        <v>0</v>
      </c>
      <c r="R86" s="4">
        <f>Tablo1[[#This Row],[13:10]]</f>
        <v>0</v>
      </c>
      <c r="S86" s="4">
        <f>Tablo1[[#This Row],[14:00]]</f>
        <v>0</v>
      </c>
      <c r="T86" s="4">
        <f>Tablo1[[#This Row],[14:50]]</f>
        <v>0</v>
      </c>
      <c r="U86" s="4">
        <f>Tablo1[[#This Row],[15:40]]</f>
        <v>0</v>
      </c>
      <c r="V86" s="12">
        <f>Tablo1[[#This Row],[16:30]]</f>
        <v>0</v>
      </c>
      <c r="W86" s="24">
        <f>Tablo1[[#This Row],[Ders Adedi]]</f>
        <v>1</v>
      </c>
      <c r="X86" s="22">
        <f>Tablo1[[#This Row],[Ders saati]]</f>
        <v>3</v>
      </c>
      <c r="Y86" s="23">
        <f>Tablo1[[#This Row],[Ders saati kontrol]]</f>
        <v>3</v>
      </c>
      <c r="Z86" s="92" t="str">
        <f>Tablo1[[#This Row],[Birleştir formül]]</f>
        <v>Bitkilerde Beslenme Bozuklukları Ali SÜMER</v>
      </c>
      <c r="AA86" s="95">
        <f>Tablo1[[#This Row],[Birleşik ders]]</f>
        <v>1</v>
      </c>
    </row>
    <row r="87" spans="1:27" ht="21.75" hidden="1" x14ac:dyDescent="0.25">
      <c r="A87" s="27">
        <f>Tablo1[[#This Row],[Sıra]]</f>
        <v>304</v>
      </c>
      <c r="B87" s="13" t="str">
        <f>Tablo1[[#This Row],[Bölüm]]</f>
        <v>FİS</v>
      </c>
      <c r="C87" s="13">
        <f>Tablo1[[#This Row],[Sınıf]]</f>
        <v>3</v>
      </c>
      <c r="D87" s="5">
        <f>Tablo1[[#This Row],[Ders Kodu]]</f>
        <v>0</v>
      </c>
      <c r="E87" s="14" t="str">
        <f>Tablo1[[#This Row],[Dersin Adı]]</f>
        <v>Toprak Ekosistemi ve Çevre</v>
      </c>
      <c r="F87" s="6" t="str">
        <f>Tablo1[[#This Row],[Dersi Veren Öğretim Elemanı]]</f>
        <v>Cafer TÜRKMEN</v>
      </c>
      <c r="G87" s="6">
        <f>Tablo1[[#This Row],[Dersi Veren Öğretim Elemanı (Son 7 Hafta)]]</f>
        <v>0</v>
      </c>
      <c r="H87" s="6" t="str">
        <f>Tablo1[[#This Row],[Dersi Vrn. Öğr. Üyesi Bölümü]]</f>
        <v>TO</v>
      </c>
      <c r="I87" s="5">
        <f>Tablo1[[#This Row],[Mevcut]]</f>
        <v>13</v>
      </c>
      <c r="J87" s="13" t="str">
        <f>Tablo1[[#This Row],[GÜN]]</f>
        <v>CUMA</v>
      </c>
      <c r="K87" s="17" t="str">
        <f>Tablo1[[#This Row],[SINIF2]]</f>
        <v>03</v>
      </c>
      <c r="L87" s="11">
        <f>Tablo1[[#This Row],[08:10]]</f>
        <v>0</v>
      </c>
      <c r="M87" s="4" t="str">
        <f>Tablo1[[#This Row],[09:00]]</f>
        <v>x</v>
      </c>
      <c r="N87" s="4" t="str">
        <f>Tablo1[[#This Row],[09:50]]</f>
        <v>x</v>
      </c>
      <c r="O87" s="4" t="str">
        <f>Tablo1[[#This Row],[10:40]]</f>
        <v>x</v>
      </c>
      <c r="P87" s="4">
        <f>Tablo1[[#This Row],[11:30]]</f>
        <v>0</v>
      </c>
      <c r="Q87" s="4">
        <f>Tablo1[[#This Row],[12:20]]</f>
        <v>0</v>
      </c>
      <c r="R87" s="4">
        <f>Tablo1[[#This Row],[13:10]]</f>
        <v>0</v>
      </c>
      <c r="S87" s="4">
        <f>Tablo1[[#This Row],[14:00]]</f>
        <v>0</v>
      </c>
      <c r="T87" s="4">
        <f>Tablo1[[#This Row],[14:50]]</f>
        <v>0</v>
      </c>
      <c r="U87" s="4">
        <f>Tablo1[[#This Row],[15:40]]</f>
        <v>0</v>
      </c>
      <c r="V87" s="12">
        <f>Tablo1[[#This Row],[16:30]]</f>
        <v>0</v>
      </c>
      <c r="W87" s="24">
        <f>Tablo1[[#This Row],[Ders Adedi]]</f>
        <v>1</v>
      </c>
      <c r="X87" s="22">
        <f>Tablo1[[#This Row],[Ders saati]]</f>
        <v>3</v>
      </c>
      <c r="Y87" s="23">
        <f>Tablo1[[#This Row],[Ders saati kontrol]]</f>
        <v>3</v>
      </c>
      <c r="Z87" s="92" t="str">
        <f>Tablo1[[#This Row],[Birleştir formül]]</f>
        <v>Toprak Ekosistemi ve Çevre Cafer TÜRKMEN</v>
      </c>
      <c r="AA87" s="95">
        <f>Tablo1[[#This Row],[Birleşik ders]]</f>
        <v>1</v>
      </c>
    </row>
    <row r="88" spans="1:27" ht="21.75" hidden="1" x14ac:dyDescent="0.25">
      <c r="A88" s="27">
        <f>Tablo1[[#This Row],[Sıra]]</f>
        <v>192</v>
      </c>
      <c r="B88" s="13" t="str">
        <f>Tablo1[[#This Row],[Bölüm]]</f>
        <v>FİS</v>
      </c>
      <c r="C88" s="13">
        <f>Tablo1[[#This Row],[Sınıf]]</f>
        <v>3</v>
      </c>
      <c r="D88" s="5">
        <f>Tablo1[[#This Row],[Ders Kodu]]</f>
        <v>0</v>
      </c>
      <c r="E88" s="14" t="str">
        <f>Tablo1[[#This Row],[Dersin Adı]]</f>
        <v>Meyve Yetiştirme İlkeleri</v>
      </c>
      <c r="F88" s="6" t="str">
        <f>Tablo1[[#This Row],[Dersi Veren Öğretim Elemanı]]</f>
        <v>Hakan ENGİN</v>
      </c>
      <c r="G88" s="6">
        <f>Tablo1[[#This Row],[Dersi Veren Öğretim Elemanı (Son 7 Hafta)]]</f>
        <v>0</v>
      </c>
      <c r="H88" s="6" t="str">
        <f>Tablo1[[#This Row],[Dersi Vrn. Öğr. Üyesi Bölümü]]</f>
        <v>BB</v>
      </c>
      <c r="I88" s="5">
        <f>Tablo1[[#This Row],[Mevcut]]</f>
        <v>11</v>
      </c>
      <c r="J88" s="13" t="str">
        <f>Tablo1[[#This Row],[GÜN]]</f>
        <v>CUMA</v>
      </c>
      <c r="K88" s="17" t="str">
        <f>Tablo1[[#This Row],[SINIF2]]</f>
        <v>105</v>
      </c>
      <c r="L88" s="11">
        <f>Tablo1[[#This Row],[08:10]]</f>
        <v>0</v>
      </c>
      <c r="M88" s="4" t="str">
        <f>Tablo1[[#This Row],[09:00]]</f>
        <v>x</v>
      </c>
      <c r="N88" s="4" t="str">
        <f>Tablo1[[#This Row],[09:50]]</f>
        <v>x</v>
      </c>
      <c r="O88" s="4" t="str">
        <f>Tablo1[[#This Row],[10:40]]</f>
        <v>x</v>
      </c>
      <c r="P88" s="4">
        <f>Tablo1[[#This Row],[11:30]]</f>
        <v>0</v>
      </c>
      <c r="Q88" s="4">
        <f>Tablo1[[#This Row],[12:20]]</f>
        <v>0</v>
      </c>
      <c r="R88" s="4">
        <f>Tablo1[[#This Row],[13:10]]</f>
        <v>0</v>
      </c>
      <c r="S88" s="4">
        <f>Tablo1[[#This Row],[14:00]]</f>
        <v>0</v>
      </c>
      <c r="T88" s="4">
        <f>Tablo1[[#This Row],[14:50]]</f>
        <v>0</v>
      </c>
      <c r="U88" s="4">
        <f>Tablo1[[#This Row],[15:40]]</f>
        <v>0</v>
      </c>
      <c r="V88" s="12">
        <f>Tablo1[[#This Row],[16:30]]</f>
        <v>0</v>
      </c>
      <c r="W88" s="24">
        <f>Tablo1[[#This Row],[Ders Adedi]]</f>
        <v>1</v>
      </c>
      <c r="X88" s="22">
        <f>Tablo1[[#This Row],[Ders saati]]</f>
        <v>3</v>
      </c>
      <c r="Y88" s="23">
        <f>Tablo1[[#This Row],[Ders saati kontrol]]</f>
        <v>3</v>
      </c>
      <c r="Z88" s="92" t="str">
        <f>Tablo1[[#This Row],[Birleştir formül]]</f>
        <v>Meyve Yetiştirme İlkeleri Hakan ENGİN</v>
      </c>
      <c r="AA88" s="95">
        <f>Tablo1[[#This Row],[Birleşik ders]]</f>
        <v>1</v>
      </c>
    </row>
    <row r="89" spans="1:27" ht="30" hidden="1" x14ac:dyDescent="0.25">
      <c r="A89" s="27">
        <f>Tablo1[[#This Row],[Sıra]]</f>
        <v>330</v>
      </c>
      <c r="B89" s="13" t="str">
        <f>Tablo1[[#This Row],[Bölüm]]</f>
        <v>FİS</v>
      </c>
      <c r="C89" s="13">
        <f>Tablo1[[#This Row],[Sınıf]]</f>
        <v>3</v>
      </c>
      <c r="D89" s="5">
        <f>Tablo1[[#This Row],[Ders Kodu]]</f>
        <v>0</v>
      </c>
      <c r="E89" s="14" t="str">
        <f>Tablo1[[#This Row],[Dersin Adı]]</f>
        <v>Yaban Arıları</v>
      </c>
      <c r="F89" s="6" t="str">
        <f>Tablo1[[#This Row],[Dersi Veren Öğretim Elemanı]]</f>
        <v>Levent EFİL</v>
      </c>
      <c r="G89" s="6">
        <f>Tablo1[[#This Row],[Dersi Veren Öğretim Elemanı (Son 7 Hafta)]]</f>
        <v>0</v>
      </c>
      <c r="H89" s="6" t="str">
        <f>Tablo1[[#This Row],[Dersi Vrn. Öğr. Üyesi Bölümü]]</f>
        <v>BK</v>
      </c>
      <c r="I89" s="5">
        <f>Tablo1[[#This Row],[Mevcut]]</f>
        <v>20</v>
      </c>
      <c r="J89" s="13" t="str">
        <f>Tablo1[[#This Row],[GÜN]]</f>
        <v>CUMA</v>
      </c>
      <c r="K89" s="17" t="str">
        <f>Tablo1[[#This Row],[SINIF2]]</f>
        <v>204</v>
      </c>
      <c r="L89" s="11">
        <f>Tablo1[[#This Row],[08:10]]</f>
        <v>0</v>
      </c>
      <c r="M89" s="4" t="str">
        <f>Tablo1[[#This Row],[09:00]]</f>
        <v>x</v>
      </c>
      <c r="N89" s="4" t="str">
        <f>Tablo1[[#This Row],[09:50]]</f>
        <v>x</v>
      </c>
      <c r="O89" s="4" t="str">
        <f>Tablo1[[#This Row],[10:40]]</f>
        <v>x</v>
      </c>
      <c r="P89" s="4">
        <f>Tablo1[[#This Row],[11:30]]</f>
        <v>0</v>
      </c>
      <c r="Q89" s="4">
        <f>Tablo1[[#This Row],[12:20]]</f>
        <v>0</v>
      </c>
      <c r="R89" s="4">
        <f>Tablo1[[#This Row],[13:10]]</f>
        <v>0</v>
      </c>
      <c r="S89" s="4">
        <f>Tablo1[[#This Row],[14:00]]</f>
        <v>0</v>
      </c>
      <c r="T89" s="4">
        <f>Tablo1[[#This Row],[14:50]]</f>
        <v>0</v>
      </c>
      <c r="U89" s="4">
        <f>Tablo1[[#This Row],[15:40]]</f>
        <v>0</v>
      </c>
      <c r="V89" s="12">
        <f>Tablo1[[#This Row],[16:30]]</f>
        <v>0</v>
      </c>
      <c r="W89" s="24">
        <f>Tablo1[[#This Row],[Ders Adedi]]</f>
        <v>1</v>
      </c>
      <c r="X89" s="22">
        <f>Tablo1[[#This Row],[Ders saati]]</f>
        <v>3</v>
      </c>
      <c r="Y89" s="23">
        <f>Tablo1[[#This Row],[Ders saati kontrol]]</f>
        <v>3</v>
      </c>
      <c r="Z89" s="92" t="str">
        <f>Tablo1[[#This Row],[Birleştir formül]]</f>
        <v>Yaban Arıları Levent EFİL</v>
      </c>
      <c r="AA89" s="95">
        <f>Tablo1[[#This Row],[Birleşik ders]]</f>
        <v>1</v>
      </c>
    </row>
    <row r="90" spans="1:27" ht="21.75" hidden="1" x14ac:dyDescent="0.25">
      <c r="A90" s="27">
        <f>Tablo1[[#This Row],[Sıra]]</f>
        <v>342</v>
      </c>
      <c r="B90" s="13" t="str">
        <f>Tablo1[[#This Row],[Bölüm]]</f>
        <v>FİS</v>
      </c>
      <c r="C90" s="13">
        <f>Tablo1[[#This Row],[Sınıf]]</f>
        <v>3</v>
      </c>
      <c r="D90" s="5">
        <f>Tablo1[[#This Row],[Ders Kodu]]</f>
        <v>0</v>
      </c>
      <c r="E90" s="14" t="str">
        <f>Tablo1[[#This Row],[Dersin Adı]]</f>
        <v>Yenilenebilir Enerji Kaynakları</v>
      </c>
      <c r="F90" s="6" t="str">
        <f>Tablo1[[#This Row],[Dersi Veren Öğretim Elemanı]]</f>
        <v>Sakine ÖZPINAR</v>
      </c>
      <c r="G90" s="6">
        <f>Tablo1[[#This Row],[Dersi Veren Öğretim Elemanı (Son 7 Hafta)]]</f>
        <v>0</v>
      </c>
      <c r="H90" s="6" t="str">
        <f>Tablo1[[#This Row],[Dersi Vrn. Öğr. Üyesi Bölümü]]</f>
        <v>TM</v>
      </c>
      <c r="I90" s="5">
        <f>Tablo1[[#This Row],[Mevcut]]</f>
        <v>15</v>
      </c>
      <c r="J90" s="13" t="str">
        <f>Tablo1[[#This Row],[GÜN]]</f>
        <v>CUMA</v>
      </c>
      <c r="K90" s="17" t="str">
        <f>Tablo1[[#This Row],[SINIF2]]</f>
        <v>205</v>
      </c>
      <c r="L90" s="11">
        <f>Tablo1[[#This Row],[08:10]]</f>
        <v>0</v>
      </c>
      <c r="M90" s="4" t="str">
        <f>Tablo1[[#This Row],[09:00]]</f>
        <v>x</v>
      </c>
      <c r="N90" s="4" t="str">
        <f>Tablo1[[#This Row],[09:50]]</f>
        <v>x</v>
      </c>
      <c r="O90" s="4" t="str">
        <f>Tablo1[[#This Row],[10:40]]</f>
        <v>x</v>
      </c>
      <c r="P90" s="4">
        <f>Tablo1[[#This Row],[11:30]]</f>
        <v>0</v>
      </c>
      <c r="Q90" s="4">
        <f>Tablo1[[#This Row],[12:20]]</f>
        <v>0</v>
      </c>
      <c r="R90" s="4">
        <f>Tablo1[[#This Row],[13:10]]</f>
        <v>0</v>
      </c>
      <c r="S90" s="4">
        <f>Tablo1[[#This Row],[14:00]]</f>
        <v>0</v>
      </c>
      <c r="T90" s="4">
        <f>Tablo1[[#This Row],[14:50]]</f>
        <v>0</v>
      </c>
      <c r="U90" s="4">
        <f>Tablo1[[#This Row],[15:40]]</f>
        <v>0</v>
      </c>
      <c r="V90" s="12">
        <f>Tablo1[[#This Row],[16:30]]</f>
        <v>0</v>
      </c>
      <c r="W90" s="24">
        <f>Tablo1[[#This Row],[Ders Adedi]]</f>
        <v>1</v>
      </c>
      <c r="X90" s="22">
        <f>Tablo1[[#This Row],[Ders saati]]</f>
        <v>3</v>
      </c>
      <c r="Y90" s="23">
        <f>Tablo1[[#This Row],[Ders saati kontrol]]</f>
        <v>3</v>
      </c>
      <c r="Z90" s="92" t="str">
        <f>Tablo1[[#This Row],[Birleştir formül]]</f>
        <v>Yenilenebilir Enerji Kaynakları Sakine ÖZPINAR</v>
      </c>
      <c r="AA90" s="95">
        <f>Tablo1[[#This Row],[Birleşik ders]]</f>
        <v>1</v>
      </c>
    </row>
    <row r="91" spans="1:27" ht="21.75" hidden="1" x14ac:dyDescent="0.25">
      <c r="A91" s="27">
        <f>Tablo1[[#This Row],[Sıra]]</f>
        <v>28</v>
      </c>
      <c r="B91" s="13" t="str">
        <f>Tablo1[[#This Row],[Bölüm]]</f>
        <v>FİS</v>
      </c>
      <c r="C91" s="13">
        <f>Tablo1[[#This Row],[Sınıf]]</f>
        <v>3</v>
      </c>
      <c r="D91" s="5">
        <f>Tablo1[[#This Row],[Ders Kodu]]</f>
        <v>0</v>
      </c>
      <c r="E91" s="14" t="str">
        <f>Tablo1[[#This Row],[Dersin Adı]]</f>
        <v>Bahçe Bitkilerinde Topraksız Tarım</v>
      </c>
      <c r="F91" s="6" t="str">
        <f>Tablo1[[#This Row],[Dersi Veren Öğretim Elemanı]]</f>
        <v>Seçkin KAYA</v>
      </c>
      <c r="G91" s="6">
        <f>Tablo1[[#This Row],[Dersi Veren Öğretim Elemanı (Son 7 Hafta)]]</f>
        <v>0</v>
      </c>
      <c r="H91" s="6" t="str">
        <f>Tablo1[[#This Row],[Dersi Vrn. Öğr. Üyesi Bölümü]]</f>
        <v>BB</v>
      </c>
      <c r="I91" s="5">
        <f>Tablo1[[#This Row],[Mevcut]]</f>
        <v>39</v>
      </c>
      <c r="J91" s="13" t="str">
        <f>Tablo1[[#This Row],[GÜN]]</f>
        <v>CUMA</v>
      </c>
      <c r="K91" s="17" t="str">
        <f>Tablo1[[#This Row],[SINIF2]]</f>
        <v>201</v>
      </c>
      <c r="L91" s="11">
        <f>Tablo1[[#This Row],[08:10]]</f>
        <v>0</v>
      </c>
      <c r="M91" s="4" t="str">
        <f>Tablo1[[#This Row],[09:00]]</f>
        <v>x</v>
      </c>
      <c r="N91" s="4" t="str">
        <f>Tablo1[[#This Row],[09:50]]</f>
        <v>x</v>
      </c>
      <c r="O91" s="4" t="str">
        <f>Tablo1[[#This Row],[10:40]]</f>
        <v>x</v>
      </c>
      <c r="P91" s="4">
        <f>Tablo1[[#This Row],[11:30]]</f>
        <v>0</v>
      </c>
      <c r="Q91" s="4">
        <f>Tablo1[[#This Row],[12:20]]</f>
        <v>0</v>
      </c>
      <c r="R91" s="4">
        <f>Tablo1[[#This Row],[13:10]]</f>
        <v>0</v>
      </c>
      <c r="S91" s="4">
        <f>Tablo1[[#This Row],[14:00]]</f>
        <v>0</v>
      </c>
      <c r="T91" s="4">
        <f>Tablo1[[#This Row],[14:50]]</f>
        <v>0</v>
      </c>
      <c r="U91" s="4">
        <f>Tablo1[[#This Row],[15:40]]</f>
        <v>0</v>
      </c>
      <c r="V91" s="12">
        <f>Tablo1[[#This Row],[16:30]]</f>
        <v>0</v>
      </c>
      <c r="W91" s="24">
        <f>Tablo1[[#This Row],[Ders Adedi]]</f>
        <v>1</v>
      </c>
      <c r="X91" s="22">
        <f>Tablo1[[#This Row],[Ders saati]]</f>
        <v>3</v>
      </c>
      <c r="Y91" s="23">
        <f>Tablo1[[#This Row],[Ders saati kontrol]]</f>
        <v>3</v>
      </c>
      <c r="Z91" s="92" t="str">
        <f>Tablo1[[#This Row],[Birleştir formül]]</f>
        <v>Bahçe Bitkilerinde Topraksız Tarım Seçkin KAYA</v>
      </c>
      <c r="AA91" s="95">
        <f>Tablo1[[#This Row],[Birleşik ders]]</f>
        <v>1</v>
      </c>
    </row>
    <row r="92" spans="1:27" ht="30" hidden="1" x14ac:dyDescent="0.25">
      <c r="A92" s="27">
        <f>Tablo1[[#This Row],[Sıra]]</f>
        <v>50</v>
      </c>
      <c r="B92" s="13" t="str">
        <f>Tablo1[[#This Row],[Bölüm]]</f>
        <v>FİS</v>
      </c>
      <c r="C92" s="13">
        <f>Tablo1[[#This Row],[Sınıf]]</f>
        <v>3</v>
      </c>
      <c r="D92" s="5">
        <f>Tablo1[[#This Row],[Ders Kodu]]</f>
        <v>0</v>
      </c>
      <c r="E92" s="14" t="str">
        <f>Tablo1[[#This Row],[Dersin Adı]]</f>
        <v>Bitki Besleme ve Gübreleme</v>
      </c>
      <c r="F92" s="6" t="str">
        <f>Tablo1[[#This Row],[Dersi Veren Öğretim Elemanı]]</f>
        <v>Yakup ÇIKILI</v>
      </c>
      <c r="G92" s="6">
        <f>Tablo1[[#This Row],[Dersi Veren Öğretim Elemanı (Son 7 Hafta)]]</f>
        <v>0</v>
      </c>
      <c r="H92" s="6" t="str">
        <f>Tablo1[[#This Row],[Dersi Vrn. Öğr. Üyesi Bölümü]]</f>
        <v>TO</v>
      </c>
      <c r="I92" s="5">
        <f>Tablo1[[#This Row],[Mevcut]]</f>
        <v>11</v>
      </c>
      <c r="J92" s="13" t="str">
        <f>Tablo1[[#This Row],[GÜN]]</f>
        <v>CUMA</v>
      </c>
      <c r="K92" s="17" t="str">
        <f>Tablo1[[#This Row],[SINIF2]]</f>
        <v>103</v>
      </c>
      <c r="L92" s="11">
        <f>Tablo1[[#This Row],[08:10]]</f>
        <v>0</v>
      </c>
      <c r="M92" s="4" t="str">
        <f>Tablo1[[#This Row],[09:00]]</f>
        <v>x</v>
      </c>
      <c r="N92" s="4" t="str">
        <f>Tablo1[[#This Row],[09:50]]</f>
        <v>x</v>
      </c>
      <c r="O92" s="4" t="str">
        <f>Tablo1[[#This Row],[10:40]]</f>
        <v>x</v>
      </c>
      <c r="P92" s="4">
        <f>Tablo1[[#This Row],[11:30]]</f>
        <v>0</v>
      </c>
      <c r="Q92" s="4">
        <f>Tablo1[[#This Row],[12:20]]</f>
        <v>0</v>
      </c>
      <c r="R92" s="4">
        <f>Tablo1[[#This Row],[13:10]]</f>
        <v>0</v>
      </c>
      <c r="S92" s="4">
        <f>Tablo1[[#This Row],[14:00]]</f>
        <v>0</v>
      </c>
      <c r="T92" s="4">
        <f>Tablo1[[#This Row],[14:50]]</f>
        <v>0</v>
      </c>
      <c r="U92" s="4">
        <f>Tablo1[[#This Row],[15:40]]</f>
        <v>0</v>
      </c>
      <c r="V92" s="12">
        <f>Tablo1[[#This Row],[16:30]]</f>
        <v>0</v>
      </c>
      <c r="W92" s="24">
        <f>Tablo1[[#This Row],[Ders Adedi]]</f>
        <v>1</v>
      </c>
      <c r="X92" s="22">
        <f>Tablo1[[#This Row],[Ders saati]]</f>
        <v>3</v>
      </c>
      <c r="Y92" s="23">
        <f>Tablo1[[#This Row],[Ders saati kontrol]]</f>
        <v>3</v>
      </c>
      <c r="Z92" s="92" t="str">
        <f>Tablo1[[#This Row],[Birleştir formül]]</f>
        <v>Bitki Besleme ve Gübreleme Yakup ÇIKILI</v>
      </c>
      <c r="AA92" s="95">
        <f>Tablo1[[#This Row],[Birleşik ders]]</f>
        <v>1</v>
      </c>
    </row>
    <row r="93" spans="1:27" ht="21.75" hidden="1" x14ac:dyDescent="0.25">
      <c r="A93" s="27">
        <f>Tablo1[[#This Row],[Sıra]]</f>
        <v>136</v>
      </c>
      <c r="B93" s="13" t="str">
        <f>Tablo1[[#This Row],[Bölüm]]</f>
        <v>FİS</v>
      </c>
      <c r="C93" s="13">
        <f>Tablo1[[#This Row],[Sınıf]]</f>
        <v>3</v>
      </c>
      <c r="D93" s="5">
        <f>Tablo1[[#This Row],[Ders Kodu]]</f>
        <v>0</v>
      </c>
      <c r="E93" s="14" t="str">
        <f>Tablo1[[#This Row],[Dersin Adı]]</f>
        <v>Hobi Amaçlı Süs Bitkisi Yetiştirme</v>
      </c>
      <c r="F93" s="6" t="str">
        <f>Tablo1[[#This Row],[Dersi Veren Öğretim Elemanı]]</f>
        <v>Arda AKÇAL</v>
      </c>
      <c r="G93" s="6">
        <f>Tablo1[[#This Row],[Dersi Veren Öğretim Elemanı (Son 7 Hafta)]]</f>
        <v>0</v>
      </c>
      <c r="H93" s="6" t="str">
        <f>Tablo1[[#This Row],[Dersi Vrn. Öğr. Üyesi Bölümü]]</f>
        <v>BB</v>
      </c>
      <c r="I93" s="5">
        <f>Tablo1[[#This Row],[Mevcut]]</f>
        <v>0</v>
      </c>
      <c r="J93" s="13" t="str">
        <f>Tablo1[[#This Row],[GÜN]]</f>
        <v>-</v>
      </c>
      <c r="K93" s="17" t="str">
        <f>Tablo1[[#This Row],[SINIF2]]</f>
        <v>AÇILMIYOR</v>
      </c>
      <c r="L93" s="11">
        <f>Tablo1[[#This Row],[08:10]]</f>
        <v>0</v>
      </c>
      <c r="M93" s="4" t="str">
        <f>Tablo1[[#This Row],[09:00]]</f>
        <v>x</v>
      </c>
      <c r="N93" s="4" t="str">
        <f>Tablo1[[#This Row],[09:50]]</f>
        <v>x</v>
      </c>
      <c r="O93" s="4" t="str">
        <f>Tablo1[[#This Row],[10:40]]</f>
        <v>x</v>
      </c>
      <c r="P93" s="4">
        <f>Tablo1[[#This Row],[11:30]]</f>
        <v>0</v>
      </c>
      <c r="Q93" s="4">
        <f>Tablo1[[#This Row],[12:20]]</f>
        <v>0</v>
      </c>
      <c r="R93" s="4">
        <f>Tablo1[[#This Row],[13:10]]</f>
        <v>0</v>
      </c>
      <c r="S93" s="4">
        <f>Tablo1[[#This Row],[14:00]]</f>
        <v>0</v>
      </c>
      <c r="T93" s="4">
        <f>Tablo1[[#This Row],[14:50]]</f>
        <v>0</v>
      </c>
      <c r="U93" s="4">
        <f>Tablo1[[#This Row],[15:40]]</f>
        <v>0</v>
      </c>
      <c r="V93" s="12">
        <f>Tablo1[[#This Row],[16:30]]</f>
        <v>0</v>
      </c>
      <c r="W93" s="24">
        <f>Tablo1[[#This Row],[Ders Adedi]]</f>
        <v>1</v>
      </c>
      <c r="X93" s="22">
        <f>Tablo1[[#This Row],[Ders saati]]</f>
        <v>3</v>
      </c>
      <c r="Y93" s="23">
        <f>Tablo1[[#This Row],[Ders saati kontrol]]</f>
        <v>3</v>
      </c>
      <c r="Z93" s="92" t="str">
        <f>Tablo1[[#This Row],[Birleştir formül]]</f>
        <v>Hobi Amaçlı Süs Bitkisi Yetiştirme Arda AKÇAL</v>
      </c>
      <c r="AA93" s="95">
        <f>Tablo1[[#This Row],[Birleşik ders]]</f>
        <v>1</v>
      </c>
    </row>
    <row r="94" spans="1:27" ht="21.75" hidden="1" x14ac:dyDescent="0.25">
      <c r="A94" s="27">
        <f>Tablo1[[#This Row],[Sıra]]</f>
        <v>295</v>
      </c>
      <c r="B94" s="13" t="str">
        <f>Tablo1[[#This Row],[Bölüm]]</f>
        <v>FİS</v>
      </c>
      <c r="C94" s="13">
        <f>Tablo1[[#This Row],[Sınıf]]</f>
        <v>3</v>
      </c>
      <c r="D94" s="5">
        <f>Tablo1[[#This Row],[Ders Kodu]]</f>
        <v>0</v>
      </c>
      <c r="E94" s="14" t="str">
        <f>Tablo1[[#This Row],[Dersin Adı]]</f>
        <v>Tıbbi ve Aromatik Bitkiler</v>
      </c>
      <c r="F94" s="6" t="str">
        <f>Tablo1[[#This Row],[Dersi Veren Öğretim Elemanı]]</f>
        <v>Bahri İZCİ</v>
      </c>
      <c r="G94" s="6">
        <f>Tablo1[[#This Row],[Dersi Veren Öğretim Elemanı (Son 7 Hafta)]]</f>
        <v>0</v>
      </c>
      <c r="H94" s="6" t="str">
        <f>Tablo1[[#This Row],[Dersi Vrn. Öğr. Üyesi Bölümü]]</f>
        <v>TB</v>
      </c>
      <c r="I94" s="5">
        <f>Tablo1[[#This Row],[Mevcut]]</f>
        <v>0</v>
      </c>
      <c r="J94" s="13" t="str">
        <f>Tablo1[[#This Row],[GÜN]]</f>
        <v>-</v>
      </c>
      <c r="K94" s="17" t="str">
        <f>Tablo1[[#This Row],[SINIF2]]</f>
        <v>AÇILMIYOR</v>
      </c>
      <c r="L94" s="11">
        <f>Tablo1[[#This Row],[08:10]]</f>
        <v>0</v>
      </c>
      <c r="M94" s="4" t="str">
        <f>Tablo1[[#This Row],[09:00]]</f>
        <v>x</v>
      </c>
      <c r="N94" s="4" t="str">
        <f>Tablo1[[#This Row],[09:50]]</f>
        <v>x</v>
      </c>
      <c r="O94" s="4" t="str">
        <f>Tablo1[[#This Row],[10:40]]</f>
        <v>x</v>
      </c>
      <c r="P94" s="4">
        <f>Tablo1[[#This Row],[11:30]]</f>
        <v>0</v>
      </c>
      <c r="Q94" s="4">
        <f>Tablo1[[#This Row],[12:20]]</f>
        <v>0</v>
      </c>
      <c r="R94" s="4">
        <f>Tablo1[[#This Row],[13:10]]</f>
        <v>0</v>
      </c>
      <c r="S94" s="4">
        <f>Tablo1[[#This Row],[14:00]]</f>
        <v>0</v>
      </c>
      <c r="T94" s="4">
        <f>Tablo1[[#This Row],[14:50]]</f>
        <v>0</v>
      </c>
      <c r="U94" s="4">
        <f>Tablo1[[#This Row],[15:40]]</f>
        <v>0</v>
      </c>
      <c r="V94" s="12">
        <f>Tablo1[[#This Row],[16:30]]</f>
        <v>0</v>
      </c>
      <c r="W94" s="24">
        <f>Tablo1[[#This Row],[Ders Adedi]]</f>
        <v>1</v>
      </c>
      <c r="X94" s="22">
        <f>Tablo1[[#This Row],[Ders saati]]</f>
        <v>3</v>
      </c>
      <c r="Y94" s="23">
        <f>Tablo1[[#This Row],[Ders saati kontrol]]</f>
        <v>3</v>
      </c>
      <c r="Z94" s="92" t="str">
        <f>Tablo1[[#This Row],[Birleştir formül]]</f>
        <v>Tıbbi ve Aromatik Bitkiler Bahri İZCİ</v>
      </c>
      <c r="AA94" s="95">
        <f>Tablo1[[#This Row],[Birleşik ders]]</f>
        <v>1</v>
      </c>
    </row>
    <row r="95" spans="1:27" ht="21.75" hidden="1" x14ac:dyDescent="0.25">
      <c r="A95" s="27">
        <f>Tablo1[[#This Row],[Sıra]]</f>
        <v>272</v>
      </c>
      <c r="B95" s="13" t="str">
        <f>Tablo1[[#This Row],[Bölüm]]</f>
        <v>FİS</v>
      </c>
      <c r="C95" s="13">
        <f>Tablo1[[#This Row],[Sınıf]]</f>
        <v>3</v>
      </c>
      <c r="D95" s="5">
        <f>Tablo1[[#This Row],[Ders Kodu]]</f>
        <v>0</v>
      </c>
      <c r="E95" s="14" t="str">
        <f>Tablo1[[#This Row],[Dersin Adı]]</f>
        <v>Tarımsal Örgütlenme</v>
      </c>
      <c r="F95" s="6" t="str">
        <f>Tablo1[[#This Row],[Dersi Veren Öğretim Elemanı]]</f>
        <v>Bengü EVEREST</v>
      </c>
      <c r="G95" s="6">
        <f>Tablo1[[#This Row],[Dersi Veren Öğretim Elemanı (Son 7 Hafta)]]</f>
        <v>0</v>
      </c>
      <c r="H95" s="6" t="str">
        <f>Tablo1[[#This Row],[Dersi Vrn. Öğr. Üyesi Bölümü]]</f>
        <v>TE</v>
      </c>
      <c r="I95" s="5">
        <f>Tablo1[[#This Row],[Mevcut]]</f>
        <v>0</v>
      </c>
      <c r="J95" s="13" t="str">
        <f>Tablo1[[#This Row],[GÜN]]</f>
        <v>-</v>
      </c>
      <c r="K95" s="17" t="str">
        <f>Tablo1[[#This Row],[SINIF2]]</f>
        <v>AÇILMIYOR</v>
      </c>
      <c r="L95" s="11">
        <f>Tablo1[[#This Row],[08:10]]</f>
        <v>0</v>
      </c>
      <c r="M95" s="4" t="str">
        <f>Tablo1[[#This Row],[09:00]]</f>
        <v>x</v>
      </c>
      <c r="N95" s="4" t="str">
        <f>Tablo1[[#This Row],[09:50]]</f>
        <v>x</v>
      </c>
      <c r="O95" s="4" t="str">
        <f>Tablo1[[#This Row],[10:40]]</f>
        <v>x</v>
      </c>
      <c r="P95" s="4">
        <f>Tablo1[[#This Row],[11:30]]</f>
        <v>0</v>
      </c>
      <c r="Q95" s="4">
        <f>Tablo1[[#This Row],[12:20]]</f>
        <v>0</v>
      </c>
      <c r="R95" s="4">
        <f>Tablo1[[#This Row],[13:10]]</f>
        <v>0</v>
      </c>
      <c r="S95" s="4">
        <f>Tablo1[[#This Row],[14:00]]</f>
        <v>0</v>
      </c>
      <c r="T95" s="4">
        <f>Tablo1[[#This Row],[14:50]]</f>
        <v>0</v>
      </c>
      <c r="U95" s="4">
        <f>Tablo1[[#This Row],[15:40]]</f>
        <v>0</v>
      </c>
      <c r="V95" s="12">
        <f>Tablo1[[#This Row],[16:30]]</f>
        <v>0</v>
      </c>
      <c r="W95" s="24">
        <f>Tablo1[[#This Row],[Ders Adedi]]</f>
        <v>1</v>
      </c>
      <c r="X95" s="22">
        <f>Tablo1[[#This Row],[Ders saati]]</f>
        <v>3</v>
      </c>
      <c r="Y95" s="23">
        <f>Tablo1[[#This Row],[Ders saati kontrol]]</f>
        <v>3</v>
      </c>
      <c r="Z95" s="92" t="str">
        <f>Tablo1[[#This Row],[Birleştir formül]]</f>
        <v>Tarımsal Örgütlenme Bengü EVEREST</v>
      </c>
      <c r="AA95" s="95">
        <f>Tablo1[[#This Row],[Birleşik ders]]</f>
        <v>1</v>
      </c>
    </row>
    <row r="96" spans="1:27" ht="21.75" hidden="1" x14ac:dyDescent="0.25">
      <c r="A96" s="27">
        <f>Tablo1[[#This Row],[Sıra]]</f>
        <v>343</v>
      </c>
      <c r="B96" s="13" t="str">
        <f>Tablo1[[#This Row],[Bölüm]]</f>
        <v>FİS</v>
      </c>
      <c r="C96" s="13">
        <f>Tablo1[[#This Row],[Sınıf]]</f>
        <v>3</v>
      </c>
      <c r="D96" s="5">
        <f>Tablo1[[#This Row],[Ders Kodu]]</f>
        <v>0</v>
      </c>
      <c r="E96" s="14" t="str">
        <f>Tablo1[[#This Row],[Dersin Adı]]</f>
        <v>Zirai Mücadelede Bayilik Sistemi</v>
      </c>
      <c r="F96" s="6" t="str">
        <f>Tablo1[[#This Row],[Dersi Veren Öğretim Elemanı]]</f>
        <v>Burak POLAT</v>
      </c>
      <c r="G96" s="6">
        <f>Tablo1[[#This Row],[Dersi Veren Öğretim Elemanı (Son 7 Hafta)]]</f>
        <v>0</v>
      </c>
      <c r="H96" s="6" t="str">
        <f>Tablo1[[#This Row],[Dersi Vrn. Öğr. Üyesi Bölümü]]</f>
        <v>BK</v>
      </c>
      <c r="I96" s="5">
        <f>Tablo1[[#This Row],[Mevcut]]</f>
        <v>0</v>
      </c>
      <c r="J96" s="13" t="str">
        <f>Tablo1[[#This Row],[GÜN]]</f>
        <v>-</v>
      </c>
      <c r="K96" s="17" t="str">
        <f>Tablo1[[#This Row],[SINIF2]]</f>
        <v>AÇILMIYOR</v>
      </c>
      <c r="L96" s="11">
        <f>Tablo1[[#This Row],[08:10]]</f>
        <v>0</v>
      </c>
      <c r="M96" s="4" t="str">
        <f>Tablo1[[#This Row],[09:00]]</f>
        <v>x</v>
      </c>
      <c r="N96" s="4" t="str">
        <f>Tablo1[[#This Row],[09:50]]</f>
        <v>x</v>
      </c>
      <c r="O96" s="4" t="str">
        <f>Tablo1[[#This Row],[10:40]]</f>
        <v>x</v>
      </c>
      <c r="P96" s="4">
        <f>Tablo1[[#This Row],[11:30]]</f>
        <v>0</v>
      </c>
      <c r="Q96" s="4">
        <f>Tablo1[[#This Row],[12:20]]</f>
        <v>0</v>
      </c>
      <c r="R96" s="4">
        <f>Tablo1[[#This Row],[13:10]]</f>
        <v>0</v>
      </c>
      <c r="S96" s="4">
        <f>Tablo1[[#This Row],[14:00]]</f>
        <v>0</v>
      </c>
      <c r="T96" s="4">
        <f>Tablo1[[#This Row],[14:50]]</f>
        <v>0</v>
      </c>
      <c r="U96" s="4">
        <f>Tablo1[[#This Row],[15:40]]</f>
        <v>0</v>
      </c>
      <c r="V96" s="12">
        <f>Tablo1[[#This Row],[16:30]]</f>
        <v>0</v>
      </c>
      <c r="W96" s="24">
        <f>Tablo1[[#This Row],[Ders Adedi]]</f>
        <v>1</v>
      </c>
      <c r="X96" s="22">
        <f>Tablo1[[#This Row],[Ders saati]]</f>
        <v>3</v>
      </c>
      <c r="Y96" s="23">
        <f>Tablo1[[#This Row],[Ders saati kontrol]]</f>
        <v>3</v>
      </c>
      <c r="Z96" s="92" t="str">
        <f>Tablo1[[#This Row],[Birleştir formül]]</f>
        <v>Zirai Mücadelede Bayilik Sistemi Burak POLAT</v>
      </c>
      <c r="AA96" s="95">
        <f>Tablo1[[#This Row],[Birleşik ders]]</f>
        <v>1</v>
      </c>
    </row>
    <row r="97" spans="1:27" ht="21.75" hidden="1" x14ac:dyDescent="0.25">
      <c r="A97" s="27">
        <f>Tablo1[[#This Row],[Sıra]]</f>
        <v>269</v>
      </c>
      <c r="B97" s="13" t="str">
        <f>Tablo1[[#This Row],[Bölüm]]</f>
        <v>FİS</v>
      </c>
      <c r="C97" s="13">
        <f>Tablo1[[#This Row],[Sınıf]]</f>
        <v>3</v>
      </c>
      <c r="D97" s="5">
        <f>Tablo1[[#This Row],[Ders Kodu]]</f>
        <v>0</v>
      </c>
      <c r="E97" s="14" t="str">
        <f>Tablo1[[#This Row],[Dersin Adı]]</f>
        <v>Tarımsal İngilizce II</v>
      </c>
      <c r="F97" s="6" t="str">
        <f>Tablo1[[#This Row],[Dersi Veren Öğretim Elemanı]]</f>
        <v>Cem Ömer EGESEL</v>
      </c>
      <c r="G97" s="6">
        <f>Tablo1[[#This Row],[Dersi Veren Öğretim Elemanı (Son 7 Hafta)]]</f>
        <v>0</v>
      </c>
      <c r="H97" s="6" t="str">
        <f>Tablo1[[#This Row],[Dersi Vrn. Öğr. Üyesi Bölümü]]</f>
        <v>TBT</v>
      </c>
      <c r="I97" s="5">
        <f>Tablo1[[#This Row],[Mevcut]]</f>
        <v>0</v>
      </c>
      <c r="J97" s="13" t="str">
        <f>Tablo1[[#This Row],[GÜN]]</f>
        <v>-</v>
      </c>
      <c r="K97" s="17" t="str">
        <f>Tablo1[[#This Row],[SINIF2]]</f>
        <v>AÇILMIYOR</v>
      </c>
      <c r="L97" s="11">
        <f>Tablo1[[#This Row],[08:10]]</f>
        <v>0</v>
      </c>
      <c r="M97" s="4" t="str">
        <f>Tablo1[[#This Row],[09:00]]</f>
        <v>x</v>
      </c>
      <c r="N97" s="4" t="str">
        <f>Tablo1[[#This Row],[09:50]]</f>
        <v>x</v>
      </c>
      <c r="O97" s="4" t="str">
        <f>Tablo1[[#This Row],[10:40]]</f>
        <v>x</v>
      </c>
      <c r="P97" s="4">
        <f>Tablo1[[#This Row],[11:30]]</f>
        <v>0</v>
      </c>
      <c r="Q97" s="4">
        <f>Tablo1[[#This Row],[12:20]]</f>
        <v>0</v>
      </c>
      <c r="R97" s="4">
        <f>Tablo1[[#This Row],[13:10]]</f>
        <v>0</v>
      </c>
      <c r="S97" s="4">
        <f>Tablo1[[#This Row],[14:00]]</f>
        <v>0</v>
      </c>
      <c r="T97" s="4">
        <f>Tablo1[[#This Row],[14:50]]</f>
        <v>0</v>
      </c>
      <c r="U97" s="4">
        <f>Tablo1[[#This Row],[15:40]]</f>
        <v>0</v>
      </c>
      <c r="V97" s="12">
        <f>Tablo1[[#This Row],[16:30]]</f>
        <v>0</v>
      </c>
      <c r="W97" s="24">
        <f>Tablo1[[#This Row],[Ders Adedi]]</f>
        <v>1</v>
      </c>
      <c r="X97" s="22">
        <f>Tablo1[[#This Row],[Ders saati]]</f>
        <v>3</v>
      </c>
      <c r="Y97" s="23">
        <f>Tablo1[[#This Row],[Ders saati kontrol]]</f>
        <v>3</v>
      </c>
      <c r="Z97" s="92" t="str">
        <f>Tablo1[[#This Row],[Birleştir formül]]</f>
        <v>Tarımsal İngilizce II Cem Ömer EGESEL</v>
      </c>
      <c r="AA97" s="95">
        <f>Tablo1[[#This Row],[Birleşik ders]]</f>
        <v>1</v>
      </c>
    </row>
    <row r="98" spans="1:27" ht="21.75" hidden="1" x14ac:dyDescent="0.25">
      <c r="A98" s="27">
        <f>Tablo1[[#This Row],[Sıra]]</f>
        <v>101</v>
      </c>
      <c r="B98" s="13" t="str">
        <f>Tablo1[[#This Row],[Bölüm]]</f>
        <v>FİS</v>
      </c>
      <c r="C98" s="13">
        <f>Tablo1[[#This Row],[Sınıf]]</f>
        <v>3</v>
      </c>
      <c r="D98" s="5">
        <f>Tablo1[[#This Row],[Ders Kodu]]</f>
        <v>0</v>
      </c>
      <c r="E98" s="14" t="str">
        <f>Tablo1[[#This Row],[Dersin Adı]]</f>
        <v>Ev ve Laboratuvar Hayvanları Yetiştiriciliği</v>
      </c>
      <c r="F98" s="6" t="str">
        <f>Tablo1[[#This Row],[Dersi Veren Öğretim Elemanı]]</f>
        <v>Cemil TÖLÜ</v>
      </c>
      <c r="G98" s="6" t="str">
        <f>Tablo1[[#This Row],[Dersi Veren Öğretim Elemanı (Son 7 Hafta)]]</f>
        <v>Hakan ERDEM</v>
      </c>
      <c r="H98" s="6" t="str">
        <f>Tablo1[[#This Row],[Dersi Vrn. Öğr. Üyesi Bölümü]]</f>
        <v>ZO</v>
      </c>
      <c r="I98" s="5">
        <f>Tablo1[[#This Row],[Mevcut]]</f>
        <v>0</v>
      </c>
      <c r="J98" s="13" t="str">
        <f>Tablo1[[#This Row],[GÜN]]</f>
        <v>-</v>
      </c>
      <c r="K98" s="17" t="str">
        <f>Tablo1[[#This Row],[SINIF2]]</f>
        <v>AÇILMIYOR</v>
      </c>
      <c r="L98" s="11">
        <f>Tablo1[[#This Row],[08:10]]</f>
        <v>0</v>
      </c>
      <c r="M98" s="4" t="str">
        <f>Tablo1[[#This Row],[09:00]]</f>
        <v>x</v>
      </c>
      <c r="N98" s="4" t="str">
        <f>Tablo1[[#This Row],[09:50]]</f>
        <v>x</v>
      </c>
      <c r="O98" s="4" t="str">
        <f>Tablo1[[#This Row],[10:40]]</f>
        <v>x</v>
      </c>
      <c r="P98" s="4">
        <f>Tablo1[[#This Row],[11:30]]</f>
        <v>0</v>
      </c>
      <c r="Q98" s="4">
        <f>Tablo1[[#This Row],[12:20]]</f>
        <v>0</v>
      </c>
      <c r="R98" s="4">
        <f>Tablo1[[#This Row],[13:10]]</f>
        <v>0</v>
      </c>
      <c r="S98" s="4">
        <f>Tablo1[[#This Row],[14:00]]</f>
        <v>0</v>
      </c>
      <c r="T98" s="4">
        <f>Tablo1[[#This Row],[14:50]]</f>
        <v>0</v>
      </c>
      <c r="U98" s="4">
        <f>Tablo1[[#This Row],[15:40]]</f>
        <v>0</v>
      </c>
      <c r="V98" s="12">
        <f>Tablo1[[#This Row],[16:30]]</f>
        <v>0</v>
      </c>
      <c r="W98" s="24">
        <f>Tablo1[[#This Row],[Ders Adedi]]</f>
        <v>1</v>
      </c>
      <c r="X98" s="22">
        <f>Tablo1[[#This Row],[Ders saati]]</f>
        <v>3</v>
      </c>
      <c r="Y98" s="23">
        <f>Tablo1[[#This Row],[Ders saati kontrol]]</f>
        <v>3</v>
      </c>
      <c r="Z98" s="92" t="str">
        <f>Tablo1[[#This Row],[Birleştir formül]]</f>
        <v>Ev ve Laboratuvar Hayvanları Yetiştiriciliği Cemil TÖLÜ</v>
      </c>
      <c r="AA98" s="95">
        <f>Tablo1[[#This Row],[Birleşik ders]]</f>
        <v>1</v>
      </c>
    </row>
    <row r="99" spans="1:27" ht="21.75" hidden="1" x14ac:dyDescent="0.25">
      <c r="A99" s="27">
        <f>Tablo1[[#This Row],[Sıra]]</f>
        <v>296</v>
      </c>
      <c r="B99" s="13" t="str">
        <f>Tablo1[[#This Row],[Bölüm]]</f>
        <v>FİS</v>
      </c>
      <c r="C99" s="13">
        <f>Tablo1[[#This Row],[Sınıf]]</f>
        <v>3</v>
      </c>
      <c r="D99" s="5">
        <f>Tablo1[[#This Row],[Ders Kodu]]</f>
        <v>0</v>
      </c>
      <c r="E99" s="14" t="str">
        <f>Tablo1[[#This Row],[Dersin Adı]]</f>
        <v>Tohum ve Fide Yetiştirme Teknikleri</v>
      </c>
      <c r="F99" s="6" t="str">
        <f>Tablo1[[#This Row],[Dersi Veren Öğretim Elemanı]]</f>
        <v>Fatih Cem KUZUCU</v>
      </c>
      <c r="G99" s="6">
        <f>Tablo1[[#This Row],[Dersi Veren Öğretim Elemanı (Son 7 Hafta)]]</f>
        <v>0</v>
      </c>
      <c r="H99" s="6" t="str">
        <f>Tablo1[[#This Row],[Dersi Vrn. Öğr. Üyesi Bölümü]]</f>
        <v>BB</v>
      </c>
      <c r="I99" s="5">
        <f>Tablo1[[#This Row],[Mevcut]]</f>
        <v>0</v>
      </c>
      <c r="J99" s="13" t="str">
        <f>Tablo1[[#This Row],[GÜN]]</f>
        <v>-</v>
      </c>
      <c r="K99" s="17" t="str">
        <f>Tablo1[[#This Row],[SINIF2]]</f>
        <v>AÇILMIYOR</v>
      </c>
      <c r="L99" s="11">
        <f>Tablo1[[#This Row],[08:10]]</f>
        <v>0</v>
      </c>
      <c r="M99" s="4" t="str">
        <f>Tablo1[[#This Row],[09:00]]</f>
        <v>x</v>
      </c>
      <c r="N99" s="4" t="str">
        <f>Tablo1[[#This Row],[09:50]]</f>
        <v>x</v>
      </c>
      <c r="O99" s="4" t="str">
        <f>Tablo1[[#This Row],[10:40]]</f>
        <v>x</v>
      </c>
      <c r="P99" s="4">
        <f>Tablo1[[#This Row],[11:30]]</f>
        <v>0</v>
      </c>
      <c r="Q99" s="4">
        <f>Tablo1[[#This Row],[12:20]]</f>
        <v>0</v>
      </c>
      <c r="R99" s="4">
        <f>Tablo1[[#This Row],[13:10]]</f>
        <v>0</v>
      </c>
      <c r="S99" s="4">
        <f>Tablo1[[#This Row],[14:00]]</f>
        <v>0</v>
      </c>
      <c r="T99" s="4">
        <f>Tablo1[[#This Row],[14:50]]</f>
        <v>0</v>
      </c>
      <c r="U99" s="4">
        <f>Tablo1[[#This Row],[15:40]]</f>
        <v>0</v>
      </c>
      <c r="V99" s="12">
        <f>Tablo1[[#This Row],[16:30]]</f>
        <v>0</v>
      </c>
      <c r="W99" s="24">
        <f>Tablo1[[#This Row],[Ders Adedi]]</f>
        <v>1</v>
      </c>
      <c r="X99" s="22">
        <f>Tablo1[[#This Row],[Ders saati]]</f>
        <v>3</v>
      </c>
      <c r="Y99" s="23">
        <f>Tablo1[[#This Row],[Ders saati kontrol]]</f>
        <v>3</v>
      </c>
      <c r="Z99" s="92" t="str">
        <f>Tablo1[[#This Row],[Birleştir formül]]</f>
        <v>Tohum ve Fide Yetiştirme Teknikleri Fatih Cem KUZUCU</v>
      </c>
      <c r="AA99" s="95">
        <f>Tablo1[[#This Row],[Birleşik ders]]</f>
        <v>1</v>
      </c>
    </row>
    <row r="100" spans="1:27" ht="21.75" hidden="1" x14ac:dyDescent="0.25">
      <c r="A100" s="27">
        <f>Tablo1[[#This Row],[Sıra]]</f>
        <v>158</v>
      </c>
      <c r="B100" s="13" t="str">
        <f>Tablo1[[#This Row],[Bölüm]]</f>
        <v>FİS</v>
      </c>
      <c r="C100" s="13">
        <f>Tablo1[[#This Row],[Sınıf]]</f>
        <v>3</v>
      </c>
      <c r="D100" s="5">
        <f>Tablo1[[#This Row],[Ders Kodu]]</f>
        <v>0</v>
      </c>
      <c r="E100" s="14" t="str">
        <f>Tablo1[[#This Row],[Dersin Adı]]</f>
        <v>Kaba Yemlerde Kalite ve Değerlendirilmesi</v>
      </c>
      <c r="F100" s="6" t="str">
        <f>Tablo1[[#This Row],[Dersi Veren Öğretim Elemanı]]</f>
        <v>Hande Işıl AKBAĞ</v>
      </c>
      <c r="G100" s="6">
        <f>Tablo1[[#This Row],[Dersi Veren Öğretim Elemanı (Son 7 Hafta)]]</f>
        <v>0</v>
      </c>
      <c r="H100" s="6" t="str">
        <f>Tablo1[[#This Row],[Dersi Vrn. Öğr. Üyesi Bölümü]]</f>
        <v>ZO</v>
      </c>
      <c r="I100" s="5">
        <f>Tablo1[[#This Row],[Mevcut]]</f>
        <v>0</v>
      </c>
      <c r="J100" s="13" t="str">
        <f>Tablo1[[#This Row],[GÜN]]</f>
        <v>-</v>
      </c>
      <c r="K100" s="17" t="str">
        <f>Tablo1[[#This Row],[SINIF2]]</f>
        <v>AÇILMIYOR</v>
      </c>
      <c r="L100" s="11">
        <f>Tablo1[[#This Row],[08:10]]</f>
        <v>0</v>
      </c>
      <c r="M100" s="4" t="str">
        <f>Tablo1[[#This Row],[09:00]]</f>
        <v>x</v>
      </c>
      <c r="N100" s="4" t="str">
        <f>Tablo1[[#This Row],[09:50]]</f>
        <v>x</v>
      </c>
      <c r="O100" s="4" t="str">
        <f>Tablo1[[#This Row],[10:40]]</f>
        <v>x</v>
      </c>
      <c r="P100" s="4">
        <f>Tablo1[[#This Row],[11:30]]</f>
        <v>0</v>
      </c>
      <c r="Q100" s="4">
        <f>Tablo1[[#This Row],[12:20]]</f>
        <v>0</v>
      </c>
      <c r="R100" s="4">
        <f>Tablo1[[#This Row],[13:10]]</f>
        <v>0</v>
      </c>
      <c r="S100" s="4">
        <f>Tablo1[[#This Row],[14:00]]</f>
        <v>0</v>
      </c>
      <c r="T100" s="4">
        <f>Tablo1[[#This Row],[14:50]]</f>
        <v>0</v>
      </c>
      <c r="U100" s="4">
        <f>Tablo1[[#This Row],[15:40]]</f>
        <v>0</v>
      </c>
      <c r="V100" s="12">
        <f>Tablo1[[#This Row],[16:30]]</f>
        <v>0</v>
      </c>
      <c r="W100" s="24">
        <f>Tablo1[[#This Row],[Ders Adedi]]</f>
        <v>1</v>
      </c>
      <c r="X100" s="22">
        <f>Tablo1[[#This Row],[Ders saati]]</f>
        <v>3</v>
      </c>
      <c r="Y100" s="23">
        <f>Tablo1[[#This Row],[Ders saati kontrol]]</f>
        <v>3</v>
      </c>
      <c r="Z100" s="92" t="str">
        <f>Tablo1[[#This Row],[Birleştir formül]]</f>
        <v>Kaba Yemlerde Kalite ve Değerlendirilmesi Hande Işıl AKBAĞ</v>
      </c>
      <c r="AA100" s="95">
        <f>Tablo1[[#This Row],[Birleşik ders]]</f>
        <v>1</v>
      </c>
    </row>
    <row r="101" spans="1:27" ht="21.75" hidden="1" x14ac:dyDescent="0.25">
      <c r="A101" s="27">
        <f>Tablo1[[#This Row],[Sıra]]</f>
        <v>200</v>
      </c>
      <c r="B101" s="13" t="str">
        <f>Tablo1[[#This Row],[Bölüm]]</f>
        <v>FİS</v>
      </c>
      <c r="C101" s="13">
        <f>Tablo1[[#This Row],[Sınıf]]</f>
        <v>3</v>
      </c>
      <c r="D101" s="5">
        <f>Tablo1[[#This Row],[Ders Kodu]]</f>
        <v>0</v>
      </c>
      <c r="E101" s="14" t="str">
        <f>Tablo1[[#This Row],[Dersin Adı]]</f>
        <v>MOLEKÜLER GENETİĞE GİRİŞ</v>
      </c>
      <c r="F101" s="6" t="str">
        <f>Tablo1[[#This Row],[Dersi Veren Öğretim Elemanı]]</f>
        <v>Hanife YANDAYAN</v>
      </c>
      <c r="G101" s="6">
        <f>Tablo1[[#This Row],[Dersi Veren Öğretim Elemanı (Son 7 Hafta)]]</f>
        <v>0</v>
      </c>
      <c r="H101" s="6" t="str">
        <f>Tablo1[[#This Row],[Dersi Vrn. Öğr. Üyesi Bölümü]]</f>
        <v>TBT</v>
      </c>
      <c r="I101" s="5">
        <f>Tablo1[[#This Row],[Mevcut]]</f>
        <v>0</v>
      </c>
      <c r="J101" s="13" t="str">
        <f>Tablo1[[#This Row],[GÜN]]</f>
        <v>-</v>
      </c>
      <c r="K101" s="17" t="str">
        <f>Tablo1[[#This Row],[SINIF2]]</f>
        <v>AÇILMIYOR</v>
      </c>
      <c r="L101" s="11">
        <f>Tablo1[[#This Row],[08:10]]</f>
        <v>0</v>
      </c>
      <c r="M101" s="4" t="str">
        <f>Tablo1[[#This Row],[09:00]]</f>
        <v>x</v>
      </c>
      <c r="N101" s="4" t="str">
        <f>Tablo1[[#This Row],[09:50]]</f>
        <v>x</v>
      </c>
      <c r="O101" s="4" t="str">
        <f>Tablo1[[#This Row],[10:40]]</f>
        <v>x</v>
      </c>
      <c r="P101" s="4">
        <f>Tablo1[[#This Row],[11:30]]</f>
        <v>0</v>
      </c>
      <c r="Q101" s="4">
        <f>Tablo1[[#This Row],[12:20]]</f>
        <v>0</v>
      </c>
      <c r="R101" s="4">
        <f>Tablo1[[#This Row],[13:10]]</f>
        <v>0</v>
      </c>
      <c r="S101" s="4">
        <f>Tablo1[[#This Row],[14:00]]</f>
        <v>0</v>
      </c>
      <c r="T101" s="4">
        <f>Tablo1[[#This Row],[14:50]]</f>
        <v>0</v>
      </c>
      <c r="U101" s="4">
        <f>Tablo1[[#This Row],[15:40]]</f>
        <v>0</v>
      </c>
      <c r="V101" s="12">
        <f>Tablo1[[#This Row],[16:30]]</f>
        <v>0</v>
      </c>
      <c r="W101" s="24">
        <f>Tablo1[[#This Row],[Ders Adedi]]</f>
        <v>1</v>
      </c>
      <c r="X101" s="22">
        <f>Tablo1[[#This Row],[Ders saati]]</f>
        <v>3</v>
      </c>
      <c r="Y101" s="23">
        <f>Tablo1[[#This Row],[Ders saati kontrol]]</f>
        <v>3</v>
      </c>
      <c r="Z101" s="92" t="str">
        <f>Tablo1[[#This Row],[Birleştir formül]]</f>
        <v>MOLEKÜLER GENETİĞE GİRİŞ Hanife YANDAYAN</v>
      </c>
      <c r="AA101" s="95">
        <f>Tablo1[[#This Row],[Birleşik ders]]</f>
        <v>1</v>
      </c>
    </row>
    <row r="102" spans="1:27" ht="21.75" hidden="1" x14ac:dyDescent="0.25">
      <c r="A102" s="27">
        <f>Tablo1[[#This Row],[Sıra]]</f>
        <v>219</v>
      </c>
      <c r="B102" s="13" t="str">
        <f>Tablo1[[#This Row],[Bölüm]]</f>
        <v>FİS</v>
      </c>
      <c r="C102" s="13">
        <f>Tablo1[[#This Row],[Sınıf]]</f>
        <v>3</v>
      </c>
      <c r="D102" s="5">
        <f>Tablo1[[#This Row],[Ders Kodu]]</f>
        <v>0</v>
      </c>
      <c r="E102" s="14" t="str">
        <f>Tablo1[[#This Row],[Dersin Adı]]</f>
        <v>Permakültür</v>
      </c>
      <c r="F102" s="6" t="str">
        <f>Tablo1[[#This Row],[Dersi Veren Öğretim Elemanı]]</f>
        <v>Harun BAYTEKİN</v>
      </c>
      <c r="G102" s="6">
        <f>Tablo1[[#This Row],[Dersi Veren Öğretim Elemanı (Son 7 Hafta)]]</f>
        <v>0</v>
      </c>
      <c r="H102" s="6" t="str">
        <f>Tablo1[[#This Row],[Dersi Vrn. Öğr. Üyesi Bölümü]]</f>
        <v>TB</v>
      </c>
      <c r="I102" s="5">
        <f>Tablo1[[#This Row],[Mevcut]]</f>
        <v>0</v>
      </c>
      <c r="J102" s="13" t="str">
        <f>Tablo1[[#This Row],[GÜN]]</f>
        <v>-</v>
      </c>
      <c r="K102" s="17" t="str">
        <f>Tablo1[[#This Row],[SINIF2]]</f>
        <v>AÇILMIYOR</v>
      </c>
      <c r="L102" s="11">
        <f>Tablo1[[#This Row],[08:10]]</f>
        <v>0</v>
      </c>
      <c r="M102" s="4" t="str">
        <f>Tablo1[[#This Row],[09:00]]</f>
        <v>x</v>
      </c>
      <c r="N102" s="4" t="str">
        <f>Tablo1[[#This Row],[09:50]]</f>
        <v>x</v>
      </c>
      <c r="O102" s="4" t="str">
        <f>Tablo1[[#This Row],[10:40]]</f>
        <v>x</v>
      </c>
      <c r="P102" s="4">
        <f>Tablo1[[#This Row],[11:30]]</f>
        <v>0</v>
      </c>
      <c r="Q102" s="4">
        <f>Tablo1[[#This Row],[12:20]]</f>
        <v>0</v>
      </c>
      <c r="R102" s="4">
        <f>Tablo1[[#This Row],[13:10]]</f>
        <v>0</v>
      </c>
      <c r="S102" s="4">
        <f>Tablo1[[#This Row],[14:00]]</f>
        <v>0</v>
      </c>
      <c r="T102" s="4">
        <f>Tablo1[[#This Row],[14:50]]</f>
        <v>0</v>
      </c>
      <c r="U102" s="4">
        <f>Tablo1[[#This Row],[15:40]]</f>
        <v>0</v>
      </c>
      <c r="V102" s="12">
        <f>Tablo1[[#This Row],[16:30]]</f>
        <v>0</v>
      </c>
      <c r="W102" s="24">
        <f>Tablo1[[#This Row],[Ders Adedi]]</f>
        <v>1</v>
      </c>
      <c r="X102" s="22">
        <f>Tablo1[[#This Row],[Ders saati]]</f>
        <v>3</v>
      </c>
      <c r="Y102" s="23">
        <f>Tablo1[[#This Row],[Ders saati kontrol]]</f>
        <v>3</v>
      </c>
      <c r="Z102" s="92" t="str">
        <f>Tablo1[[#This Row],[Birleştir formül]]</f>
        <v>Permakültür Harun BAYTEKİN</v>
      </c>
      <c r="AA102" s="95">
        <f>Tablo1[[#This Row],[Birleşik ders]]</f>
        <v>1</v>
      </c>
    </row>
    <row r="103" spans="1:27" ht="21.75" hidden="1" x14ac:dyDescent="0.25">
      <c r="A103" s="27">
        <f>Tablo1[[#This Row],[Sıra]]</f>
        <v>140</v>
      </c>
      <c r="B103" s="13" t="str">
        <f>Tablo1[[#This Row],[Bölüm]]</f>
        <v>FİS</v>
      </c>
      <c r="C103" s="13">
        <f>Tablo1[[#This Row],[Sınıf]]</f>
        <v>3</v>
      </c>
      <c r="D103" s="5">
        <f>Tablo1[[#This Row],[Ders Kodu]]</f>
        <v>0</v>
      </c>
      <c r="E103" s="14" t="str">
        <f>Tablo1[[#This Row],[Dersin Adı]]</f>
        <v>İklim Değişikliği ve Kuraklık</v>
      </c>
      <c r="F103" s="6" t="str">
        <f>Tablo1[[#This Row],[Dersi Veren Öğretim Elemanı]]</f>
        <v>İsmail TAŞ</v>
      </c>
      <c r="G103" s="6">
        <f>Tablo1[[#This Row],[Dersi Veren Öğretim Elemanı (Son 7 Hafta)]]</f>
        <v>0</v>
      </c>
      <c r="H103" s="6" t="str">
        <f>Tablo1[[#This Row],[Dersi Vrn. Öğr. Üyesi Bölümü]]</f>
        <v>TYS</v>
      </c>
      <c r="I103" s="5">
        <f>Tablo1[[#This Row],[Mevcut]]</f>
        <v>0</v>
      </c>
      <c r="J103" s="13" t="str">
        <f>Tablo1[[#This Row],[GÜN]]</f>
        <v>-</v>
      </c>
      <c r="K103" s="17" t="str">
        <f>Tablo1[[#This Row],[SINIF2]]</f>
        <v>AÇILMIYOR</v>
      </c>
      <c r="L103" s="11">
        <f>Tablo1[[#This Row],[08:10]]</f>
        <v>0</v>
      </c>
      <c r="M103" s="4" t="str">
        <f>Tablo1[[#This Row],[09:00]]</f>
        <v>x</v>
      </c>
      <c r="N103" s="4" t="str">
        <f>Tablo1[[#This Row],[09:50]]</f>
        <v>x</v>
      </c>
      <c r="O103" s="4" t="str">
        <f>Tablo1[[#This Row],[10:40]]</f>
        <v>x</v>
      </c>
      <c r="P103" s="4">
        <f>Tablo1[[#This Row],[11:30]]</f>
        <v>0</v>
      </c>
      <c r="Q103" s="4">
        <f>Tablo1[[#This Row],[12:20]]</f>
        <v>0</v>
      </c>
      <c r="R103" s="4">
        <f>Tablo1[[#This Row],[13:10]]</f>
        <v>0</v>
      </c>
      <c r="S103" s="4">
        <f>Tablo1[[#This Row],[14:00]]</f>
        <v>0</v>
      </c>
      <c r="T103" s="4">
        <f>Tablo1[[#This Row],[14:50]]</f>
        <v>0</v>
      </c>
      <c r="U103" s="4">
        <f>Tablo1[[#This Row],[15:40]]</f>
        <v>0</v>
      </c>
      <c r="V103" s="12">
        <f>Tablo1[[#This Row],[16:30]]</f>
        <v>0</v>
      </c>
      <c r="W103" s="24">
        <f>Tablo1[[#This Row],[Ders Adedi]]</f>
        <v>1</v>
      </c>
      <c r="X103" s="22">
        <f>Tablo1[[#This Row],[Ders saati]]</f>
        <v>3</v>
      </c>
      <c r="Y103" s="23">
        <f>Tablo1[[#This Row],[Ders saati kontrol]]</f>
        <v>3</v>
      </c>
      <c r="Z103" s="92" t="str">
        <f>Tablo1[[#This Row],[Birleştir formül]]</f>
        <v>İklim Değişikliği ve Kuraklık İsmail TAŞ</v>
      </c>
      <c r="AA103" s="95">
        <f>Tablo1[[#This Row],[Birleşik ders]]</f>
        <v>1</v>
      </c>
    </row>
    <row r="104" spans="1:27" ht="30" hidden="1" x14ac:dyDescent="0.25">
      <c r="A104" s="27">
        <f>Tablo1[[#This Row],[Sıra]]</f>
        <v>325</v>
      </c>
      <c r="B104" s="13" t="str">
        <f>Tablo1[[#This Row],[Bölüm]]</f>
        <v>FİS</v>
      </c>
      <c r="C104" s="13">
        <f>Tablo1[[#This Row],[Sınıf]]</f>
        <v>3</v>
      </c>
      <c r="D104" s="5">
        <f>Tablo1[[#This Row],[Ders Kodu]]</f>
        <v>0</v>
      </c>
      <c r="E104" s="14" t="str">
        <f>Tablo1[[#This Row],[Dersin Adı]]</f>
        <v>Uzaktan Alg. ve Coğ. Bilgi Sist.</v>
      </c>
      <c r="F104" s="6" t="str">
        <f>Tablo1[[#This Row],[Dersi Veren Öğretim Elemanı]]</f>
        <v>Melis İNALPULAT</v>
      </c>
      <c r="G104" s="6">
        <f>Tablo1[[#This Row],[Dersi Veren Öğretim Elemanı (Son 7 Hafta)]]</f>
        <v>0</v>
      </c>
      <c r="H104" s="6" t="str">
        <f>Tablo1[[#This Row],[Dersi Vrn. Öğr. Üyesi Bölümü]]</f>
        <v>TYS</v>
      </c>
      <c r="I104" s="5">
        <f>Tablo1[[#This Row],[Mevcut]]</f>
        <v>0</v>
      </c>
      <c r="J104" s="13" t="str">
        <f>Tablo1[[#This Row],[GÜN]]</f>
        <v>-</v>
      </c>
      <c r="K104" s="17" t="str">
        <f>Tablo1[[#This Row],[SINIF2]]</f>
        <v>AÇILMIYOR</v>
      </c>
      <c r="L104" s="11">
        <f>Tablo1[[#This Row],[08:10]]</f>
        <v>0</v>
      </c>
      <c r="M104" s="4" t="str">
        <f>Tablo1[[#This Row],[09:00]]</f>
        <v>x</v>
      </c>
      <c r="N104" s="4" t="str">
        <f>Tablo1[[#This Row],[09:50]]</f>
        <v>x</v>
      </c>
      <c r="O104" s="4" t="str">
        <f>Tablo1[[#This Row],[10:40]]</f>
        <v>x</v>
      </c>
      <c r="P104" s="4">
        <f>Tablo1[[#This Row],[11:30]]</f>
        <v>0</v>
      </c>
      <c r="Q104" s="4">
        <f>Tablo1[[#This Row],[12:20]]</f>
        <v>0</v>
      </c>
      <c r="R104" s="4">
        <f>Tablo1[[#This Row],[13:10]]</f>
        <v>0</v>
      </c>
      <c r="S104" s="4">
        <f>Tablo1[[#This Row],[14:00]]</f>
        <v>0</v>
      </c>
      <c r="T104" s="4">
        <f>Tablo1[[#This Row],[14:50]]</f>
        <v>0</v>
      </c>
      <c r="U104" s="4">
        <f>Tablo1[[#This Row],[15:40]]</f>
        <v>0</v>
      </c>
      <c r="V104" s="12">
        <f>Tablo1[[#This Row],[16:30]]</f>
        <v>0</v>
      </c>
      <c r="W104" s="24">
        <f>Tablo1[[#This Row],[Ders Adedi]]</f>
        <v>1</v>
      </c>
      <c r="X104" s="22">
        <f>Tablo1[[#This Row],[Ders saati]]</f>
        <v>3</v>
      </c>
      <c r="Y104" s="23">
        <f>Tablo1[[#This Row],[Ders saati kontrol]]</f>
        <v>3</v>
      </c>
      <c r="Z104" s="92" t="str">
        <f>Tablo1[[#This Row],[Birleştir formül]]</f>
        <v>Uzaktan Alg. ve Coğ. Bilgi Sist. Melis İNALPULAT</v>
      </c>
      <c r="AA104" s="95">
        <f>Tablo1[[#This Row],[Birleşik ders]]</f>
        <v>1</v>
      </c>
    </row>
    <row r="105" spans="1:27" ht="21.75" hidden="1" x14ac:dyDescent="0.25">
      <c r="A105" s="27">
        <f>Tablo1[[#This Row],[Sıra]]</f>
        <v>276</v>
      </c>
      <c r="B105" s="13" t="str">
        <f>Tablo1[[#This Row],[Bölüm]]</f>
        <v>FİS</v>
      </c>
      <c r="C105" s="13">
        <f>Tablo1[[#This Row],[Sınıf]]</f>
        <v>3</v>
      </c>
      <c r="D105" s="5">
        <f>Tablo1[[#This Row],[Ders Kodu]]</f>
        <v>0</v>
      </c>
      <c r="E105" s="14" t="str">
        <f>Tablo1[[#This Row],[Dersin Adı]]</f>
        <v>Tarımsal Üretimde Sistem Mühendisliği</v>
      </c>
      <c r="F105" s="6" t="str">
        <f>Tablo1[[#This Row],[Dersi Veren Öğretim Elemanı]]</f>
        <v>Murat TEKİNER</v>
      </c>
      <c r="G105" s="6">
        <f>Tablo1[[#This Row],[Dersi Veren Öğretim Elemanı (Son 7 Hafta)]]</f>
        <v>0</v>
      </c>
      <c r="H105" s="6" t="str">
        <f>Tablo1[[#This Row],[Dersi Vrn. Öğr. Üyesi Bölümü]]</f>
        <v>TYS</v>
      </c>
      <c r="I105" s="5">
        <f>Tablo1[[#This Row],[Mevcut]]</f>
        <v>0</v>
      </c>
      <c r="J105" s="13" t="str">
        <f>Tablo1[[#This Row],[GÜN]]</f>
        <v>-</v>
      </c>
      <c r="K105" s="17" t="str">
        <f>Tablo1[[#This Row],[SINIF2]]</f>
        <v>AÇILMIYOR</v>
      </c>
      <c r="L105" s="11">
        <f>Tablo1[[#This Row],[08:10]]</f>
        <v>0</v>
      </c>
      <c r="M105" s="4" t="str">
        <f>Tablo1[[#This Row],[09:00]]</f>
        <v>x</v>
      </c>
      <c r="N105" s="4" t="str">
        <f>Tablo1[[#This Row],[09:50]]</f>
        <v>x</v>
      </c>
      <c r="O105" s="4" t="str">
        <f>Tablo1[[#This Row],[10:40]]</f>
        <v>x</v>
      </c>
      <c r="P105" s="4">
        <f>Tablo1[[#This Row],[11:30]]</f>
        <v>0</v>
      </c>
      <c r="Q105" s="4">
        <f>Tablo1[[#This Row],[12:20]]</f>
        <v>0</v>
      </c>
      <c r="R105" s="4">
        <f>Tablo1[[#This Row],[13:10]]</f>
        <v>0</v>
      </c>
      <c r="S105" s="4">
        <f>Tablo1[[#This Row],[14:00]]</f>
        <v>0</v>
      </c>
      <c r="T105" s="4">
        <f>Tablo1[[#This Row],[14:50]]</f>
        <v>0</v>
      </c>
      <c r="U105" s="4">
        <f>Tablo1[[#This Row],[15:40]]</f>
        <v>0</v>
      </c>
      <c r="V105" s="12">
        <f>Tablo1[[#This Row],[16:30]]</f>
        <v>0</v>
      </c>
      <c r="W105" s="24">
        <f>Tablo1[[#This Row],[Ders Adedi]]</f>
        <v>1</v>
      </c>
      <c r="X105" s="22">
        <f>Tablo1[[#This Row],[Ders saati]]</f>
        <v>3</v>
      </c>
      <c r="Y105" s="23">
        <f>Tablo1[[#This Row],[Ders saati kontrol]]</f>
        <v>3</v>
      </c>
      <c r="Z105" s="92" t="str">
        <f>Tablo1[[#This Row],[Birleştir formül]]</f>
        <v>Tarımsal Üretimde Sistem Mühendisliği Murat TEKİNER</v>
      </c>
      <c r="AA105" s="95">
        <f>Tablo1[[#This Row],[Birleşik ders]]</f>
        <v>1</v>
      </c>
    </row>
    <row r="106" spans="1:27" ht="21.75" hidden="1" x14ac:dyDescent="0.25">
      <c r="A106" s="27">
        <f>Tablo1[[#This Row],[Sıra]]</f>
        <v>32</v>
      </c>
      <c r="B106" s="13" t="str">
        <f>Tablo1[[#This Row],[Bölüm]]</f>
        <v>FİS</v>
      </c>
      <c r="C106" s="13">
        <f>Tablo1[[#This Row],[Sınıf]]</f>
        <v>3</v>
      </c>
      <c r="D106" s="5">
        <f>Tablo1[[#This Row],[Ders Kodu]]</f>
        <v>0</v>
      </c>
      <c r="E106" s="14" t="str">
        <f>Tablo1[[#This Row],[Dersin Adı]]</f>
        <v>BASINÇLI SULAMA SİSTEMLERİNİN TASARIMI</v>
      </c>
      <c r="F106" s="6" t="str">
        <f>Tablo1[[#This Row],[Dersi Veren Öğretim Elemanı]]</f>
        <v>Murat YILDIRIM</v>
      </c>
      <c r="G106" s="6">
        <f>Tablo1[[#This Row],[Dersi Veren Öğretim Elemanı (Son 7 Hafta)]]</f>
        <v>0</v>
      </c>
      <c r="H106" s="6" t="str">
        <f>Tablo1[[#This Row],[Dersi Vrn. Öğr. Üyesi Bölümü]]</f>
        <v>TYS</v>
      </c>
      <c r="I106" s="5">
        <f>Tablo1[[#This Row],[Mevcut]]</f>
        <v>0</v>
      </c>
      <c r="J106" s="13" t="str">
        <f>Tablo1[[#This Row],[GÜN]]</f>
        <v>-</v>
      </c>
      <c r="K106" s="17" t="str">
        <f>Tablo1[[#This Row],[SINIF2]]</f>
        <v>AÇILMIYOR</v>
      </c>
      <c r="L106" s="11">
        <f>Tablo1[[#This Row],[08:10]]</f>
        <v>0</v>
      </c>
      <c r="M106" s="4" t="str">
        <f>Tablo1[[#This Row],[09:00]]</f>
        <v>x</v>
      </c>
      <c r="N106" s="4" t="str">
        <f>Tablo1[[#This Row],[09:50]]</f>
        <v>x</v>
      </c>
      <c r="O106" s="4" t="str">
        <f>Tablo1[[#This Row],[10:40]]</f>
        <v>x</v>
      </c>
      <c r="P106" s="4">
        <f>Tablo1[[#This Row],[11:30]]</f>
        <v>0</v>
      </c>
      <c r="Q106" s="4">
        <f>Tablo1[[#This Row],[12:20]]</f>
        <v>0</v>
      </c>
      <c r="R106" s="4">
        <f>Tablo1[[#This Row],[13:10]]</f>
        <v>0</v>
      </c>
      <c r="S106" s="4">
        <f>Tablo1[[#This Row],[14:00]]</f>
        <v>0</v>
      </c>
      <c r="T106" s="4">
        <f>Tablo1[[#This Row],[14:50]]</f>
        <v>0</v>
      </c>
      <c r="U106" s="4">
        <f>Tablo1[[#This Row],[15:40]]</f>
        <v>0</v>
      </c>
      <c r="V106" s="12">
        <f>Tablo1[[#This Row],[16:30]]</f>
        <v>0</v>
      </c>
      <c r="W106" s="24">
        <f>Tablo1[[#This Row],[Ders Adedi]]</f>
        <v>1</v>
      </c>
      <c r="X106" s="22">
        <f>Tablo1[[#This Row],[Ders saati]]</f>
        <v>3</v>
      </c>
      <c r="Y106" s="23">
        <f>Tablo1[[#This Row],[Ders saati kontrol]]</f>
        <v>3</v>
      </c>
      <c r="Z106" s="92" t="str">
        <f>Tablo1[[#This Row],[Birleştir formül]]</f>
        <v>BASINÇLI SULAMA SİSTEMLERİNİN TASARIMI Murat YILDIRIM</v>
      </c>
      <c r="AA106" s="95">
        <f>Tablo1[[#This Row],[Birleşik ders]]</f>
        <v>1</v>
      </c>
    </row>
    <row r="107" spans="1:27" ht="21.75" hidden="1" x14ac:dyDescent="0.25">
      <c r="A107" s="27">
        <f>Tablo1[[#This Row],[Sıra]]</f>
        <v>191</v>
      </c>
      <c r="B107" s="13" t="str">
        <f>Tablo1[[#This Row],[Bölüm]]</f>
        <v>FİS</v>
      </c>
      <c r="C107" s="13">
        <f>Tablo1[[#This Row],[Sınıf]]</f>
        <v>3</v>
      </c>
      <c r="D107" s="5">
        <f>Tablo1[[#This Row],[Ders Kodu]]</f>
        <v>0</v>
      </c>
      <c r="E107" s="14" t="str">
        <f>Tablo1[[#This Row],[Dersin Adı]]</f>
        <v>Meyve ve Sebzelerin Soğukta Muhafaza İlkeleri</v>
      </c>
      <c r="F107" s="6" t="str">
        <f>Tablo1[[#This Row],[Dersi Veren Öğretim Elemanı]]</f>
        <v>Neslihan EKİNCİ</v>
      </c>
      <c r="G107" s="6">
        <f>Tablo1[[#This Row],[Dersi Veren Öğretim Elemanı (Son 7 Hafta)]]</f>
        <v>0</v>
      </c>
      <c r="H107" s="6" t="str">
        <f>Tablo1[[#This Row],[Dersi Vrn. Öğr. Üyesi Bölümü]]</f>
        <v>BB</v>
      </c>
      <c r="I107" s="5">
        <f>Tablo1[[#This Row],[Mevcut]]</f>
        <v>0</v>
      </c>
      <c r="J107" s="13" t="str">
        <f>Tablo1[[#This Row],[GÜN]]</f>
        <v>-</v>
      </c>
      <c r="K107" s="17" t="str">
        <f>Tablo1[[#This Row],[SINIF2]]</f>
        <v>AÇILMIYOR</v>
      </c>
      <c r="L107" s="11">
        <f>Tablo1[[#This Row],[08:10]]</f>
        <v>0</v>
      </c>
      <c r="M107" s="4" t="str">
        <f>Tablo1[[#This Row],[09:00]]</f>
        <v>x</v>
      </c>
      <c r="N107" s="4" t="str">
        <f>Tablo1[[#This Row],[09:50]]</f>
        <v>x</v>
      </c>
      <c r="O107" s="4" t="str">
        <f>Tablo1[[#This Row],[10:40]]</f>
        <v>x</v>
      </c>
      <c r="P107" s="4">
        <f>Tablo1[[#This Row],[11:30]]</f>
        <v>0</v>
      </c>
      <c r="Q107" s="4">
        <f>Tablo1[[#This Row],[12:20]]</f>
        <v>0</v>
      </c>
      <c r="R107" s="4">
        <f>Tablo1[[#This Row],[13:10]]</f>
        <v>0</v>
      </c>
      <c r="S107" s="4">
        <f>Tablo1[[#This Row],[14:00]]</f>
        <v>0</v>
      </c>
      <c r="T107" s="4">
        <f>Tablo1[[#This Row],[14:50]]</f>
        <v>0</v>
      </c>
      <c r="U107" s="4">
        <f>Tablo1[[#This Row],[15:40]]</f>
        <v>0</v>
      </c>
      <c r="V107" s="12">
        <f>Tablo1[[#This Row],[16:30]]</f>
        <v>0</v>
      </c>
      <c r="W107" s="24">
        <f>Tablo1[[#This Row],[Ders Adedi]]</f>
        <v>1</v>
      </c>
      <c r="X107" s="22">
        <f>Tablo1[[#This Row],[Ders saati]]</f>
        <v>3</v>
      </c>
      <c r="Y107" s="23">
        <f>Tablo1[[#This Row],[Ders saati kontrol]]</f>
        <v>3</v>
      </c>
      <c r="Z107" s="92" t="str">
        <f>Tablo1[[#This Row],[Birleştir formül]]</f>
        <v>Meyve ve Sebzelerin Soğukta Muhafaza İlkeleri Neslihan EKİNCİ</v>
      </c>
      <c r="AA107" s="95">
        <f>Tablo1[[#This Row],[Birleşik ders]]</f>
        <v>1</v>
      </c>
    </row>
    <row r="108" spans="1:27" ht="21.75" hidden="1" x14ac:dyDescent="0.25">
      <c r="A108" s="27">
        <f>Tablo1[[#This Row],[Sıra]]</f>
        <v>266</v>
      </c>
      <c r="B108" s="13" t="str">
        <f>Tablo1[[#This Row],[Bölüm]]</f>
        <v>FİS</v>
      </c>
      <c r="C108" s="13">
        <f>Tablo1[[#This Row],[Sınıf]]</f>
        <v>3</v>
      </c>
      <c r="D108" s="5">
        <f>Tablo1[[#This Row],[Ders Kodu]]</f>
        <v>0</v>
      </c>
      <c r="E108" s="14" t="str">
        <f>Tablo1[[#This Row],[Dersin Adı]]</f>
        <v>Tarımda İş Güvenliği</v>
      </c>
      <c r="F108" s="6" t="str">
        <f>Tablo1[[#This Row],[Dersi Veren Öğretim Elemanı]]</f>
        <v>Sarp Korkut SÜMER</v>
      </c>
      <c r="G108" s="6">
        <f>Tablo1[[#This Row],[Dersi Veren Öğretim Elemanı (Son 7 Hafta)]]</f>
        <v>0</v>
      </c>
      <c r="H108" s="6" t="str">
        <f>Tablo1[[#This Row],[Dersi Vrn. Öğr. Üyesi Bölümü]]</f>
        <v>TM</v>
      </c>
      <c r="I108" s="5">
        <f>Tablo1[[#This Row],[Mevcut]]</f>
        <v>0</v>
      </c>
      <c r="J108" s="13" t="str">
        <f>Tablo1[[#This Row],[GÜN]]</f>
        <v>-</v>
      </c>
      <c r="K108" s="17" t="str">
        <f>Tablo1[[#This Row],[SINIF2]]</f>
        <v>AÇILMIYOR</v>
      </c>
      <c r="L108" s="11">
        <f>Tablo1[[#This Row],[08:10]]</f>
        <v>0</v>
      </c>
      <c r="M108" s="4" t="str">
        <f>Tablo1[[#This Row],[09:00]]</f>
        <v>x</v>
      </c>
      <c r="N108" s="4" t="str">
        <f>Tablo1[[#This Row],[09:50]]</f>
        <v>x</v>
      </c>
      <c r="O108" s="4" t="str">
        <f>Tablo1[[#This Row],[10:40]]</f>
        <v>x</v>
      </c>
      <c r="P108" s="4">
        <f>Tablo1[[#This Row],[11:30]]</f>
        <v>0</v>
      </c>
      <c r="Q108" s="4">
        <f>Tablo1[[#This Row],[12:20]]</f>
        <v>0</v>
      </c>
      <c r="R108" s="4">
        <f>Tablo1[[#This Row],[13:10]]</f>
        <v>0</v>
      </c>
      <c r="S108" s="4">
        <f>Tablo1[[#This Row],[14:00]]</f>
        <v>0</v>
      </c>
      <c r="T108" s="4">
        <f>Tablo1[[#This Row],[14:50]]</f>
        <v>0</v>
      </c>
      <c r="U108" s="4">
        <f>Tablo1[[#This Row],[15:40]]</f>
        <v>0</v>
      </c>
      <c r="V108" s="12">
        <f>Tablo1[[#This Row],[16:30]]</f>
        <v>0</v>
      </c>
      <c r="W108" s="24">
        <f>Tablo1[[#This Row],[Ders Adedi]]</f>
        <v>1</v>
      </c>
      <c r="X108" s="22">
        <f>Tablo1[[#This Row],[Ders saati]]</f>
        <v>3</v>
      </c>
      <c r="Y108" s="23">
        <f>Tablo1[[#This Row],[Ders saati kontrol]]</f>
        <v>3</v>
      </c>
      <c r="Z108" s="92" t="str">
        <f>Tablo1[[#This Row],[Birleştir formül]]</f>
        <v>Tarımda İş Güvenliği Sarp Korkut SÜMER</v>
      </c>
      <c r="AA108" s="95">
        <f>Tablo1[[#This Row],[Birleşik ders]]</f>
        <v>1</v>
      </c>
    </row>
    <row r="109" spans="1:27" ht="21.75" hidden="1" x14ac:dyDescent="0.25">
      <c r="A109" s="27">
        <f>Tablo1[[#This Row],[Sıra]]</f>
        <v>279</v>
      </c>
      <c r="B109" s="13" t="str">
        <f>Tablo1[[#This Row],[Bölüm]]</f>
        <v>FİS</v>
      </c>
      <c r="C109" s="13">
        <f>Tablo1[[#This Row],[Sınıf]]</f>
        <v>3</v>
      </c>
      <c r="D109" s="5">
        <f>Tablo1[[#This Row],[Ders Kodu]]</f>
        <v>0</v>
      </c>
      <c r="E109" s="14" t="str">
        <f>Tablo1[[#This Row],[Dersin Adı]]</f>
        <v>Tarımsal Yapılar</v>
      </c>
      <c r="F109" s="6" t="str">
        <f>Tablo1[[#This Row],[Dersi Veren Öğretim Elemanı]]</f>
        <v>Sefa AKSU</v>
      </c>
      <c r="G109" s="6">
        <f>Tablo1[[#This Row],[Dersi Veren Öğretim Elemanı (Son 7 Hafta)]]</f>
        <v>0</v>
      </c>
      <c r="H109" s="6" t="str">
        <f>Tablo1[[#This Row],[Dersi Vrn. Öğr. Üyesi Bölümü]]</f>
        <v>TYS</v>
      </c>
      <c r="I109" s="5">
        <f>Tablo1[[#This Row],[Mevcut]]</f>
        <v>0</v>
      </c>
      <c r="J109" s="13" t="str">
        <f>Tablo1[[#This Row],[GÜN]]</f>
        <v>-</v>
      </c>
      <c r="K109" s="17" t="str">
        <f>Tablo1[[#This Row],[SINIF2]]</f>
        <v>AÇILMIYOR</v>
      </c>
      <c r="L109" s="11">
        <f>Tablo1[[#This Row],[08:10]]</f>
        <v>0</v>
      </c>
      <c r="M109" s="4" t="str">
        <f>Tablo1[[#This Row],[09:00]]</f>
        <v>x</v>
      </c>
      <c r="N109" s="4" t="str">
        <f>Tablo1[[#This Row],[09:50]]</f>
        <v>x</v>
      </c>
      <c r="O109" s="4" t="str">
        <f>Tablo1[[#This Row],[10:40]]</f>
        <v>x</v>
      </c>
      <c r="P109" s="4">
        <f>Tablo1[[#This Row],[11:30]]</f>
        <v>0</v>
      </c>
      <c r="Q109" s="4">
        <f>Tablo1[[#This Row],[12:20]]</f>
        <v>0</v>
      </c>
      <c r="R109" s="4">
        <f>Tablo1[[#This Row],[13:10]]</f>
        <v>0</v>
      </c>
      <c r="S109" s="4">
        <f>Tablo1[[#This Row],[14:00]]</f>
        <v>0</v>
      </c>
      <c r="T109" s="4">
        <f>Tablo1[[#This Row],[14:50]]</f>
        <v>0</v>
      </c>
      <c r="U109" s="4">
        <f>Tablo1[[#This Row],[15:40]]</f>
        <v>0</v>
      </c>
      <c r="V109" s="12">
        <f>Tablo1[[#This Row],[16:30]]</f>
        <v>0</v>
      </c>
      <c r="W109" s="24">
        <f>Tablo1[[#This Row],[Ders Adedi]]</f>
        <v>1</v>
      </c>
      <c r="X109" s="22">
        <f>Tablo1[[#This Row],[Ders saati]]</f>
        <v>3</v>
      </c>
      <c r="Y109" s="23">
        <f>Tablo1[[#This Row],[Ders saati kontrol]]</f>
        <v>3</v>
      </c>
      <c r="Z109" s="92" t="str">
        <f>Tablo1[[#This Row],[Birleştir formül]]</f>
        <v>Tarımsal Yapılar Sefa AKSU</v>
      </c>
      <c r="AA109" s="95">
        <f>Tablo1[[#This Row],[Birleşik ders]]</f>
        <v>1</v>
      </c>
    </row>
    <row r="110" spans="1:27" ht="21.75" hidden="1" x14ac:dyDescent="0.25">
      <c r="A110" s="27">
        <f>Tablo1[[#This Row],[Sıra]]</f>
        <v>227</v>
      </c>
      <c r="B110" s="13" t="str">
        <f>Tablo1[[#This Row],[Bölüm]]</f>
        <v>FİS</v>
      </c>
      <c r="C110" s="13">
        <f>Tablo1[[#This Row],[Sınıf]]</f>
        <v>3</v>
      </c>
      <c r="D110" s="5">
        <f>Tablo1[[#This Row],[Ders Kodu]]</f>
        <v>0</v>
      </c>
      <c r="E110" s="14" t="str">
        <f>Tablo1[[#This Row],[Dersin Adı]]</f>
        <v>R ile Veri Analizine Giriş</v>
      </c>
      <c r="F110" s="6" t="str">
        <f>Tablo1[[#This Row],[Dersi Veren Öğretim Elemanı]]</f>
        <v>Soner YİĞİT</v>
      </c>
      <c r="G110" s="6">
        <f>Tablo1[[#This Row],[Dersi Veren Öğretim Elemanı (Son 7 Hafta)]]</f>
        <v>0</v>
      </c>
      <c r="H110" s="6" t="str">
        <f>Tablo1[[#This Row],[Dersi Vrn. Öğr. Üyesi Bölümü]]</f>
        <v>ZO</v>
      </c>
      <c r="I110" s="5">
        <f>Tablo1[[#This Row],[Mevcut]]</f>
        <v>0</v>
      </c>
      <c r="J110" s="13" t="str">
        <f>Tablo1[[#This Row],[GÜN]]</f>
        <v>-</v>
      </c>
      <c r="K110" s="17" t="str">
        <f>Tablo1[[#This Row],[SINIF2]]</f>
        <v>AÇILMIYOR</v>
      </c>
      <c r="L110" s="11">
        <f>Tablo1[[#This Row],[08:10]]</f>
        <v>0</v>
      </c>
      <c r="M110" s="4" t="str">
        <f>Tablo1[[#This Row],[09:00]]</f>
        <v>x</v>
      </c>
      <c r="N110" s="4" t="str">
        <f>Tablo1[[#This Row],[09:50]]</f>
        <v>x</v>
      </c>
      <c r="O110" s="4" t="str">
        <f>Tablo1[[#This Row],[10:40]]</f>
        <v>x</v>
      </c>
      <c r="P110" s="4">
        <f>Tablo1[[#This Row],[11:30]]</f>
        <v>0</v>
      </c>
      <c r="Q110" s="4">
        <f>Tablo1[[#This Row],[12:20]]</f>
        <v>0</v>
      </c>
      <c r="R110" s="4">
        <f>Tablo1[[#This Row],[13:10]]</f>
        <v>0</v>
      </c>
      <c r="S110" s="4">
        <f>Tablo1[[#This Row],[14:00]]</f>
        <v>0</v>
      </c>
      <c r="T110" s="4">
        <f>Tablo1[[#This Row],[14:50]]</f>
        <v>0</v>
      </c>
      <c r="U110" s="4">
        <f>Tablo1[[#This Row],[15:40]]</f>
        <v>0</v>
      </c>
      <c r="V110" s="12">
        <f>Tablo1[[#This Row],[16:30]]</f>
        <v>0</v>
      </c>
      <c r="W110" s="24">
        <f>Tablo1[[#This Row],[Ders Adedi]]</f>
        <v>1</v>
      </c>
      <c r="X110" s="22">
        <f>Tablo1[[#This Row],[Ders saati]]</f>
        <v>3</v>
      </c>
      <c r="Y110" s="23">
        <f>Tablo1[[#This Row],[Ders saati kontrol]]</f>
        <v>3</v>
      </c>
      <c r="Z110" s="92" t="str">
        <f>Tablo1[[#This Row],[Birleştir formül]]</f>
        <v>R ile Veri Analizine Giriş Soner YİĞİT</v>
      </c>
      <c r="AA110" s="95">
        <f>Tablo1[[#This Row],[Birleşik ders]]</f>
        <v>1</v>
      </c>
    </row>
    <row r="111" spans="1:27" ht="21.75" hidden="1" x14ac:dyDescent="0.25">
      <c r="A111" s="27">
        <f>Tablo1[[#This Row],[Sıra]]</f>
        <v>220</v>
      </c>
      <c r="B111" s="13" t="str">
        <f>Tablo1[[#This Row],[Bölüm]]</f>
        <v>SKS</v>
      </c>
      <c r="C111" s="13">
        <f>Tablo1[[#This Row],[Sınıf]]</f>
        <v>4</v>
      </c>
      <c r="D111" s="5">
        <f>Tablo1[[#This Row],[Ders Kodu]]</f>
        <v>0</v>
      </c>
      <c r="E111" s="14" t="str">
        <f>Tablo1[[#This Row],[Dersin Adı]]</f>
        <v>Pestisitlerin Uygulamadan Sonraki Akıbeti</v>
      </c>
      <c r="F111" s="6" t="str">
        <f>Tablo1[[#This Row],[Dersi Veren Öğretim Elemanı]]</f>
        <v>Burak POLAT</v>
      </c>
      <c r="G111" s="6">
        <f>Tablo1[[#This Row],[Dersi Veren Öğretim Elemanı (Son 7 Hafta)]]</f>
        <v>0</v>
      </c>
      <c r="H111" s="6" t="str">
        <f>Tablo1[[#This Row],[Dersi Vrn. Öğr. Üyesi Bölümü]]</f>
        <v>BK</v>
      </c>
      <c r="I111" s="5">
        <f>Tablo1[[#This Row],[Mevcut]]</f>
        <v>23</v>
      </c>
      <c r="J111" s="13" t="str">
        <f>Tablo1[[#This Row],[GÜN]]</f>
        <v>CUMA</v>
      </c>
      <c r="K111" s="17" t="str">
        <f>Tablo1[[#This Row],[SINIF2]]</f>
        <v>201</v>
      </c>
      <c r="L111" s="11">
        <f>Tablo1[[#This Row],[08:10]]</f>
        <v>0</v>
      </c>
      <c r="M111" s="4">
        <f>Tablo1[[#This Row],[09:00]]</f>
        <v>0</v>
      </c>
      <c r="N111" s="4">
        <f>Tablo1[[#This Row],[09:50]]</f>
        <v>0</v>
      </c>
      <c r="O111" s="4">
        <f>Tablo1[[#This Row],[10:40]]</f>
        <v>0</v>
      </c>
      <c r="P111" s="4">
        <f>Tablo1[[#This Row],[11:30]]</f>
        <v>0</v>
      </c>
      <c r="Q111" s="4">
        <f>Tablo1[[#This Row],[12:20]]</f>
        <v>0</v>
      </c>
      <c r="R111" s="4">
        <f>Tablo1[[#This Row],[13:10]]</f>
        <v>0</v>
      </c>
      <c r="S111" s="4">
        <f>Tablo1[[#This Row],[14:00]]</f>
        <v>0</v>
      </c>
      <c r="T111" s="4" t="str">
        <f>Tablo1[[#This Row],[14:50]]</f>
        <v>x</v>
      </c>
      <c r="U111" s="4" t="str">
        <f>Tablo1[[#This Row],[15:40]]</f>
        <v>x</v>
      </c>
      <c r="V111" s="12" t="str">
        <f>Tablo1[[#This Row],[16:30]]</f>
        <v>x</v>
      </c>
      <c r="W111" s="24">
        <f>Tablo1[[#This Row],[Ders Adedi]]</f>
        <v>1</v>
      </c>
      <c r="X111" s="22">
        <f>Tablo1[[#This Row],[Ders saati]]</f>
        <v>3</v>
      </c>
      <c r="Y111" s="23">
        <f>Tablo1[[#This Row],[Ders saati kontrol]]</f>
        <v>3</v>
      </c>
      <c r="Z111" s="92" t="str">
        <f>Tablo1[[#This Row],[Birleştir formül]]</f>
        <v>Pestisitlerin Uygulamadan Sonraki Akıbeti Burak POLAT</v>
      </c>
      <c r="AA111" s="95">
        <f>Tablo1[[#This Row],[Birleşik ders]]</f>
        <v>1</v>
      </c>
    </row>
    <row r="112" spans="1:27" ht="21.75" hidden="1" x14ac:dyDescent="0.25">
      <c r="A112" s="27">
        <f>Tablo1[[#This Row],[Sıra]]</f>
        <v>77</v>
      </c>
      <c r="B112" s="13" t="str">
        <f>Tablo1[[#This Row],[Bölüm]]</f>
        <v>SKS</v>
      </c>
      <c r="C112" s="13">
        <f>Tablo1[[#This Row],[Sınıf]]</f>
        <v>4</v>
      </c>
      <c r="D112" s="5">
        <f>Tablo1[[#This Row],[Ders Kodu]]</f>
        <v>0</v>
      </c>
      <c r="E112" s="14" t="str">
        <f>Tablo1[[#This Row],[Dersin Adı]]</f>
        <v>Böceklerin Dünyası</v>
      </c>
      <c r="F112" s="6" t="str">
        <f>Tablo1[[#This Row],[Dersi Veren Öğretim Elemanı]]</f>
        <v>Çiğdem GÜNEŞ</v>
      </c>
      <c r="G112" s="6">
        <f>Tablo1[[#This Row],[Dersi Veren Öğretim Elemanı (Son 7 Hafta)]]</f>
        <v>0</v>
      </c>
      <c r="H112" s="6" t="str">
        <f>Tablo1[[#This Row],[Dersi Vrn. Öğr. Üyesi Bölümü]]</f>
        <v>BK</v>
      </c>
      <c r="I112" s="5">
        <f>Tablo1[[#This Row],[Mevcut]]</f>
        <v>9</v>
      </c>
      <c r="J112" s="13" t="str">
        <f>Tablo1[[#This Row],[GÜN]]</f>
        <v>CUMA</v>
      </c>
      <c r="K112" s="17" t="str">
        <f>Tablo1[[#This Row],[SINIF2]]</f>
        <v>202</v>
      </c>
      <c r="L112" s="11">
        <f>Tablo1[[#This Row],[08:10]]</f>
        <v>0</v>
      </c>
      <c r="M112" s="4">
        <f>Tablo1[[#This Row],[09:00]]</f>
        <v>0</v>
      </c>
      <c r="N112" s="4">
        <f>Tablo1[[#This Row],[09:50]]</f>
        <v>0</v>
      </c>
      <c r="O112" s="4">
        <f>Tablo1[[#This Row],[10:40]]</f>
        <v>0</v>
      </c>
      <c r="P112" s="4">
        <f>Tablo1[[#This Row],[11:30]]</f>
        <v>0</v>
      </c>
      <c r="Q112" s="4">
        <f>Tablo1[[#This Row],[12:20]]</f>
        <v>0</v>
      </c>
      <c r="R112" s="4">
        <f>Tablo1[[#This Row],[13:10]]</f>
        <v>0</v>
      </c>
      <c r="S112" s="4">
        <f>Tablo1[[#This Row],[14:00]]</f>
        <v>0</v>
      </c>
      <c r="T112" s="4" t="str">
        <f>Tablo1[[#This Row],[14:50]]</f>
        <v>x</v>
      </c>
      <c r="U112" s="4" t="str">
        <f>Tablo1[[#This Row],[15:40]]</f>
        <v>x</v>
      </c>
      <c r="V112" s="12" t="str">
        <f>Tablo1[[#This Row],[16:30]]</f>
        <v>x</v>
      </c>
      <c r="W112" s="24">
        <f>Tablo1[[#This Row],[Ders Adedi]]</f>
        <v>1</v>
      </c>
      <c r="X112" s="22">
        <f>Tablo1[[#This Row],[Ders saati]]</f>
        <v>3</v>
      </c>
      <c r="Y112" s="23">
        <f>Tablo1[[#This Row],[Ders saati kontrol]]</f>
        <v>3</v>
      </c>
      <c r="Z112" s="92" t="str">
        <f>Tablo1[[#This Row],[Birleştir formül]]</f>
        <v>Böceklerin Dünyası Çiğdem GÜNEŞ</v>
      </c>
      <c r="AA112" s="95">
        <f>Tablo1[[#This Row],[Birleşik ders]]</f>
        <v>1</v>
      </c>
    </row>
    <row r="113" spans="1:27" ht="21.75" hidden="1" x14ac:dyDescent="0.25">
      <c r="A113" s="27">
        <f>Tablo1[[#This Row],[Sıra]]</f>
        <v>278</v>
      </c>
      <c r="B113" s="13" t="str">
        <f>Tablo1[[#This Row],[Bölüm]]</f>
        <v>SKS</v>
      </c>
      <c r="C113" s="13">
        <f>Tablo1[[#This Row],[Sınıf]]</f>
        <v>4</v>
      </c>
      <c r="D113" s="5">
        <f>Tablo1[[#This Row],[Ders Kodu]]</f>
        <v>0</v>
      </c>
      <c r="E113" s="14" t="str">
        <f>Tablo1[[#This Row],[Dersin Adı]]</f>
        <v>Tarımsal Web Tasarımı</v>
      </c>
      <c r="F113" s="6" t="str">
        <f>Tablo1[[#This Row],[Dersi Veren Öğretim Elemanı]]</f>
        <v>Fatih Cem KUZUCU</v>
      </c>
      <c r="G113" s="6">
        <f>Tablo1[[#This Row],[Dersi Veren Öğretim Elemanı (Son 7 Hafta)]]</f>
        <v>0</v>
      </c>
      <c r="H113" s="6" t="str">
        <f>Tablo1[[#This Row],[Dersi Vrn. Öğr. Üyesi Bölümü]]</f>
        <v>BB</v>
      </c>
      <c r="I113" s="5">
        <f>Tablo1[[#This Row],[Mevcut]]</f>
        <v>29</v>
      </c>
      <c r="J113" s="13" t="str">
        <f>Tablo1[[#This Row],[GÜN]]</f>
        <v>CUMA</v>
      </c>
      <c r="K113" s="17" t="str">
        <f>Tablo1[[#This Row],[SINIF2]]</f>
        <v>Bilgisayar Lab.</v>
      </c>
      <c r="L113" s="11">
        <f>Tablo1[[#This Row],[08:10]]</f>
        <v>0</v>
      </c>
      <c r="M113" s="4">
        <f>Tablo1[[#This Row],[09:00]]</f>
        <v>0</v>
      </c>
      <c r="N113" s="4">
        <f>Tablo1[[#This Row],[09:50]]</f>
        <v>0</v>
      </c>
      <c r="O113" s="4">
        <f>Tablo1[[#This Row],[10:40]]</f>
        <v>0</v>
      </c>
      <c r="P113" s="4">
        <f>Tablo1[[#This Row],[11:30]]</f>
        <v>0</v>
      </c>
      <c r="Q113" s="4">
        <f>Tablo1[[#This Row],[12:20]]</f>
        <v>0</v>
      </c>
      <c r="R113" s="4">
        <f>Tablo1[[#This Row],[13:10]]</f>
        <v>0</v>
      </c>
      <c r="S113" s="4">
        <f>Tablo1[[#This Row],[14:00]]</f>
        <v>0</v>
      </c>
      <c r="T113" s="4" t="str">
        <f>Tablo1[[#This Row],[14:50]]</f>
        <v>x</v>
      </c>
      <c r="U113" s="4" t="str">
        <f>Tablo1[[#This Row],[15:40]]</f>
        <v>x</v>
      </c>
      <c r="V113" s="12" t="str">
        <f>Tablo1[[#This Row],[16:30]]</f>
        <v>x</v>
      </c>
      <c r="W113" s="24">
        <f>Tablo1[[#This Row],[Ders Adedi]]</f>
        <v>1</v>
      </c>
      <c r="X113" s="22">
        <f>Tablo1[[#This Row],[Ders saati]]</f>
        <v>3</v>
      </c>
      <c r="Y113" s="23">
        <f>Tablo1[[#This Row],[Ders saati kontrol]]</f>
        <v>3</v>
      </c>
      <c r="Z113" s="92" t="str">
        <f>Tablo1[[#This Row],[Birleştir formül]]</f>
        <v>Tarımsal Web Tasarımı Fatih Cem KUZUCU</v>
      </c>
      <c r="AA113" s="95">
        <f>Tablo1[[#This Row],[Birleşik ders]]</f>
        <v>1</v>
      </c>
    </row>
    <row r="114" spans="1:27" ht="21.75" hidden="1" x14ac:dyDescent="0.25">
      <c r="A114" s="27">
        <f>Tablo1[[#This Row],[Sıra]]</f>
        <v>352</v>
      </c>
      <c r="B114" s="13" t="str">
        <f>Tablo1[[#This Row],[Bölüm]]</f>
        <v>SKS</v>
      </c>
      <c r="C114" s="13">
        <f>Tablo1[[#This Row],[Sınıf]]</f>
        <v>4</v>
      </c>
      <c r="D114" s="5">
        <f>Tablo1[[#This Row],[Ders Kodu]]</f>
        <v>0</v>
      </c>
      <c r="E114" s="14" t="str">
        <f>Tablo1[[#This Row],[Dersin Adı]]</f>
        <v>Takım Sporları</v>
      </c>
      <c r="F114" s="6" t="str">
        <f>Tablo1[[#This Row],[Dersi Veren Öğretim Elemanı]]</f>
        <v>Güner GÜNAY</v>
      </c>
      <c r="G114" s="6">
        <f>Tablo1[[#This Row],[Dersi Veren Öğretim Elemanı (Son 7 Hafta)]]</f>
        <v>0</v>
      </c>
      <c r="H114" s="6" t="str">
        <f>Tablo1[[#This Row],[Dersi Vrn. Öğr. Üyesi Bölümü]]</f>
        <v>FD</v>
      </c>
      <c r="I114" s="5">
        <f>Tablo1[[#This Row],[Mevcut]]</f>
        <v>77</v>
      </c>
      <c r="J114" s="13" t="str">
        <f>Tablo1[[#This Row],[GÜN]]</f>
        <v>CUMA</v>
      </c>
      <c r="K114" s="17" t="str">
        <f>Tablo1[[#This Row],[SINIF2]]</f>
        <v>Hasan Mefsuf Spr.Sln.</v>
      </c>
      <c r="L114" s="11">
        <f>Tablo1[[#This Row],[08:10]]</f>
        <v>0</v>
      </c>
      <c r="M114" s="4">
        <f>Tablo1[[#This Row],[09:00]]</f>
        <v>0</v>
      </c>
      <c r="N114" s="4">
        <f>Tablo1[[#This Row],[09:50]]</f>
        <v>0</v>
      </c>
      <c r="O114" s="4">
        <f>Tablo1[[#This Row],[10:40]]</f>
        <v>0</v>
      </c>
      <c r="P114" s="4">
        <f>Tablo1[[#This Row],[11:30]]</f>
        <v>0</v>
      </c>
      <c r="Q114" s="4">
        <f>Tablo1[[#This Row],[12:20]]</f>
        <v>0</v>
      </c>
      <c r="R114" s="4">
        <f>Tablo1[[#This Row],[13:10]]</f>
        <v>0</v>
      </c>
      <c r="S114" s="4">
        <f>Tablo1[[#This Row],[14:00]]</f>
        <v>0</v>
      </c>
      <c r="T114" s="4" t="str">
        <f>Tablo1[[#This Row],[14:50]]</f>
        <v>x</v>
      </c>
      <c r="U114" s="4" t="str">
        <f>Tablo1[[#This Row],[15:40]]</f>
        <v>x</v>
      </c>
      <c r="V114" s="12" t="str">
        <f>Tablo1[[#This Row],[16:30]]</f>
        <v>x</v>
      </c>
      <c r="W114" s="24">
        <f>Tablo1[[#This Row],[Ders Adedi]]</f>
        <v>1</v>
      </c>
      <c r="X114" s="22">
        <f>Tablo1[[#This Row],[Ders saati]]</f>
        <v>3</v>
      </c>
      <c r="Y114" s="23">
        <f>Tablo1[[#This Row],[Ders saati kontrol]]</f>
        <v>3</v>
      </c>
      <c r="Z114" s="92">
        <f>Tablo1[[#This Row],[Birleştir formül]]</f>
        <v>0</v>
      </c>
      <c r="AA114" s="95">
        <f>Tablo1[[#This Row],[Birleşik ders]]</f>
        <v>0</v>
      </c>
    </row>
    <row r="115" spans="1:27" ht="21.75" hidden="1" x14ac:dyDescent="0.25">
      <c r="A115" s="27">
        <f>Tablo1[[#This Row],[Sıra]]</f>
        <v>215</v>
      </c>
      <c r="B115" s="13" t="str">
        <f>Tablo1[[#This Row],[Bölüm]]</f>
        <v>TB</v>
      </c>
      <c r="C115" s="13">
        <f>Tablo1[[#This Row],[Sınıf]]</f>
        <v>1</v>
      </c>
      <c r="D115" s="5" t="str">
        <f>Tablo1[[#This Row],[Ders Kodu]]</f>
        <v>ZTB-1002</v>
      </c>
      <c r="E115" s="14" t="str">
        <f>Tablo1[[#This Row],[Dersin Adı]]</f>
        <v xml:space="preserve">Ölçme Bilgisi </v>
      </c>
      <c r="F115" s="6" t="str">
        <f>Tablo1[[#This Row],[Dersi Veren Öğretim Elemanı]]</f>
        <v>Okan ERKEN</v>
      </c>
      <c r="G115" s="6">
        <f>Tablo1[[#This Row],[Dersi Veren Öğretim Elemanı (Son 7 Hafta)]]</f>
        <v>0</v>
      </c>
      <c r="H115" s="6" t="str">
        <f>Tablo1[[#This Row],[Dersi Vrn. Öğr. Üyesi Bölümü]]</f>
        <v>TYS</v>
      </c>
      <c r="I115" s="5">
        <f>Tablo1[[#This Row],[Mevcut]]</f>
        <v>72</v>
      </c>
      <c r="J115" s="13" t="str">
        <f>Tablo1[[#This Row],[GÜN]]</f>
        <v>PAZARTESİ</v>
      </c>
      <c r="K115" s="17" t="str">
        <f>Tablo1[[#This Row],[SINIF2]]</f>
        <v>103</v>
      </c>
      <c r="L115" s="11">
        <f>Tablo1[[#This Row],[08:10]]</f>
        <v>0</v>
      </c>
      <c r="M115" s="4" t="str">
        <f>Tablo1[[#This Row],[09:00]]</f>
        <v>x</v>
      </c>
      <c r="N115" s="4" t="str">
        <f>Tablo1[[#This Row],[09:50]]</f>
        <v>x</v>
      </c>
      <c r="O115" s="4" t="str">
        <f>Tablo1[[#This Row],[10:40]]</f>
        <v>x</v>
      </c>
      <c r="P115" s="4" t="str">
        <f>Tablo1[[#This Row],[11:30]]</f>
        <v>x</v>
      </c>
      <c r="Q115" s="4">
        <f>Tablo1[[#This Row],[12:20]]</f>
        <v>0</v>
      </c>
      <c r="R115" s="4">
        <f>Tablo1[[#This Row],[13:10]]</f>
        <v>0</v>
      </c>
      <c r="S115" s="4">
        <f>Tablo1[[#This Row],[14:00]]</f>
        <v>0</v>
      </c>
      <c r="T115" s="4">
        <f>Tablo1[[#This Row],[14:50]]</f>
        <v>0</v>
      </c>
      <c r="U115" s="4">
        <f>Tablo1[[#This Row],[15:40]]</f>
        <v>0</v>
      </c>
      <c r="V115" s="12">
        <f>Tablo1[[#This Row],[16:30]]</f>
        <v>0</v>
      </c>
      <c r="W115" s="24">
        <f>Tablo1[[#This Row],[Ders Adedi]]</f>
        <v>5</v>
      </c>
      <c r="X115" s="22">
        <f>Tablo1[[#This Row],[Ders saati]]</f>
        <v>4</v>
      </c>
      <c r="Y115" s="23">
        <f>Tablo1[[#This Row],[Ders saati kontrol]]</f>
        <v>4</v>
      </c>
      <c r="Z115" s="92" t="str">
        <f>Tablo1[[#This Row],[Birleştir formül]]</f>
        <v>Ölçme Bilgisi  Okan ERKEN</v>
      </c>
      <c r="AA115" s="95">
        <f>Tablo1[[#This Row],[Birleşik ders]]</f>
        <v>2</v>
      </c>
    </row>
    <row r="116" spans="1:27" ht="30" hidden="1" x14ac:dyDescent="0.25">
      <c r="A116" s="27">
        <f>Tablo1[[#This Row],[Sıra]]</f>
        <v>368</v>
      </c>
      <c r="B116" s="13" t="str">
        <f>Tablo1[[#This Row],[Bölüm]]</f>
        <v>TB</v>
      </c>
      <c r="C116" s="13">
        <f>Tablo1[[#This Row],[Sınıf]]</f>
        <v>1</v>
      </c>
      <c r="D116" s="5" t="str">
        <f>Tablo1[[#This Row],[Ders Kodu]]</f>
        <v>TBİ-1010</v>
      </c>
      <c r="E116" s="14" t="str">
        <f>Tablo1[[#This Row],[Dersin Adı]]</f>
        <v>Hayvansal Üretim Sistemleri (Alttan ve devam Alanlar İçin)</v>
      </c>
      <c r="F116" s="6" t="str">
        <f>Tablo1[[#This Row],[Dersi Veren Öğretim Elemanı]]</f>
        <v>Feyzi UĞUR</v>
      </c>
      <c r="G116" s="6">
        <f>Tablo1[[#This Row],[Dersi Veren Öğretim Elemanı (Son 7 Hafta)]]</f>
        <v>0</v>
      </c>
      <c r="H116" s="6" t="str">
        <f>Tablo1[[#This Row],[Dersi Vrn. Öğr. Üyesi Bölümü]]</f>
        <v>ZO</v>
      </c>
      <c r="I116" s="5">
        <f>Tablo1[[#This Row],[Mevcut]]</f>
        <v>12</v>
      </c>
      <c r="J116" s="13" t="str">
        <f>Tablo1[[#This Row],[GÜN]]</f>
        <v>PAZARTESİ</v>
      </c>
      <c r="K116" s="17" t="str">
        <f>Tablo1[[#This Row],[SINIF2]]</f>
        <v>101</v>
      </c>
      <c r="L116" s="11">
        <f>Tablo1[[#This Row],[08:10]]</f>
        <v>0</v>
      </c>
      <c r="M116" s="4">
        <f>Tablo1[[#This Row],[09:00]]</f>
        <v>0</v>
      </c>
      <c r="N116" s="4">
        <f>Tablo1[[#This Row],[09:50]]</f>
        <v>0</v>
      </c>
      <c r="O116" s="4">
        <f>Tablo1[[#This Row],[10:40]]</f>
        <v>0</v>
      </c>
      <c r="P116" s="4">
        <f>Tablo1[[#This Row],[11:30]]</f>
        <v>0</v>
      </c>
      <c r="Q116" s="4">
        <f>Tablo1[[#This Row],[12:20]]</f>
        <v>0</v>
      </c>
      <c r="R116" s="4" t="str">
        <f>Tablo1[[#This Row],[13:10]]</f>
        <v>x</v>
      </c>
      <c r="S116" s="4" t="str">
        <f>Tablo1[[#This Row],[14:00]]</f>
        <v>x</v>
      </c>
      <c r="T116" s="4">
        <f>Tablo1[[#This Row],[14:50]]</f>
        <v>0</v>
      </c>
      <c r="U116" s="4">
        <f>Tablo1[[#This Row],[15:40]]</f>
        <v>0</v>
      </c>
      <c r="V116" s="12">
        <f>Tablo1[[#This Row],[16:30]]</f>
        <v>0</v>
      </c>
      <c r="W116" s="24">
        <f>Tablo1[[#This Row],[Ders Adedi]]</f>
        <v>2</v>
      </c>
      <c r="X116" s="22">
        <f>Tablo1[[#This Row],[Ders saati]]</f>
        <v>2</v>
      </c>
      <c r="Y116" s="23">
        <f>Tablo1[[#This Row],[Ders saati kontrol]]</f>
        <v>2</v>
      </c>
      <c r="Z116" s="92" t="str">
        <f>Tablo1[[#This Row],[Birleştir formül]]</f>
        <v>Hayvansal Üretim Sistemleri (Alttan ve devam Alanlar İçin) Feyzi UĞUR</v>
      </c>
      <c r="AA116" s="95">
        <f>Tablo1[[#This Row],[Birleşik ders]]</f>
        <v>1</v>
      </c>
    </row>
    <row r="117" spans="1:27" ht="21.75" hidden="1" x14ac:dyDescent="0.25">
      <c r="A117" s="27">
        <f>Tablo1[[#This Row],[Sıra]]</f>
        <v>87</v>
      </c>
      <c r="B117" s="13" t="str">
        <f>Tablo1[[#This Row],[Bölüm]]</f>
        <v>TB</v>
      </c>
      <c r="C117" s="13">
        <f>Tablo1[[#This Row],[Sınıf]]</f>
        <v>1</v>
      </c>
      <c r="D117" s="5" t="str">
        <f>Tablo1[[#This Row],[Ders Kodu]]</f>
        <v>ZTB-1008</v>
      </c>
      <c r="E117" s="14" t="str">
        <f>Tablo1[[#This Row],[Dersin Adı]]</f>
        <v xml:space="preserve">Ekoloji </v>
      </c>
      <c r="F117" s="6" t="str">
        <f>Tablo1[[#This Row],[Dersi Veren Öğretim Elemanı]]</f>
        <v>Onur Hocaoğlu</v>
      </c>
      <c r="G117" s="6">
        <f>Tablo1[[#This Row],[Dersi Veren Öğretim Elemanı (Son 7 Hafta)]]</f>
        <v>0</v>
      </c>
      <c r="H117" s="6" t="str">
        <f>Tablo1[[#This Row],[Dersi Vrn. Öğr. Üyesi Bölümü]]</f>
        <v>TB</v>
      </c>
      <c r="I117" s="5">
        <f>Tablo1[[#This Row],[Mevcut]]</f>
        <v>33</v>
      </c>
      <c r="J117" s="13" t="str">
        <f>Tablo1[[#This Row],[GÜN]]</f>
        <v>PAZARTESİ</v>
      </c>
      <c r="K117" s="17" t="str">
        <f>Tablo1[[#This Row],[SINIF2]]</f>
        <v>105</v>
      </c>
      <c r="L117" s="11">
        <f>Tablo1[[#This Row],[08:10]]</f>
        <v>0</v>
      </c>
      <c r="M117" s="4">
        <f>Tablo1[[#This Row],[09:00]]</f>
        <v>0</v>
      </c>
      <c r="N117" s="4">
        <f>Tablo1[[#This Row],[09:50]]</f>
        <v>0</v>
      </c>
      <c r="O117" s="4">
        <f>Tablo1[[#This Row],[10:40]]</f>
        <v>0</v>
      </c>
      <c r="P117" s="4">
        <f>Tablo1[[#This Row],[11:30]]</f>
        <v>0</v>
      </c>
      <c r="Q117" s="4">
        <f>Tablo1[[#This Row],[12:20]]</f>
        <v>0</v>
      </c>
      <c r="R117" s="4" t="str">
        <f>Tablo1[[#This Row],[13:10]]</f>
        <v>x</v>
      </c>
      <c r="S117" s="4" t="str">
        <f>Tablo1[[#This Row],[14:00]]</f>
        <v>x</v>
      </c>
      <c r="T117" s="4">
        <f>Tablo1[[#This Row],[14:50]]</f>
        <v>0</v>
      </c>
      <c r="U117" s="4">
        <f>Tablo1[[#This Row],[15:40]]</f>
        <v>0</v>
      </c>
      <c r="V117" s="12">
        <f>Tablo1[[#This Row],[16:30]]</f>
        <v>0</v>
      </c>
      <c r="W117" s="24">
        <f>Tablo1[[#This Row],[Ders Adedi]]</f>
        <v>3</v>
      </c>
      <c r="X117" s="22">
        <f>Tablo1[[#This Row],[Ders saati]]</f>
        <v>2</v>
      </c>
      <c r="Y117" s="23">
        <f>Tablo1[[#This Row],[Ders saati kontrol]]</f>
        <v>2</v>
      </c>
      <c r="Z117" s="92" t="str">
        <f>Tablo1[[#This Row],[Birleştir formül]]</f>
        <v>Ekoloji  Onur Hocaoğlu</v>
      </c>
      <c r="AA117" s="95">
        <f>Tablo1[[#This Row],[Birleşik ders]]</f>
        <v>1</v>
      </c>
    </row>
    <row r="118" spans="1:27" ht="21.75" hidden="1" x14ac:dyDescent="0.25">
      <c r="A118" s="27">
        <f>Tablo1[[#This Row],[Sıra]]</f>
        <v>365</v>
      </c>
      <c r="B118" s="13" t="str">
        <f>Tablo1[[#This Row],[Bölüm]]</f>
        <v>TB</v>
      </c>
      <c r="C118" s="13">
        <f>Tablo1[[#This Row],[Sınıf]]</f>
        <v>1</v>
      </c>
      <c r="D118" s="5" t="str">
        <f>Tablo1[[#This Row],[Ders Kodu]]</f>
        <v>TBİ-1004</v>
      </c>
      <c r="E118" s="14" t="str">
        <f>Tablo1[[#This Row],[Dersin Adı]]</f>
        <v>Biyokimya (Alttan ve devam Alanlar İçin)</v>
      </c>
      <c r="F118" s="6" t="str">
        <f>Tablo1[[#This Row],[Dersi Veren Öğretim Elemanı]]</f>
        <v>Selin SAĞBAŞ SUNER</v>
      </c>
      <c r="G118" s="6">
        <f>Tablo1[[#This Row],[Dersi Veren Öğretim Elemanı (Son 7 Hafta)]]</f>
        <v>0</v>
      </c>
      <c r="H118" s="6" t="str">
        <f>Tablo1[[#This Row],[Dersi Vrn. Öğr. Üyesi Bölümü]]</f>
        <v>FD</v>
      </c>
      <c r="I118" s="5">
        <f>Tablo1[[#This Row],[Mevcut]]</f>
        <v>23</v>
      </c>
      <c r="J118" s="13" t="str">
        <f>Tablo1[[#This Row],[GÜN]]</f>
        <v>PAZARTESİ</v>
      </c>
      <c r="K118" s="17" t="str">
        <f>Tablo1[[#This Row],[SINIF2]]</f>
        <v>201</v>
      </c>
      <c r="L118" s="11">
        <f>Tablo1[[#This Row],[08:10]]</f>
        <v>0</v>
      </c>
      <c r="M118" s="4">
        <f>Tablo1[[#This Row],[09:00]]</f>
        <v>0</v>
      </c>
      <c r="N118" s="4">
        <f>Tablo1[[#This Row],[09:50]]</f>
        <v>0</v>
      </c>
      <c r="O118" s="4">
        <f>Tablo1[[#This Row],[10:40]]</f>
        <v>0</v>
      </c>
      <c r="P118" s="4">
        <f>Tablo1[[#This Row],[11:30]]</f>
        <v>0</v>
      </c>
      <c r="Q118" s="4">
        <f>Tablo1[[#This Row],[12:20]]</f>
        <v>0</v>
      </c>
      <c r="R118" s="4" t="str">
        <f>Tablo1[[#This Row],[13:10]]</f>
        <v>x</v>
      </c>
      <c r="S118" s="4" t="str">
        <f>Tablo1[[#This Row],[14:00]]</f>
        <v>x</v>
      </c>
      <c r="T118" s="4">
        <f>Tablo1[[#This Row],[14:50]]</f>
        <v>0</v>
      </c>
      <c r="U118" s="4">
        <f>Tablo1[[#This Row],[15:40]]</f>
        <v>0</v>
      </c>
      <c r="V118" s="12">
        <f>Tablo1[[#This Row],[16:30]]</f>
        <v>0</v>
      </c>
      <c r="W118" s="24">
        <f>Tablo1[[#This Row],[Ders Adedi]]</f>
        <v>1</v>
      </c>
      <c r="X118" s="22">
        <f>Tablo1[[#This Row],[Ders saati]]</f>
        <v>2</v>
      </c>
      <c r="Y118" s="23">
        <f>Tablo1[[#This Row],[Ders saati kontrol]]</f>
        <v>2</v>
      </c>
      <c r="Z118" s="92" t="str">
        <f>Tablo1[[#This Row],[Birleştir formül]]</f>
        <v>Biyokimya (Alttan ve devam Alanlar İçin) Selin SAĞBAŞ SUNER</v>
      </c>
      <c r="AA118" s="95">
        <f>Tablo1[[#This Row],[Birleşik ders]]</f>
        <v>1</v>
      </c>
    </row>
    <row r="119" spans="1:27" ht="30" hidden="1" x14ac:dyDescent="0.25">
      <c r="A119" s="27">
        <f>Tablo1[[#This Row],[Sıra]]</f>
        <v>188</v>
      </c>
      <c r="B119" s="13" t="str">
        <f>Tablo1[[#This Row],[Bölüm]]</f>
        <v>TB</v>
      </c>
      <c r="C119" s="13">
        <f>Tablo1[[#This Row],[Sınıf]]</f>
        <v>1</v>
      </c>
      <c r="D119" s="5" t="str">
        <f>Tablo1[[#This Row],[Ders Kodu]]</f>
        <v>ZTB-1006</v>
      </c>
      <c r="E119" s="14" t="str">
        <f>Tablo1[[#This Row],[Dersin Adı]]</f>
        <v xml:space="preserve">Meteoroloji </v>
      </c>
      <c r="F119" s="6" t="str">
        <f>Tablo1[[#This Row],[Dersi Veren Öğretim Elemanı]]</f>
        <v>Melis İNALPULAT</v>
      </c>
      <c r="G119" s="6">
        <f>Tablo1[[#This Row],[Dersi Veren Öğretim Elemanı (Son 7 Hafta)]]</f>
        <v>0</v>
      </c>
      <c r="H119" s="6" t="str">
        <f>Tablo1[[#This Row],[Dersi Vrn. Öğr. Üyesi Bölümü]]</f>
        <v>TYS</v>
      </c>
      <c r="I119" s="5">
        <f>Tablo1[[#This Row],[Mevcut]]</f>
        <v>33</v>
      </c>
      <c r="J119" s="13" t="str">
        <f>Tablo1[[#This Row],[GÜN]]</f>
        <v>PAZARTESİ</v>
      </c>
      <c r="K119" s="17" t="str">
        <f>Tablo1[[#This Row],[SINIF2]]</f>
        <v>Prof.Dr H. TURHAN</v>
      </c>
      <c r="L119" s="11">
        <f>Tablo1[[#This Row],[08:10]]</f>
        <v>0</v>
      </c>
      <c r="M119" s="4">
        <f>Tablo1[[#This Row],[09:00]]</f>
        <v>0</v>
      </c>
      <c r="N119" s="4">
        <f>Tablo1[[#This Row],[09:50]]</f>
        <v>0</v>
      </c>
      <c r="O119" s="4">
        <f>Tablo1[[#This Row],[10:40]]</f>
        <v>0</v>
      </c>
      <c r="P119" s="4">
        <f>Tablo1[[#This Row],[11:30]]</f>
        <v>0</v>
      </c>
      <c r="Q119" s="4">
        <f>Tablo1[[#This Row],[12:20]]</f>
        <v>0</v>
      </c>
      <c r="R119" s="4">
        <f>Tablo1[[#This Row],[13:10]]</f>
        <v>0</v>
      </c>
      <c r="S119" s="4">
        <f>Tablo1[[#This Row],[14:00]]</f>
        <v>0</v>
      </c>
      <c r="T119" s="4">
        <f>Tablo1[[#This Row],[14:50]]</f>
        <v>0</v>
      </c>
      <c r="U119" s="4" t="str">
        <f>Tablo1[[#This Row],[15:40]]</f>
        <v>x</v>
      </c>
      <c r="V119" s="12" t="str">
        <f>Tablo1[[#This Row],[16:30]]</f>
        <v>x</v>
      </c>
      <c r="W119" s="24">
        <f>Tablo1[[#This Row],[Ders Adedi]]</f>
        <v>4</v>
      </c>
      <c r="X119" s="22">
        <f>Tablo1[[#This Row],[Ders saati]]</f>
        <v>2</v>
      </c>
      <c r="Y119" s="23">
        <f>Tablo1[[#This Row],[Ders saati kontrol]]</f>
        <v>2</v>
      </c>
      <c r="Z119" s="92" t="str">
        <f>Tablo1[[#This Row],[Birleştir formül]]</f>
        <v>Meteoroloji  Melis İNALPULAT</v>
      </c>
      <c r="AA119" s="95">
        <f>Tablo1[[#This Row],[Birleşik ders]]</f>
        <v>4</v>
      </c>
    </row>
    <row r="120" spans="1:27" ht="24" hidden="1" customHeight="1" x14ac:dyDescent="0.25">
      <c r="A120" s="27">
        <f>Tablo1[[#This Row],[Sıra]]</f>
        <v>346</v>
      </c>
      <c r="B120" s="13" t="str">
        <f>Tablo1[[#This Row],[Bölüm]]</f>
        <v>TB</v>
      </c>
      <c r="C120" s="13">
        <f>Tablo1[[#This Row],[Sınıf]]</f>
        <v>1</v>
      </c>
      <c r="D120" s="5" t="str">
        <f>Tablo1[[#This Row],[Ders Kodu]]</f>
        <v>ZTB-1012</v>
      </c>
      <c r="E120" s="14" t="str">
        <f>Tablo1[[#This Row],[Dersin Adı]]</f>
        <v xml:space="preserve">Zooloji </v>
      </c>
      <c r="F120" s="6" t="str">
        <f>Tablo1[[#This Row],[Dersi Veren Öğretim Elemanı]]</f>
        <v>Sibel HAYRETDAĞ</v>
      </c>
      <c r="G120" s="6">
        <f>Tablo1[[#This Row],[Dersi Veren Öğretim Elemanı (Son 7 Hafta)]]</f>
        <v>0</v>
      </c>
      <c r="H120" s="6" t="str">
        <f>Tablo1[[#This Row],[Dersi Vrn. Öğr. Üyesi Bölümü]]</f>
        <v>FD</v>
      </c>
      <c r="I120" s="5">
        <f>Tablo1[[#This Row],[Mevcut]]</f>
        <v>48</v>
      </c>
      <c r="J120" s="13" t="str">
        <f>Tablo1[[#This Row],[GÜN]]</f>
        <v>SALI</v>
      </c>
      <c r="K120" s="17" t="str">
        <f>Tablo1[[#This Row],[SINIF2]]</f>
        <v>Seminer Sln.</v>
      </c>
      <c r="L120" s="11">
        <f>Tablo1[[#This Row],[08:10]]</f>
        <v>0</v>
      </c>
      <c r="M120" s="4" t="str">
        <f>Tablo1[[#This Row],[09:00]]</f>
        <v>x</v>
      </c>
      <c r="N120" s="4" t="str">
        <f>Tablo1[[#This Row],[09:50]]</f>
        <v>x</v>
      </c>
      <c r="O120" s="4" t="str">
        <f>Tablo1[[#This Row],[10:40]]</f>
        <v>x</v>
      </c>
      <c r="P120" s="4" t="str">
        <f>Tablo1[[#This Row],[11:30]]</f>
        <v>x</v>
      </c>
      <c r="Q120" s="4">
        <f>Tablo1[[#This Row],[12:20]]</f>
        <v>0</v>
      </c>
      <c r="R120" s="4">
        <f>Tablo1[[#This Row],[13:10]]</f>
        <v>0</v>
      </c>
      <c r="S120" s="4">
        <f>Tablo1[[#This Row],[14:00]]</f>
        <v>0</v>
      </c>
      <c r="T120" s="4">
        <f>Tablo1[[#This Row],[14:50]]</f>
        <v>0</v>
      </c>
      <c r="U120" s="4">
        <f>Tablo1[[#This Row],[15:40]]</f>
        <v>0</v>
      </c>
      <c r="V120" s="12">
        <f>Tablo1[[#This Row],[16:30]]</f>
        <v>0</v>
      </c>
      <c r="W120" s="24">
        <f>Tablo1[[#This Row],[Ders Adedi]]</f>
        <v>5</v>
      </c>
      <c r="X120" s="22">
        <f>Tablo1[[#This Row],[Ders saati]]</f>
        <v>4</v>
      </c>
      <c r="Y120" s="23">
        <f>Tablo1[[#This Row],[Ders saati kontrol]]</f>
        <v>4</v>
      </c>
      <c r="Z120" s="92" t="str">
        <f>Tablo1[[#This Row],[Birleştir formül]]</f>
        <v>Zooloji  Sibel HAYRETDAĞ</v>
      </c>
      <c r="AA120" s="95">
        <f>Tablo1[[#This Row],[Birleşik ders]]</f>
        <v>3</v>
      </c>
    </row>
    <row r="121" spans="1:27" ht="21.75" hidden="1" x14ac:dyDescent="0.25">
      <c r="A121" s="27">
        <f>Tablo1[[#This Row],[Sıra]]</f>
        <v>314</v>
      </c>
      <c r="B121" s="13" t="str">
        <f>Tablo1[[#This Row],[Bölüm]]</f>
        <v>TB</v>
      </c>
      <c r="C121" s="13">
        <f>Tablo1[[#This Row],[Sınıf]]</f>
        <v>1</v>
      </c>
      <c r="D121" s="5" t="str">
        <f>Tablo1[[#This Row],[Ders Kodu]]</f>
        <v>TDİ-1002</v>
      </c>
      <c r="E121" s="14" t="str">
        <f>Tablo1[[#This Row],[Dersin Adı]]</f>
        <v xml:space="preserve">Türk Dili II </v>
      </c>
      <c r="F121" s="6" t="str">
        <f>Tablo1[[#This Row],[Dersi Veren Öğretim Elemanı]]</f>
        <v>Özgür ÜSTÜN</v>
      </c>
      <c r="G121" s="6">
        <f>Tablo1[[#This Row],[Dersi Veren Öğretim Elemanı (Son 7 Hafta)]]</f>
        <v>0</v>
      </c>
      <c r="H121" s="6" t="str">
        <f>Tablo1[[#This Row],[Dersi Vrn. Öğr. Üyesi Bölümü]]</f>
        <v>FD</v>
      </c>
      <c r="I121" s="5">
        <f>Tablo1[[#This Row],[Mevcut]]</f>
        <v>35</v>
      </c>
      <c r="J121" s="13" t="str">
        <f>Tablo1[[#This Row],[GÜN]]</f>
        <v>ÇARŞAMBA</v>
      </c>
      <c r="K121" s="17" t="str">
        <f>Tablo1[[#This Row],[SINIF2]]</f>
        <v>ONLINE</v>
      </c>
      <c r="L121" s="11">
        <f>Tablo1[[#This Row],[08:10]]</f>
        <v>0</v>
      </c>
      <c r="M121" s="4" t="str">
        <f>Tablo1[[#This Row],[09:00]]</f>
        <v>x</v>
      </c>
      <c r="N121" s="4" t="str">
        <f>Tablo1[[#This Row],[09:50]]</f>
        <v>x</v>
      </c>
      <c r="O121" s="4">
        <f>Tablo1[[#This Row],[10:40]]</f>
        <v>0</v>
      </c>
      <c r="P121" s="4">
        <f>Tablo1[[#This Row],[11:30]]</f>
        <v>0</v>
      </c>
      <c r="Q121" s="4">
        <f>Tablo1[[#This Row],[12:20]]</f>
        <v>0</v>
      </c>
      <c r="R121" s="4">
        <f>Tablo1[[#This Row],[13:10]]</f>
        <v>0</v>
      </c>
      <c r="S121" s="4">
        <f>Tablo1[[#This Row],[14:00]]</f>
        <v>0</v>
      </c>
      <c r="T121" s="4">
        <f>Tablo1[[#This Row],[14:50]]</f>
        <v>0</v>
      </c>
      <c r="U121" s="4">
        <f>Tablo1[[#This Row],[15:40]]</f>
        <v>0</v>
      </c>
      <c r="V121" s="12">
        <f>Tablo1[[#This Row],[16:30]]</f>
        <v>0</v>
      </c>
      <c r="W121" s="24">
        <f>Tablo1[[#This Row],[Ders Adedi]]</f>
        <v>9</v>
      </c>
      <c r="X121" s="22">
        <f>Tablo1[[#This Row],[Ders saati]]</f>
        <v>2</v>
      </c>
      <c r="Y121" s="23">
        <f>Tablo1[[#This Row],[Ders saati kontrol]]</f>
        <v>2</v>
      </c>
      <c r="Z121" s="92" t="str">
        <f>Tablo1[[#This Row],[Birleştir formül]]</f>
        <v>Türk Dili II  Özgür ÜSTÜN</v>
      </c>
      <c r="AA121" s="95">
        <f>Tablo1[[#This Row],[Birleşik ders]]</f>
        <v>9</v>
      </c>
    </row>
    <row r="122" spans="1:27" ht="21.75" hidden="1" x14ac:dyDescent="0.25">
      <c r="A122" s="27">
        <f>Tablo1[[#This Row],[Sıra]]</f>
        <v>11</v>
      </c>
      <c r="B122" s="13" t="str">
        <f>Tablo1[[#This Row],[Bölüm]]</f>
        <v>TB</v>
      </c>
      <c r="C122" s="13">
        <f>Tablo1[[#This Row],[Sınıf]]</f>
        <v>1</v>
      </c>
      <c r="D122" s="5" t="str">
        <f>Tablo1[[#This Row],[Ders Kodu]]</f>
        <v>ATA-1102</v>
      </c>
      <c r="E122" s="14" t="str">
        <f>Tablo1[[#This Row],[Dersin Adı]]</f>
        <v xml:space="preserve">Atatürk İlkeleri ve İnkılap Tarihi II </v>
      </c>
      <c r="F122" s="6" t="str">
        <f>Tablo1[[#This Row],[Dersi Veren Öğretim Elemanı]]</f>
        <v>Gökhan BAYRAM</v>
      </c>
      <c r="G122" s="6">
        <f>Tablo1[[#This Row],[Dersi Veren Öğretim Elemanı (Son 7 Hafta)]]</f>
        <v>0</v>
      </c>
      <c r="H122" s="6" t="str">
        <f>Tablo1[[#This Row],[Dersi Vrn. Öğr. Üyesi Bölümü]]</f>
        <v>FD</v>
      </c>
      <c r="I122" s="5">
        <f>Tablo1[[#This Row],[Mevcut]]</f>
        <v>35</v>
      </c>
      <c r="J122" s="13" t="str">
        <f>Tablo1[[#This Row],[GÜN]]</f>
        <v>ÇARŞAMBA</v>
      </c>
      <c r="K122" s="17" t="str">
        <f>Tablo1[[#This Row],[SINIF2]]</f>
        <v>ONLINE</v>
      </c>
      <c r="L122" s="11">
        <f>Tablo1[[#This Row],[08:10]]</f>
        <v>0</v>
      </c>
      <c r="M122" s="4">
        <f>Tablo1[[#This Row],[09:00]]</f>
        <v>0</v>
      </c>
      <c r="N122" s="4">
        <f>Tablo1[[#This Row],[09:50]]</f>
        <v>0</v>
      </c>
      <c r="O122" s="4" t="str">
        <f>Tablo1[[#This Row],[10:40]]</f>
        <v>x</v>
      </c>
      <c r="P122" s="4" t="str">
        <f>Tablo1[[#This Row],[11:30]]</f>
        <v>x</v>
      </c>
      <c r="Q122" s="4">
        <f>Tablo1[[#This Row],[12:20]]</f>
        <v>0</v>
      </c>
      <c r="R122" s="4">
        <f>Tablo1[[#This Row],[13:10]]</f>
        <v>0</v>
      </c>
      <c r="S122" s="4">
        <f>Tablo1[[#This Row],[14:00]]</f>
        <v>0</v>
      </c>
      <c r="T122" s="4">
        <f>Tablo1[[#This Row],[14:50]]</f>
        <v>0</v>
      </c>
      <c r="U122" s="4">
        <f>Tablo1[[#This Row],[15:40]]</f>
        <v>0</v>
      </c>
      <c r="V122" s="12">
        <f>Tablo1[[#This Row],[16:30]]</f>
        <v>0</v>
      </c>
      <c r="W122" s="24">
        <f>Tablo1[[#This Row],[Ders Adedi]]</f>
        <v>9</v>
      </c>
      <c r="X122" s="22">
        <f>Tablo1[[#This Row],[Ders saati]]</f>
        <v>2</v>
      </c>
      <c r="Y122" s="23">
        <f>Tablo1[[#This Row],[Ders saati kontrol]]</f>
        <v>2</v>
      </c>
      <c r="Z122" s="92" t="str">
        <f>Tablo1[[#This Row],[Birleştir formül]]</f>
        <v>Atatürk İlkeleri ve İnkılap Tarihi II  Gökhan BAYRAM</v>
      </c>
      <c r="AA122" s="95">
        <f>Tablo1[[#This Row],[Birleşik ders]]</f>
        <v>9</v>
      </c>
    </row>
    <row r="123" spans="1:27" ht="30" hidden="1" x14ac:dyDescent="0.25">
      <c r="A123" s="27">
        <f>Tablo1[[#This Row],[Sıra]]</f>
        <v>297</v>
      </c>
      <c r="B123" s="13" t="str">
        <f>Tablo1[[#This Row],[Bölüm]]</f>
        <v>TB</v>
      </c>
      <c r="C123" s="13">
        <f>Tablo1[[#This Row],[Sınıf]]</f>
        <v>1</v>
      </c>
      <c r="D123" s="5" t="str">
        <f>Tablo1[[#This Row],[Ders Kodu]]</f>
        <v>ZTB-1010</v>
      </c>
      <c r="E123" s="14" t="str">
        <f>Tablo1[[#This Row],[Dersin Adı]]</f>
        <v xml:space="preserve">Toprak Bilgisi </v>
      </c>
      <c r="F123" s="6" t="str">
        <f>Tablo1[[#This Row],[Dersi Veren Öğretim Elemanı]]</f>
        <v>Ali SUNGUR</v>
      </c>
      <c r="G123" s="6">
        <f>Tablo1[[#This Row],[Dersi Veren Öğretim Elemanı (Son 7 Hafta)]]</f>
        <v>0</v>
      </c>
      <c r="H123" s="6" t="str">
        <f>Tablo1[[#This Row],[Dersi Vrn. Öğr. Üyesi Bölümü]]</f>
        <v>TO</v>
      </c>
      <c r="I123" s="5">
        <f>Tablo1[[#This Row],[Mevcut]]</f>
        <v>45</v>
      </c>
      <c r="J123" s="13" t="str">
        <f>Tablo1[[#This Row],[GÜN]]</f>
        <v>PERŞEMBE</v>
      </c>
      <c r="K123" s="17" t="str">
        <f>Tablo1[[#This Row],[SINIF2]]</f>
        <v>02</v>
      </c>
      <c r="L123" s="11">
        <f>Tablo1[[#This Row],[08:10]]</f>
        <v>0</v>
      </c>
      <c r="M123" s="4" t="str">
        <f>Tablo1[[#This Row],[09:00]]</f>
        <v>x</v>
      </c>
      <c r="N123" s="4" t="str">
        <f>Tablo1[[#This Row],[09:50]]</f>
        <v>x</v>
      </c>
      <c r="O123" s="4" t="str">
        <f>Tablo1[[#This Row],[10:40]]</f>
        <v>x</v>
      </c>
      <c r="P123" s="4" t="str">
        <f>Tablo1[[#This Row],[11:30]]</f>
        <v>x</v>
      </c>
      <c r="Q123" s="4">
        <f>Tablo1[[#This Row],[12:20]]</f>
        <v>0</v>
      </c>
      <c r="R123" s="4">
        <f>Tablo1[[#This Row],[13:10]]</f>
        <v>0</v>
      </c>
      <c r="S123" s="4">
        <f>Tablo1[[#This Row],[14:00]]</f>
        <v>0</v>
      </c>
      <c r="T123" s="4">
        <f>Tablo1[[#This Row],[14:50]]</f>
        <v>0</v>
      </c>
      <c r="U123" s="4">
        <f>Tablo1[[#This Row],[15:40]]</f>
        <v>0</v>
      </c>
      <c r="V123" s="12">
        <f>Tablo1[[#This Row],[16:30]]</f>
        <v>0</v>
      </c>
      <c r="W123" s="24">
        <f>Tablo1[[#This Row],[Ders Adedi]]</f>
        <v>3</v>
      </c>
      <c r="X123" s="22">
        <f>Tablo1[[#This Row],[Ders saati]]</f>
        <v>4</v>
      </c>
      <c r="Y123" s="23">
        <f>Tablo1[[#This Row],[Ders saati kontrol]]</f>
        <v>4</v>
      </c>
      <c r="Z123" s="92" t="str">
        <f>Tablo1[[#This Row],[Birleştir formül]]</f>
        <v>Toprak Bilgisi  Ali SUNGUR</v>
      </c>
      <c r="AA123" s="95">
        <f>Tablo1[[#This Row],[Birleşik ders]]</f>
        <v>2</v>
      </c>
    </row>
    <row r="124" spans="1:27" ht="21.75" hidden="1" x14ac:dyDescent="0.25">
      <c r="A124" s="27">
        <f>Tablo1[[#This Row],[Sıra]]</f>
        <v>151</v>
      </c>
      <c r="B124" s="13" t="str">
        <f>Tablo1[[#This Row],[Bölüm]]</f>
        <v>TB</v>
      </c>
      <c r="C124" s="13">
        <f>Tablo1[[#This Row],[Sınıf]]</f>
        <v>1</v>
      </c>
      <c r="D124" s="5" t="str">
        <f>Tablo1[[#This Row],[Ders Kodu]]</f>
        <v>İSG-1002</v>
      </c>
      <c r="E124" s="14" t="str">
        <f>Tablo1[[#This Row],[Dersin Adı]]</f>
        <v xml:space="preserve">İş Sağlığı ve Güvenliği II </v>
      </c>
      <c r="F124" s="6" t="str">
        <f>Tablo1[[#This Row],[Dersi Veren Öğretim Elemanı]]</f>
        <v>Ulaş ÇINAR</v>
      </c>
      <c r="G124" s="6">
        <f>Tablo1[[#This Row],[Dersi Veren Öğretim Elemanı (Son 7 Hafta)]]</f>
        <v>0</v>
      </c>
      <c r="H124" s="6" t="str">
        <f>Tablo1[[#This Row],[Dersi Vrn. Öğr. Üyesi Bölümü]]</f>
        <v>FD</v>
      </c>
      <c r="I124" s="5">
        <f>Tablo1[[#This Row],[Mevcut]]</f>
        <v>32</v>
      </c>
      <c r="J124" s="13" t="str">
        <f>Tablo1[[#This Row],[GÜN]]</f>
        <v>PERŞEMBE</v>
      </c>
      <c r="K124" s="17" t="str">
        <f>Tablo1[[#This Row],[SINIF2]]</f>
        <v>113</v>
      </c>
      <c r="L124" s="11">
        <f>Tablo1[[#This Row],[08:10]]</f>
        <v>0</v>
      </c>
      <c r="M124" s="4">
        <f>Tablo1[[#This Row],[09:00]]</f>
        <v>0</v>
      </c>
      <c r="N124" s="4">
        <f>Tablo1[[#This Row],[09:50]]</f>
        <v>0</v>
      </c>
      <c r="O124" s="4">
        <f>Tablo1[[#This Row],[10:40]]</f>
        <v>0</v>
      </c>
      <c r="P124" s="4">
        <f>Tablo1[[#This Row],[11:30]]</f>
        <v>0</v>
      </c>
      <c r="Q124" s="4">
        <f>Tablo1[[#This Row],[12:20]]</f>
        <v>0</v>
      </c>
      <c r="R124" s="4" t="str">
        <f>Tablo1[[#This Row],[13:10]]</f>
        <v>x</v>
      </c>
      <c r="S124" s="4" t="str">
        <f>Tablo1[[#This Row],[14:00]]</f>
        <v>x</v>
      </c>
      <c r="T124" s="4">
        <f>Tablo1[[#This Row],[14:50]]</f>
        <v>0</v>
      </c>
      <c r="U124" s="4">
        <f>Tablo1[[#This Row],[15:40]]</f>
        <v>0</v>
      </c>
      <c r="V124" s="12">
        <f>Tablo1[[#This Row],[16:30]]</f>
        <v>0</v>
      </c>
      <c r="W124" s="24">
        <f>Tablo1[[#This Row],[Ders Adedi]]</f>
        <v>9</v>
      </c>
      <c r="X124" s="22">
        <f>Tablo1[[#This Row],[Ders saati]]</f>
        <v>2</v>
      </c>
      <c r="Y124" s="23">
        <f>Tablo1[[#This Row],[Ders saati kontrol]]</f>
        <v>2</v>
      </c>
      <c r="Z124" s="92" t="str">
        <f>Tablo1[[#This Row],[Birleştir formül]]</f>
        <v>İş Sağlığı ve Güvenliği II  Ulaş ÇINAR</v>
      </c>
      <c r="AA124" s="95">
        <f>Tablo1[[#This Row],[Birleşik ders]]</f>
        <v>8</v>
      </c>
    </row>
    <row r="125" spans="1:27" ht="21.75" x14ac:dyDescent="0.25">
      <c r="A125" s="27">
        <f>Tablo1[[#This Row],[Sıra]]</f>
        <v>333</v>
      </c>
      <c r="B125" s="13" t="str">
        <f>Tablo1[[#This Row],[Bölüm]]</f>
        <v>TB</v>
      </c>
      <c r="C125" s="13">
        <f>Tablo1[[#This Row],[Sınıf]]</f>
        <v>1</v>
      </c>
      <c r="D125" s="5" t="str">
        <f>Tablo1[[#This Row],[Ders Kodu]]</f>
        <v>YDİ-1102</v>
      </c>
      <c r="E125" s="14" t="str">
        <f>Tablo1[[#This Row],[Dersin Adı]]</f>
        <v xml:space="preserve">Yabancı Dil II </v>
      </c>
      <c r="F125" s="6" t="str">
        <f>Tablo1[[#This Row],[Dersi Veren Öğretim Elemanı]]</f>
        <v>Gökhan HINIZ</v>
      </c>
      <c r="G125" s="6">
        <f>Tablo1[[#This Row],[Dersi Veren Öğretim Elemanı (Son 7 Hafta)]]</f>
        <v>0</v>
      </c>
      <c r="H125" s="6" t="str">
        <f>Tablo1[[#This Row],[Dersi Vrn. Öğr. Üyesi Bölümü]]</f>
        <v>FD</v>
      </c>
      <c r="I125" s="5">
        <f>Tablo1[[#This Row],[Mevcut]]</f>
        <v>9</v>
      </c>
      <c r="J125" s="13" t="str">
        <f>Tablo1[[#This Row],[GÜN]]</f>
        <v>CUMA</v>
      </c>
      <c r="K125" s="17" t="str">
        <f>Tablo1[[#This Row],[SINIF2]]</f>
        <v>ONLINE</v>
      </c>
      <c r="L125" s="11" t="str">
        <f>Tablo1[[#This Row],[08:10]]</f>
        <v>x</v>
      </c>
      <c r="M125" s="4" t="str">
        <f>Tablo1[[#This Row],[09:00]]</f>
        <v>x</v>
      </c>
      <c r="N125" s="4">
        <f>Tablo1[[#This Row],[09:50]]</f>
        <v>0</v>
      </c>
      <c r="O125" s="4">
        <f>Tablo1[[#This Row],[10:40]]</f>
        <v>0</v>
      </c>
      <c r="P125" s="4">
        <f>Tablo1[[#This Row],[11:30]]</f>
        <v>0</v>
      </c>
      <c r="Q125" s="4">
        <f>Tablo1[[#This Row],[12:20]]</f>
        <v>0</v>
      </c>
      <c r="R125" s="4">
        <f>Tablo1[[#This Row],[13:10]]</f>
        <v>0</v>
      </c>
      <c r="S125" s="4">
        <f>Tablo1[[#This Row],[14:00]]</f>
        <v>0</v>
      </c>
      <c r="T125" s="4">
        <f>Tablo1[[#This Row],[14:50]]</f>
        <v>0</v>
      </c>
      <c r="U125" s="4">
        <f>Tablo1[[#This Row],[15:40]]</f>
        <v>0</v>
      </c>
      <c r="V125" s="12">
        <f>Tablo1[[#This Row],[16:30]]</f>
        <v>0</v>
      </c>
      <c r="W125" s="24">
        <f>Tablo1[[#This Row],[Ders Adedi]]</f>
        <v>9</v>
      </c>
      <c r="X125" s="22">
        <f>Tablo1[[#This Row],[Ders saati]]</f>
        <v>2</v>
      </c>
      <c r="Y125" s="23">
        <f>Tablo1[[#This Row],[Ders saati kontrol]]</f>
        <v>2</v>
      </c>
      <c r="Z125" s="92" t="str">
        <f>Tablo1[[#This Row],[Birleştir formül]]</f>
        <v>Yabancı Dil II  Gökhan HINIZ</v>
      </c>
      <c r="AA125" s="95">
        <f>Tablo1[[#This Row],[Birleşik ders]]</f>
        <v>9</v>
      </c>
    </row>
    <row r="126" spans="1:27" ht="30" x14ac:dyDescent="0.25">
      <c r="A126" s="27">
        <f>Tablo1[[#This Row],[Sıra]]</f>
        <v>366</v>
      </c>
      <c r="B126" s="13" t="str">
        <f>Tablo1[[#This Row],[Bölüm]]</f>
        <v>TB</v>
      </c>
      <c r="C126" s="13">
        <f>Tablo1[[#This Row],[Sınıf]]</f>
        <v>1</v>
      </c>
      <c r="D126" s="5" t="str">
        <f>Tablo1[[#This Row],[Ders Kodu]]</f>
        <v>TBİ-1006</v>
      </c>
      <c r="E126" s="14" t="str">
        <f>Tablo1[[#This Row],[Dersin Adı]]</f>
        <v>Tarımsal Ekoloji (Alttan ve devam Alanlar İçin)</v>
      </c>
      <c r="F126" s="6" t="str">
        <f>Tablo1[[#This Row],[Dersi Veren Öğretim Elemanı]]</f>
        <v>Harun BAYTEKİN</v>
      </c>
      <c r="G126" s="6">
        <f>Tablo1[[#This Row],[Dersi Veren Öğretim Elemanı (Son 7 Hafta)]]</f>
        <v>0</v>
      </c>
      <c r="H126" s="6" t="str">
        <f>Tablo1[[#This Row],[Dersi Vrn. Öğr. Üyesi Bölümü]]</f>
        <v>TB</v>
      </c>
      <c r="I126" s="5">
        <f>Tablo1[[#This Row],[Mevcut]]</f>
        <v>20</v>
      </c>
      <c r="J126" s="13" t="str">
        <f>Tablo1[[#This Row],[GÜN]]</f>
        <v>CUMA</v>
      </c>
      <c r="K126" s="17" t="str">
        <f>Tablo1[[#This Row],[SINIF2]]</f>
        <v>Bölüm Sınıfı</v>
      </c>
      <c r="L126" s="11">
        <f>Tablo1[[#This Row],[08:10]]</f>
        <v>0</v>
      </c>
      <c r="M126" s="4">
        <f>Tablo1[[#This Row],[09:00]]</f>
        <v>0</v>
      </c>
      <c r="N126" s="4">
        <f>Tablo1[[#This Row],[09:50]]</f>
        <v>0</v>
      </c>
      <c r="O126" s="4">
        <f>Tablo1[[#This Row],[10:40]]</f>
        <v>0</v>
      </c>
      <c r="P126" s="4">
        <f>Tablo1[[#This Row],[11:30]]</f>
        <v>0</v>
      </c>
      <c r="Q126" s="4" t="str">
        <f>Tablo1[[#This Row],[12:20]]</f>
        <v>x</v>
      </c>
      <c r="R126" s="4" t="str">
        <f>Tablo1[[#This Row],[13:10]]</f>
        <v>x</v>
      </c>
      <c r="S126" s="4">
        <f>Tablo1[[#This Row],[14:00]]</f>
        <v>0</v>
      </c>
      <c r="T126" s="4">
        <f>Tablo1[[#This Row],[14:50]]</f>
        <v>0</v>
      </c>
      <c r="U126" s="4">
        <f>Tablo1[[#This Row],[15:40]]</f>
        <v>0</v>
      </c>
      <c r="V126" s="12">
        <f>Tablo1[[#This Row],[16:30]]</f>
        <v>0</v>
      </c>
      <c r="W126" s="24">
        <f>Tablo1[[#This Row],[Ders Adedi]]</f>
        <v>2</v>
      </c>
      <c r="X126" s="22">
        <f>Tablo1[[#This Row],[Ders saati]]</f>
        <v>2</v>
      </c>
      <c r="Y126" s="23">
        <f>Tablo1[[#This Row],[Ders saati kontrol]]</f>
        <v>2</v>
      </c>
      <c r="Z126" s="92" t="str">
        <f>Tablo1[[#This Row],[Birleştir formül]]</f>
        <v>Tarımsal Ekoloji (Alttan ve devam Alanlar İçin) Harun BAYTEKİN</v>
      </c>
      <c r="AA126" s="95">
        <f>Tablo1[[#This Row],[Birleşik ders]]</f>
        <v>1</v>
      </c>
    </row>
    <row r="127" spans="1:27" ht="21.75" hidden="1" x14ac:dyDescent="0.25">
      <c r="A127" s="27">
        <f>Tablo1[[#This Row],[Sıra]]</f>
        <v>292</v>
      </c>
      <c r="B127" s="13" t="str">
        <f>Tablo1[[#This Row],[Bölüm]]</f>
        <v>TB</v>
      </c>
      <c r="C127" s="13">
        <f>Tablo1[[#This Row],[Sınıf]]</f>
        <v>1</v>
      </c>
      <c r="D127" s="5" t="str">
        <f>Tablo1[[#This Row],[Ders Kodu]]</f>
        <v>ZTB-1004</v>
      </c>
      <c r="E127" s="14" t="str">
        <f>Tablo1[[#This Row],[Dersin Adı]]</f>
        <v xml:space="preserve">Teknik Resim </v>
      </c>
      <c r="F127" s="6" t="str">
        <f>Tablo1[[#This Row],[Dersi Veren Öğretim Elemanı]]</f>
        <v>Umut MUCAN</v>
      </c>
      <c r="G127" s="6" t="str">
        <f>Tablo1[[#This Row],[Dersi Veren Öğretim Elemanı (Son 7 Hafta)]]</f>
        <v>Çiz. Odası İsteniyor.</v>
      </c>
      <c r="H127" s="6" t="str">
        <f>Tablo1[[#This Row],[Dersi Vrn. Öğr. Üyesi Bölümü]]</f>
        <v>TYS</v>
      </c>
      <c r="I127" s="5">
        <f>Tablo1[[#This Row],[Mevcut]]</f>
        <v>33</v>
      </c>
      <c r="J127" s="13" t="str">
        <f>Tablo1[[#This Row],[GÜN]]</f>
        <v>CUMA</v>
      </c>
      <c r="K127" s="17" t="str">
        <f>Tablo1[[#This Row],[SINIF2]]</f>
        <v>TM. Uyg.Lab.</v>
      </c>
      <c r="L127" s="11">
        <f>Tablo1[[#This Row],[08:10]]</f>
        <v>0</v>
      </c>
      <c r="M127" s="4">
        <f>Tablo1[[#This Row],[09:00]]</f>
        <v>0</v>
      </c>
      <c r="N127" s="4">
        <f>Tablo1[[#This Row],[09:50]]</f>
        <v>0</v>
      </c>
      <c r="O127" s="4">
        <f>Tablo1[[#This Row],[10:40]]</f>
        <v>0</v>
      </c>
      <c r="P127" s="4">
        <f>Tablo1[[#This Row],[11:30]]</f>
        <v>0</v>
      </c>
      <c r="Q127" s="4">
        <f>Tablo1[[#This Row],[12:20]]</f>
        <v>0</v>
      </c>
      <c r="R127" s="4">
        <f>Tablo1[[#This Row],[13:10]]</f>
        <v>0</v>
      </c>
      <c r="S127" s="4" t="str">
        <f>Tablo1[[#This Row],[14:00]]</f>
        <v>x</v>
      </c>
      <c r="T127" s="4" t="str">
        <f>Tablo1[[#This Row],[14:50]]</f>
        <v>x</v>
      </c>
      <c r="U127" s="4" t="str">
        <f>Tablo1[[#This Row],[15:40]]</f>
        <v>x</v>
      </c>
      <c r="V127" s="12" t="str">
        <f>Tablo1[[#This Row],[16:30]]</f>
        <v>x</v>
      </c>
      <c r="W127" s="24">
        <f>Tablo1[[#This Row],[Ders Adedi]]</f>
        <v>4</v>
      </c>
      <c r="X127" s="22">
        <f>Tablo1[[#This Row],[Ders saati]]</f>
        <v>4</v>
      </c>
      <c r="Y127" s="23">
        <f>Tablo1[[#This Row],[Ders saati kontrol]]</f>
        <v>4</v>
      </c>
      <c r="Z127" s="92" t="str">
        <f>Tablo1[[#This Row],[Birleştir formül]]</f>
        <v>Teknik Resim  Umut MUCAN</v>
      </c>
      <c r="AA127" s="95">
        <f>Tablo1[[#This Row],[Birleşik ders]]</f>
        <v>2</v>
      </c>
    </row>
    <row r="128" spans="1:27" ht="30" hidden="1" x14ac:dyDescent="0.25">
      <c r="A128" s="27">
        <f>Tablo1[[#This Row],[Sıra]]</f>
        <v>367</v>
      </c>
      <c r="B128" s="13" t="str">
        <f>Tablo1[[#This Row],[Bölüm]]</f>
        <v>TB</v>
      </c>
      <c r="C128" s="13">
        <f>Tablo1[[#This Row],[Sınıf]]</f>
        <v>1</v>
      </c>
      <c r="D128" s="5" t="str">
        <f>Tablo1[[#This Row],[Ders Kodu]]</f>
        <v>TBİ-1008</v>
      </c>
      <c r="E128" s="14" t="str">
        <f>Tablo1[[#This Row],[Dersin Adı]]</f>
        <v>Mikrobiyoloji (Alttan Alanlar İçin)</v>
      </c>
      <c r="F128" s="6" t="str">
        <f>Tablo1[[#This Row],[Dersi Veren Öğretim Elemanı]]</f>
        <v>Ramazan ÇAKMAKÇI</v>
      </c>
      <c r="G128" s="6">
        <f>Tablo1[[#This Row],[Dersi Veren Öğretim Elemanı (Son 7 Hafta)]]</f>
        <v>0</v>
      </c>
      <c r="H128" s="6" t="str">
        <f>Tablo1[[#This Row],[Dersi Vrn. Öğr. Üyesi Bölümü]]</f>
        <v>TB</v>
      </c>
      <c r="I128" s="5">
        <f>Tablo1[[#This Row],[Mevcut]]</f>
        <v>10</v>
      </c>
      <c r="J128" s="13" t="str">
        <f>Tablo1[[#This Row],[GÜN]]</f>
        <v>-</v>
      </c>
      <c r="K128" s="17" t="str">
        <f>Tablo1[[#This Row],[SINIF2]]</f>
        <v>SADECE SINAV</v>
      </c>
      <c r="L128" s="11">
        <f>Tablo1[[#This Row],[08:10]]</f>
        <v>0</v>
      </c>
      <c r="M128" s="4">
        <f>Tablo1[[#This Row],[09:00]]</f>
        <v>0</v>
      </c>
      <c r="N128" s="4">
        <f>Tablo1[[#This Row],[09:50]]</f>
        <v>0</v>
      </c>
      <c r="O128" s="4">
        <f>Tablo1[[#This Row],[10:40]]</f>
        <v>0</v>
      </c>
      <c r="P128" s="4">
        <f>Tablo1[[#This Row],[11:30]]</f>
        <v>0</v>
      </c>
      <c r="Q128" s="4">
        <f>Tablo1[[#This Row],[12:20]]</f>
        <v>0</v>
      </c>
      <c r="R128" s="4">
        <f>Tablo1[[#This Row],[13:10]]</f>
        <v>0</v>
      </c>
      <c r="S128" s="4">
        <f>Tablo1[[#This Row],[14:00]]</f>
        <v>0</v>
      </c>
      <c r="T128" s="4">
        <f>Tablo1[[#This Row],[14:50]]</f>
        <v>0</v>
      </c>
      <c r="U128" s="4">
        <f>Tablo1[[#This Row],[15:40]]</f>
        <v>0</v>
      </c>
      <c r="V128" s="12">
        <f>Tablo1[[#This Row],[16:30]]</f>
        <v>0</v>
      </c>
      <c r="W128" s="24">
        <f>Tablo1[[#This Row],[Ders Adedi]]</f>
        <v>2</v>
      </c>
      <c r="X128" s="22">
        <f>Tablo1[[#This Row],[Ders saati]]</f>
        <v>0</v>
      </c>
      <c r="Y128" s="23">
        <f>Tablo1[[#This Row],[Ders saati kontrol]]</f>
        <v>0</v>
      </c>
      <c r="Z128" s="92" t="str">
        <f>Tablo1[[#This Row],[Birleştir formül]]</f>
        <v>Mikrobiyoloji (Alttan Alanlar İçin) Ramazan ÇAKMAKÇI</v>
      </c>
      <c r="AA128" s="95">
        <f>Tablo1[[#This Row],[Birleşik ders]]</f>
        <v>1</v>
      </c>
    </row>
    <row r="129" spans="1:27" ht="21.75" hidden="1" x14ac:dyDescent="0.25">
      <c r="A129" s="27">
        <f>Tablo1[[#This Row],[Sıra]]</f>
        <v>114</v>
      </c>
      <c r="B129" s="13" t="str">
        <f>Tablo1[[#This Row],[Bölüm]]</f>
        <v>TB</v>
      </c>
      <c r="C129" s="13">
        <f>Tablo1[[#This Row],[Sınıf]]</f>
        <v>2</v>
      </c>
      <c r="D129" s="5" t="str">
        <f>Tablo1[[#This Row],[Ders Kodu]]</f>
        <v>TBİ-2002</v>
      </c>
      <c r="E129" s="14" t="str">
        <f>Tablo1[[#This Row],[Dersin Adı]]</f>
        <v xml:space="preserve">Genetik </v>
      </c>
      <c r="F129" s="6" t="str">
        <f>Tablo1[[#This Row],[Dersi Veren Öğretim Elemanı]]</f>
        <v>Fatih KAHRIMAN</v>
      </c>
      <c r="G129" s="6">
        <f>Tablo1[[#This Row],[Dersi Veren Öğretim Elemanı (Son 7 Hafta)]]</f>
        <v>0</v>
      </c>
      <c r="H129" s="6" t="str">
        <f>Tablo1[[#This Row],[Dersi Vrn. Öğr. Üyesi Bölümü]]</f>
        <v>TB</v>
      </c>
      <c r="I129" s="5">
        <f>Tablo1[[#This Row],[Mevcut]]</f>
        <v>67</v>
      </c>
      <c r="J129" s="13" t="str">
        <f>Tablo1[[#This Row],[GÜN]]</f>
        <v>PAZARTESİ</v>
      </c>
      <c r="K129" s="17" t="str">
        <f>Tablo1[[#This Row],[SINIF2]]</f>
        <v>102</v>
      </c>
      <c r="L129" s="11">
        <f>Tablo1[[#This Row],[08:10]]</f>
        <v>0</v>
      </c>
      <c r="M129" s="4">
        <f>Tablo1[[#This Row],[09:00]]</f>
        <v>0</v>
      </c>
      <c r="N129" s="4">
        <f>Tablo1[[#This Row],[09:50]]</f>
        <v>0</v>
      </c>
      <c r="O129" s="4">
        <f>Tablo1[[#This Row],[10:40]]</f>
        <v>0</v>
      </c>
      <c r="P129" s="4">
        <f>Tablo1[[#This Row],[11:30]]</f>
        <v>0</v>
      </c>
      <c r="Q129" s="4">
        <f>Tablo1[[#This Row],[12:20]]</f>
        <v>0</v>
      </c>
      <c r="R129" s="4" t="str">
        <f>Tablo1[[#This Row],[13:10]]</f>
        <v>x</v>
      </c>
      <c r="S129" s="4" t="str">
        <f>Tablo1[[#This Row],[14:00]]</f>
        <v>x</v>
      </c>
      <c r="T129" s="4">
        <f>Tablo1[[#This Row],[14:50]]</f>
        <v>0</v>
      </c>
      <c r="U129" s="4">
        <f>Tablo1[[#This Row],[15:40]]</f>
        <v>0</v>
      </c>
      <c r="V129" s="12">
        <f>Tablo1[[#This Row],[16:30]]</f>
        <v>0</v>
      </c>
      <c r="W129" s="24">
        <f>Tablo1[[#This Row],[Ders Adedi]]</f>
        <v>2</v>
      </c>
      <c r="X129" s="22">
        <f>Tablo1[[#This Row],[Ders saati]]</f>
        <v>2</v>
      </c>
      <c r="Y129" s="23">
        <f>Tablo1[[#This Row],[Ders saati kontrol]]</f>
        <v>2</v>
      </c>
      <c r="Z129" s="92" t="str">
        <f>Tablo1[[#This Row],[Birleştir formül]]</f>
        <v>Genetik  Fatih KAHRIMAN</v>
      </c>
      <c r="AA129" s="95">
        <f>Tablo1[[#This Row],[Birleşik ders]]</f>
        <v>1</v>
      </c>
    </row>
    <row r="130" spans="1:27" ht="21.75" hidden="1" x14ac:dyDescent="0.25">
      <c r="A130" s="27">
        <f>Tablo1[[#This Row],[Sıra]]</f>
        <v>221</v>
      </c>
      <c r="B130" s="13" t="str">
        <f>Tablo1[[#This Row],[Bölüm]]</f>
        <v>TB</v>
      </c>
      <c r="C130" s="13">
        <f>Tablo1[[#This Row],[Sınıf]]</f>
        <v>2</v>
      </c>
      <c r="D130" s="5" t="str">
        <f>Tablo1[[#This Row],[Ders Kodu]]</f>
        <v>TBİ-2006</v>
      </c>
      <c r="E130" s="14" t="str">
        <f>Tablo1[[#This Row],[Dersin Adı]]</f>
        <v xml:space="preserve">Peyzaj Mimarlığı </v>
      </c>
      <c r="F130" s="6" t="str">
        <f>Tablo1[[#This Row],[Dersi Veren Öğretim Elemanı]]</f>
        <v>Arda AKÇAL</v>
      </c>
      <c r="G130" s="6">
        <f>Tablo1[[#This Row],[Dersi Veren Öğretim Elemanı (Son 7 Hafta)]]</f>
        <v>0</v>
      </c>
      <c r="H130" s="6" t="str">
        <f>Tablo1[[#This Row],[Dersi Vrn. Öğr. Üyesi Bölümü]]</f>
        <v>BB</v>
      </c>
      <c r="I130" s="5">
        <f>Tablo1[[#This Row],[Mevcut]]</f>
        <v>50</v>
      </c>
      <c r="J130" s="13" t="str">
        <f>Tablo1[[#This Row],[GÜN]]</f>
        <v>PAZARTESİ</v>
      </c>
      <c r="K130" s="17" t="str">
        <f>Tablo1[[#This Row],[SINIF2]]</f>
        <v>102</v>
      </c>
      <c r="L130" s="11">
        <f>Tablo1[[#This Row],[08:10]]</f>
        <v>0</v>
      </c>
      <c r="M130" s="4">
        <f>Tablo1[[#This Row],[09:00]]</f>
        <v>0</v>
      </c>
      <c r="N130" s="4">
        <f>Tablo1[[#This Row],[09:50]]</f>
        <v>0</v>
      </c>
      <c r="O130" s="4">
        <f>Tablo1[[#This Row],[10:40]]</f>
        <v>0</v>
      </c>
      <c r="P130" s="4">
        <f>Tablo1[[#This Row],[11:30]]</f>
        <v>0</v>
      </c>
      <c r="Q130" s="4">
        <f>Tablo1[[#This Row],[12:20]]</f>
        <v>0</v>
      </c>
      <c r="R130" s="4">
        <f>Tablo1[[#This Row],[13:10]]</f>
        <v>0</v>
      </c>
      <c r="S130" s="4">
        <f>Tablo1[[#This Row],[14:00]]</f>
        <v>0</v>
      </c>
      <c r="T130" s="4" t="str">
        <f>Tablo1[[#This Row],[14:50]]</f>
        <v>x</v>
      </c>
      <c r="U130" s="4" t="str">
        <f>Tablo1[[#This Row],[15:40]]</f>
        <v>x</v>
      </c>
      <c r="V130" s="12">
        <f>Tablo1[[#This Row],[16:30]]</f>
        <v>0</v>
      </c>
      <c r="W130" s="24">
        <f>Tablo1[[#This Row],[Ders Adedi]]</f>
        <v>1</v>
      </c>
      <c r="X130" s="22">
        <f>Tablo1[[#This Row],[Ders saati]]</f>
        <v>2</v>
      </c>
      <c r="Y130" s="23">
        <f>Tablo1[[#This Row],[Ders saati kontrol]]</f>
        <v>2</v>
      </c>
      <c r="Z130" s="92" t="str">
        <f>Tablo1[[#This Row],[Birleştir formül]]</f>
        <v>Peyzaj Mimarlığı  Arda AKÇAL</v>
      </c>
      <c r="AA130" s="95">
        <f>Tablo1[[#This Row],[Birleşik ders]]</f>
        <v>1</v>
      </c>
    </row>
    <row r="131" spans="1:27" ht="21.75" hidden="1" x14ac:dyDescent="0.25">
      <c r="A131" s="27">
        <f>Tablo1[[#This Row],[Sıra]]</f>
        <v>97</v>
      </c>
      <c r="B131" s="13" t="str">
        <f>Tablo1[[#This Row],[Bölüm]]</f>
        <v>TB</v>
      </c>
      <c r="C131" s="13">
        <f>Tablo1[[#This Row],[Sınıf]]</f>
        <v>2</v>
      </c>
      <c r="D131" s="5" t="str">
        <f>Tablo1[[#This Row],[Ders Kodu]]</f>
        <v>TBİ-2008</v>
      </c>
      <c r="E131" s="14" t="str">
        <f>Tablo1[[#This Row],[Dersin Adı]]</f>
        <v xml:space="preserve">Entomoloji </v>
      </c>
      <c r="F131" s="6" t="str">
        <f>Tablo1[[#This Row],[Dersi Veren Öğretim Elemanı]]</f>
        <v>Baboo ALİ</v>
      </c>
      <c r="G131" s="6">
        <f>Tablo1[[#This Row],[Dersi Veren Öğretim Elemanı (Son 7 Hafta)]]</f>
        <v>0</v>
      </c>
      <c r="H131" s="6" t="str">
        <f>Tablo1[[#This Row],[Dersi Vrn. Öğr. Üyesi Bölümü]]</f>
        <v>TB</v>
      </c>
      <c r="I131" s="5">
        <f>Tablo1[[#This Row],[Mevcut]]</f>
        <v>44</v>
      </c>
      <c r="J131" s="13" t="str">
        <f>Tablo1[[#This Row],[GÜN]]</f>
        <v>SALI</v>
      </c>
      <c r="K131" s="17" t="str">
        <f>Tablo1[[#This Row],[SINIF2]]</f>
        <v>02</v>
      </c>
      <c r="L131" s="11">
        <f>Tablo1[[#This Row],[08:10]]</f>
        <v>0</v>
      </c>
      <c r="M131" s="4" t="str">
        <f>Tablo1[[#This Row],[09:00]]</f>
        <v>x</v>
      </c>
      <c r="N131" s="4" t="str">
        <f>Tablo1[[#This Row],[09:50]]</f>
        <v>x</v>
      </c>
      <c r="O131" s="4" t="str">
        <f>Tablo1[[#This Row],[10:40]]</f>
        <v>x</v>
      </c>
      <c r="P131" s="4" t="str">
        <f>Tablo1[[#This Row],[11:30]]</f>
        <v>x</v>
      </c>
      <c r="Q131" s="4">
        <f>Tablo1[[#This Row],[12:20]]</f>
        <v>0</v>
      </c>
      <c r="R131" s="4">
        <f>Tablo1[[#This Row],[13:10]]</f>
        <v>0</v>
      </c>
      <c r="S131" s="4">
        <f>Tablo1[[#This Row],[14:00]]</f>
        <v>0</v>
      </c>
      <c r="T131" s="4">
        <f>Tablo1[[#This Row],[14:50]]</f>
        <v>0</v>
      </c>
      <c r="U131" s="4">
        <f>Tablo1[[#This Row],[15:40]]</f>
        <v>0</v>
      </c>
      <c r="V131" s="12">
        <f>Tablo1[[#This Row],[16:30]]</f>
        <v>0</v>
      </c>
      <c r="W131" s="24">
        <f>Tablo1[[#This Row],[Ders Adedi]]</f>
        <v>5</v>
      </c>
      <c r="X131" s="22">
        <f>Tablo1[[#This Row],[Ders saati]]</f>
        <v>4</v>
      </c>
      <c r="Y131" s="23">
        <f>Tablo1[[#This Row],[Ders saati kontrol]]</f>
        <v>4</v>
      </c>
      <c r="Z131" s="92" t="str">
        <f>Tablo1[[#This Row],[Birleştir formül]]</f>
        <v>Entomoloji  Baboo ALİ</v>
      </c>
      <c r="AA131" s="95">
        <f>Tablo1[[#This Row],[Birleşik ders]]</f>
        <v>1</v>
      </c>
    </row>
    <row r="132" spans="1:27" ht="30" hidden="1" x14ac:dyDescent="0.25">
      <c r="A132" s="27">
        <f>Tablo1[[#This Row],[Sıra]]</f>
        <v>122</v>
      </c>
      <c r="B132" s="13" t="str">
        <f>Tablo1[[#This Row],[Bölüm]]</f>
        <v>TB</v>
      </c>
      <c r="C132" s="13">
        <f>Tablo1[[#This Row],[Sınıf]]</f>
        <v>2</v>
      </c>
      <c r="D132" s="5" t="str">
        <f>Tablo1[[#This Row],[Ders Kodu]]</f>
        <v>TBİ-2014</v>
      </c>
      <c r="E132" s="14" t="str">
        <f>Tablo1[[#This Row],[Dersin Adı]]</f>
        <v xml:space="preserve">Hayvan Besleme Ekolojisi </v>
      </c>
      <c r="F132" s="6" t="str">
        <f>Tablo1[[#This Row],[Dersi Veren Öğretim Elemanı]]</f>
        <v>Kemal ÇELİK</v>
      </c>
      <c r="G132" s="6">
        <f>Tablo1[[#This Row],[Dersi Veren Öğretim Elemanı (Son 7 Hafta)]]</f>
        <v>0</v>
      </c>
      <c r="H132" s="6" t="str">
        <f>Tablo1[[#This Row],[Dersi Vrn. Öğr. Üyesi Bölümü]]</f>
        <v>ZO</v>
      </c>
      <c r="I132" s="5">
        <f>Tablo1[[#This Row],[Mevcut]]</f>
        <v>71</v>
      </c>
      <c r="J132" s="13" t="str">
        <f>Tablo1[[#This Row],[GÜN]]</f>
        <v>SALI</v>
      </c>
      <c r="K132" s="17" t="str">
        <f>Tablo1[[#This Row],[SINIF2]]</f>
        <v>102</v>
      </c>
      <c r="L132" s="11">
        <f>Tablo1[[#This Row],[08:10]]</f>
        <v>0</v>
      </c>
      <c r="M132" s="4">
        <f>Tablo1[[#This Row],[09:00]]</f>
        <v>0</v>
      </c>
      <c r="N132" s="4">
        <f>Tablo1[[#This Row],[09:50]]</f>
        <v>0</v>
      </c>
      <c r="O132" s="4">
        <f>Tablo1[[#This Row],[10:40]]</f>
        <v>0</v>
      </c>
      <c r="P132" s="4">
        <f>Tablo1[[#This Row],[11:30]]</f>
        <v>0</v>
      </c>
      <c r="Q132" s="4">
        <f>Tablo1[[#This Row],[12:20]]</f>
        <v>0</v>
      </c>
      <c r="R132" s="4" t="str">
        <f>Tablo1[[#This Row],[13:10]]</f>
        <v>x</v>
      </c>
      <c r="S132" s="4" t="str">
        <f>Tablo1[[#This Row],[14:00]]</f>
        <v>x</v>
      </c>
      <c r="T132" s="4">
        <f>Tablo1[[#This Row],[14:50]]</f>
        <v>0</v>
      </c>
      <c r="U132" s="4">
        <f>Tablo1[[#This Row],[15:40]]</f>
        <v>0</v>
      </c>
      <c r="V132" s="12">
        <f>Tablo1[[#This Row],[16:30]]</f>
        <v>0</v>
      </c>
      <c r="W132" s="24">
        <f>Tablo1[[#This Row],[Ders Adedi]]</f>
        <v>2</v>
      </c>
      <c r="X132" s="22">
        <f>Tablo1[[#This Row],[Ders saati]]</f>
        <v>2</v>
      </c>
      <c r="Y132" s="23">
        <f>Tablo1[[#This Row],[Ders saati kontrol]]</f>
        <v>2</v>
      </c>
      <c r="Z132" s="92" t="str">
        <f>Tablo1[[#This Row],[Birleştir formül]]</f>
        <v>Hayvan Besleme Ekolojisi  Kemal ÇELİK</v>
      </c>
      <c r="AA132" s="95">
        <f>Tablo1[[#This Row],[Birleşik ders]]</f>
        <v>2</v>
      </c>
    </row>
    <row r="133" spans="1:27" ht="21.75" hidden="1" x14ac:dyDescent="0.25">
      <c r="A133" s="27">
        <f>Tablo1[[#This Row],[Sıra]]</f>
        <v>112</v>
      </c>
      <c r="B133" s="13" t="str">
        <f>Tablo1[[#This Row],[Bölüm]]</f>
        <v>TB</v>
      </c>
      <c r="C133" s="13">
        <f>Tablo1[[#This Row],[Sınıf]]</f>
        <v>2</v>
      </c>
      <c r="D133" s="5" t="str">
        <f>Tablo1[[#This Row],[Ders Kodu]]</f>
        <v>TBİ-2012</v>
      </c>
      <c r="E133" s="14" t="str">
        <f>Tablo1[[#This Row],[Dersin Adı]]</f>
        <v xml:space="preserve">Genel Meyvecilik </v>
      </c>
      <c r="F133" s="6" t="str">
        <f>Tablo1[[#This Row],[Dersi Veren Öğretim Elemanı]]</f>
        <v>M. Ali GÜNDOĞDU</v>
      </c>
      <c r="G133" s="6">
        <f>Tablo1[[#This Row],[Dersi Veren Öğretim Elemanı (Son 7 Hafta)]]</f>
        <v>0</v>
      </c>
      <c r="H133" s="6" t="str">
        <f>Tablo1[[#This Row],[Dersi Vrn. Öğr. Üyesi Bölümü]]</f>
        <v>BB</v>
      </c>
      <c r="I133" s="5">
        <f>Tablo1[[#This Row],[Mevcut]]</f>
        <v>55</v>
      </c>
      <c r="J133" s="13" t="str">
        <f>Tablo1[[#This Row],[GÜN]]</f>
        <v>SALI</v>
      </c>
      <c r="K133" s="17" t="str">
        <f>Tablo1[[#This Row],[SINIF2]]</f>
        <v>02</v>
      </c>
      <c r="L133" s="11">
        <f>Tablo1[[#This Row],[08:10]]</f>
        <v>0</v>
      </c>
      <c r="M133" s="4">
        <f>Tablo1[[#This Row],[09:00]]</f>
        <v>0</v>
      </c>
      <c r="N133" s="4">
        <f>Tablo1[[#This Row],[09:50]]</f>
        <v>0</v>
      </c>
      <c r="O133" s="4">
        <f>Tablo1[[#This Row],[10:40]]</f>
        <v>0</v>
      </c>
      <c r="P133" s="4">
        <f>Tablo1[[#This Row],[11:30]]</f>
        <v>0</v>
      </c>
      <c r="Q133" s="4">
        <f>Tablo1[[#This Row],[12:20]]</f>
        <v>0</v>
      </c>
      <c r="R133" s="4">
        <f>Tablo1[[#This Row],[13:10]]</f>
        <v>0</v>
      </c>
      <c r="S133" s="4">
        <f>Tablo1[[#This Row],[14:00]]</f>
        <v>0</v>
      </c>
      <c r="T133" s="4">
        <f>Tablo1[[#This Row],[14:50]]</f>
        <v>0</v>
      </c>
      <c r="U133" s="4" t="str">
        <f>Tablo1[[#This Row],[15:40]]</f>
        <v>x</v>
      </c>
      <c r="V133" s="12" t="str">
        <f>Tablo1[[#This Row],[16:30]]</f>
        <v>x</v>
      </c>
      <c r="W133" s="24">
        <f>Tablo1[[#This Row],[Ders Adedi]]</f>
        <v>4</v>
      </c>
      <c r="X133" s="22">
        <f>Tablo1[[#This Row],[Ders saati]]</f>
        <v>2</v>
      </c>
      <c r="Y133" s="23">
        <f>Tablo1[[#This Row],[Ders saati kontrol]]</f>
        <v>2</v>
      </c>
      <c r="Z133" s="92" t="str">
        <f>Tablo1[[#This Row],[Birleştir formül]]</f>
        <v>Genel Meyvecilik  M. Ali GÜNDOĞDU</v>
      </c>
      <c r="AA133" s="95">
        <f>Tablo1[[#This Row],[Birleşik ders]]</f>
        <v>2</v>
      </c>
    </row>
    <row r="134" spans="1:27" ht="21.75" hidden="1" x14ac:dyDescent="0.25">
      <c r="A134" s="27">
        <f>Tablo1[[#This Row],[Sıra]]</f>
        <v>48</v>
      </c>
      <c r="B134" s="13" t="str">
        <f>Tablo1[[#This Row],[Bölüm]]</f>
        <v>TB</v>
      </c>
      <c r="C134" s="13">
        <f>Tablo1[[#This Row],[Sınıf]]</f>
        <v>2</v>
      </c>
      <c r="D134" s="5" t="str">
        <f>Tablo1[[#This Row],[Ders Kodu]]</f>
        <v>TBİ-2004</v>
      </c>
      <c r="E134" s="14" t="str">
        <f>Tablo1[[#This Row],[Dersin Adı]]</f>
        <v xml:space="preserve">Bitki Besleme </v>
      </c>
      <c r="F134" s="6" t="str">
        <f>Tablo1[[#This Row],[Dersi Veren Öğretim Elemanı]]</f>
        <v>Yakup ÇIKILI</v>
      </c>
      <c r="G134" s="6">
        <f>Tablo1[[#This Row],[Dersi Veren Öğretim Elemanı (Son 7 Hafta)]]</f>
        <v>0</v>
      </c>
      <c r="H134" s="6" t="str">
        <f>Tablo1[[#This Row],[Dersi Vrn. Öğr. Üyesi Bölümü]]</f>
        <v>TO</v>
      </c>
      <c r="I134" s="5">
        <f>Tablo1[[#This Row],[Mevcut]]</f>
        <v>65</v>
      </c>
      <c r="J134" s="13" t="str">
        <f>Tablo1[[#This Row],[GÜN]]</f>
        <v>ÇARŞAMBA</v>
      </c>
      <c r="K134" s="17" t="str">
        <f>Tablo1[[#This Row],[SINIF2]]</f>
        <v>113</v>
      </c>
      <c r="L134" s="11">
        <f>Tablo1[[#This Row],[08:10]]</f>
        <v>0</v>
      </c>
      <c r="M134" s="4" t="str">
        <f>Tablo1[[#This Row],[09:00]]</f>
        <v>x</v>
      </c>
      <c r="N134" s="4" t="str">
        <f>Tablo1[[#This Row],[09:50]]</f>
        <v>x</v>
      </c>
      <c r="O134" s="4" t="str">
        <f>Tablo1[[#This Row],[10:40]]</f>
        <v>x</v>
      </c>
      <c r="P134" s="4" t="str">
        <f>Tablo1[[#This Row],[11:30]]</f>
        <v>x</v>
      </c>
      <c r="Q134" s="4">
        <f>Tablo1[[#This Row],[12:20]]</f>
        <v>0</v>
      </c>
      <c r="R134" s="4">
        <f>Tablo1[[#This Row],[13:10]]</f>
        <v>0</v>
      </c>
      <c r="S134" s="4">
        <f>Tablo1[[#This Row],[14:00]]</f>
        <v>0</v>
      </c>
      <c r="T134" s="4">
        <f>Tablo1[[#This Row],[14:50]]</f>
        <v>0</v>
      </c>
      <c r="U134" s="4">
        <f>Tablo1[[#This Row],[15:40]]</f>
        <v>0</v>
      </c>
      <c r="V134" s="12">
        <f>Tablo1[[#This Row],[16:30]]</f>
        <v>0</v>
      </c>
      <c r="W134" s="24">
        <f>Tablo1[[#This Row],[Ders Adedi]]</f>
        <v>6</v>
      </c>
      <c r="X134" s="22">
        <f>Tablo1[[#This Row],[Ders saati]]</f>
        <v>4</v>
      </c>
      <c r="Y134" s="23">
        <f>Tablo1[[#This Row],[Ders saati kontrol]]</f>
        <v>4</v>
      </c>
      <c r="Z134" s="92" t="str">
        <f>Tablo1[[#This Row],[Birleştir formül]]</f>
        <v>Bitki Besleme  Yakup ÇIKILI</v>
      </c>
      <c r="AA134" s="95">
        <f>Tablo1[[#This Row],[Birleşik ders]]</f>
        <v>3</v>
      </c>
    </row>
    <row r="135" spans="1:27" ht="21.75" hidden="1" x14ac:dyDescent="0.25">
      <c r="A135" s="27">
        <f>Tablo1[[#This Row],[Sıra]]</f>
        <v>104</v>
      </c>
      <c r="B135" s="13" t="str">
        <f>Tablo1[[#This Row],[Bölüm]]</f>
        <v>TB</v>
      </c>
      <c r="C135" s="13">
        <f>Tablo1[[#This Row],[Sınıf]]</f>
        <v>2</v>
      </c>
      <c r="D135" s="5" t="str">
        <f>Tablo1[[#This Row],[Ders Kodu]]</f>
        <v>TBİ-2010</v>
      </c>
      <c r="E135" s="14" t="str">
        <f>Tablo1[[#This Row],[Dersin Adı]]</f>
        <v xml:space="preserve">Fitopatoloji </v>
      </c>
      <c r="F135" s="6" t="str">
        <f>Tablo1[[#This Row],[Dersi Veren Öğretim Elemanı]]</f>
        <v>Ahmet ULUDAĞ</v>
      </c>
      <c r="G135" s="6">
        <f>Tablo1[[#This Row],[Dersi Veren Öğretim Elemanı (Son 7 Hafta)]]</f>
        <v>0</v>
      </c>
      <c r="H135" s="6" t="str">
        <f>Tablo1[[#This Row],[Dersi Vrn. Öğr. Üyesi Bölümü]]</f>
        <v>BK</v>
      </c>
      <c r="I135" s="5">
        <f>Tablo1[[#This Row],[Mevcut]]</f>
        <v>51</v>
      </c>
      <c r="J135" s="13" t="str">
        <f>Tablo1[[#This Row],[GÜN]]</f>
        <v>PERŞEMBE</v>
      </c>
      <c r="K135" s="17" t="str">
        <f>Tablo1[[#This Row],[SINIF2]]</f>
        <v>02</v>
      </c>
      <c r="L135" s="11">
        <f>Tablo1[[#This Row],[08:10]]</f>
        <v>0</v>
      </c>
      <c r="M135" s="4">
        <f>Tablo1[[#This Row],[09:00]]</f>
        <v>0</v>
      </c>
      <c r="N135" s="4">
        <f>Tablo1[[#This Row],[09:50]]</f>
        <v>0</v>
      </c>
      <c r="O135" s="4">
        <f>Tablo1[[#This Row],[10:40]]</f>
        <v>0</v>
      </c>
      <c r="P135" s="4">
        <f>Tablo1[[#This Row],[11:30]]</f>
        <v>0</v>
      </c>
      <c r="Q135" s="4">
        <f>Tablo1[[#This Row],[12:20]]</f>
        <v>0</v>
      </c>
      <c r="R135" s="4" t="str">
        <f>Tablo1[[#This Row],[13:10]]</f>
        <v>x</v>
      </c>
      <c r="S135" s="4" t="str">
        <f>Tablo1[[#This Row],[14:00]]</f>
        <v>x</v>
      </c>
      <c r="T135" s="4" t="str">
        <f>Tablo1[[#This Row],[14:50]]</f>
        <v>x</v>
      </c>
      <c r="U135" s="4" t="str">
        <f>Tablo1[[#This Row],[15:40]]</f>
        <v>x</v>
      </c>
      <c r="V135" s="12">
        <f>Tablo1[[#This Row],[16:30]]</f>
        <v>0</v>
      </c>
      <c r="W135" s="24">
        <f>Tablo1[[#This Row],[Ders Adedi]]</f>
        <v>7</v>
      </c>
      <c r="X135" s="22">
        <f>Tablo1[[#This Row],[Ders saati]]</f>
        <v>4</v>
      </c>
      <c r="Y135" s="23">
        <f>Tablo1[[#This Row],[Ders saati kontrol]]</f>
        <v>4</v>
      </c>
      <c r="Z135" s="92" t="str">
        <f>Tablo1[[#This Row],[Birleştir formül]]</f>
        <v>Fitopatoloji  Ahmet ULUDAĞ</v>
      </c>
      <c r="AA135" s="95">
        <f>Tablo1[[#This Row],[Birleşik ders]]</f>
        <v>1</v>
      </c>
    </row>
    <row r="136" spans="1:27" ht="21.75" hidden="1" x14ac:dyDescent="0.25">
      <c r="A136" s="27">
        <f>Tablo1[[#This Row],[Sıra]]</f>
        <v>56</v>
      </c>
      <c r="B136" s="13" t="str">
        <f>Tablo1[[#This Row],[Bölüm]]</f>
        <v>TB</v>
      </c>
      <c r="C136" s="13">
        <f>Tablo1[[#This Row],[Sınıf]]</f>
        <v>3</v>
      </c>
      <c r="D136" s="5" t="str">
        <f>Tablo1[[#This Row],[Ders Kodu]]</f>
        <v>TBİ-3006</v>
      </c>
      <c r="E136" s="14" t="str">
        <f>Tablo1[[#This Row],[Dersin Adı]]</f>
        <v xml:space="preserve">Bitki Islahı </v>
      </c>
      <c r="F136" s="6" t="str">
        <f>Tablo1[[#This Row],[Dersi Veren Öğretim Elemanı]]</f>
        <v>Mevlüt AKÇURA</v>
      </c>
      <c r="G136" s="6">
        <f>Tablo1[[#This Row],[Dersi Veren Öğretim Elemanı (Son 7 Hafta)]]</f>
        <v>0</v>
      </c>
      <c r="H136" s="6" t="str">
        <f>Tablo1[[#This Row],[Dersi Vrn. Öğr. Üyesi Bölümü]]</f>
        <v>TB</v>
      </c>
      <c r="I136" s="5">
        <f>Tablo1[[#This Row],[Mevcut]]</f>
        <v>41</v>
      </c>
      <c r="J136" s="13" t="str">
        <f>Tablo1[[#This Row],[GÜN]]</f>
        <v>PAZARTESİ</v>
      </c>
      <c r="K136" s="17" t="str">
        <f>Tablo1[[#This Row],[SINIF2]]</f>
        <v>02</v>
      </c>
      <c r="L136" s="11">
        <f>Tablo1[[#This Row],[08:10]]</f>
        <v>0</v>
      </c>
      <c r="M136" s="4">
        <f>Tablo1[[#This Row],[09:00]]</f>
        <v>0</v>
      </c>
      <c r="N136" s="4">
        <f>Tablo1[[#This Row],[09:50]]</f>
        <v>0</v>
      </c>
      <c r="O136" s="4">
        <f>Tablo1[[#This Row],[10:40]]</f>
        <v>0</v>
      </c>
      <c r="P136" s="4">
        <f>Tablo1[[#This Row],[11:30]]</f>
        <v>0</v>
      </c>
      <c r="Q136" s="4">
        <f>Tablo1[[#This Row],[12:20]]</f>
        <v>0</v>
      </c>
      <c r="R136" s="4">
        <f>Tablo1[[#This Row],[13:10]]</f>
        <v>0</v>
      </c>
      <c r="S136" s="4">
        <f>Tablo1[[#This Row],[14:00]]</f>
        <v>0</v>
      </c>
      <c r="T136" s="4" t="str">
        <f>Tablo1[[#This Row],[14:50]]</f>
        <v>x</v>
      </c>
      <c r="U136" s="4" t="str">
        <f>Tablo1[[#This Row],[15:40]]</f>
        <v>x</v>
      </c>
      <c r="V136" s="12" t="str">
        <f>Tablo1[[#This Row],[16:30]]</f>
        <v>x</v>
      </c>
      <c r="W136" s="24">
        <f>Tablo1[[#This Row],[Ders Adedi]]</f>
        <v>2</v>
      </c>
      <c r="X136" s="22">
        <f>Tablo1[[#This Row],[Ders saati]]</f>
        <v>3</v>
      </c>
      <c r="Y136" s="23">
        <f>Tablo1[[#This Row],[Ders saati kontrol]]</f>
        <v>3</v>
      </c>
      <c r="Z136" s="92" t="str">
        <f>Tablo1[[#This Row],[Birleştir formül]]</f>
        <v>Bitki Islahı  Mevlüt AKÇURA</v>
      </c>
      <c r="AA136" s="95">
        <f>Tablo1[[#This Row],[Birleşik ders]]</f>
        <v>1</v>
      </c>
    </row>
    <row r="137" spans="1:27" ht="21.75" hidden="1" x14ac:dyDescent="0.25">
      <c r="A137" s="27">
        <f>Tablo1[[#This Row],[Sıra]]</f>
        <v>179</v>
      </c>
      <c r="B137" s="13" t="str">
        <f>Tablo1[[#This Row],[Bölüm]]</f>
        <v>TB</v>
      </c>
      <c r="C137" s="13">
        <f>Tablo1[[#This Row],[Sınıf]]</f>
        <v>3</v>
      </c>
      <c r="D137" s="5" t="str">
        <f>Tablo1[[#This Row],[Ders Kodu]]</f>
        <v>TBİ-3008</v>
      </c>
      <c r="E137" s="14" t="str">
        <f>Tablo1[[#This Row],[Dersin Adı]]</f>
        <v xml:space="preserve">Mesleki Uygulama </v>
      </c>
      <c r="F137" s="6" t="str">
        <f>Tablo1[[#This Row],[Dersi Veren Öğretim Elemanı]]</f>
        <v>Bölüm Öğretim Elemanları - TB</v>
      </c>
      <c r="G137" s="6">
        <f>Tablo1[[#This Row],[Dersi Veren Öğretim Elemanı (Son 7 Hafta)]]</f>
        <v>0</v>
      </c>
      <c r="H137" s="6" t="str">
        <f>Tablo1[[#This Row],[Dersi Vrn. Öğr. Üyesi Bölümü]]</f>
        <v>TB</v>
      </c>
      <c r="I137" s="5">
        <f>Tablo1[[#This Row],[Mevcut]]</f>
        <v>30</v>
      </c>
      <c r="J137" s="13" t="str">
        <f>Tablo1[[#This Row],[GÜN]]</f>
        <v>SALI</v>
      </c>
      <c r="K137" s="17" t="str">
        <f>Tablo1[[#This Row],[SINIF2]]</f>
        <v>Bölüm Lab.</v>
      </c>
      <c r="L137" s="11">
        <f>Tablo1[[#This Row],[08:10]]</f>
        <v>0</v>
      </c>
      <c r="M137" s="4" t="str">
        <f>Tablo1[[#This Row],[09:00]]</f>
        <v>x</v>
      </c>
      <c r="N137" s="4" t="str">
        <f>Tablo1[[#This Row],[09:50]]</f>
        <v>x</v>
      </c>
      <c r="O137" s="4" t="str">
        <f>Tablo1[[#This Row],[10:40]]</f>
        <v>x</v>
      </c>
      <c r="P137" s="4" t="str">
        <f>Tablo1[[#This Row],[11:30]]</f>
        <v>x</v>
      </c>
      <c r="Q137" s="4">
        <f>Tablo1[[#This Row],[12:20]]</f>
        <v>0</v>
      </c>
      <c r="R137" s="4">
        <f>Tablo1[[#This Row],[13:10]]</f>
        <v>0</v>
      </c>
      <c r="S137" s="4">
        <f>Tablo1[[#This Row],[14:00]]</f>
        <v>0</v>
      </c>
      <c r="T137" s="4">
        <f>Tablo1[[#This Row],[14:50]]</f>
        <v>0</v>
      </c>
      <c r="U137" s="4">
        <f>Tablo1[[#This Row],[15:40]]</f>
        <v>0</v>
      </c>
      <c r="V137" s="12">
        <f>Tablo1[[#This Row],[16:30]]</f>
        <v>0</v>
      </c>
      <c r="W137" s="24">
        <f>Tablo1[[#This Row],[Ders Adedi]]</f>
        <v>8</v>
      </c>
      <c r="X137" s="22">
        <f>Tablo1[[#This Row],[Ders saati]]</f>
        <v>4</v>
      </c>
      <c r="Y137" s="23">
        <f>Tablo1[[#This Row],[Ders saati kontrol]]</f>
        <v>4</v>
      </c>
      <c r="Z137" s="92" t="str">
        <f>Tablo1[[#This Row],[Birleştir formül]]</f>
        <v>Mesleki Uygulama  Bölüm Öğretim Elemanları - TB</v>
      </c>
      <c r="AA137" s="95">
        <f>Tablo1[[#This Row],[Birleşik ders]]</f>
        <v>1</v>
      </c>
    </row>
    <row r="138" spans="1:27" ht="21.75" hidden="1" x14ac:dyDescent="0.25">
      <c r="A138" s="27">
        <f>Tablo1[[#This Row],[Sıra]]</f>
        <v>93</v>
      </c>
      <c r="B138" s="13" t="str">
        <f>Tablo1[[#This Row],[Bölüm]]</f>
        <v>TB</v>
      </c>
      <c r="C138" s="13">
        <f>Tablo1[[#This Row],[Sınıf]]</f>
        <v>3</v>
      </c>
      <c r="D138" s="5" t="str">
        <f>Tablo1[[#This Row],[Ders Kodu]]</f>
        <v>TBİ-3004</v>
      </c>
      <c r="E138" s="14" t="str">
        <f>Tablo1[[#This Row],[Dersin Adı]]</f>
        <v xml:space="preserve">Endüstri Bitkileri II </v>
      </c>
      <c r="F138" s="6" t="str">
        <f>Tablo1[[#This Row],[Dersi Veren Öğretim Elemanı]]</f>
        <v>Bahri İZCİ</v>
      </c>
      <c r="G138" s="6">
        <f>Tablo1[[#This Row],[Dersi Veren Öğretim Elemanı (Son 7 Hafta)]]</f>
        <v>0</v>
      </c>
      <c r="H138" s="6" t="str">
        <f>Tablo1[[#This Row],[Dersi Vrn. Öğr. Üyesi Bölümü]]</f>
        <v>TB</v>
      </c>
      <c r="I138" s="5">
        <f>Tablo1[[#This Row],[Mevcut]]</f>
        <v>32</v>
      </c>
      <c r="J138" s="13" t="str">
        <f>Tablo1[[#This Row],[GÜN]]</f>
        <v>SALI</v>
      </c>
      <c r="K138" s="17" t="str">
        <f>Tablo1[[#This Row],[SINIF2]]</f>
        <v>02</v>
      </c>
      <c r="L138" s="11">
        <f>Tablo1[[#This Row],[08:10]]</f>
        <v>0</v>
      </c>
      <c r="M138" s="4">
        <f>Tablo1[[#This Row],[09:00]]</f>
        <v>0</v>
      </c>
      <c r="N138" s="4">
        <f>Tablo1[[#This Row],[09:50]]</f>
        <v>0</v>
      </c>
      <c r="O138" s="4">
        <f>Tablo1[[#This Row],[10:40]]</f>
        <v>0</v>
      </c>
      <c r="P138" s="4">
        <f>Tablo1[[#This Row],[11:30]]</f>
        <v>0</v>
      </c>
      <c r="Q138" s="4">
        <f>Tablo1[[#This Row],[12:20]]</f>
        <v>0</v>
      </c>
      <c r="R138" s="4" t="str">
        <f>Tablo1[[#This Row],[13:10]]</f>
        <v>x</v>
      </c>
      <c r="S138" s="4" t="str">
        <f>Tablo1[[#This Row],[14:00]]</f>
        <v>x</v>
      </c>
      <c r="T138" s="4" t="str">
        <f>Tablo1[[#This Row],[14:50]]</f>
        <v>x</v>
      </c>
      <c r="U138" s="4">
        <f>Tablo1[[#This Row],[15:40]]</f>
        <v>0</v>
      </c>
      <c r="V138" s="12">
        <f>Tablo1[[#This Row],[16:30]]</f>
        <v>0</v>
      </c>
      <c r="W138" s="24">
        <f>Tablo1[[#This Row],[Ders Adedi]]</f>
        <v>1</v>
      </c>
      <c r="X138" s="22">
        <f>Tablo1[[#This Row],[Ders saati]]</f>
        <v>3</v>
      </c>
      <c r="Y138" s="23">
        <f>Tablo1[[#This Row],[Ders saati kontrol]]</f>
        <v>3</v>
      </c>
      <c r="Z138" s="92" t="str">
        <f>Tablo1[[#This Row],[Birleştir formül]]</f>
        <v>Endüstri Bitkileri II  Bahri İZCİ</v>
      </c>
      <c r="AA138" s="95">
        <f>Tablo1[[#This Row],[Birleşik ders]]</f>
        <v>1</v>
      </c>
    </row>
    <row r="139" spans="1:27" ht="30" hidden="1" x14ac:dyDescent="0.25">
      <c r="A139" s="27">
        <f>Tablo1[[#This Row],[Sıra]]</f>
        <v>341</v>
      </c>
      <c r="B139" s="13" t="str">
        <f>Tablo1[[#This Row],[Bölüm]]</f>
        <v>TB</v>
      </c>
      <c r="C139" s="13">
        <f>Tablo1[[#This Row],[Sınıf]]</f>
        <v>3</v>
      </c>
      <c r="D139" s="5" t="str">
        <f>Tablo1[[#This Row],[Ders Kodu]]</f>
        <v>TBİ-3002</v>
      </c>
      <c r="E139" s="14" t="str">
        <f>Tablo1[[#This Row],[Dersin Adı]]</f>
        <v xml:space="preserve">Yem Bitkileri </v>
      </c>
      <c r="F139" s="6" t="str">
        <f>Tablo1[[#This Row],[Dersi Veren Öğretim Elemanı]]</f>
        <v>Altıngül ÖZASLAN PARLAK</v>
      </c>
      <c r="G139" s="6">
        <f>Tablo1[[#This Row],[Dersi Veren Öğretim Elemanı (Son 7 Hafta)]]</f>
        <v>0</v>
      </c>
      <c r="H139" s="6" t="str">
        <f>Tablo1[[#This Row],[Dersi Vrn. Öğr. Üyesi Bölümü]]</f>
        <v>TB</v>
      </c>
      <c r="I139" s="5">
        <f>Tablo1[[#This Row],[Mevcut]]</f>
        <v>32</v>
      </c>
      <c r="J139" s="13" t="str">
        <f>Tablo1[[#This Row],[GÜN]]</f>
        <v>ÇARŞAMBA</v>
      </c>
      <c r="K139" s="17" t="str">
        <f>Tablo1[[#This Row],[SINIF2]]</f>
        <v>01</v>
      </c>
      <c r="L139" s="11">
        <f>Tablo1[[#This Row],[08:10]]</f>
        <v>0</v>
      </c>
      <c r="M139" s="4" t="str">
        <f>Tablo1[[#This Row],[09:00]]</f>
        <v>x</v>
      </c>
      <c r="N139" s="4" t="str">
        <f>Tablo1[[#This Row],[09:50]]</f>
        <v>x</v>
      </c>
      <c r="O139" s="4" t="str">
        <f>Tablo1[[#This Row],[10:40]]</f>
        <v>x</v>
      </c>
      <c r="P139" s="4" t="str">
        <f>Tablo1[[#This Row],[11:30]]</f>
        <v>x</v>
      </c>
      <c r="Q139" s="4">
        <f>Tablo1[[#This Row],[12:20]]</f>
        <v>0</v>
      </c>
      <c r="R139" s="4">
        <f>Tablo1[[#This Row],[13:10]]</f>
        <v>0</v>
      </c>
      <c r="S139" s="4">
        <f>Tablo1[[#This Row],[14:00]]</f>
        <v>0</v>
      </c>
      <c r="T139" s="4">
        <f>Tablo1[[#This Row],[14:50]]</f>
        <v>0</v>
      </c>
      <c r="U139" s="4">
        <f>Tablo1[[#This Row],[15:40]]</f>
        <v>0</v>
      </c>
      <c r="V139" s="12">
        <f>Tablo1[[#This Row],[16:30]]</f>
        <v>0</v>
      </c>
      <c r="W139" s="24">
        <f>Tablo1[[#This Row],[Ders Adedi]]</f>
        <v>1</v>
      </c>
      <c r="X139" s="22">
        <f>Tablo1[[#This Row],[Ders saati]]</f>
        <v>4</v>
      </c>
      <c r="Y139" s="23">
        <f>Tablo1[[#This Row],[Ders saati kontrol]]</f>
        <v>4</v>
      </c>
      <c r="Z139" s="92" t="str">
        <f>Tablo1[[#This Row],[Birleştir formül]]</f>
        <v>Yem Bitkileri  Altıngül ÖZASLAN PARLAK</v>
      </c>
      <c r="AA139" s="95">
        <f>Tablo1[[#This Row],[Birleşik ders]]</f>
        <v>1</v>
      </c>
    </row>
    <row r="140" spans="1:27" ht="30" hidden="1" x14ac:dyDescent="0.25">
      <c r="A140" s="27">
        <f>Tablo1[[#This Row],[Sıra]]</f>
        <v>52</v>
      </c>
      <c r="B140" s="13" t="str">
        <f>Tablo1[[#This Row],[Bölüm]]</f>
        <v>TB</v>
      </c>
      <c r="C140" s="13">
        <f>Tablo1[[#This Row],[Sınıf]]</f>
        <v>3</v>
      </c>
      <c r="D140" s="5" t="str">
        <f>Tablo1[[#This Row],[Ders Kodu]]</f>
        <v>TBİ-3014</v>
      </c>
      <c r="E140" s="14" t="str">
        <f>Tablo1[[#This Row],[Dersin Adı]]</f>
        <v>Apiterapi</v>
      </c>
      <c r="F140" s="6" t="str">
        <f>Tablo1[[#This Row],[Dersi Veren Öğretim Elemanı]]</f>
        <v>Harun BAYTEKİN</v>
      </c>
      <c r="G140" s="6">
        <f>Tablo1[[#This Row],[Dersi Veren Öğretim Elemanı (Son 7 Hafta)]]</f>
        <v>0</v>
      </c>
      <c r="H140" s="6" t="str">
        <f>Tablo1[[#This Row],[Dersi Vrn. Öğr. Üyesi Bölümü]]</f>
        <v>TB</v>
      </c>
      <c r="I140" s="5">
        <f>Tablo1[[#This Row],[Mevcut]]</f>
        <v>29</v>
      </c>
      <c r="J140" s="13" t="str">
        <f>Tablo1[[#This Row],[GÜN]]</f>
        <v>ÇARŞAMBA</v>
      </c>
      <c r="K140" s="17" t="str">
        <f>Tablo1[[#This Row],[SINIF2]]</f>
        <v>04</v>
      </c>
      <c r="L140" s="11">
        <f>Tablo1[[#This Row],[08:10]]</f>
        <v>0</v>
      </c>
      <c r="M140" s="4">
        <f>Tablo1[[#This Row],[09:00]]</f>
        <v>0</v>
      </c>
      <c r="N140" s="4">
        <f>Tablo1[[#This Row],[09:50]]</f>
        <v>0</v>
      </c>
      <c r="O140" s="4">
        <f>Tablo1[[#This Row],[10:40]]</f>
        <v>0</v>
      </c>
      <c r="P140" s="4">
        <f>Tablo1[[#This Row],[11:30]]</f>
        <v>0</v>
      </c>
      <c r="Q140" s="4">
        <f>Tablo1[[#This Row],[12:20]]</f>
        <v>0</v>
      </c>
      <c r="R140" s="4" t="str">
        <f>Tablo1[[#This Row],[13:10]]</f>
        <v>x</v>
      </c>
      <c r="S140" s="4" t="str">
        <f>Tablo1[[#This Row],[14:00]]</f>
        <v>x</v>
      </c>
      <c r="T140" s="4">
        <f>Tablo1[[#This Row],[14:50]]</f>
        <v>0</v>
      </c>
      <c r="U140" s="4">
        <f>Tablo1[[#This Row],[15:40]]</f>
        <v>0</v>
      </c>
      <c r="V140" s="12">
        <f>Tablo1[[#This Row],[16:30]]</f>
        <v>0</v>
      </c>
      <c r="W140" s="24">
        <f>Tablo1[[#This Row],[Ders Adedi]]</f>
        <v>1</v>
      </c>
      <c r="X140" s="22">
        <f>Tablo1[[#This Row],[Ders saati]]</f>
        <v>2</v>
      </c>
      <c r="Y140" s="23">
        <f>Tablo1[[#This Row],[Ders saati kontrol]]</f>
        <v>2</v>
      </c>
      <c r="Z140" s="92" t="str">
        <f>Tablo1[[#This Row],[Birleştir formül]]</f>
        <v>Apiterapi Harun BAYTEKİN</v>
      </c>
      <c r="AA140" s="95">
        <f>Tablo1[[#This Row],[Birleşik ders]]</f>
        <v>1</v>
      </c>
    </row>
    <row r="141" spans="1:27" ht="30" hidden="1" x14ac:dyDescent="0.25">
      <c r="A141" s="27">
        <f>Tablo1[[#This Row],[Sıra]]</f>
        <v>239</v>
      </c>
      <c r="B141" s="13" t="str">
        <f>Tablo1[[#This Row],[Bölüm]]</f>
        <v>TB</v>
      </c>
      <c r="C141" s="13">
        <f>Tablo1[[#This Row],[Sınıf]]</f>
        <v>3</v>
      </c>
      <c r="D141" s="5" t="str">
        <f>Tablo1[[#This Row],[Ders Kodu]]</f>
        <v>STJ-3002</v>
      </c>
      <c r="E141" s="14" t="str">
        <f>Tablo1[[#This Row],[Dersin Adı]]</f>
        <v xml:space="preserve">Staj II </v>
      </c>
      <c r="F141" s="6" t="str">
        <f>Tablo1[[#This Row],[Dersi Veren Öğretim Elemanı]]</f>
        <v>Bahri İZCİ</v>
      </c>
      <c r="G141" s="6">
        <f>Tablo1[[#This Row],[Dersi Veren Öğretim Elemanı (Son 7 Hafta)]]</f>
        <v>0</v>
      </c>
      <c r="H141" s="6" t="str">
        <f>Tablo1[[#This Row],[Dersi Vrn. Öğr. Üyesi Bölümü]]</f>
        <v>TB</v>
      </c>
      <c r="I141" s="5">
        <f>Tablo1[[#This Row],[Mevcut]]</f>
        <v>31</v>
      </c>
      <c r="J141" s="13" t="str">
        <f>Tablo1[[#This Row],[GÜN]]</f>
        <v>-</v>
      </c>
      <c r="K141" s="17" t="str">
        <f>Tablo1[[#This Row],[SINIF2]]</f>
        <v>-</v>
      </c>
      <c r="L141" s="11">
        <f>Tablo1[[#This Row],[08:10]]</f>
        <v>0</v>
      </c>
      <c r="M141" s="4">
        <f>Tablo1[[#This Row],[09:00]]</f>
        <v>0</v>
      </c>
      <c r="N141" s="4">
        <f>Tablo1[[#This Row],[09:50]]</f>
        <v>0</v>
      </c>
      <c r="O141" s="4">
        <f>Tablo1[[#This Row],[10:40]]</f>
        <v>0</v>
      </c>
      <c r="P141" s="4">
        <f>Tablo1[[#This Row],[11:30]]</f>
        <v>0</v>
      </c>
      <c r="Q141" s="4">
        <f>Tablo1[[#This Row],[12:20]]</f>
        <v>0</v>
      </c>
      <c r="R141" s="4">
        <f>Tablo1[[#This Row],[13:10]]</f>
        <v>0</v>
      </c>
      <c r="S141" s="4">
        <f>Tablo1[[#This Row],[14:00]]</f>
        <v>0</v>
      </c>
      <c r="T141" s="4">
        <f>Tablo1[[#This Row],[14:50]]</f>
        <v>0</v>
      </c>
      <c r="U141" s="4">
        <f>Tablo1[[#This Row],[15:40]]</f>
        <v>0</v>
      </c>
      <c r="V141" s="12">
        <f>Tablo1[[#This Row],[16:30]]</f>
        <v>0</v>
      </c>
      <c r="W141" s="24">
        <f>Tablo1[[#This Row],[Ders Adedi]]</f>
        <v>9</v>
      </c>
      <c r="X141" s="22">
        <f>Tablo1[[#This Row],[Ders saati]]</f>
        <v>0</v>
      </c>
      <c r="Y141" s="23">
        <f>Tablo1[[#This Row],[Ders saati kontrol]]</f>
        <v>0</v>
      </c>
      <c r="Z141" s="92" t="str">
        <f>Tablo1[[#This Row],[Birleştir formül]]</f>
        <v>Staj II  Bahri İZCİ</v>
      </c>
      <c r="AA141" s="95">
        <f>Tablo1[[#This Row],[Birleşik ders]]</f>
        <v>1</v>
      </c>
    </row>
    <row r="142" spans="1:27" ht="21.75" hidden="1" x14ac:dyDescent="0.25">
      <c r="A142" s="27">
        <f>Tablo1[[#This Row],[Sıra]]</f>
        <v>329</v>
      </c>
      <c r="B142" s="13" t="str">
        <f>Tablo1[[#This Row],[Bölüm]]</f>
        <v>TB</v>
      </c>
      <c r="C142" s="13">
        <f>Tablo1[[#This Row],[Sınıf]]</f>
        <v>4</v>
      </c>
      <c r="D142" s="5" t="str">
        <f>Tablo1[[#This Row],[Ders Kodu]]</f>
        <v>TBİ-4014</v>
      </c>
      <c r="E142" s="14" t="str">
        <f>Tablo1[[#This Row],[Dersin Adı]]</f>
        <v xml:space="preserve">Ürün Standartları ve Depolama </v>
      </c>
      <c r="F142" s="6" t="str">
        <f>Tablo1[[#This Row],[Dersi Veren Öğretim Elemanı]]</f>
        <v>Mevlüt AKÇURA</v>
      </c>
      <c r="G142" s="6">
        <f>Tablo1[[#This Row],[Dersi Veren Öğretim Elemanı (Son 7 Hafta)]]</f>
        <v>0</v>
      </c>
      <c r="H142" s="6" t="str">
        <f>Tablo1[[#This Row],[Dersi Vrn. Öğr. Üyesi Bölümü]]</f>
        <v>TB</v>
      </c>
      <c r="I142" s="5">
        <f>Tablo1[[#This Row],[Mevcut]]</f>
        <v>8</v>
      </c>
      <c r="J142" s="13" t="str">
        <f>Tablo1[[#This Row],[GÜN]]</f>
        <v>SALI</v>
      </c>
      <c r="K142" s="17" t="str">
        <f>Tablo1[[#This Row],[SINIF2]]</f>
        <v>04</v>
      </c>
      <c r="L142" s="11">
        <f>Tablo1[[#This Row],[08:10]]</f>
        <v>0</v>
      </c>
      <c r="M142" s="4">
        <f>Tablo1[[#This Row],[09:00]]</f>
        <v>0</v>
      </c>
      <c r="N142" s="4">
        <f>Tablo1[[#This Row],[09:50]]</f>
        <v>0</v>
      </c>
      <c r="O142" s="4">
        <f>Tablo1[[#This Row],[10:40]]</f>
        <v>0</v>
      </c>
      <c r="P142" s="4">
        <f>Tablo1[[#This Row],[11:30]]</f>
        <v>0</v>
      </c>
      <c r="Q142" s="4">
        <f>Tablo1[[#This Row],[12:20]]</f>
        <v>0</v>
      </c>
      <c r="R142" s="4" t="str">
        <f>Tablo1[[#This Row],[13:10]]</f>
        <v>x</v>
      </c>
      <c r="S142" s="4" t="str">
        <f>Tablo1[[#This Row],[14:00]]</f>
        <v>x</v>
      </c>
      <c r="T142" s="4">
        <f>Tablo1[[#This Row],[14:50]]</f>
        <v>0</v>
      </c>
      <c r="U142" s="4">
        <f>Tablo1[[#This Row],[15:40]]</f>
        <v>0</v>
      </c>
      <c r="V142" s="12">
        <f>Tablo1[[#This Row],[16:30]]</f>
        <v>0</v>
      </c>
      <c r="W142" s="24">
        <f>Tablo1[[#This Row],[Ders Adedi]]</f>
        <v>1</v>
      </c>
      <c r="X142" s="22">
        <f>Tablo1[[#This Row],[Ders saati]]</f>
        <v>2</v>
      </c>
      <c r="Y142" s="23">
        <f>Tablo1[[#This Row],[Ders saati kontrol]]</f>
        <v>2</v>
      </c>
      <c r="Z142" s="92" t="str">
        <f>Tablo1[[#This Row],[Birleştir formül]]</f>
        <v>Ürün Standartları ve Depolama  Mevlüt AKÇURA</v>
      </c>
      <c r="AA142" s="95">
        <f>Tablo1[[#This Row],[Birleşik ders]]</f>
        <v>1</v>
      </c>
    </row>
    <row r="143" spans="1:27" ht="21.75" hidden="1" x14ac:dyDescent="0.25">
      <c r="A143" s="27">
        <f>Tablo1[[#This Row],[Sıra]]</f>
        <v>71</v>
      </c>
      <c r="B143" s="13" t="str">
        <f>Tablo1[[#This Row],[Bölüm]]</f>
        <v>TB</v>
      </c>
      <c r="C143" s="13">
        <f>Tablo1[[#This Row],[Sınıf]]</f>
        <v>4</v>
      </c>
      <c r="D143" s="5" t="str">
        <f>Tablo1[[#This Row],[Ders Kodu]]</f>
        <v>TBİ-4006</v>
      </c>
      <c r="E143" s="14" t="str">
        <f>Tablo1[[#This Row],[Dersin Adı]]</f>
        <v xml:space="preserve">Biyoenerji Bitkileri </v>
      </c>
      <c r="F143" s="6" t="str">
        <f>Tablo1[[#This Row],[Dersi Veren Öğretim Elemanı]]</f>
        <v>Harun BAYTEKİN</v>
      </c>
      <c r="G143" s="6">
        <f>Tablo1[[#This Row],[Dersi Veren Öğretim Elemanı (Son 7 Hafta)]]</f>
        <v>0</v>
      </c>
      <c r="H143" s="6" t="str">
        <f>Tablo1[[#This Row],[Dersi Vrn. Öğr. Üyesi Bölümü]]</f>
        <v>TB</v>
      </c>
      <c r="I143" s="5">
        <f>Tablo1[[#This Row],[Mevcut]]</f>
        <v>9</v>
      </c>
      <c r="J143" s="13" t="str">
        <f>Tablo1[[#This Row],[GÜN]]</f>
        <v>ÇARŞAMBA</v>
      </c>
      <c r="K143" s="17" t="str">
        <f>Tablo1[[#This Row],[SINIF2]]</f>
        <v>203</v>
      </c>
      <c r="L143" s="11">
        <f>Tablo1[[#This Row],[08:10]]</f>
        <v>0</v>
      </c>
      <c r="M143" s="4" t="str">
        <f>Tablo1[[#This Row],[09:00]]</f>
        <v>x</v>
      </c>
      <c r="N143" s="4" t="str">
        <f>Tablo1[[#This Row],[09:50]]</f>
        <v>x</v>
      </c>
      <c r="O143" s="4">
        <f>Tablo1[[#This Row],[10:40]]</f>
        <v>0</v>
      </c>
      <c r="P143" s="4">
        <f>Tablo1[[#This Row],[11:30]]</f>
        <v>0</v>
      </c>
      <c r="Q143" s="4">
        <f>Tablo1[[#This Row],[12:20]]</f>
        <v>0</v>
      </c>
      <c r="R143" s="4">
        <f>Tablo1[[#This Row],[13:10]]</f>
        <v>0</v>
      </c>
      <c r="S143" s="4">
        <f>Tablo1[[#This Row],[14:00]]</f>
        <v>0</v>
      </c>
      <c r="T143" s="4">
        <f>Tablo1[[#This Row],[14:50]]</f>
        <v>0</v>
      </c>
      <c r="U143" s="4">
        <f>Tablo1[[#This Row],[15:40]]</f>
        <v>0</v>
      </c>
      <c r="V143" s="12">
        <f>Tablo1[[#This Row],[16:30]]</f>
        <v>0</v>
      </c>
      <c r="W143" s="24">
        <f>Tablo1[[#This Row],[Ders Adedi]]</f>
        <v>1</v>
      </c>
      <c r="X143" s="22">
        <f>Tablo1[[#This Row],[Ders saati]]</f>
        <v>2</v>
      </c>
      <c r="Y143" s="23">
        <f>Tablo1[[#This Row],[Ders saati kontrol]]</f>
        <v>2</v>
      </c>
      <c r="Z143" s="92" t="str">
        <f>Tablo1[[#This Row],[Birleştir formül]]</f>
        <v>Biyoenerji Bitkileri  Harun BAYTEKİN</v>
      </c>
      <c r="AA143" s="95">
        <f>Tablo1[[#This Row],[Birleşik ders]]</f>
        <v>1</v>
      </c>
    </row>
    <row r="144" spans="1:27" ht="30" hidden="1" x14ac:dyDescent="0.25">
      <c r="A144" s="27">
        <f>Tablo1[[#This Row],[Sıra]]</f>
        <v>4</v>
      </c>
      <c r="B144" s="13" t="str">
        <f>Tablo1[[#This Row],[Bölüm]]</f>
        <v>TB</v>
      </c>
      <c r="C144" s="13">
        <f>Tablo1[[#This Row],[Sınıf]]</f>
        <v>4</v>
      </c>
      <c r="D144" s="5" t="str">
        <f>Tablo1[[#This Row],[Ders Kodu]]</f>
        <v>TBİ-4008</v>
      </c>
      <c r="E144" s="14" t="str">
        <f>Tablo1[[#This Row],[Dersin Adı]]</f>
        <v xml:space="preserve">Alternatif Tarım ve Bitki Yetiştirme Teknikleri </v>
      </c>
      <c r="F144" s="6" t="str">
        <f>Tablo1[[#This Row],[Dersi Veren Öğretim Elemanı]]</f>
        <v>Ramazan ÇAKMAKÇI</v>
      </c>
      <c r="G144" s="6">
        <f>Tablo1[[#This Row],[Dersi Veren Öğretim Elemanı (Son 7 Hafta)]]</f>
        <v>0</v>
      </c>
      <c r="H144" s="6" t="str">
        <f>Tablo1[[#This Row],[Dersi Vrn. Öğr. Üyesi Bölümü]]</f>
        <v>TB</v>
      </c>
      <c r="I144" s="5">
        <f>Tablo1[[#This Row],[Mevcut]]</f>
        <v>9</v>
      </c>
      <c r="J144" s="13" t="str">
        <f>Tablo1[[#This Row],[GÜN]]</f>
        <v>ÇARŞAMBA</v>
      </c>
      <c r="K144" s="17" t="str">
        <f>Tablo1[[#This Row],[SINIF2]]</f>
        <v>03</v>
      </c>
      <c r="L144" s="11">
        <f>Tablo1[[#This Row],[08:10]]</f>
        <v>0</v>
      </c>
      <c r="M144" s="4">
        <f>Tablo1[[#This Row],[09:00]]</f>
        <v>0</v>
      </c>
      <c r="N144" s="4">
        <f>Tablo1[[#This Row],[09:50]]</f>
        <v>0</v>
      </c>
      <c r="O144" s="4">
        <f>Tablo1[[#This Row],[10:40]]</f>
        <v>0</v>
      </c>
      <c r="P144" s="4">
        <f>Tablo1[[#This Row],[11:30]]</f>
        <v>0</v>
      </c>
      <c r="Q144" s="4">
        <f>Tablo1[[#This Row],[12:20]]</f>
        <v>0</v>
      </c>
      <c r="R144" s="4" t="str">
        <f>Tablo1[[#This Row],[13:10]]</f>
        <v>x</v>
      </c>
      <c r="S144" s="4" t="str">
        <f>Tablo1[[#This Row],[14:00]]</f>
        <v>x</v>
      </c>
      <c r="T144" s="4" t="str">
        <f>Tablo1[[#This Row],[14:50]]</f>
        <v>x</v>
      </c>
      <c r="U144" s="4">
        <f>Tablo1[[#This Row],[15:40]]</f>
        <v>0</v>
      </c>
      <c r="V144" s="12">
        <f>Tablo1[[#This Row],[16:30]]</f>
        <v>0</v>
      </c>
      <c r="W144" s="24">
        <f>Tablo1[[#This Row],[Ders Adedi]]</f>
        <v>1</v>
      </c>
      <c r="X144" s="22">
        <f>Tablo1[[#This Row],[Ders saati]]</f>
        <v>3</v>
      </c>
      <c r="Y144" s="23">
        <f>Tablo1[[#This Row],[Ders saati kontrol]]</f>
        <v>3</v>
      </c>
      <c r="Z144" s="92" t="str">
        <f>Tablo1[[#This Row],[Birleştir formül]]</f>
        <v>Alternatif Tarım ve Bitki Yetiştirme Teknikleri  Ramazan ÇAKMAKÇI</v>
      </c>
      <c r="AA144" s="95">
        <f>Tablo1[[#This Row],[Birleşik ders]]</f>
        <v>1</v>
      </c>
    </row>
    <row r="145" spans="1:27" ht="21.75" hidden="1" x14ac:dyDescent="0.25">
      <c r="A145" s="27">
        <f>Tablo1[[#This Row],[Sıra]]</f>
        <v>30</v>
      </c>
      <c r="B145" s="13" t="str">
        <f>Tablo1[[#This Row],[Bölüm]]</f>
        <v>TB</v>
      </c>
      <c r="C145" s="13">
        <f>Tablo1[[#This Row],[Sınıf]]</f>
        <v>4</v>
      </c>
      <c r="D145" s="5" t="str">
        <f>Tablo1[[#This Row],[Ders Kodu]]</f>
        <v>TBİ-4016</v>
      </c>
      <c r="E145" s="14" t="str">
        <f>Tablo1[[#This Row],[Dersin Adı]]</f>
        <v xml:space="preserve">Balarısı ve Flora </v>
      </c>
      <c r="F145" s="6" t="str">
        <f>Tablo1[[#This Row],[Dersi Veren Öğretim Elemanı]]</f>
        <v>Harun BAYTEKİN</v>
      </c>
      <c r="G145" s="6" t="str">
        <f>Tablo1[[#This Row],[Dersi Veren Öğretim Elemanı (Son 7 Hafta)]]</f>
        <v>Türker SAVAŞ</v>
      </c>
      <c r="H145" s="6" t="str">
        <f>Tablo1[[#This Row],[Dersi Vrn. Öğr. Üyesi Bölümü]]</f>
        <v>TB</v>
      </c>
      <c r="I145" s="5">
        <f>Tablo1[[#This Row],[Mevcut]]</f>
        <v>2</v>
      </c>
      <c r="J145" s="13" t="str">
        <f>Tablo1[[#This Row],[GÜN]]</f>
        <v>ÇARŞAMBA</v>
      </c>
      <c r="K145" s="17" t="str">
        <f>Tablo1[[#This Row],[SINIF2]]</f>
        <v>113</v>
      </c>
      <c r="L145" s="11">
        <f>Tablo1[[#This Row],[08:10]]</f>
        <v>0</v>
      </c>
      <c r="M145" s="4">
        <f>Tablo1[[#This Row],[09:00]]</f>
        <v>0</v>
      </c>
      <c r="N145" s="4">
        <f>Tablo1[[#This Row],[09:50]]</f>
        <v>0</v>
      </c>
      <c r="O145" s="4">
        <f>Tablo1[[#This Row],[10:40]]</f>
        <v>0</v>
      </c>
      <c r="P145" s="4">
        <f>Tablo1[[#This Row],[11:30]]</f>
        <v>0</v>
      </c>
      <c r="Q145" s="4">
        <f>Tablo1[[#This Row],[12:20]]</f>
        <v>0</v>
      </c>
      <c r="R145" s="4">
        <f>Tablo1[[#This Row],[13:10]]</f>
        <v>0</v>
      </c>
      <c r="S145" s="4">
        <f>Tablo1[[#This Row],[14:00]]</f>
        <v>0</v>
      </c>
      <c r="T145" s="4">
        <f>Tablo1[[#This Row],[14:50]]</f>
        <v>0</v>
      </c>
      <c r="U145" s="4" t="str">
        <f>Tablo1[[#This Row],[15:40]]</f>
        <v>x</v>
      </c>
      <c r="V145" s="12" t="str">
        <f>Tablo1[[#This Row],[16:30]]</f>
        <v>x</v>
      </c>
      <c r="W145" s="24">
        <f>Tablo1[[#This Row],[Ders Adedi]]</f>
        <v>2</v>
      </c>
      <c r="X145" s="22">
        <f>Tablo1[[#This Row],[Ders saati]]</f>
        <v>2</v>
      </c>
      <c r="Y145" s="23">
        <f>Tablo1[[#This Row],[Ders saati kontrol]]</f>
        <v>2</v>
      </c>
      <c r="Z145" s="92" t="str">
        <f>Tablo1[[#This Row],[Birleştir formül]]</f>
        <v>Balarısı ve Flora  Harun BAYTEKİN</v>
      </c>
      <c r="AA145" s="95">
        <f>Tablo1[[#This Row],[Birleşik ders]]</f>
        <v>2</v>
      </c>
    </row>
    <row r="146" spans="1:27" ht="21.75" hidden="1" x14ac:dyDescent="0.25">
      <c r="A146" s="27">
        <f>Tablo1[[#This Row],[Sıra]]</f>
        <v>82</v>
      </c>
      <c r="B146" s="13" t="str">
        <f>Tablo1[[#This Row],[Bölüm]]</f>
        <v>TB</v>
      </c>
      <c r="C146" s="13">
        <f>Tablo1[[#This Row],[Sınıf]]</f>
        <v>4</v>
      </c>
      <c r="D146" s="5" t="str">
        <f>Tablo1[[#This Row],[Ders Kodu]]</f>
        <v>TBİ-4002</v>
      </c>
      <c r="E146" s="14" t="str">
        <f>Tablo1[[#This Row],[Dersin Adı]]</f>
        <v xml:space="preserve">Çayır Mera Islahı </v>
      </c>
      <c r="F146" s="6" t="str">
        <f>Tablo1[[#This Row],[Dersi Veren Öğretim Elemanı]]</f>
        <v>Fırat ALATÜRK</v>
      </c>
      <c r="G146" s="6">
        <f>Tablo1[[#This Row],[Dersi Veren Öğretim Elemanı (Son 7 Hafta)]]</f>
        <v>0</v>
      </c>
      <c r="H146" s="6" t="str">
        <f>Tablo1[[#This Row],[Dersi Vrn. Öğr. Üyesi Bölümü]]</f>
        <v>TB</v>
      </c>
      <c r="I146" s="5">
        <f>Tablo1[[#This Row],[Mevcut]]</f>
        <v>10</v>
      </c>
      <c r="J146" s="13" t="str">
        <f>Tablo1[[#This Row],[GÜN]]</f>
        <v>PERŞEMBE</v>
      </c>
      <c r="K146" s="17" t="str">
        <f>Tablo1[[#This Row],[SINIF2]]</f>
        <v>106</v>
      </c>
      <c r="L146" s="11">
        <f>Tablo1[[#This Row],[08:10]]</f>
        <v>0</v>
      </c>
      <c r="M146" s="4" t="str">
        <f>Tablo1[[#This Row],[09:00]]</f>
        <v>x</v>
      </c>
      <c r="N146" s="4" t="str">
        <f>Tablo1[[#This Row],[09:50]]</f>
        <v>x</v>
      </c>
      <c r="O146" s="4" t="str">
        <f>Tablo1[[#This Row],[10:40]]</f>
        <v>x</v>
      </c>
      <c r="P146" s="4" t="str">
        <f>Tablo1[[#This Row],[11:30]]</f>
        <v>x</v>
      </c>
      <c r="Q146" s="4">
        <f>Tablo1[[#This Row],[12:20]]</f>
        <v>0</v>
      </c>
      <c r="R146" s="4">
        <f>Tablo1[[#This Row],[13:10]]</f>
        <v>0</v>
      </c>
      <c r="S146" s="4">
        <f>Tablo1[[#This Row],[14:00]]</f>
        <v>0</v>
      </c>
      <c r="T146" s="4">
        <f>Tablo1[[#This Row],[14:50]]</f>
        <v>0</v>
      </c>
      <c r="U146" s="4">
        <f>Tablo1[[#This Row],[15:40]]</f>
        <v>0</v>
      </c>
      <c r="V146" s="12">
        <f>Tablo1[[#This Row],[16:30]]</f>
        <v>0</v>
      </c>
      <c r="W146" s="24">
        <f>Tablo1[[#This Row],[Ders Adedi]]</f>
        <v>1</v>
      </c>
      <c r="X146" s="22">
        <f>Tablo1[[#This Row],[Ders saati]]</f>
        <v>4</v>
      </c>
      <c r="Y146" s="23">
        <f>Tablo1[[#This Row],[Ders saati kontrol]]</f>
        <v>4</v>
      </c>
      <c r="Z146" s="92" t="str">
        <f>Tablo1[[#This Row],[Birleştir formül]]</f>
        <v>Çayır Mera Islahı  Fırat ALATÜRK</v>
      </c>
      <c r="AA146" s="95">
        <f>Tablo1[[#This Row],[Birleşik ders]]</f>
        <v>1</v>
      </c>
    </row>
    <row r="147" spans="1:27" ht="21.75" hidden="1" x14ac:dyDescent="0.25">
      <c r="A147" s="27">
        <f>Tablo1[[#This Row],[Sıra]]</f>
        <v>251</v>
      </c>
      <c r="B147" s="13" t="str">
        <f>Tablo1[[#This Row],[Bölüm]]</f>
        <v>TB</v>
      </c>
      <c r="C147" s="13">
        <f>Tablo1[[#This Row],[Sınıf]]</f>
        <v>4</v>
      </c>
      <c r="D147" s="5" t="str">
        <f>Tablo1[[#This Row],[Ders Kodu]]</f>
        <v>TBİ-4018</v>
      </c>
      <c r="E147" s="14" t="str">
        <f>Tablo1[[#This Row],[Dersin Adı]]</f>
        <v xml:space="preserve">Tahıl Baklagil ve Yem Bitkileri Zararlıları </v>
      </c>
      <c r="F147" s="6" t="str">
        <f>Tablo1[[#This Row],[Dersi Veren Öğretim Elemanı]]</f>
        <v>Baboo ALİ</v>
      </c>
      <c r="G147" s="6">
        <f>Tablo1[[#This Row],[Dersi Veren Öğretim Elemanı (Son 7 Hafta)]]</f>
        <v>0</v>
      </c>
      <c r="H147" s="6" t="str">
        <f>Tablo1[[#This Row],[Dersi Vrn. Öğr. Üyesi Bölümü]]</f>
        <v>TB</v>
      </c>
      <c r="I147" s="5">
        <f>Tablo1[[#This Row],[Mevcut]]</f>
        <v>8</v>
      </c>
      <c r="J147" s="13" t="str">
        <f>Tablo1[[#This Row],[GÜN]]</f>
        <v>PERŞEMBE</v>
      </c>
      <c r="K147" s="17" t="str">
        <f>Tablo1[[#This Row],[SINIF2]]</f>
        <v>106</v>
      </c>
      <c r="L147" s="11">
        <f>Tablo1[[#This Row],[08:10]]</f>
        <v>0</v>
      </c>
      <c r="M147" s="4">
        <f>Tablo1[[#This Row],[09:00]]</f>
        <v>0</v>
      </c>
      <c r="N147" s="4">
        <f>Tablo1[[#This Row],[09:50]]</f>
        <v>0</v>
      </c>
      <c r="O147" s="4">
        <f>Tablo1[[#This Row],[10:40]]</f>
        <v>0</v>
      </c>
      <c r="P147" s="4">
        <f>Tablo1[[#This Row],[11:30]]</f>
        <v>0</v>
      </c>
      <c r="Q147" s="4">
        <f>Tablo1[[#This Row],[12:20]]</f>
        <v>0</v>
      </c>
      <c r="R147" s="4" t="str">
        <f>Tablo1[[#This Row],[13:10]]</f>
        <v>x</v>
      </c>
      <c r="S147" s="4" t="str">
        <f>Tablo1[[#This Row],[14:00]]</f>
        <v>x</v>
      </c>
      <c r="T147" s="4">
        <f>Tablo1[[#This Row],[14:50]]</f>
        <v>0</v>
      </c>
      <c r="U147" s="4">
        <f>Tablo1[[#This Row],[15:40]]</f>
        <v>0</v>
      </c>
      <c r="V147" s="12">
        <f>Tablo1[[#This Row],[16:30]]</f>
        <v>0</v>
      </c>
      <c r="W147" s="24">
        <f>Tablo1[[#This Row],[Ders Adedi]]</f>
        <v>1</v>
      </c>
      <c r="X147" s="22">
        <f>Tablo1[[#This Row],[Ders saati]]</f>
        <v>2</v>
      </c>
      <c r="Y147" s="23">
        <f>Tablo1[[#This Row],[Ders saati kontrol]]</f>
        <v>2</v>
      </c>
      <c r="Z147" s="92" t="str">
        <f>Tablo1[[#This Row],[Birleştir formül]]</f>
        <v>Tahıl Baklagil ve Yem Bitkileri Zararlıları  Baboo ALİ</v>
      </c>
      <c r="AA147" s="95">
        <f>Tablo1[[#This Row],[Birleşik ders]]</f>
        <v>1</v>
      </c>
    </row>
    <row r="148" spans="1:27" ht="21.75" hidden="1" x14ac:dyDescent="0.25">
      <c r="A148" s="27">
        <f>Tablo1[[#This Row],[Sıra]]</f>
        <v>209</v>
      </c>
      <c r="B148" s="13" t="str">
        <f>Tablo1[[#This Row],[Bölüm]]</f>
        <v>TB</v>
      </c>
      <c r="C148" s="13">
        <f>Tablo1[[#This Row],[Sınıf]]</f>
        <v>4</v>
      </c>
      <c r="D148" s="5" t="str">
        <f>Tablo1[[#This Row],[Ders Kodu]]</f>
        <v>TBİ-4010</v>
      </c>
      <c r="E148" s="14" t="str">
        <f>Tablo1[[#This Row],[Dersin Adı]]</f>
        <v xml:space="preserve">Organik Tarım </v>
      </c>
      <c r="F148" s="6" t="str">
        <f>Tablo1[[#This Row],[Dersi Veren Öğretim Elemanı]]</f>
        <v>Ramazan ÇAKMAKÇI</v>
      </c>
      <c r="G148" s="6">
        <f>Tablo1[[#This Row],[Dersi Veren Öğretim Elemanı (Son 7 Hafta)]]</f>
        <v>0</v>
      </c>
      <c r="H148" s="6" t="str">
        <f>Tablo1[[#This Row],[Dersi Vrn. Öğr. Üyesi Bölümü]]</f>
        <v>TB</v>
      </c>
      <c r="I148" s="5">
        <f>Tablo1[[#This Row],[Mevcut]]</f>
        <v>11</v>
      </c>
      <c r="J148" s="13" t="str">
        <f>Tablo1[[#This Row],[GÜN]]</f>
        <v>PERŞEMBE</v>
      </c>
      <c r="K148" s="17" t="str">
        <f>Tablo1[[#This Row],[SINIF2]]</f>
        <v>103</v>
      </c>
      <c r="L148" s="11">
        <f>Tablo1[[#This Row],[08:10]]</f>
        <v>0</v>
      </c>
      <c r="M148" s="4">
        <f>Tablo1[[#This Row],[09:00]]</f>
        <v>0</v>
      </c>
      <c r="N148" s="4">
        <f>Tablo1[[#This Row],[09:50]]</f>
        <v>0</v>
      </c>
      <c r="O148" s="4">
        <f>Tablo1[[#This Row],[10:40]]</f>
        <v>0</v>
      </c>
      <c r="P148" s="4">
        <f>Tablo1[[#This Row],[11:30]]</f>
        <v>0</v>
      </c>
      <c r="Q148" s="4">
        <f>Tablo1[[#This Row],[12:20]]</f>
        <v>0</v>
      </c>
      <c r="R148" s="4">
        <f>Tablo1[[#This Row],[13:10]]</f>
        <v>0</v>
      </c>
      <c r="S148" s="4">
        <f>Tablo1[[#This Row],[14:00]]</f>
        <v>0</v>
      </c>
      <c r="T148" s="4" t="str">
        <f>Tablo1[[#This Row],[14:50]]</f>
        <v>x</v>
      </c>
      <c r="U148" s="4" t="str">
        <f>Tablo1[[#This Row],[15:40]]</f>
        <v>x</v>
      </c>
      <c r="V148" s="12">
        <f>Tablo1[[#This Row],[16:30]]</f>
        <v>0</v>
      </c>
      <c r="W148" s="24">
        <f>Tablo1[[#This Row],[Ders Adedi]]</f>
        <v>1</v>
      </c>
      <c r="X148" s="22">
        <f>Tablo1[[#This Row],[Ders saati]]</f>
        <v>2</v>
      </c>
      <c r="Y148" s="23">
        <f>Tablo1[[#This Row],[Ders saati kontrol]]</f>
        <v>2</v>
      </c>
      <c r="Z148" s="92" t="str">
        <f>Tablo1[[#This Row],[Birleştir formül]]</f>
        <v>Organik Tarım  Ramazan ÇAKMAKÇI</v>
      </c>
      <c r="AA148" s="95">
        <f>Tablo1[[#This Row],[Birleşik ders]]</f>
        <v>1</v>
      </c>
    </row>
    <row r="149" spans="1:27" ht="21.75" hidden="1" x14ac:dyDescent="0.25">
      <c r="A149" s="27">
        <f>Tablo1[[#This Row],[Sıra]]</f>
        <v>84</v>
      </c>
      <c r="B149" s="13" t="str">
        <f>Tablo1[[#This Row],[Bölüm]]</f>
        <v>TB</v>
      </c>
      <c r="C149" s="13">
        <f>Tablo1[[#This Row],[Sınıf]]</f>
        <v>4</v>
      </c>
      <c r="D149" s="5" t="str">
        <f>Tablo1[[#This Row],[Ders Kodu]]</f>
        <v>TBİ-4020</v>
      </c>
      <c r="E149" s="14" t="str">
        <f>Tablo1[[#This Row],[Dersin Adı]]</f>
        <v xml:space="preserve">Çevresel Etki Değerlendirme </v>
      </c>
      <c r="F149" s="6" t="str">
        <f>Tablo1[[#This Row],[Dersi Veren Öğretim Elemanı]]</f>
        <v>Cafer TÜRKMEN</v>
      </c>
      <c r="G149" s="6">
        <f>Tablo1[[#This Row],[Dersi Veren Öğretim Elemanı (Son 7 Hafta)]]</f>
        <v>0</v>
      </c>
      <c r="H149" s="6" t="str">
        <f>Tablo1[[#This Row],[Dersi Vrn. Öğr. Üyesi Bölümü]]</f>
        <v>TO</v>
      </c>
      <c r="I149" s="5">
        <f>Tablo1[[#This Row],[Mevcut]]</f>
        <v>0</v>
      </c>
      <c r="J149" s="13" t="str">
        <f>Tablo1[[#This Row],[GÜN]]</f>
        <v>-</v>
      </c>
      <c r="K149" s="17" t="str">
        <f>Tablo1[[#This Row],[SINIF2]]</f>
        <v>AÇILMIYOR</v>
      </c>
      <c r="L149" s="11">
        <f>Tablo1[[#This Row],[08:10]]</f>
        <v>0</v>
      </c>
      <c r="M149" s="4">
        <f>Tablo1[[#This Row],[09:00]]</f>
        <v>0</v>
      </c>
      <c r="N149" s="4">
        <f>Tablo1[[#This Row],[09:50]]</f>
        <v>0</v>
      </c>
      <c r="O149" s="4" t="str">
        <f>Tablo1[[#This Row],[10:40]]</f>
        <v>x</v>
      </c>
      <c r="P149" s="4" t="str">
        <f>Tablo1[[#This Row],[11:30]]</f>
        <v>x</v>
      </c>
      <c r="Q149" s="4">
        <f>Tablo1[[#This Row],[12:20]]</f>
        <v>0</v>
      </c>
      <c r="R149" s="4">
        <f>Tablo1[[#This Row],[13:10]]</f>
        <v>0</v>
      </c>
      <c r="S149" s="4">
        <f>Tablo1[[#This Row],[14:00]]</f>
        <v>0</v>
      </c>
      <c r="T149" s="4">
        <f>Tablo1[[#This Row],[14:50]]</f>
        <v>0</v>
      </c>
      <c r="U149" s="4">
        <f>Tablo1[[#This Row],[15:40]]</f>
        <v>0</v>
      </c>
      <c r="V149" s="12">
        <f>Tablo1[[#This Row],[16:30]]</f>
        <v>0</v>
      </c>
      <c r="W149" s="24">
        <f>Tablo1[[#This Row],[Ders Adedi]]</f>
        <v>1</v>
      </c>
      <c r="X149" s="22">
        <f>Tablo1[[#This Row],[Ders saati]]</f>
        <v>2</v>
      </c>
      <c r="Y149" s="23">
        <f>Tablo1[[#This Row],[Ders saati kontrol]]</f>
        <v>2</v>
      </c>
      <c r="Z149" s="92" t="str">
        <f>Tablo1[[#This Row],[Birleştir formül]]</f>
        <v>Çevresel Etki Değerlendirme  Cafer TÜRKMEN</v>
      </c>
      <c r="AA149" s="95">
        <f>Tablo1[[#This Row],[Birleşik ders]]</f>
        <v>1</v>
      </c>
    </row>
    <row r="150" spans="1:27" ht="21.75" hidden="1" x14ac:dyDescent="0.25">
      <c r="A150" s="27">
        <f>Tablo1[[#This Row],[Sıra]]</f>
        <v>51</v>
      </c>
      <c r="B150" s="13" t="str">
        <f>Tablo1[[#This Row],[Bölüm]]</f>
        <v>TB</v>
      </c>
      <c r="C150" s="13">
        <f>Tablo1[[#This Row],[Sınıf]]</f>
        <v>4</v>
      </c>
      <c r="D150" s="5" t="str">
        <f>Tablo1[[#This Row],[Ders Kodu]]</f>
        <v>TBİ-4012</v>
      </c>
      <c r="E150" s="14" t="str">
        <f>Tablo1[[#This Row],[Dersin Adı]]</f>
        <v xml:space="preserve">Bitki Doku Kültürleri </v>
      </c>
      <c r="F150" s="6" t="str">
        <f>Tablo1[[#This Row],[Dersi Veren Öğretim Elemanı]]</f>
        <v>Onur Sinan TÜRKMEN</v>
      </c>
      <c r="G150" s="6">
        <f>Tablo1[[#This Row],[Dersi Veren Öğretim Elemanı (Son 7 Hafta)]]</f>
        <v>0</v>
      </c>
      <c r="H150" s="6" t="str">
        <f>Tablo1[[#This Row],[Dersi Vrn. Öğr. Üyesi Bölümü]]</f>
        <v>TB</v>
      </c>
      <c r="I150" s="5">
        <f>Tablo1[[#This Row],[Mevcut]]</f>
        <v>0</v>
      </c>
      <c r="J150" s="13" t="str">
        <f>Tablo1[[#This Row],[GÜN]]</f>
        <v>-</v>
      </c>
      <c r="K150" s="17" t="str">
        <f>Tablo1[[#This Row],[SINIF2]]</f>
        <v>AÇILMIYOR</v>
      </c>
      <c r="L150" s="11">
        <f>Tablo1[[#This Row],[08:10]]</f>
        <v>0</v>
      </c>
      <c r="M150" s="4">
        <f>Tablo1[[#This Row],[09:00]]</f>
        <v>0</v>
      </c>
      <c r="N150" s="4">
        <f>Tablo1[[#This Row],[09:50]]</f>
        <v>0</v>
      </c>
      <c r="O150" s="4">
        <f>Tablo1[[#This Row],[10:40]]</f>
        <v>0</v>
      </c>
      <c r="P150" s="4">
        <f>Tablo1[[#This Row],[11:30]]</f>
        <v>0</v>
      </c>
      <c r="Q150" s="4">
        <f>Tablo1[[#This Row],[12:20]]</f>
        <v>0</v>
      </c>
      <c r="R150" s="4">
        <f>Tablo1[[#This Row],[13:10]]</f>
        <v>0</v>
      </c>
      <c r="S150" s="4">
        <f>Tablo1[[#This Row],[14:00]]</f>
        <v>0</v>
      </c>
      <c r="T150" s="4" t="str">
        <f>Tablo1[[#This Row],[14:50]]</f>
        <v>x</v>
      </c>
      <c r="U150" s="4" t="str">
        <f>Tablo1[[#This Row],[15:40]]</f>
        <v>x</v>
      </c>
      <c r="V150" s="12">
        <f>Tablo1[[#This Row],[16:30]]</f>
        <v>0</v>
      </c>
      <c r="W150" s="24">
        <f>Tablo1[[#This Row],[Ders Adedi]]</f>
        <v>1</v>
      </c>
      <c r="X150" s="22">
        <f>Tablo1[[#This Row],[Ders saati]]</f>
        <v>2</v>
      </c>
      <c r="Y150" s="23">
        <f>Tablo1[[#This Row],[Ders saati kontrol]]</f>
        <v>2</v>
      </c>
      <c r="Z150" s="92" t="str">
        <f>Tablo1[[#This Row],[Birleştir formül]]</f>
        <v>Bitki Doku Kültürleri  Onur Sinan TÜRKMEN</v>
      </c>
      <c r="AA150" s="95">
        <f>Tablo1[[#This Row],[Birleşik ders]]</f>
        <v>1</v>
      </c>
    </row>
    <row r="151" spans="1:27" ht="21.75" hidden="1" x14ac:dyDescent="0.25">
      <c r="A151" s="27">
        <f>Tablo1[[#This Row],[Sıra]]</f>
        <v>39</v>
      </c>
      <c r="B151" s="13" t="str">
        <f>Tablo1[[#This Row],[Bölüm]]</f>
        <v>TB</v>
      </c>
      <c r="C151" s="13">
        <f>Tablo1[[#This Row],[Sınıf]]</f>
        <v>4</v>
      </c>
      <c r="D151" s="5" t="str">
        <f>Tablo1[[#This Row],[Ders Kodu]]</f>
        <v>TBİ-4004</v>
      </c>
      <c r="E151" s="292" t="str">
        <f>Tablo1[[#This Row],[Dersin Adı]]</f>
        <v xml:space="preserve">Bitirme Ödevi II </v>
      </c>
      <c r="F151" s="6" t="str">
        <f>Tablo1[[#This Row],[Dersi Veren Öğretim Elemanı]]</f>
        <v>Bölüm Öğretim Elemanları - TB</v>
      </c>
      <c r="G151" s="6">
        <f>Tablo1[[#This Row],[Dersi Veren Öğretim Elemanı (Son 7 Hafta)]]</f>
        <v>0</v>
      </c>
      <c r="H151" s="6" t="str">
        <f>Tablo1[[#This Row],[Dersi Vrn. Öğr. Üyesi Bölümü]]</f>
        <v>TB</v>
      </c>
      <c r="I151" s="5">
        <f>Tablo1[[#This Row],[Mevcut]]</f>
        <v>14</v>
      </c>
      <c r="J151" s="13" t="str">
        <f>Tablo1[[#This Row],[GÜN]]</f>
        <v>-</v>
      </c>
      <c r="K151" s="17" t="str">
        <f>Tablo1[[#This Row],[SINIF2]]</f>
        <v>-</v>
      </c>
      <c r="L151" s="11">
        <f>Tablo1[[#This Row],[08:10]]</f>
        <v>0</v>
      </c>
      <c r="M151" s="4">
        <f>Tablo1[[#This Row],[09:00]]</f>
        <v>0</v>
      </c>
      <c r="N151" s="4">
        <f>Tablo1[[#This Row],[09:50]]</f>
        <v>0</v>
      </c>
      <c r="O151" s="4">
        <f>Tablo1[[#This Row],[10:40]]</f>
        <v>0</v>
      </c>
      <c r="P151" s="4">
        <f>Tablo1[[#This Row],[11:30]]</f>
        <v>0</v>
      </c>
      <c r="Q151" s="4">
        <f>Tablo1[[#This Row],[12:20]]</f>
        <v>0</v>
      </c>
      <c r="R151" s="4">
        <f>Tablo1[[#This Row],[13:10]]</f>
        <v>0</v>
      </c>
      <c r="S151" s="4">
        <f>Tablo1[[#This Row],[14:00]]</f>
        <v>0</v>
      </c>
      <c r="T151" s="4">
        <f>Tablo1[[#This Row],[14:50]]</f>
        <v>0</v>
      </c>
      <c r="U151" s="4">
        <f>Tablo1[[#This Row],[15:40]]</f>
        <v>0</v>
      </c>
      <c r="V151" s="12">
        <f>Tablo1[[#This Row],[16:30]]</f>
        <v>0</v>
      </c>
      <c r="W151" s="24">
        <f>Tablo1[[#This Row],[Ders Adedi]]</f>
        <v>7</v>
      </c>
      <c r="X151" s="22">
        <f>Tablo1[[#This Row],[Ders saati]]</f>
        <v>0</v>
      </c>
      <c r="Y151" s="23">
        <f>Tablo1[[#This Row],[Ders saati kontrol]]</f>
        <v>0</v>
      </c>
      <c r="Z151" s="92" t="str">
        <f>Tablo1[[#This Row],[Birleştir formül]]</f>
        <v>Bitirme Ödevi II  Bölüm Öğretim Elemanları - TB</v>
      </c>
      <c r="AA151" s="95">
        <f>Tablo1[[#This Row],[Birleşik ders]]</f>
        <v>1</v>
      </c>
    </row>
    <row r="152" spans="1:27" ht="21.75" hidden="1" x14ac:dyDescent="0.25">
      <c r="A152" s="27">
        <f>Tablo1[[#This Row],[Sıra]]</f>
        <v>373</v>
      </c>
      <c r="B152" s="13" t="str">
        <f>Tablo1[[#This Row],[Bölüm]]</f>
        <v>TBT</v>
      </c>
      <c r="C152" s="13">
        <f>Tablo1[[#This Row],[Sınıf]]</f>
        <v>1</v>
      </c>
      <c r="D152" s="5" t="str">
        <f>Tablo1[[#This Row],[Ders Kodu]]</f>
        <v>TRB-1004</v>
      </c>
      <c r="E152" s="292" t="str">
        <f>Tablo1[[#This Row],[Dersin Adı]]</f>
        <v>Genel Mikrobiyoloji (Alttan ve devam Alanlar İçin)</v>
      </c>
      <c r="F152" s="6" t="str">
        <f>Tablo1[[#This Row],[Dersi Veren Öğretim Elemanı]]</f>
        <v>N. Nükhet ZORBA</v>
      </c>
      <c r="G152" s="6">
        <f>Tablo1[[#This Row],[Dersi Veren Öğretim Elemanı (Son 7 Hafta)]]</f>
        <v>0</v>
      </c>
      <c r="H152" s="6" t="str">
        <f>Tablo1[[#This Row],[Dersi Vrn. Öğr. Üyesi Bölümü]]</f>
        <v>FD</v>
      </c>
      <c r="I152" s="5">
        <f>Tablo1[[#This Row],[Mevcut]]</f>
        <v>12</v>
      </c>
      <c r="J152" s="13" t="str">
        <f>Tablo1[[#This Row],[GÜN]]</f>
        <v>PAZARTESİ</v>
      </c>
      <c r="K152" s="17" t="str">
        <f>Tablo1[[#This Row],[SINIF2]]</f>
        <v>02</v>
      </c>
      <c r="L152" s="11">
        <f>Tablo1[[#This Row],[08:10]]</f>
        <v>0</v>
      </c>
      <c r="M152" s="4" t="str">
        <f>Tablo1[[#This Row],[09:00]]</f>
        <v>x</v>
      </c>
      <c r="N152" s="4" t="str">
        <f>Tablo1[[#This Row],[09:50]]</f>
        <v>x</v>
      </c>
      <c r="O152" s="4" t="str">
        <f>Tablo1[[#This Row],[10:40]]</f>
        <v>x</v>
      </c>
      <c r="P152" s="4" t="str">
        <f>Tablo1[[#This Row],[11:30]]</f>
        <v>x</v>
      </c>
      <c r="Q152" s="4">
        <f>Tablo1[[#This Row],[12:20]]</f>
        <v>0</v>
      </c>
      <c r="R152" s="4">
        <f>Tablo1[[#This Row],[13:10]]</f>
        <v>0</v>
      </c>
      <c r="S152" s="4">
        <f>Tablo1[[#This Row],[14:00]]</f>
        <v>0</v>
      </c>
      <c r="T152" s="4">
        <f>Tablo1[[#This Row],[14:50]]</f>
        <v>0</v>
      </c>
      <c r="U152" s="4">
        <f>Tablo1[[#This Row],[15:40]]</f>
        <v>0</v>
      </c>
      <c r="V152" s="12">
        <f>Tablo1[[#This Row],[16:30]]</f>
        <v>0</v>
      </c>
      <c r="W152" s="24">
        <f>Tablo1[[#This Row],[Ders Adedi]]</f>
        <v>1</v>
      </c>
      <c r="X152" s="22">
        <f>Tablo1[[#This Row],[Ders saati]]</f>
        <v>4</v>
      </c>
      <c r="Y152" s="23">
        <f>Tablo1[[#This Row],[Ders saati kontrol]]</f>
        <v>4</v>
      </c>
      <c r="Z152" s="92" t="str">
        <f>Tablo1[[#This Row],[Birleştir formül]]</f>
        <v>Genel Mikrobiyoloji (Alttan ve devam Alanlar İçin) N. Nükhet ZORBA</v>
      </c>
      <c r="AA152" s="95">
        <f>Tablo1[[#This Row],[Birleşik ders]]</f>
        <v>1</v>
      </c>
    </row>
    <row r="153" spans="1:27" ht="21.75" hidden="1" x14ac:dyDescent="0.25">
      <c r="A153" s="27">
        <f>Tablo1[[#This Row],[Sıra]]</f>
        <v>197</v>
      </c>
      <c r="B153" s="13" t="str">
        <f>Tablo1[[#This Row],[Bölüm]]</f>
        <v>TBT</v>
      </c>
      <c r="C153" s="13">
        <f>Tablo1[[#This Row],[Sınıf]]</f>
        <v>1</v>
      </c>
      <c r="D153" s="5" t="str">
        <f>Tablo1[[#This Row],[Ders Kodu]]</f>
        <v>ZBY-1008</v>
      </c>
      <c r="E153" s="14" t="str">
        <f>Tablo1[[#This Row],[Dersin Adı]]</f>
        <v xml:space="preserve">Mikrobiyoloji </v>
      </c>
      <c r="F153" s="6" t="str">
        <f>Tablo1[[#This Row],[Dersi Veren Öğretim Elemanı]]</f>
        <v>N. Nükhet ZORBA</v>
      </c>
      <c r="G153" s="6">
        <f>Tablo1[[#This Row],[Dersi Veren Öğretim Elemanı (Son 7 Hafta)]]</f>
        <v>0</v>
      </c>
      <c r="H153" s="6" t="str">
        <f>Tablo1[[#This Row],[Dersi Vrn. Öğr. Üyesi Bölümü]]</f>
        <v>FD</v>
      </c>
      <c r="I153" s="5">
        <f>Tablo1[[#This Row],[Mevcut]]</f>
        <v>20</v>
      </c>
      <c r="J153" s="13" t="str">
        <f>Tablo1[[#This Row],[GÜN]]</f>
        <v>PAZARTESİ</v>
      </c>
      <c r="K153" s="17" t="str">
        <f>Tablo1[[#This Row],[SINIF2]]</f>
        <v>02</v>
      </c>
      <c r="L153" s="11">
        <f>Tablo1[[#This Row],[08:10]]</f>
        <v>0</v>
      </c>
      <c r="M153" s="4" t="str">
        <f>Tablo1[[#This Row],[09:00]]</f>
        <v>x</v>
      </c>
      <c r="N153" s="4" t="str">
        <f>Tablo1[[#This Row],[09:50]]</f>
        <v>x</v>
      </c>
      <c r="O153" s="4" t="str">
        <f>Tablo1[[#This Row],[10:40]]</f>
        <v>x</v>
      </c>
      <c r="P153" s="4" t="str">
        <f>Tablo1[[#This Row],[11:30]]</f>
        <v>x</v>
      </c>
      <c r="Q153" s="4">
        <f>Tablo1[[#This Row],[12:20]]</f>
        <v>0</v>
      </c>
      <c r="R153" s="4">
        <f>Tablo1[[#This Row],[13:10]]</f>
        <v>0</v>
      </c>
      <c r="S153" s="4">
        <f>Tablo1[[#This Row],[14:00]]</f>
        <v>0</v>
      </c>
      <c r="T153" s="4">
        <f>Tablo1[[#This Row],[14:50]]</f>
        <v>0</v>
      </c>
      <c r="U153" s="4">
        <f>Tablo1[[#This Row],[15:40]]</f>
        <v>0</v>
      </c>
      <c r="V153" s="12">
        <f>Tablo1[[#This Row],[16:30]]</f>
        <v>0</v>
      </c>
      <c r="W153" s="24">
        <f>Tablo1[[#This Row],[Ders Adedi]]</f>
        <v>4</v>
      </c>
      <c r="X153" s="22">
        <f>Tablo1[[#This Row],[Ders saati]]</f>
        <v>4</v>
      </c>
      <c r="Y153" s="23">
        <f>Tablo1[[#This Row],[Ders saati kontrol]]</f>
        <v>4</v>
      </c>
      <c r="Z153" s="92" t="str">
        <f>Tablo1[[#This Row],[Birleştir formül]]</f>
        <v>Mikrobiyoloji  N. Nükhet ZORBA</v>
      </c>
      <c r="AA153" s="95">
        <f>Tablo1[[#This Row],[Birleşik ders]]</f>
        <v>1</v>
      </c>
    </row>
    <row r="154" spans="1:27" ht="21.75" hidden="1" x14ac:dyDescent="0.25">
      <c r="A154" s="27">
        <f>Tablo1[[#This Row],[Sıra]]</f>
        <v>137</v>
      </c>
      <c r="B154" s="13" t="str">
        <f>Tablo1[[#This Row],[Bölüm]]</f>
        <v>TBT</v>
      </c>
      <c r="C154" s="13">
        <f>Tablo1[[#This Row],[Sınıf]]</f>
        <v>1</v>
      </c>
      <c r="D154" s="5" t="str">
        <f>Tablo1[[#This Row],[Ders Kodu]]</f>
        <v>ZBY-1012</v>
      </c>
      <c r="E154" s="14" t="str">
        <f>Tablo1[[#This Row],[Dersin Adı]]</f>
        <v xml:space="preserve">Hücre Biyolojisine Giriş </v>
      </c>
      <c r="F154" s="6" t="str">
        <f>Tablo1[[#This Row],[Dersi Veren Öğretim Elemanı]]</f>
        <v>Yonca SURGUN ACAR</v>
      </c>
      <c r="G154" s="6">
        <f>Tablo1[[#This Row],[Dersi Veren Öğretim Elemanı (Son 7 Hafta)]]</f>
        <v>0</v>
      </c>
      <c r="H154" s="6" t="str">
        <f>Tablo1[[#This Row],[Dersi Vrn. Öğr. Üyesi Bölümü]]</f>
        <v>TBT</v>
      </c>
      <c r="I154" s="5">
        <f>Tablo1[[#This Row],[Mevcut]]</f>
        <v>50</v>
      </c>
      <c r="J154" s="13" t="str">
        <f>Tablo1[[#This Row],[GÜN]]</f>
        <v>PAZARTESİ</v>
      </c>
      <c r="K154" s="17" t="str">
        <f>Tablo1[[#This Row],[SINIF2]]</f>
        <v>103</v>
      </c>
      <c r="L154" s="11">
        <f>Tablo1[[#This Row],[08:10]]</f>
        <v>0</v>
      </c>
      <c r="M154" s="4">
        <f>Tablo1[[#This Row],[09:00]]</f>
        <v>0</v>
      </c>
      <c r="N154" s="4">
        <f>Tablo1[[#This Row],[09:50]]</f>
        <v>0</v>
      </c>
      <c r="O154" s="4">
        <f>Tablo1[[#This Row],[10:40]]</f>
        <v>0</v>
      </c>
      <c r="P154" s="4">
        <f>Tablo1[[#This Row],[11:30]]</f>
        <v>0</v>
      </c>
      <c r="Q154" s="4" t="str">
        <f>Tablo1[[#This Row],[12:20]]</f>
        <v>x</v>
      </c>
      <c r="R154" s="4" t="str">
        <f>Tablo1[[#This Row],[13:10]]</f>
        <v>x</v>
      </c>
      <c r="S154" s="4">
        <f>Tablo1[[#This Row],[14:00]]</f>
        <v>0</v>
      </c>
      <c r="T154" s="4">
        <f>Tablo1[[#This Row],[14:50]]</f>
        <v>0</v>
      </c>
      <c r="U154" s="4">
        <f>Tablo1[[#This Row],[15:40]]</f>
        <v>0</v>
      </c>
      <c r="V154" s="12">
        <f>Tablo1[[#This Row],[16:30]]</f>
        <v>0</v>
      </c>
      <c r="W154" s="24">
        <f>Tablo1[[#This Row],[Ders Adedi]]</f>
        <v>2</v>
      </c>
      <c r="X154" s="22">
        <f>Tablo1[[#This Row],[Ders saati]]</f>
        <v>2</v>
      </c>
      <c r="Y154" s="23">
        <f>Tablo1[[#This Row],[Ders saati kontrol]]</f>
        <v>2</v>
      </c>
      <c r="Z154" s="92" t="str">
        <f>Tablo1[[#This Row],[Birleştir formül]]</f>
        <v>Hücre Biyolojisine Giriş  Yonca SURGUN ACAR</v>
      </c>
      <c r="AA154" s="95">
        <f>Tablo1[[#This Row],[Birleşik ders]]</f>
        <v>2</v>
      </c>
    </row>
    <row r="155" spans="1:27" ht="21.75" hidden="1" x14ac:dyDescent="0.25">
      <c r="A155" s="27">
        <f>Tablo1[[#This Row],[Sıra]]</f>
        <v>351</v>
      </c>
      <c r="B155" s="13" t="str">
        <f>Tablo1[[#This Row],[Bölüm]]</f>
        <v>TBT</v>
      </c>
      <c r="C155" s="13">
        <f>Tablo1[[#This Row],[Sınıf]]</f>
        <v>1</v>
      </c>
      <c r="D155" s="5" t="str">
        <f>Tablo1[[#This Row],[Ders Kodu]]</f>
        <v>Trb-1002</v>
      </c>
      <c r="E155" s="14" t="str">
        <f>Tablo1[[#This Row],[Dersin Adı]]</f>
        <v>Genel Kimya II (Alttan
Alanlar için)</v>
      </c>
      <c r="F155" s="6" t="str">
        <f>Tablo1[[#This Row],[Dersi Veren Öğretim Elemanı]]</f>
        <v>Diğdem ERDENER ÇIRALI</v>
      </c>
      <c r="G155" s="6">
        <f>Tablo1[[#This Row],[Dersi Veren Öğretim Elemanı (Son 7 Hafta)]]</f>
        <v>0</v>
      </c>
      <c r="H155" s="6" t="str">
        <f>Tablo1[[#This Row],[Dersi Vrn. Öğr. Üyesi Bölümü]]</f>
        <v>FD</v>
      </c>
      <c r="I155" s="5">
        <f>Tablo1[[#This Row],[Mevcut]]</f>
        <v>17</v>
      </c>
      <c r="J155" s="13" t="str">
        <f>Tablo1[[#This Row],[GÜN]]</f>
        <v>PAZARTESİ</v>
      </c>
      <c r="K155" s="17" t="str">
        <f>Tablo1[[#This Row],[SINIF2]]</f>
        <v>103</v>
      </c>
      <c r="L155" s="11">
        <f>Tablo1[[#This Row],[08:10]]</f>
        <v>0</v>
      </c>
      <c r="M155" s="4">
        <f>Tablo1[[#This Row],[09:00]]</f>
        <v>0</v>
      </c>
      <c r="N155" s="4">
        <f>Tablo1[[#This Row],[09:50]]</f>
        <v>0</v>
      </c>
      <c r="O155" s="4">
        <f>Tablo1[[#This Row],[10:40]]</f>
        <v>0</v>
      </c>
      <c r="P155" s="4">
        <f>Tablo1[[#This Row],[11:30]]</f>
        <v>0</v>
      </c>
      <c r="Q155" s="4">
        <f>Tablo1[[#This Row],[12:20]]</f>
        <v>0</v>
      </c>
      <c r="R155" s="4">
        <f>Tablo1[[#This Row],[13:10]]</f>
        <v>0</v>
      </c>
      <c r="S155" s="4" t="str">
        <f>Tablo1[[#This Row],[14:00]]</f>
        <v>x</v>
      </c>
      <c r="T155" s="4" t="str">
        <f>Tablo1[[#This Row],[14:50]]</f>
        <v>x</v>
      </c>
      <c r="U155" s="4" t="str">
        <f>Tablo1[[#This Row],[15:40]]</f>
        <v>x</v>
      </c>
      <c r="V155" s="12" t="str">
        <f>Tablo1[[#This Row],[16:30]]</f>
        <v>x</v>
      </c>
      <c r="W155" s="24">
        <f>Tablo1[[#This Row],[Ders Adedi]]</f>
        <v>1</v>
      </c>
      <c r="X155" s="22">
        <f>Tablo1[[#This Row],[Ders saati]]</f>
        <v>4</v>
      </c>
      <c r="Y155" s="23">
        <f>Tablo1[[#This Row],[Ders saati kontrol]]</f>
        <v>4</v>
      </c>
      <c r="Z155" s="92" t="str">
        <f>Tablo1[[#This Row],[Birleştir formül]]</f>
        <v>Genel Kimya II (Alttan
Alanlar için) Diğdem ERDENER ÇIRALI</v>
      </c>
      <c r="AA155" s="95">
        <f>Tablo1[[#This Row],[Birleşik ders]]</f>
        <v>1</v>
      </c>
    </row>
    <row r="156" spans="1:27" ht="21.75" hidden="1" x14ac:dyDescent="0.25">
      <c r="A156" s="27">
        <f>Tablo1[[#This Row],[Sıra]]</f>
        <v>347</v>
      </c>
      <c r="B156" s="13" t="str">
        <f>Tablo1[[#This Row],[Bölüm]]</f>
        <v>TBT</v>
      </c>
      <c r="C156" s="13">
        <f>Tablo1[[#This Row],[Sınıf]]</f>
        <v>1</v>
      </c>
      <c r="D156" s="5" t="str">
        <f>Tablo1[[#This Row],[Ders Kodu]]</f>
        <v>ZBY-1010</v>
      </c>
      <c r="E156" s="14" t="str">
        <f>Tablo1[[#This Row],[Dersin Adı]]</f>
        <v xml:space="preserve">Zooloji </v>
      </c>
      <c r="F156" s="6" t="str">
        <f>Tablo1[[#This Row],[Dersi Veren Öğretim Elemanı]]</f>
        <v>Murat TOSUNOĞLU</v>
      </c>
      <c r="G156" s="6">
        <f>Tablo1[[#This Row],[Dersi Veren Öğretim Elemanı (Son 7 Hafta)]]</f>
        <v>0</v>
      </c>
      <c r="H156" s="6" t="str">
        <f>Tablo1[[#This Row],[Dersi Vrn. Öğr. Üyesi Bölümü]]</f>
        <v>FD</v>
      </c>
      <c r="I156" s="5">
        <f>Tablo1[[#This Row],[Mevcut]]</f>
        <v>35</v>
      </c>
      <c r="J156" s="13" t="str">
        <f>Tablo1[[#This Row],[GÜN]]</f>
        <v>SALI</v>
      </c>
      <c r="K156" s="17" t="str">
        <f>Tablo1[[#This Row],[SINIF2]]</f>
        <v>Prof.Dr H. TURHAN</v>
      </c>
      <c r="L156" s="11">
        <f>Tablo1[[#This Row],[08:10]]</f>
        <v>0</v>
      </c>
      <c r="M156" s="4" t="str">
        <f>Tablo1[[#This Row],[09:00]]</f>
        <v>x</v>
      </c>
      <c r="N156" s="4" t="str">
        <f>Tablo1[[#This Row],[09:50]]</f>
        <v>x</v>
      </c>
      <c r="O156" s="4" t="str">
        <f>Tablo1[[#This Row],[10:40]]</f>
        <v>x</v>
      </c>
      <c r="P156" s="4" t="str">
        <f>Tablo1[[#This Row],[11:30]]</f>
        <v>x</v>
      </c>
      <c r="Q156" s="4">
        <f>Tablo1[[#This Row],[12:20]]</f>
        <v>0</v>
      </c>
      <c r="R156" s="4">
        <f>Tablo1[[#This Row],[13:10]]</f>
        <v>0</v>
      </c>
      <c r="S156" s="4">
        <f>Tablo1[[#This Row],[14:00]]</f>
        <v>0</v>
      </c>
      <c r="T156" s="4">
        <f>Tablo1[[#This Row],[14:50]]</f>
        <v>0</v>
      </c>
      <c r="U156" s="4">
        <f>Tablo1[[#This Row],[15:40]]</f>
        <v>0</v>
      </c>
      <c r="V156" s="12">
        <f>Tablo1[[#This Row],[16:30]]</f>
        <v>0</v>
      </c>
      <c r="W156" s="24">
        <f>Tablo1[[#This Row],[Ders Adedi]]</f>
        <v>5</v>
      </c>
      <c r="X156" s="22">
        <f>Tablo1[[#This Row],[Ders saati]]</f>
        <v>4</v>
      </c>
      <c r="Y156" s="23">
        <f>Tablo1[[#This Row],[Ders saati kontrol]]</f>
        <v>4</v>
      </c>
      <c r="Z156" s="92" t="str">
        <f>Tablo1[[#This Row],[Birleştir formül]]</f>
        <v>Zooloji  Murat TOSUNOĞLU</v>
      </c>
      <c r="AA156" s="95">
        <f>Tablo1[[#This Row],[Birleşik ders]]</f>
        <v>1</v>
      </c>
    </row>
    <row r="157" spans="1:27" ht="21.75" hidden="1" x14ac:dyDescent="0.25">
      <c r="A157" s="27">
        <f>Tablo1[[#This Row],[Sıra]]</f>
        <v>262</v>
      </c>
      <c r="B157" s="13" t="str">
        <f>Tablo1[[#This Row],[Bölüm]]</f>
        <v>TBT</v>
      </c>
      <c r="C157" s="13">
        <f>Tablo1[[#This Row],[Sınıf]]</f>
        <v>1</v>
      </c>
      <c r="D157" s="5" t="str">
        <f>Tablo1[[#This Row],[Ders Kodu]]</f>
        <v>ZBY-1002</v>
      </c>
      <c r="E157" s="14" t="str">
        <f>Tablo1[[#This Row],[Dersin Adı]]</f>
        <v xml:space="preserve">Tarım Tarihi ve Deontolojisi </v>
      </c>
      <c r="F157" s="6" t="str">
        <f>Tablo1[[#This Row],[Dersi Veren Öğretim Elemanı]]</f>
        <v>Harun BAYTEKİN</v>
      </c>
      <c r="G157" s="6" t="str">
        <f>Tablo1[[#This Row],[Dersi Veren Öğretim Elemanı (Son 7 Hafta)]]</f>
        <v>Cem Ömer EGESEL</v>
      </c>
      <c r="H157" s="6" t="str">
        <f>Tablo1[[#This Row],[Dersi Vrn. Öğr. Üyesi Bölümü]]</f>
        <v>TB</v>
      </c>
      <c r="I157" s="5">
        <f>Tablo1[[#This Row],[Mevcut]]</f>
        <v>20</v>
      </c>
      <c r="J157" s="13" t="str">
        <f>Tablo1[[#This Row],[GÜN]]</f>
        <v>SALI</v>
      </c>
      <c r="K157" s="17" t="str">
        <f>Tablo1[[#This Row],[SINIF2]]</f>
        <v>104</v>
      </c>
      <c r="L157" s="11">
        <f>Tablo1[[#This Row],[08:10]]</f>
        <v>0</v>
      </c>
      <c r="M157" s="4">
        <f>Tablo1[[#This Row],[09:00]]</f>
        <v>0</v>
      </c>
      <c r="N157" s="4">
        <f>Tablo1[[#This Row],[09:50]]</f>
        <v>0</v>
      </c>
      <c r="O157" s="4">
        <f>Tablo1[[#This Row],[10:40]]</f>
        <v>0</v>
      </c>
      <c r="P157" s="4">
        <f>Tablo1[[#This Row],[11:30]]</f>
        <v>0</v>
      </c>
      <c r="Q157" s="4">
        <f>Tablo1[[#This Row],[12:20]]</f>
        <v>0</v>
      </c>
      <c r="R157" s="4" t="str">
        <f>Tablo1[[#This Row],[13:10]]</f>
        <v>x</v>
      </c>
      <c r="S157" s="4" t="str">
        <f>Tablo1[[#This Row],[14:00]]</f>
        <v>x</v>
      </c>
      <c r="T157" s="4">
        <f>Tablo1[[#This Row],[14:50]]</f>
        <v>0</v>
      </c>
      <c r="U157" s="4">
        <f>Tablo1[[#This Row],[15:40]]</f>
        <v>0</v>
      </c>
      <c r="V157" s="12">
        <f>Tablo1[[#This Row],[16:30]]</f>
        <v>0</v>
      </c>
      <c r="W157" s="24">
        <f>Tablo1[[#This Row],[Ders Adedi]]</f>
        <v>3</v>
      </c>
      <c r="X157" s="22">
        <f>Tablo1[[#This Row],[Ders saati]]</f>
        <v>2</v>
      </c>
      <c r="Y157" s="23">
        <f>Tablo1[[#This Row],[Ders saati kontrol]]</f>
        <v>2</v>
      </c>
      <c r="Z157" s="92" t="str">
        <f>Tablo1[[#This Row],[Birleştir formül]]</f>
        <v>Tarım Tarihi ve Deontolojisi  Harun BAYTEKİN</v>
      </c>
      <c r="AA157" s="95">
        <f>Tablo1[[#This Row],[Birleşik ders]]</f>
        <v>1</v>
      </c>
    </row>
    <row r="158" spans="1:27" ht="21.75" hidden="1" x14ac:dyDescent="0.25">
      <c r="A158" s="27">
        <f>Tablo1[[#This Row],[Sıra]]</f>
        <v>89</v>
      </c>
      <c r="B158" s="13" t="str">
        <f>Tablo1[[#This Row],[Bölüm]]</f>
        <v>TBT</v>
      </c>
      <c r="C158" s="13">
        <f>Tablo1[[#This Row],[Sınıf]]</f>
        <v>1</v>
      </c>
      <c r="D158" s="5" t="str">
        <f>Tablo1[[#This Row],[Ders Kodu]]</f>
        <v>ZBY-1006</v>
      </c>
      <c r="E158" s="14" t="str">
        <f>Tablo1[[#This Row],[Dersin Adı]]</f>
        <v xml:space="preserve">Ekoloji </v>
      </c>
      <c r="F158" s="6" t="str">
        <f>Tablo1[[#This Row],[Dersi Veren Öğretim Elemanı]]</f>
        <v>Şemun TAYYAR</v>
      </c>
      <c r="G158" s="6">
        <f>Tablo1[[#This Row],[Dersi Veren Öğretim Elemanı (Son 7 Hafta)]]</f>
        <v>0</v>
      </c>
      <c r="H158" s="6" t="str">
        <f>Tablo1[[#This Row],[Dersi Vrn. Öğr. Üyesi Bölümü]]</f>
        <v>TBT</v>
      </c>
      <c r="I158" s="5">
        <f>Tablo1[[#This Row],[Mevcut]]</f>
        <v>38</v>
      </c>
      <c r="J158" s="13" t="str">
        <f>Tablo1[[#This Row],[GÜN]]</f>
        <v>SALI</v>
      </c>
      <c r="K158" s="17" t="str">
        <f>Tablo1[[#This Row],[SINIF2]]</f>
        <v>04</v>
      </c>
      <c r="L158" s="11">
        <f>Tablo1[[#This Row],[08:10]]</f>
        <v>0</v>
      </c>
      <c r="M158" s="4">
        <f>Tablo1[[#This Row],[09:00]]</f>
        <v>0</v>
      </c>
      <c r="N158" s="4">
        <f>Tablo1[[#This Row],[09:50]]</f>
        <v>0</v>
      </c>
      <c r="O158" s="4">
        <f>Tablo1[[#This Row],[10:40]]</f>
        <v>0</v>
      </c>
      <c r="P158" s="4">
        <f>Tablo1[[#This Row],[11:30]]</f>
        <v>0</v>
      </c>
      <c r="Q158" s="4">
        <f>Tablo1[[#This Row],[12:20]]</f>
        <v>0</v>
      </c>
      <c r="R158" s="4">
        <f>Tablo1[[#This Row],[13:10]]</f>
        <v>0</v>
      </c>
      <c r="S158" s="4">
        <f>Tablo1[[#This Row],[14:00]]</f>
        <v>0</v>
      </c>
      <c r="T158" s="4" t="str">
        <f>Tablo1[[#This Row],[14:50]]</f>
        <v>x</v>
      </c>
      <c r="U158" s="4" t="str">
        <f>Tablo1[[#This Row],[15:40]]</f>
        <v>x</v>
      </c>
      <c r="V158" s="12">
        <f>Tablo1[[#This Row],[16:30]]</f>
        <v>0</v>
      </c>
      <c r="W158" s="24">
        <f>Tablo1[[#This Row],[Ders Adedi]]</f>
        <v>3</v>
      </c>
      <c r="X158" s="22">
        <f>Tablo1[[#This Row],[Ders saati]]</f>
        <v>2</v>
      </c>
      <c r="Y158" s="23">
        <f>Tablo1[[#This Row],[Ders saati kontrol]]</f>
        <v>2</v>
      </c>
      <c r="Z158" s="92" t="str">
        <f>Tablo1[[#This Row],[Birleştir formül]]</f>
        <v>Ekoloji  Şemun TAYYAR</v>
      </c>
      <c r="AA158" s="95">
        <f>Tablo1[[#This Row],[Birleşik ders]]</f>
        <v>1</v>
      </c>
    </row>
    <row r="159" spans="1:27" ht="21.75" hidden="1" x14ac:dyDescent="0.25">
      <c r="A159" s="27">
        <f>Tablo1[[#This Row],[Sıra]]</f>
        <v>315</v>
      </c>
      <c r="B159" s="13" t="str">
        <f>Tablo1[[#This Row],[Bölüm]]</f>
        <v>TBT</v>
      </c>
      <c r="C159" s="13">
        <f>Tablo1[[#This Row],[Sınıf]]</f>
        <v>1</v>
      </c>
      <c r="D159" s="5" t="str">
        <f>Tablo1[[#This Row],[Ders Kodu]]</f>
        <v>TDİ-1002</v>
      </c>
      <c r="E159" s="14" t="str">
        <f>Tablo1[[#This Row],[Dersin Adı]]</f>
        <v xml:space="preserve">Türk Dili II </v>
      </c>
      <c r="F159" s="6" t="str">
        <f>Tablo1[[#This Row],[Dersi Veren Öğretim Elemanı]]</f>
        <v>Özgür ÜSTÜN</v>
      </c>
      <c r="G159" s="6">
        <f>Tablo1[[#This Row],[Dersi Veren Öğretim Elemanı (Son 7 Hafta)]]</f>
        <v>0</v>
      </c>
      <c r="H159" s="6" t="s">
        <v>140</v>
      </c>
      <c r="I159" s="5">
        <f>Tablo1[[#This Row],[Mevcut]]</f>
        <v>26</v>
      </c>
      <c r="J159" s="13" t="str">
        <f>Tablo1[[#This Row],[GÜN]]</f>
        <v>ÇARŞAMBA</v>
      </c>
      <c r="K159" s="17" t="str">
        <f>Tablo1[[#This Row],[SINIF2]]</f>
        <v>ONLINE</v>
      </c>
      <c r="L159" s="11">
        <f>Tablo1[[#This Row],[08:10]]</f>
        <v>0</v>
      </c>
      <c r="M159" s="4" t="str">
        <f>Tablo1[[#This Row],[09:00]]</f>
        <v>x</v>
      </c>
      <c r="N159" s="4" t="str">
        <f>Tablo1[[#This Row],[09:50]]</f>
        <v>x</v>
      </c>
      <c r="O159" s="4">
        <f>Tablo1[[#This Row],[10:40]]</f>
        <v>0</v>
      </c>
      <c r="P159" s="4">
        <f>Tablo1[[#This Row],[11:30]]</f>
        <v>0</v>
      </c>
      <c r="Q159" s="4">
        <f>Tablo1[[#This Row],[12:20]]</f>
        <v>0</v>
      </c>
      <c r="R159" s="4">
        <f>Tablo1[[#This Row],[13:10]]</f>
        <v>0</v>
      </c>
      <c r="S159" s="4">
        <f>Tablo1[[#This Row],[14:00]]</f>
        <v>0</v>
      </c>
      <c r="T159" s="4">
        <f>Tablo1[[#This Row],[14:50]]</f>
        <v>0</v>
      </c>
      <c r="U159" s="4">
        <f>Tablo1[[#This Row],[15:40]]</f>
        <v>0</v>
      </c>
      <c r="V159" s="12">
        <f>Tablo1[[#This Row],[16:30]]</f>
        <v>0</v>
      </c>
      <c r="W159" s="24">
        <f>Tablo1[[#This Row],[Ders Adedi]]</f>
        <v>9</v>
      </c>
      <c r="X159" s="22">
        <f>Tablo1[[#This Row],[Ders saati]]</f>
        <v>2</v>
      </c>
      <c r="Y159" s="23">
        <f>Tablo1[[#This Row],[Ders saati kontrol]]</f>
        <v>2</v>
      </c>
      <c r="Z159" s="92" t="str">
        <f>Tablo1[[#This Row],[Birleştir formül]]</f>
        <v>Türk Dili II  Özgür ÜSTÜN</v>
      </c>
      <c r="AA159" s="95">
        <f>Tablo1[[#This Row],[Birleşik ders]]</f>
        <v>9</v>
      </c>
    </row>
    <row r="160" spans="1:27" ht="21.75" hidden="1" x14ac:dyDescent="0.25">
      <c r="A160" s="27">
        <f>Tablo1[[#This Row],[Sıra]]</f>
        <v>12</v>
      </c>
      <c r="B160" s="13" t="str">
        <f>Tablo1[[#This Row],[Bölüm]]</f>
        <v>TBT</v>
      </c>
      <c r="C160" s="13">
        <f>Tablo1[[#This Row],[Sınıf]]</f>
        <v>1</v>
      </c>
      <c r="D160" s="5" t="str">
        <f>Tablo1[[#This Row],[Ders Kodu]]</f>
        <v>ATA-1102</v>
      </c>
      <c r="E160" s="14" t="str">
        <f>Tablo1[[#This Row],[Dersin Adı]]</f>
        <v xml:space="preserve">Atatürk İlkeleri ve İnkılap Tarihi II </v>
      </c>
      <c r="F160" s="6" t="str">
        <f>Tablo1[[#This Row],[Dersi Veren Öğretim Elemanı]]</f>
        <v>Gökhan BAYRAM</v>
      </c>
      <c r="G160" s="6">
        <f>Tablo1[[#This Row],[Dersi Veren Öğretim Elemanı (Son 7 Hafta)]]</f>
        <v>0</v>
      </c>
      <c r="H160" s="6" t="str">
        <f>Tablo1[[#This Row],[Dersi Vrn. Öğr. Üyesi Bölümü]]</f>
        <v>FD</v>
      </c>
      <c r="I160" s="5">
        <f>Tablo1[[#This Row],[Mevcut]]</f>
        <v>25</v>
      </c>
      <c r="J160" s="13" t="str">
        <f>Tablo1[[#This Row],[GÜN]]</f>
        <v>ÇARŞAMBA</v>
      </c>
      <c r="K160" s="17" t="str">
        <f>Tablo1[[#This Row],[SINIF2]]</f>
        <v>ONLINE</v>
      </c>
      <c r="L160" s="11">
        <f>Tablo1[[#This Row],[08:10]]</f>
        <v>0</v>
      </c>
      <c r="M160" s="4">
        <f>Tablo1[[#This Row],[09:00]]</f>
        <v>0</v>
      </c>
      <c r="N160" s="4">
        <f>Tablo1[[#This Row],[09:50]]</f>
        <v>0</v>
      </c>
      <c r="O160" s="4" t="str">
        <f>Tablo1[[#This Row],[10:40]]</f>
        <v>x</v>
      </c>
      <c r="P160" s="4" t="str">
        <f>Tablo1[[#This Row],[11:30]]</f>
        <v>x</v>
      </c>
      <c r="Q160" s="4">
        <f>Tablo1[[#This Row],[12:20]]</f>
        <v>0</v>
      </c>
      <c r="R160" s="4">
        <f>Tablo1[[#This Row],[13:10]]</f>
        <v>0</v>
      </c>
      <c r="S160" s="4">
        <f>Tablo1[[#This Row],[14:00]]</f>
        <v>0</v>
      </c>
      <c r="T160" s="4">
        <f>Tablo1[[#This Row],[14:50]]</f>
        <v>0</v>
      </c>
      <c r="U160" s="4">
        <f>Tablo1[[#This Row],[15:40]]</f>
        <v>0</v>
      </c>
      <c r="V160" s="12">
        <f>Tablo1[[#This Row],[16:30]]</f>
        <v>0</v>
      </c>
      <c r="W160" s="24">
        <f>Tablo1[[#This Row],[Ders Adedi]]</f>
        <v>9</v>
      </c>
      <c r="X160" s="22">
        <f>Tablo1[[#This Row],[Ders saati]]</f>
        <v>2</v>
      </c>
      <c r="Y160" s="23">
        <f>Tablo1[[#This Row],[Ders saati kontrol]]</f>
        <v>2</v>
      </c>
      <c r="Z160" s="92" t="str">
        <f>Tablo1[[#This Row],[Birleştir formül]]</f>
        <v>Atatürk İlkeleri ve İnkılap Tarihi II  Gökhan BAYRAM</v>
      </c>
      <c r="AA160" s="95">
        <f>Tablo1[[#This Row],[Birleşik ders]]</f>
        <v>9</v>
      </c>
    </row>
    <row r="161" spans="1:27" ht="30" hidden="1" x14ac:dyDescent="0.25">
      <c r="A161" s="27">
        <f>Tablo1[[#This Row],[Sıra]]</f>
        <v>76</v>
      </c>
      <c r="B161" s="13" t="str">
        <f>Tablo1[[#This Row],[Bölüm]]</f>
        <v>TBT</v>
      </c>
      <c r="C161" s="13">
        <f>Tablo1[[#This Row],[Sınıf]]</f>
        <v>1</v>
      </c>
      <c r="D161" s="5" t="str">
        <f>Tablo1[[#This Row],[Ders Kodu]]</f>
        <v>ZBY-1014</v>
      </c>
      <c r="E161" s="14" t="str">
        <f>Tablo1[[#This Row],[Dersin Adı]]</f>
        <v xml:space="preserve">Biyolojik Sistematik </v>
      </c>
      <c r="F161" s="6" t="str">
        <f>Tablo1[[#This Row],[Dersi Veren Öğretim Elemanı]]</f>
        <v>Herdem ASLAN</v>
      </c>
      <c r="G161" s="6">
        <f>Tablo1[[#This Row],[Dersi Veren Öğretim Elemanı (Son 7 Hafta)]]</f>
        <v>0</v>
      </c>
      <c r="H161" s="6" t="str">
        <f>Tablo1[[#This Row],[Dersi Vrn. Öğr. Üyesi Bölümü]]</f>
        <v>FD</v>
      </c>
      <c r="I161" s="5">
        <f>Tablo1[[#This Row],[Mevcut]]</f>
        <v>23</v>
      </c>
      <c r="J161" s="13" t="str">
        <f>Tablo1[[#This Row],[GÜN]]</f>
        <v>ÇARŞAMBA</v>
      </c>
      <c r="K161" s="17" t="str">
        <f>Tablo1[[#This Row],[SINIF2]]</f>
        <v>104</v>
      </c>
      <c r="L161" s="11">
        <f>Tablo1[[#This Row],[08:10]]</f>
        <v>0</v>
      </c>
      <c r="M161" s="4">
        <f>Tablo1[[#This Row],[09:00]]</f>
        <v>0</v>
      </c>
      <c r="N161" s="4">
        <f>Tablo1[[#This Row],[09:50]]</f>
        <v>0</v>
      </c>
      <c r="O161" s="4">
        <f>Tablo1[[#This Row],[10:40]]</f>
        <v>0</v>
      </c>
      <c r="P161" s="4">
        <f>Tablo1[[#This Row],[11:30]]</f>
        <v>0</v>
      </c>
      <c r="Q161" s="4">
        <f>Tablo1[[#This Row],[12:20]]</f>
        <v>0</v>
      </c>
      <c r="R161" s="4" t="str">
        <f>Tablo1[[#This Row],[13:10]]</f>
        <v>x</v>
      </c>
      <c r="S161" s="4" t="str">
        <f>Tablo1[[#This Row],[14:00]]</f>
        <v>x</v>
      </c>
      <c r="T161" s="4">
        <f>Tablo1[[#This Row],[14:50]]</f>
        <v>0</v>
      </c>
      <c r="U161" s="4">
        <f>Tablo1[[#This Row],[15:40]]</f>
        <v>0</v>
      </c>
      <c r="V161" s="12">
        <f>Tablo1[[#This Row],[16:30]]</f>
        <v>0</v>
      </c>
      <c r="W161" s="24">
        <f>Tablo1[[#This Row],[Ders Adedi]]</f>
        <v>1</v>
      </c>
      <c r="X161" s="22">
        <f>Tablo1[[#This Row],[Ders saati]]</f>
        <v>2</v>
      </c>
      <c r="Y161" s="23">
        <f>Tablo1[[#This Row],[Ders saati kontrol]]</f>
        <v>2</v>
      </c>
      <c r="Z161" s="92" t="str">
        <f>Tablo1[[#This Row],[Birleştir formül]]</f>
        <v>Biyolojik Sistematik  Herdem ASLAN</v>
      </c>
      <c r="AA161" s="95">
        <f>Tablo1[[#This Row],[Birleşik ders]]</f>
        <v>1</v>
      </c>
    </row>
    <row r="162" spans="1:27" ht="21.75" hidden="1" x14ac:dyDescent="0.25">
      <c r="A162" s="27">
        <f>Tablo1[[#This Row],[Sıra]]</f>
        <v>152</v>
      </c>
      <c r="B162" s="13" t="str">
        <f>Tablo1[[#This Row],[Bölüm]]</f>
        <v>TBT</v>
      </c>
      <c r="C162" s="13">
        <f>Tablo1[[#This Row],[Sınıf]]</f>
        <v>1</v>
      </c>
      <c r="D162" s="5" t="str">
        <f>Tablo1[[#This Row],[Ders Kodu]]</f>
        <v>İSG-1002</v>
      </c>
      <c r="E162" s="14" t="str">
        <f>Tablo1[[#This Row],[Dersin Adı]]</f>
        <v xml:space="preserve">İş Sağlığı ve Güvenliği II </v>
      </c>
      <c r="F162" s="6" t="str">
        <f>Tablo1[[#This Row],[Dersi Veren Öğretim Elemanı]]</f>
        <v>Ulaş ÇINAR</v>
      </c>
      <c r="G162" s="6">
        <f>Tablo1[[#This Row],[Dersi Veren Öğretim Elemanı (Son 7 Hafta)]]</f>
        <v>0</v>
      </c>
      <c r="H162" s="6" t="str">
        <f>Tablo1[[#This Row],[Dersi Vrn. Öğr. Üyesi Bölümü]]</f>
        <v>FD</v>
      </c>
      <c r="I162" s="5">
        <f>Tablo1[[#This Row],[Mevcut]]</f>
        <v>35</v>
      </c>
      <c r="J162" s="13" t="str">
        <f>Tablo1[[#This Row],[GÜN]]</f>
        <v>PERŞEMBE</v>
      </c>
      <c r="K162" s="17" t="str">
        <f>Tablo1[[#This Row],[SINIF2]]</f>
        <v>113</v>
      </c>
      <c r="L162" s="11">
        <f>Tablo1[[#This Row],[08:10]]</f>
        <v>0</v>
      </c>
      <c r="M162" s="4">
        <f>Tablo1[[#This Row],[09:00]]</f>
        <v>0</v>
      </c>
      <c r="N162" s="4">
        <f>Tablo1[[#This Row],[09:50]]</f>
        <v>0</v>
      </c>
      <c r="O162" s="4" t="str">
        <f>Tablo1[[#This Row],[10:40]]</f>
        <v>x</v>
      </c>
      <c r="P162" s="4" t="str">
        <f>Tablo1[[#This Row],[11:30]]</f>
        <v>x</v>
      </c>
      <c r="Q162" s="4">
        <f>Tablo1[[#This Row],[12:20]]</f>
        <v>0</v>
      </c>
      <c r="R162" s="4">
        <f>Tablo1[[#This Row],[13:10]]</f>
        <v>0</v>
      </c>
      <c r="S162" s="4">
        <f>Tablo1[[#This Row],[14:00]]</f>
        <v>0</v>
      </c>
      <c r="T162" s="4">
        <f>Tablo1[[#This Row],[14:50]]</f>
        <v>0</v>
      </c>
      <c r="U162" s="4">
        <f>Tablo1[[#This Row],[15:40]]</f>
        <v>0</v>
      </c>
      <c r="V162" s="12">
        <f>Tablo1[[#This Row],[16:30]]</f>
        <v>0</v>
      </c>
      <c r="W162" s="24">
        <f>Tablo1[[#This Row],[Ders Adedi]]</f>
        <v>9</v>
      </c>
      <c r="X162" s="22">
        <f>Tablo1[[#This Row],[Ders saati]]</f>
        <v>2</v>
      </c>
      <c r="Y162" s="23">
        <f>Tablo1[[#This Row],[Ders saati kontrol]]</f>
        <v>2</v>
      </c>
      <c r="Z162" s="92" t="str">
        <f>Tablo1[[#This Row],[Birleştir formül]]</f>
        <v>İş Sağlığı ve Güvenliği II  Ulaş ÇINAR</v>
      </c>
      <c r="AA162" s="95">
        <f>Tablo1[[#This Row],[Birleşik ders]]</f>
        <v>8</v>
      </c>
    </row>
    <row r="163" spans="1:27" ht="21.75" hidden="1" x14ac:dyDescent="0.25">
      <c r="A163" s="27">
        <f>Tablo1[[#This Row],[Sıra]]</f>
        <v>212</v>
      </c>
      <c r="B163" s="13" t="str">
        <f>Tablo1[[#This Row],[Bölüm]]</f>
        <v>TBT</v>
      </c>
      <c r="C163" s="13">
        <f>Tablo1[[#This Row],[Sınıf]]</f>
        <v>1</v>
      </c>
      <c r="D163" s="5" t="str">
        <f>Tablo1[[#This Row],[Ders Kodu]]</f>
        <v>ZBY-1004</v>
      </c>
      <c r="E163" s="14" t="str">
        <f>Tablo1[[#This Row],[Dersin Adı]]</f>
        <v xml:space="preserve">Ölçme Bilgisi </v>
      </c>
      <c r="F163" s="6" t="str">
        <f>Tablo1[[#This Row],[Dersi Veren Öğretim Elemanı]]</f>
        <v>M. Burak BÜYÜKCAN</v>
      </c>
      <c r="G163" s="6">
        <f>Tablo1[[#This Row],[Dersi Veren Öğretim Elemanı (Son 7 Hafta)]]</f>
        <v>0</v>
      </c>
      <c r="H163" s="6" t="str">
        <f>Tablo1[[#This Row],[Dersi Vrn. Öğr. Üyesi Bölümü]]</f>
        <v>TM</v>
      </c>
      <c r="I163" s="5">
        <f>Tablo1[[#This Row],[Mevcut]]</f>
        <v>20</v>
      </c>
      <c r="J163" s="13" t="str">
        <f>Tablo1[[#This Row],[GÜN]]</f>
        <v>PERŞEMBE</v>
      </c>
      <c r="K163" s="17" t="str">
        <f>Tablo1[[#This Row],[SINIF2]]</f>
        <v>104</v>
      </c>
      <c r="L163" s="11">
        <f>Tablo1[[#This Row],[08:10]]</f>
        <v>0</v>
      </c>
      <c r="M163" s="4">
        <f>Tablo1[[#This Row],[09:00]]</f>
        <v>0</v>
      </c>
      <c r="N163" s="4">
        <f>Tablo1[[#This Row],[09:50]]</f>
        <v>0</v>
      </c>
      <c r="O163" s="4">
        <f>Tablo1[[#This Row],[10:40]]</f>
        <v>0</v>
      </c>
      <c r="P163" s="4">
        <f>Tablo1[[#This Row],[11:30]]</f>
        <v>0</v>
      </c>
      <c r="Q163" s="4">
        <f>Tablo1[[#This Row],[12:20]]</f>
        <v>0</v>
      </c>
      <c r="R163" s="4" t="str">
        <f>Tablo1[[#This Row],[13:10]]</f>
        <v>x</v>
      </c>
      <c r="S163" s="4" t="str">
        <f>Tablo1[[#This Row],[14:00]]</f>
        <v>x</v>
      </c>
      <c r="T163" s="4" t="str">
        <f>Tablo1[[#This Row],[14:50]]</f>
        <v>x</v>
      </c>
      <c r="U163" s="4" t="str">
        <f>Tablo1[[#This Row],[15:40]]</f>
        <v>x</v>
      </c>
      <c r="V163" s="12">
        <f>Tablo1[[#This Row],[16:30]]</f>
        <v>0</v>
      </c>
      <c r="W163" s="24">
        <f>Tablo1[[#This Row],[Ders Adedi]]</f>
        <v>5</v>
      </c>
      <c r="X163" s="22">
        <f>Tablo1[[#This Row],[Ders saati]]</f>
        <v>4</v>
      </c>
      <c r="Y163" s="23">
        <f>Tablo1[[#This Row],[Ders saati kontrol]]</f>
        <v>4</v>
      </c>
      <c r="Z163" s="92" t="str">
        <f>Tablo1[[#This Row],[Birleştir formül]]</f>
        <v>Ölçme Bilgisi  M. Burak BÜYÜKCAN</v>
      </c>
      <c r="AA163" s="95">
        <f>Tablo1[[#This Row],[Birleşik ders]]</f>
        <v>1</v>
      </c>
    </row>
    <row r="164" spans="1:27" ht="21.75" hidden="1" x14ac:dyDescent="0.25">
      <c r="A164" s="27">
        <f>Tablo1[[#This Row],[Sıra]]</f>
        <v>334</v>
      </c>
      <c r="B164" s="13" t="str">
        <f>Tablo1[[#This Row],[Bölüm]]</f>
        <v>TBT</v>
      </c>
      <c r="C164" s="13">
        <f>Tablo1[[#This Row],[Sınıf]]</f>
        <v>1</v>
      </c>
      <c r="D164" s="5" t="str">
        <f>Tablo1[[#This Row],[Ders Kodu]]</f>
        <v>YDİ-1102</v>
      </c>
      <c r="E164" s="14" t="str">
        <f>Tablo1[[#This Row],[Dersin Adı]]</f>
        <v xml:space="preserve">Yabancı Dil II </v>
      </c>
      <c r="F164" s="6" t="str">
        <f>Tablo1[[#This Row],[Dersi Veren Öğretim Elemanı]]</f>
        <v>Gökhan HINIZ</v>
      </c>
      <c r="G164" s="6">
        <f>Tablo1[[#This Row],[Dersi Veren Öğretim Elemanı (Son 7 Hafta)]]</f>
        <v>0</v>
      </c>
      <c r="H164" s="6" t="str">
        <f>Tablo1[[#This Row],[Dersi Vrn. Öğr. Üyesi Bölümü]]</f>
        <v>FD</v>
      </c>
      <c r="I164" s="5">
        <f>Tablo1[[#This Row],[Mevcut]]</f>
        <v>14</v>
      </c>
      <c r="J164" s="13" t="str">
        <f>Tablo1[[#This Row],[GÜN]]</f>
        <v>CUMA</v>
      </c>
      <c r="K164" s="17" t="str">
        <f>Tablo1[[#This Row],[SINIF2]]</f>
        <v>ONLINE</v>
      </c>
      <c r="L164" s="11" t="str">
        <f>Tablo1[[#This Row],[08:10]]</f>
        <v>x</v>
      </c>
      <c r="M164" s="4" t="str">
        <f>Tablo1[[#This Row],[09:00]]</f>
        <v>x</v>
      </c>
      <c r="N164" s="4">
        <f>Tablo1[[#This Row],[09:50]]</f>
        <v>0</v>
      </c>
      <c r="O164" s="4">
        <f>Tablo1[[#This Row],[10:40]]</f>
        <v>0</v>
      </c>
      <c r="P164" s="4">
        <f>Tablo1[[#This Row],[11:30]]</f>
        <v>0</v>
      </c>
      <c r="Q164" s="4">
        <f>Tablo1[[#This Row],[12:20]]</f>
        <v>0</v>
      </c>
      <c r="R164" s="4">
        <f>Tablo1[[#This Row],[13:10]]</f>
        <v>0</v>
      </c>
      <c r="S164" s="4">
        <f>Tablo1[[#This Row],[14:00]]</f>
        <v>0</v>
      </c>
      <c r="T164" s="4">
        <f>Tablo1[[#This Row],[14:50]]</f>
        <v>0</v>
      </c>
      <c r="U164" s="4">
        <f>Tablo1[[#This Row],[15:40]]</f>
        <v>0</v>
      </c>
      <c r="V164" s="12">
        <f>Tablo1[[#This Row],[16:30]]</f>
        <v>0</v>
      </c>
      <c r="W164" s="24">
        <f>Tablo1[[#This Row],[Ders Adedi]]</f>
        <v>9</v>
      </c>
      <c r="X164" s="22">
        <f>Tablo1[[#This Row],[Ders saati]]</f>
        <v>2</v>
      </c>
      <c r="Y164" s="23">
        <f>Tablo1[[#This Row],[Ders saati kontrol]]</f>
        <v>2</v>
      </c>
      <c r="Z164" s="92" t="str">
        <f>Tablo1[[#This Row],[Birleştir formül]]</f>
        <v>Yabancı Dil II  Gökhan HINIZ</v>
      </c>
      <c r="AA164" s="95">
        <f>Tablo1[[#This Row],[Birleşik ders]]</f>
        <v>9</v>
      </c>
    </row>
    <row r="165" spans="1:27" ht="21.75" hidden="1" x14ac:dyDescent="0.25">
      <c r="A165" s="27">
        <f>Tablo1[[#This Row],[Sıra]]</f>
        <v>358</v>
      </c>
      <c r="B165" s="13" t="str">
        <f>Tablo1[[#This Row],[Bölüm]]</f>
        <v>TBT</v>
      </c>
      <c r="C165" s="13">
        <f>Tablo1[[#This Row],[Sınıf]]</f>
        <v>1</v>
      </c>
      <c r="D165" s="5" t="str">
        <f>Tablo1[[#This Row],[Ders Kodu]]</f>
        <v>TRB-1012</v>
      </c>
      <c r="E165" s="14" t="str">
        <f>Tablo1[[#This Row],[Dersin Adı]]</f>
        <v>Hayvansal Üretim (Alttan Alanlar)</v>
      </c>
      <c r="F165" s="6">
        <f>Tablo1[[#This Row],[Dersi Veren Öğretim Elemanı]]</f>
        <v>0</v>
      </c>
      <c r="G165" s="6">
        <f>Tablo1[[#This Row],[Dersi Veren Öğretim Elemanı (Son 7 Hafta)]]</f>
        <v>0</v>
      </c>
      <c r="H165" s="6">
        <f>Tablo1[[#This Row],[Dersi Vrn. Öğr. Üyesi Bölümü]]</f>
        <v>0</v>
      </c>
      <c r="I165" s="5">
        <f>Tablo1[[#This Row],[Mevcut]]</f>
        <v>8</v>
      </c>
      <c r="J165" s="13" t="str">
        <f>Tablo1[[#This Row],[GÜN]]</f>
        <v>-</v>
      </c>
      <c r="K165" s="17" t="str">
        <f>Tablo1[[#This Row],[SINIF2]]</f>
        <v>SADECE SINAV</v>
      </c>
      <c r="L165" s="11">
        <f>Tablo1[[#This Row],[08:10]]</f>
        <v>0</v>
      </c>
      <c r="M165" s="4">
        <f>Tablo1[[#This Row],[09:00]]</f>
        <v>0</v>
      </c>
      <c r="N165" s="4">
        <f>Tablo1[[#This Row],[09:50]]</f>
        <v>0</v>
      </c>
      <c r="O165" s="4">
        <f>Tablo1[[#This Row],[10:40]]</f>
        <v>0</v>
      </c>
      <c r="P165" s="4">
        <f>Tablo1[[#This Row],[11:30]]</f>
        <v>0</v>
      </c>
      <c r="Q165" s="4">
        <f>Tablo1[[#This Row],[12:20]]</f>
        <v>0</v>
      </c>
      <c r="R165" s="4">
        <f>Tablo1[[#This Row],[13:10]]</f>
        <v>0</v>
      </c>
      <c r="S165" s="4">
        <f>Tablo1[[#This Row],[14:00]]</f>
        <v>0</v>
      </c>
      <c r="T165" s="4">
        <f>Tablo1[[#This Row],[14:50]]</f>
        <v>0</v>
      </c>
      <c r="U165" s="4">
        <f>Tablo1[[#This Row],[15:40]]</f>
        <v>0</v>
      </c>
      <c r="V165" s="12">
        <f>Tablo1[[#This Row],[16:30]]</f>
        <v>0</v>
      </c>
      <c r="W165" s="24">
        <f>Tablo1[[#This Row],[Ders Adedi]]</f>
        <v>1</v>
      </c>
      <c r="X165" s="22">
        <f>Tablo1[[#This Row],[Ders saati]]</f>
        <v>0</v>
      </c>
      <c r="Y165" s="23">
        <f>Tablo1[[#This Row],[Ders saati kontrol]]</f>
        <v>0</v>
      </c>
      <c r="Z165" s="92" t="str">
        <f>Tablo1[[#This Row],[Birleştir formül]]</f>
        <v xml:space="preserve">Hayvansal Üretim (Alttan Alanlar) </v>
      </c>
      <c r="AA165" s="95">
        <f>Tablo1[[#This Row],[Birleşik ders]]</f>
        <v>1</v>
      </c>
    </row>
    <row r="166" spans="1:27" ht="21.75" hidden="1" x14ac:dyDescent="0.25">
      <c r="A166" s="27">
        <f>Tablo1[[#This Row],[Sıra]]</f>
        <v>19</v>
      </c>
      <c r="B166" s="13" t="str">
        <f>Tablo1[[#This Row],[Bölüm]]</f>
        <v>TBT</v>
      </c>
      <c r="C166" s="13">
        <f>Tablo1[[#This Row],[Sınıf]]</f>
        <v>2</v>
      </c>
      <c r="D166" s="5" t="str">
        <f>Tablo1[[#This Row],[Ders Kodu]]</f>
        <v>TRB-2010</v>
      </c>
      <c r="E166" s="14" t="str">
        <f>Tablo1[[#This Row],[Dersin Adı]]</f>
        <v xml:space="preserve">Bahçe Bitkileri </v>
      </c>
      <c r="F166" s="6" t="str">
        <f>Tablo1[[#This Row],[Dersi Veren Öğretim Elemanı]]</f>
        <v>Hakan ENGİN</v>
      </c>
      <c r="G166" s="6">
        <f>Tablo1[[#This Row],[Dersi Veren Öğretim Elemanı (Son 7 Hafta)]]</f>
        <v>0</v>
      </c>
      <c r="H166" s="6" t="str">
        <f>Tablo1[[#This Row],[Dersi Vrn. Öğr. Üyesi Bölümü]]</f>
        <v>BB</v>
      </c>
      <c r="I166" s="5">
        <f>Tablo1[[#This Row],[Mevcut]]</f>
        <v>27</v>
      </c>
      <c r="J166" s="13" t="str">
        <f>Tablo1[[#This Row],[GÜN]]</f>
        <v>PAZARTESİ</v>
      </c>
      <c r="K166" s="17" t="str">
        <f>Tablo1[[#This Row],[SINIF2]]</f>
        <v>101</v>
      </c>
      <c r="L166" s="11">
        <f>Tablo1[[#This Row],[08:10]]</f>
        <v>0</v>
      </c>
      <c r="M166" s="4" t="str">
        <f>Tablo1[[#This Row],[09:00]]</f>
        <v>x</v>
      </c>
      <c r="N166" s="4" t="str">
        <f>Tablo1[[#This Row],[09:50]]</f>
        <v>x</v>
      </c>
      <c r="O166" s="4" t="str">
        <f>Tablo1[[#This Row],[10:40]]</f>
        <v>x</v>
      </c>
      <c r="P166" s="4" t="str">
        <f>Tablo1[[#This Row],[11:30]]</f>
        <v>x</v>
      </c>
      <c r="Q166" s="4">
        <f>Tablo1[[#This Row],[12:20]]</f>
        <v>0</v>
      </c>
      <c r="R166" s="4">
        <f>Tablo1[[#This Row],[13:10]]</f>
        <v>0</v>
      </c>
      <c r="S166" s="4">
        <f>Tablo1[[#This Row],[14:00]]</f>
        <v>0</v>
      </c>
      <c r="T166" s="4">
        <f>Tablo1[[#This Row],[14:50]]</f>
        <v>0</v>
      </c>
      <c r="U166" s="4">
        <f>Tablo1[[#This Row],[15:40]]</f>
        <v>0</v>
      </c>
      <c r="V166" s="12">
        <f>Tablo1[[#This Row],[16:30]]</f>
        <v>0</v>
      </c>
      <c r="W166" s="24">
        <f>Tablo1[[#This Row],[Ders Adedi]]</f>
        <v>4</v>
      </c>
      <c r="X166" s="22">
        <f>Tablo1[[#This Row],[Ders saati]]</f>
        <v>4</v>
      </c>
      <c r="Y166" s="23">
        <f>Tablo1[[#This Row],[Ders saati kontrol]]</f>
        <v>4</v>
      </c>
      <c r="Z166" s="92" t="str">
        <f>Tablo1[[#This Row],[Birleştir formül]]</f>
        <v>Bahçe Bitkileri  Hakan ENGİN</v>
      </c>
      <c r="AA166" s="95">
        <f>Tablo1[[#This Row],[Birleşik ders]]</f>
        <v>1</v>
      </c>
    </row>
    <row r="167" spans="1:27" ht="21.75" hidden="1" x14ac:dyDescent="0.25">
      <c r="A167" s="27">
        <f>Tablo1[[#This Row],[Sıra]]</f>
        <v>45</v>
      </c>
      <c r="B167" s="13" t="str">
        <f>Tablo1[[#This Row],[Bölüm]]</f>
        <v>TBT</v>
      </c>
      <c r="C167" s="13">
        <f>Tablo1[[#This Row],[Sınıf]]</f>
        <v>2</v>
      </c>
      <c r="D167" s="5" t="str">
        <f>Tablo1[[#This Row],[Ders Kodu]]</f>
        <v>TRB-2002</v>
      </c>
      <c r="E167" s="14" t="str">
        <f>Tablo1[[#This Row],[Dersin Adı]]</f>
        <v xml:space="preserve">Bitki Besleme </v>
      </c>
      <c r="F167" s="6" t="str">
        <f>Tablo1[[#This Row],[Dersi Veren Öğretim Elemanı]]</f>
        <v>Ali SÜMER</v>
      </c>
      <c r="G167" s="6">
        <f>Tablo1[[#This Row],[Dersi Veren Öğretim Elemanı (Son 7 Hafta)]]</f>
        <v>0</v>
      </c>
      <c r="H167" s="6" t="str">
        <f>Tablo1[[#This Row],[Dersi Vrn. Öğr. Üyesi Bölümü]]</f>
        <v>TO</v>
      </c>
      <c r="I167" s="5">
        <f>Tablo1[[#This Row],[Mevcut]]</f>
        <v>28</v>
      </c>
      <c r="J167" s="13" t="str">
        <f>Tablo1[[#This Row],[GÜN]]</f>
        <v>PAZARTESİ</v>
      </c>
      <c r="K167" s="17" t="str">
        <f>Tablo1[[#This Row],[SINIF2]]</f>
        <v>113</v>
      </c>
      <c r="L167" s="11">
        <f>Tablo1[[#This Row],[08:10]]</f>
        <v>0</v>
      </c>
      <c r="M167" s="4">
        <f>Tablo1[[#This Row],[09:00]]</f>
        <v>0</v>
      </c>
      <c r="N167" s="4">
        <f>Tablo1[[#This Row],[09:50]]</f>
        <v>0</v>
      </c>
      <c r="O167" s="4">
        <f>Tablo1[[#This Row],[10:40]]</f>
        <v>0</v>
      </c>
      <c r="P167" s="4">
        <f>Tablo1[[#This Row],[11:30]]</f>
        <v>0</v>
      </c>
      <c r="Q167" s="4">
        <f>Tablo1[[#This Row],[12:20]]</f>
        <v>0</v>
      </c>
      <c r="R167" s="4" t="str">
        <f>Tablo1[[#This Row],[13:10]]</f>
        <v>x</v>
      </c>
      <c r="S167" s="4" t="str">
        <f>Tablo1[[#This Row],[14:00]]</f>
        <v>x</v>
      </c>
      <c r="T167" s="4">
        <f>Tablo1[[#This Row],[14:50]]</f>
        <v>0</v>
      </c>
      <c r="U167" s="4">
        <f>Tablo1[[#This Row],[15:40]]</f>
        <v>0</v>
      </c>
      <c r="V167" s="12">
        <f>Tablo1[[#This Row],[16:30]]</f>
        <v>0</v>
      </c>
      <c r="W167" s="24">
        <f>Tablo1[[#This Row],[Ders Adedi]]</f>
        <v>6</v>
      </c>
      <c r="X167" s="22">
        <f>Tablo1[[#This Row],[Ders saati]]</f>
        <v>2</v>
      </c>
      <c r="Y167" s="23">
        <f>Tablo1[[#This Row],[Ders saati kontrol]]</f>
        <v>2</v>
      </c>
      <c r="Z167" s="92" t="str">
        <f>Tablo1[[#This Row],[Birleştir formül]]</f>
        <v>Bitki Besleme  Ali SÜMER</v>
      </c>
      <c r="AA167" s="95">
        <f>Tablo1[[#This Row],[Birleşik ders]]</f>
        <v>3</v>
      </c>
    </row>
    <row r="168" spans="1:27" ht="21.75" hidden="1" x14ac:dyDescent="0.25">
      <c r="A168" s="27">
        <f>Tablo1[[#This Row],[Sıra]]</f>
        <v>36</v>
      </c>
      <c r="B168" s="13" t="str">
        <f>Tablo1[[#This Row],[Bölüm]]</f>
        <v>TBT</v>
      </c>
      <c r="C168" s="13">
        <f>Tablo1[[#This Row],[Sınıf]]</f>
        <v>2</v>
      </c>
      <c r="D168" s="5" t="str">
        <f>Tablo1[[#This Row],[Ders Kodu]]</f>
        <v>TRB-2014</v>
      </c>
      <c r="E168" s="292" t="str">
        <f>Tablo1[[#This Row],[Dersin Adı]]</f>
        <v xml:space="preserve">Bilimsel Araştırma Yazım </v>
      </c>
      <c r="F168" s="6" t="str">
        <f>Tablo1[[#This Row],[Dersi Veren Öğretim Elemanı]]</f>
        <v>Şemun TAYYAR</v>
      </c>
      <c r="G168" s="6">
        <f>Tablo1[[#This Row],[Dersi Veren Öğretim Elemanı (Son 7 Hafta)]]</f>
        <v>0</v>
      </c>
      <c r="H168" s="6" t="str">
        <f>Tablo1[[#This Row],[Dersi Vrn. Öğr. Üyesi Bölümü]]</f>
        <v>TBT</v>
      </c>
      <c r="I168" s="5">
        <f>Tablo1[[#This Row],[Mevcut]]</f>
        <v>19</v>
      </c>
      <c r="J168" s="13" t="str">
        <f>Tablo1[[#This Row],[GÜN]]</f>
        <v>PAZARTESİ</v>
      </c>
      <c r="K168" s="17" t="str">
        <f>Tablo1[[#This Row],[SINIF2]]</f>
        <v>204</v>
      </c>
      <c r="L168" s="11">
        <f>Tablo1[[#This Row],[08:10]]</f>
        <v>0</v>
      </c>
      <c r="M168" s="4">
        <f>Tablo1[[#This Row],[09:00]]</f>
        <v>0</v>
      </c>
      <c r="N168" s="4">
        <f>Tablo1[[#This Row],[09:50]]</f>
        <v>0</v>
      </c>
      <c r="O168" s="4">
        <f>Tablo1[[#This Row],[10:40]]</f>
        <v>0</v>
      </c>
      <c r="P168" s="4">
        <f>Tablo1[[#This Row],[11:30]]</f>
        <v>0</v>
      </c>
      <c r="Q168" s="4">
        <f>Tablo1[[#This Row],[12:20]]</f>
        <v>0</v>
      </c>
      <c r="R168" s="4">
        <f>Tablo1[[#This Row],[13:10]]</f>
        <v>0</v>
      </c>
      <c r="S168" s="4">
        <f>Tablo1[[#This Row],[14:00]]</f>
        <v>0</v>
      </c>
      <c r="T168" s="4">
        <f>Tablo1[[#This Row],[14:50]]</f>
        <v>0</v>
      </c>
      <c r="U168" s="4" t="str">
        <f>Tablo1[[#This Row],[15:40]]</f>
        <v>x</v>
      </c>
      <c r="V168" s="12" t="str">
        <f>Tablo1[[#This Row],[16:30]]</f>
        <v>x</v>
      </c>
      <c r="W168" s="24">
        <f>Tablo1[[#This Row],[Ders Adedi]]</f>
        <v>1</v>
      </c>
      <c r="X168" s="22">
        <f>Tablo1[[#This Row],[Ders saati]]</f>
        <v>2</v>
      </c>
      <c r="Y168" s="23">
        <f>Tablo1[[#This Row],[Ders saati kontrol]]</f>
        <v>2</v>
      </c>
      <c r="Z168" s="92" t="str">
        <f>Tablo1[[#This Row],[Birleştir formül]]</f>
        <v>Bilimsel Araştırma Yazım  Şemun TAYYAR</v>
      </c>
      <c r="AA168" s="95">
        <f>Tablo1[[#This Row],[Birleşik ders]]</f>
        <v>1</v>
      </c>
    </row>
    <row r="169" spans="1:27" ht="21.75" hidden="1" x14ac:dyDescent="0.25">
      <c r="A169" s="27">
        <f>Tablo1[[#This Row],[Sıra]]</f>
        <v>254</v>
      </c>
      <c r="B169" s="13" t="str">
        <f>Tablo1[[#This Row],[Bölüm]]</f>
        <v>TBT</v>
      </c>
      <c r="C169" s="13">
        <f>Tablo1[[#This Row],[Sınıf]]</f>
        <v>2</v>
      </c>
      <c r="D169" s="5" t="str">
        <f>Tablo1[[#This Row],[Ders Kodu]]</f>
        <v>TRB-2016</v>
      </c>
      <c r="E169" s="14" t="str">
        <f>Tablo1[[#This Row],[Dersin Adı]]</f>
        <v xml:space="preserve">Tarım Ekonomisi </v>
      </c>
      <c r="F169" s="6" t="str">
        <f>Tablo1[[#This Row],[Dersi Veren Öğretim Elemanı]]</f>
        <v>Bengü EVEREST</v>
      </c>
      <c r="G169" s="6">
        <f>Tablo1[[#This Row],[Dersi Veren Öğretim Elemanı (Son 7 Hafta)]]</f>
        <v>0</v>
      </c>
      <c r="H169" s="6" t="str">
        <f>Tablo1[[#This Row],[Dersi Vrn. Öğr. Üyesi Bölümü]]</f>
        <v>TE</v>
      </c>
      <c r="I169" s="5">
        <f>Tablo1[[#This Row],[Mevcut]]</f>
        <v>28</v>
      </c>
      <c r="J169" s="13" t="str">
        <f>Tablo1[[#This Row],[GÜN]]</f>
        <v>SALI</v>
      </c>
      <c r="K169" s="17" t="str">
        <f>Tablo1[[#This Row],[SINIF2]]</f>
        <v>202</v>
      </c>
      <c r="L169" s="11">
        <f>Tablo1[[#This Row],[08:10]]</f>
        <v>0</v>
      </c>
      <c r="M169" s="4" t="str">
        <f>Tablo1[[#This Row],[09:00]]</f>
        <v>x</v>
      </c>
      <c r="N169" s="4" t="str">
        <f>Tablo1[[#This Row],[09:50]]</f>
        <v>x</v>
      </c>
      <c r="O169" s="4">
        <f>Tablo1[[#This Row],[10:40]]</f>
        <v>0</v>
      </c>
      <c r="P169" s="4">
        <f>Tablo1[[#This Row],[11:30]]</f>
        <v>0</v>
      </c>
      <c r="Q169" s="4">
        <f>Tablo1[[#This Row],[12:20]]</f>
        <v>0</v>
      </c>
      <c r="R169" s="4">
        <f>Tablo1[[#This Row],[13:10]]</f>
        <v>0</v>
      </c>
      <c r="S169" s="4">
        <f>Tablo1[[#This Row],[14:00]]</f>
        <v>0</v>
      </c>
      <c r="T169" s="4">
        <f>Tablo1[[#This Row],[14:50]]</f>
        <v>0</v>
      </c>
      <c r="U169" s="4">
        <f>Tablo1[[#This Row],[15:40]]</f>
        <v>0</v>
      </c>
      <c r="V169" s="12">
        <f>Tablo1[[#This Row],[16:30]]</f>
        <v>0</v>
      </c>
      <c r="W169" s="24">
        <f>Tablo1[[#This Row],[Ders Adedi]]</f>
        <v>2</v>
      </c>
      <c r="X169" s="22">
        <f>Tablo1[[#This Row],[Ders saati]]</f>
        <v>2</v>
      </c>
      <c r="Y169" s="23">
        <f>Tablo1[[#This Row],[Ders saati kontrol]]</f>
        <v>2</v>
      </c>
      <c r="Z169" s="92" t="str">
        <f>Tablo1[[#This Row],[Birleştir formül]]</f>
        <v>Tarım Ekonomisi  Bengü EVEREST</v>
      </c>
      <c r="AA169" s="95">
        <f>Tablo1[[#This Row],[Birleşik ders]]</f>
        <v>2</v>
      </c>
    </row>
    <row r="170" spans="1:27" ht="21.75" hidden="1" x14ac:dyDescent="0.25">
      <c r="A170" s="27">
        <f>Tablo1[[#This Row],[Sıra]]</f>
        <v>117</v>
      </c>
      <c r="B170" s="13" t="str">
        <f>Tablo1[[#This Row],[Bölüm]]</f>
        <v>TBT</v>
      </c>
      <c r="C170" s="13">
        <f>Tablo1[[#This Row],[Sınıf]]</f>
        <v>2</v>
      </c>
      <c r="D170" s="5" t="str">
        <f>Tablo1[[#This Row],[Ders Kodu]]</f>
        <v>TRB-2006</v>
      </c>
      <c r="E170" s="292" t="str">
        <f>Tablo1[[#This Row],[Dersin Adı]]</f>
        <v xml:space="preserve">Gıda Bilimi ve Teknolojisi </v>
      </c>
      <c r="F170" s="6" t="str">
        <f>Tablo1[[#This Row],[Dersi Veren Öğretim Elemanı]]</f>
        <v>Nesrin Merve ÇELEBİ UZKUÇ</v>
      </c>
      <c r="G170" s="6">
        <f>Tablo1[[#This Row],[Dersi Veren Öğretim Elemanı (Son 7 Hafta)]]</f>
        <v>0</v>
      </c>
      <c r="H170" s="6" t="str">
        <f>Tablo1[[#This Row],[Dersi Vrn. Öğr. Üyesi Bölümü]]</f>
        <v>FD</v>
      </c>
      <c r="I170" s="5">
        <f>Tablo1[[#This Row],[Mevcut]]</f>
        <v>30</v>
      </c>
      <c r="J170" s="13" t="str">
        <f>Tablo1[[#This Row],[GÜN]]</f>
        <v>SALI</v>
      </c>
      <c r="K170" s="17" t="str">
        <f>Tablo1[[#This Row],[SINIF2]]</f>
        <v>04</v>
      </c>
      <c r="L170" s="11">
        <f>Tablo1[[#This Row],[08:10]]</f>
        <v>0</v>
      </c>
      <c r="M170" s="4">
        <f>Tablo1[[#This Row],[09:00]]</f>
        <v>0</v>
      </c>
      <c r="N170" s="4">
        <f>Tablo1[[#This Row],[09:50]]</f>
        <v>0</v>
      </c>
      <c r="O170" s="4" t="str">
        <f>Tablo1[[#This Row],[10:40]]</f>
        <v>x</v>
      </c>
      <c r="P170" s="4" t="str">
        <f>Tablo1[[#This Row],[11:30]]</f>
        <v>x</v>
      </c>
      <c r="Q170" s="4">
        <f>Tablo1[[#This Row],[12:20]]</f>
        <v>0</v>
      </c>
      <c r="R170" s="4">
        <f>Tablo1[[#This Row],[13:10]]</f>
        <v>0</v>
      </c>
      <c r="S170" s="4">
        <f>Tablo1[[#This Row],[14:00]]</f>
        <v>0</v>
      </c>
      <c r="T170" s="4">
        <f>Tablo1[[#This Row],[14:50]]</f>
        <v>0</v>
      </c>
      <c r="U170" s="4">
        <f>Tablo1[[#This Row],[15:40]]</f>
        <v>0</v>
      </c>
      <c r="V170" s="12">
        <f>Tablo1[[#This Row],[16:30]]</f>
        <v>0</v>
      </c>
      <c r="W170" s="24">
        <f>Tablo1[[#This Row],[Ders Adedi]]</f>
        <v>1</v>
      </c>
      <c r="X170" s="22">
        <f>Tablo1[[#This Row],[Ders saati]]</f>
        <v>2</v>
      </c>
      <c r="Y170" s="23">
        <f>Tablo1[[#This Row],[Ders saati kontrol]]</f>
        <v>2</v>
      </c>
      <c r="Z170" s="92" t="str">
        <f>Tablo1[[#This Row],[Birleştir formül]]</f>
        <v>Gıda Bilimi ve Teknolojisi  Nesrin Merve ÇELEBİ UZKUÇ</v>
      </c>
      <c r="AA170" s="95">
        <f>Tablo1[[#This Row],[Birleşik ders]]</f>
        <v>1</v>
      </c>
    </row>
    <row r="171" spans="1:27" ht="21.75" hidden="1" x14ac:dyDescent="0.25">
      <c r="A171" s="27">
        <f>Tablo1[[#This Row],[Sıra]]</f>
        <v>280</v>
      </c>
      <c r="B171" s="13" t="str">
        <f>Tablo1[[#This Row],[Bölüm]]</f>
        <v>TBT</v>
      </c>
      <c r="C171" s="13">
        <f>Tablo1[[#This Row],[Sınıf]]</f>
        <v>2</v>
      </c>
      <c r="D171" s="5" t="str">
        <f>Tablo1[[#This Row],[Ders Kodu]]</f>
        <v>TRB-2012</v>
      </c>
      <c r="E171" s="14" t="str">
        <f>Tablo1[[#This Row],[Dersin Adı]]</f>
        <v xml:space="preserve">Tarımsal Yapılar Sulama </v>
      </c>
      <c r="F171" s="6" t="str">
        <f>Tablo1[[#This Row],[Dersi Veren Öğretim Elemanı]]</f>
        <v>Muharrem Yetiş YAVUZ</v>
      </c>
      <c r="G171" s="6">
        <f>Tablo1[[#This Row],[Dersi Veren Öğretim Elemanı (Son 7 Hafta)]]</f>
        <v>0</v>
      </c>
      <c r="H171" s="6" t="str">
        <f>Tablo1[[#This Row],[Dersi Vrn. Öğr. Üyesi Bölümü]]</f>
        <v>TYS</v>
      </c>
      <c r="I171" s="5">
        <f>Tablo1[[#This Row],[Mevcut]]</f>
        <v>9</v>
      </c>
      <c r="J171" s="13" t="str">
        <f>Tablo1[[#This Row],[GÜN]]</f>
        <v>SALI</v>
      </c>
      <c r="K171" s="17" t="str">
        <f>Tablo1[[#This Row],[SINIF2]]</f>
        <v>205</v>
      </c>
      <c r="L171" s="11">
        <f>Tablo1[[#This Row],[08:10]]</f>
        <v>0</v>
      </c>
      <c r="M171" s="4">
        <f>Tablo1[[#This Row],[09:00]]</f>
        <v>0</v>
      </c>
      <c r="N171" s="4">
        <f>Tablo1[[#This Row],[09:50]]</f>
        <v>0</v>
      </c>
      <c r="O171" s="4">
        <f>Tablo1[[#This Row],[10:40]]</f>
        <v>0</v>
      </c>
      <c r="P171" s="4">
        <f>Tablo1[[#This Row],[11:30]]</f>
        <v>0</v>
      </c>
      <c r="Q171" s="4" t="str">
        <f>Tablo1[[#This Row],[12:20]]</f>
        <v>x</v>
      </c>
      <c r="R171" s="4" t="str">
        <f>Tablo1[[#This Row],[13:10]]</f>
        <v>x</v>
      </c>
      <c r="S171" s="4">
        <f>Tablo1[[#This Row],[14:00]]</f>
        <v>0</v>
      </c>
      <c r="T171" s="4">
        <f>Tablo1[[#This Row],[14:50]]</f>
        <v>0</v>
      </c>
      <c r="U171" s="4">
        <f>Tablo1[[#This Row],[15:40]]</f>
        <v>0</v>
      </c>
      <c r="V171" s="12">
        <f>Tablo1[[#This Row],[16:30]]</f>
        <v>0</v>
      </c>
      <c r="W171" s="24">
        <f>Tablo1[[#This Row],[Ders Adedi]]</f>
        <v>1</v>
      </c>
      <c r="X171" s="22">
        <f>Tablo1[[#This Row],[Ders saati]]</f>
        <v>2</v>
      </c>
      <c r="Y171" s="23">
        <f>Tablo1[[#This Row],[Ders saati kontrol]]</f>
        <v>2</v>
      </c>
      <c r="Z171" s="92" t="str">
        <f>Tablo1[[#This Row],[Birleştir formül]]</f>
        <v>Tarımsal Yapılar Sulama  Muharrem Yetiş YAVUZ</v>
      </c>
      <c r="AA171" s="95">
        <f>Tablo1[[#This Row],[Birleşik ders]]</f>
        <v>1</v>
      </c>
    </row>
    <row r="172" spans="1:27" ht="21.75" hidden="1" x14ac:dyDescent="0.25">
      <c r="A172" s="27">
        <f>Tablo1[[#This Row],[Sıra]]</f>
        <v>284</v>
      </c>
      <c r="B172" s="13" t="str">
        <f>Tablo1[[#This Row],[Bölüm]]</f>
        <v>TBT</v>
      </c>
      <c r="C172" s="13">
        <f>Tablo1[[#This Row],[Sınıf]]</f>
        <v>2</v>
      </c>
      <c r="D172" s="5" t="str">
        <f>Tablo1[[#This Row],[Ders Kodu]]</f>
        <v>TRB-2008</v>
      </c>
      <c r="E172" s="14" t="str">
        <f>Tablo1[[#This Row],[Dersin Adı]]</f>
        <v xml:space="preserve">Tarla Bitkileri </v>
      </c>
      <c r="F172" s="6" t="str">
        <f>Tablo1[[#This Row],[Dersi Veren Öğretim Elemanı]]</f>
        <v>Cem Ömer EGESEL</v>
      </c>
      <c r="G172" s="6">
        <f>Tablo1[[#This Row],[Dersi Veren Öğretim Elemanı (Son 7 Hafta)]]</f>
        <v>0</v>
      </c>
      <c r="H172" s="6" t="str">
        <f>Tablo1[[#This Row],[Dersi Vrn. Öğr. Üyesi Bölümü]]</f>
        <v>TBT</v>
      </c>
      <c r="I172" s="5">
        <f>Tablo1[[#This Row],[Mevcut]]</f>
        <v>41</v>
      </c>
      <c r="J172" s="13" t="str">
        <f>Tablo1[[#This Row],[GÜN]]</f>
        <v>ÇARŞAMBA</v>
      </c>
      <c r="K172" s="17" t="str">
        <f>Tablo1[[#This Row],[SINIF2]]</f>
        <v>202</v>
      </c>
      <c r="L172" s="11">
        <f>Tablo1[[#This Row],[08:10]]</f>
        <v>0</v>
      </c>
      <c r="M172" s="4" t="str">
        <f>Tablo1[[#This Row],[09:00]]</f>
        <v>x</v>
      </c>
      <c r="N172" s="4" t="str">
        <f>Tablo1[[#This Row],[09:50]]</f>
        <v>x</v>
      </c>
      <c r="O172" s="4" t="str">
        <f>Tablo1[[#This Row],[10:40]]</f>
        <v>x</v>
      </c>
      <c r="P172" s="4" t="str">
        <f>Tablo1[[#This Row],[11:30]]</f>
        <v>x</v>
      </c>
      <c r="Q172" s="4">
        <f>Tablo1[[#This Row],[12:20]]</f>
        <v>0</v>
      </c>
      <c r="R172" s="4">
        <f>Tablo1[[#This Row],[13:10]]</f>
        <v>0</v>
      </c>
      <c r="S172" s="4">
        <f>Tablo1[[#This Row],[14:00]]</f>
        <v>0</v>
      </c>
      <c r="T172" s="4">
        <f>Tablo1[[#This Row],[14:50]]</f>
        <v>0</v>
      </c>
      <c r="U172" s="4">
        <f>Tablo1[[#This Row],[15:40]]</f>
        <v>0</v>
      </c>
      <c r="V172" s="12">
        <f>Tablo1[[#This Row],[16:30]]</f>
        <v>0</v>
      </c>
      <c r="W172" s="24">
        <f>Tablo1[[#This Row],[Ders Adedi]]</f>
        <v>5</v>
      </c>
      <c r="X172" s="22">
        <f>Tablo1[[#This Row],[Ders saati]]</f>
        <v>4</v>
      </c>
      <c r="Y172" s="23">
        <f>Tablo1[[#This Row],[Ders saati kontrol]]</f>
        <v>4</v>
      </c>
      <c r="Z172" s="92" t="str">
        <f>Tablo1[[#This Row],[Birleştir formül]]</f>
        <v>Tarla Bitkileri  Cem Ömer EGESEL</v>
      </c>
      <c r="AA172" s="95">
        <f>Tablo1[[#This Row],[Birleşik ders]]</f>
        <v>1</v>
      </c>
    </row>
    <row r="173" spans="1:27" ht="21.75" hidden="1" x14ac:dyDescent="0.25">
      <c r="A173" s="27">
        <f>Tablo1[[#This Row],[Sıra]]</f>
        <v>170</v>
      </c>
      <c r="B173" s="13" t="str">
        <f>Tablo1[[#This Row],[Bölüm]]</f>
        <v>TBT</v>
      </c>
      <c r="C173" s="13">
        <f>Tablo1[[#This Row],[Sınıf]]</f>
        <v>2</v>
      </c>
      <c r="D173" s="5" t="str">
        <f>Tablo1[[#This Row],[Ders Kodu]]</f>
        <v>TRB-2018</v>
      </c>
      <c r="E173" s="14" t="str">
        <f>Tablo1[[#This Row],[Dersin Adı]]</f>
        <v xml:space="preserve">Labarotuvar Teknikleri ve Kullanımı </v>
      </c>
      <c r="F173" s="6" t="str">
        <f>Tablo1[[#This Row],[Dersi Veren Öğretim Elemanı]]</f>
        <v>Uğur SARI</v>
      </c>
      <c r="G173" s="6">
        <f>Tablo1[[#This Row],[Dersi Veren Öğretim Elemanı (Son 7 Hafta)]]</f>
        <v>0</v>
      </c>
      <c r="H173" s="6" t="str">
        <f>Tablo1[[#This Row],[Dersi Vrn. Öğr. Üyesi Bölümü]]</f>
        <v>TBT</v>
      </c>
      <c r="I173" s="5">
        <f>Tablo1[[#This Row],[Mevcut]]</f>
        <v>28</v>
      </c>
      <c r="J173" s="13" t="str">
        <f>Tablo1[[#This Row],[GÜN]]</f>
        <v>ÇARŞAMBA</v>
      </c>
      <c r="K173" s="17" t="str">
        <f>Tablo1[[#This Row],[SINIF2]]</f>
        <v>101</v>
      </c>
      <c r="L173" s="11">
        <f>Tablo1[[#This Row],[08:10]]</f>
        <v>0</v>
      </c>
      <c r="M173" s="4">
        <f>Tablo1[[#This Row],[09:00]]</f>
        <v>0</v>
      </c>
      <c r="N173" s="4">
        <f>Tablo1[[#This Row],[09:50]]</f>
        <v>0</v>
      </c>
      <c r="O173" s="4">
        <f>Tablo1[[#This Row],[10:40]]</f>
        <v>0</v>
      </c>
      <c r="P173" s="4">
        <f>Tablo1[[#This Row],[11:30]]</f>
        <v>0</v>
      </c>
      <c r="Q173" s="4">
        <f>Tablo1[[#This Row],[12:20]]</f>
        <v>0</v>
      </c>
      <c r="R173" s="4" t="str">
        <f>Tablo1[[#This Row],[13:10]]</f>
        <v>x</v>
      </c>
      <c r="S173" s="4" t="str">
        <f>Tablo1[[#This Row],[14:00]]</f>
        <v>x</v>
      </c>
      <c r="T173" s="4">
        <f>Tablo1[[#This Row],[14:50]]</f>
        <v>0</v>
      </c>
      <c r="U173" s="4">
        <f>Tablo1[[#This Row],[15:40]]</f>
        <v>0</v>
      </c>
      <c r="V173" s="12">
        <f>Tablo1[[#This Row],[16:30]]</f>
        <v>0</v>
      </c>
      <c r="W173" s="24">
        <f>Tablo1[[#This Row],[Ders Adedi]]</f>
        <v>1</v>
      </c>
      <c r="X173" s="22">
        <f>Tablo1[[#This Row],[Ders saati]]</f>
        <v>2</v>
      </c>
      <c r="Y173" s="23">
        <f>Tablo1[[#This Row],[Ders saati kontrol]]</f>
        <v>2</v>
      </c>
      <c r="Z173" s="92" t="str">
        <f>Tablo1[[#This Row],[Birleştir formül]]</f>
        <v>Labarotuvar Teknikleri ve Kullanımı  Uğur SARI</v>
      </c>
      <c r="AA173" s="95">
        <f>Tablo1[[#This Row],[Birleşik ders]]</f>
        <v>1</v>
      </c>
    </row>
    <row r="174" spans="1:27" ht="21.75" hidden="1" x14ac:dyDescent="0.25">
      <c r="A174" s="27">
        <f>Tablo1[[#This Row],[Sıra]]</f>
        <v>61</v>
      </c>
      <c r="B174" s="13" t="str">
        <f>Tablo1[[#This Row],[Bölüm]]</f>
        <v>TBT</v>
      </c>
      <c r="C174" s="13">
        <f>Tablo1[[#This Row],[Sınıf]]</f>
        <v>2</v>
      </c>
      <c r="D174" s="5" t="str">
        <f>Tablo1[[#This Row],[Ders Kodu]]</f>
        <v>TRB-2004</v>
      </c>
      <c r="E174" s="14" t="str">
        <f>Tablo1[[#This Row],[Dersin Adı]]</f>
        <v xml:space="preserve">Bitki Koruma </v>
      </c>
      <c r="F174" s="6" t="str">
        <f>Tablo1[[#This Row],[Dersi Veren Öğretim Elemanı]]</f>
        <v>Hanife YANDAYAN</v>
      </c>
      <c r="G174" s="6">
        <f>Tablo1[[#This Row],[Dersi Veren Öğretim Elemanı (Son 7 Hafta)]]</f>
        <v>0</v>
      </c>
      <c r="H174" s="6" t="str">
        <f>Tablo1[[#This Row],[Dersi Vrn. Öğr. Üyesi Bölümü]]</f>
        <v>TBT</v>
      </c>
      <c r="I174" s="5">
        <f>Tablo1[[#This Row],[Mevcut]]</f>
        <v>47</v>
      </c>
      <c r="J174" s="13" t="str">
        <f>Tablo1[[#This Row],[GÜN]]</f>
        <v>PERŞEMBE</v>
      </c>
      <c r="K174" s="17" t="str">
        <f>Tablo1[[#This Row],[SINIF2]]</f>
        <v>104</v>
      </c>
      <c r="L174" s="11">
        <f>Tablo1[[#This Row],[08:10]]</f>
        <v>0</v>
      </c>
      <c r="M174" s="4">
        <f>Tablo1[[#This Row],[09:00]]</f>
        <v>0</v>
      </c>
      <c r="N174" s="4">
        <f>Tablo1[[#This Row],[09:50]]</f>
        <v>0</v>
      </c>
      <c r="O174" s="4" t="str">
        <f>Tablo1[[#This Row],[10:40]]</f>
        <v>x</v>
      </c>
      <c r="P174" s="4" t="str">
        <f>Tablo1[[#This Row],[11:30]]</f>
        <v>x</v>
      </c>
      <c r="Q174" s="4" t="str">
        <f>Tablo1[[#This Row],[12:20]]</f>
        <v>x</v>
      </c>
      <c r="R174" s="4">
        <f>Tablo1[[#This Row],[13:10]]</f>
        <v>0</v>
      </c>
      <c r="S174" s="4">
        <f>Tablo1[[#This Row],[14:00]]</f>
        <v>0</v>
      </c>
      <c r="T174" s="4">
        <f>Tablo1[[#This Row],[14:50]]</f>
        <v>0</v>
      </c>
      <c r="U174" s="4">
        <f>Tablo1[[#This Row],[15:40]]</f>
        <v>0</v>
      </c>
      <c r="V174" s="12">
        <f>Tablo1[[#This Row],[16:30]]</f>
        <v>0</v>
      </c>
      <c r="W174" s="24">
        <f>Tablo1[[#This Row],[Ders Adedi]]</f>
        <v>4</v>
      </c>
      <c r="X174" s="22">
        <f>Tablo1[[#This Row],[Ders saati]]</f>
        <v>3</v>
      </c>
      <c r="Y174" s="23">
        <f>Tablo1[[#This Row],[Ders saati kontrol]]</f>
        <v>3</v>
      </c>
      <c r="Z174" s="92" t="str">
        <f>Tablo1[[#This Row],[Birleştir formül]]</f>
        <v>Bitki Koruma  Hanife YANDAYAN</v>
      </c>
      <c r="AA174" s="95">
        <f>Tablo1[[#This Row],[Birleşik ders]]</f>
        <v>1</v>
      </c>
    </row>
    <row r="175" spans="1:27" ht="21.75" hidden="1" x14ac:dyDescent="0.25">
      <c r="A175" s="27">
        <f>Tablo1[[#This Row],[Sıra]]</f>
        <v>138</v>
      </c>
      <c r="B175" s="13" t="str">
        <f>Tablo1[[#This Row],[Bölüm]]</f>
        <v>TBT</v>
      </c>
      <c r="C175" s="13">
        <f>Tablo1[[#This Row],[Sınıf]]</f>
        <v>2</v>
      </c>
      <c r="D175" s="5" t="str">
        <f>Tablo1[[#This Row],[Ders Kodu]]</f>
        <v>TRB-2020</v>
      </c>
      <c r="E175" s="14" t="str">
        <f>Tablo1[[#This Row],[Dersin Adı]]</f>
        <v xml:space="preserve">Hücre Biyolojisine Giriş </v>
      </c>
      <c r="F175" s="6" t="str">
        <f>Tablo1[[#This Row],[Dersi Veren Öğretim Elemanı]]</f>
        <v>Yonca SURGUN ACAR</v>
      </c>
      <c r="G175" s="6">
        <f>Tablo1[[#This Row],[Dersi Veren Öğretim Elemanı (Son 7 Hafta)]]</f>
        <v>0</v>
      </c>
      <c r="H175" s="6" t="str">
        <f>Tablo1[[#This Row],[Dersi Vrn. Öğr. Üyesi Bölümü]]</f>
        <v>TBT</v>
      </c>
      <c r="I175" s="5">
        <f>Tablo1[[#This Row],[Mevcut]]</f>
        <v>0</v>
      </c>
      <c r="J175" s="13" t="str">
        <f>Tablo1[[#This Row],[GÜN]]</f>
        <v>-</v>
      </c>
      <c r="K175" s="17" t="str">
        <f>Tablo1[[#This Row],[SINIF2]]</f>
        <v>AÇILMIYOR</v>
      </c>
      <c r="L175" s="11">
        <f>Tablo1[[#This Row],[08:10]]</f>
        <v>0</v>
      </c>
      <c r="M175" s="4">
        <f>Tablo1[[#This Row],[09:00]]</f>
        <v>0</v>
      </c>
      <c r="N175" s="4">
        <f>Tablo1[[#This Row],[09:50]]</f>
        <v>0</v>
      </c>
      <c r="O175" s="4">
        <f>Tablo1[[#This Row],[10:40]]</f>
        <v>0</v>
      </c>
      <c r="P175" s="4">
        <f>Tablo1[[#This Row],[11:30]]</f>
        <v>0</v>
      </c>
      <c r="Q175" s="4">
        <f>Tablo1[[#This Row],[12:20]]</f>
        <v>0</v>
      </c>
      <c r="R175" s="4">
        <f>Tablo1[[#This Row],[13:10]]</f>
        <v>0</v>
      </c>
      <c r="S175" s="4">
        <f>Tablo1[[#This Row],[14:00]]</f>
        <v>0</v>
      </c>
      <c r="T175" s="4" t="str">
        <f>Tablo1[[#This Row],[14:50]]</f>
        <v>x</v>
      </c>
      <c r="U175" s="4" t="str">
        <f>Tablo1[[#This Row],[15:40]]</f>
        <v>x</v>
      </c>
      <c r="V175" s="12">
        <f>Tablo1[[#This Row],[16:30]]</f>
        <v>0</v>
      </c>
      <c r="W175" s="24">
        <f>Tablo1[[#This Row],[Ders Adedi]]</f>
        <v>2</v>
      </c>
      <c r="X175" s="22">
        <f>Tablo1[[#This Row],[Ders saati]]</f>
        <v>2</v>
      </c>
      <c r="Y175" s="23">
        <f>Tablo1[[#This Row],[Ders saati kontrol]]</f>
        <v>2</v>
      </c>
      <c r="Z175" s="92" t="str">
        <f>Tablo1[[#This Row],[Birleştir formül]]</f>
        <v>Hücre Biyolojisine Giriş  Yonca SURGUN ACAR</v>
      </c>
      <c r="AA175" s="95">
        <f>Tablo1[[#This Row],[Birleşik ders]]</f>
        <v>2</v>
      </c>
    </row>
    <row r="176" spans="1:27" ht="21.75" hidden="1" x14ac:dyDescent="0.25">
      <c r="A176" s="27">
        <f>Tablo1[[#This Row],[Sıra]]</f>
        <v>55</v>
      </c>
      <c r="B176" s="13" t="str">
        <f>Tablo1[[#This Row],[Bölüm]]</f>
        <v>TBT</v>
      </c>
      <c r="C176" s="13">
        <f>Tablo1[[#This Row],[Sınıf]]</f>
        <v>3</v>
      </c>
      <c r="D176" s="5" t="str">
        <f>Tablo1[[#This Row],[Ders Kodu]]</f>
        <v>TRB-3008</v>
      </c>
      <c r="E176" s="14" t="str">
        <f>Tablo1[[#This Row],[Dersin Adı]]</f>
        <v xml:space="preserve">Bitki Islahı </v>
      </c>
      <c r="F176" s="6" t="str">
        <f>Tablo1[[#This Row],[Dersi Veren Öğretim Elemanı]]</f>
        <v>İskender TİRYAKİ</v>
      </c>
      <c r="G176" s="6">
        <f>Tablo1[[#This Row],[Dersi Veren Öğretim Elemanı (Son 7 Hafta)]]</f>
        <v>0</v>
      </c>
      <c r="H176" s="6" t="str">
        <f>Tablo1[[#This Row],[Dersi Vrn. Öğr. Üyesi Bölümü]]</f>
        <v>TBT</v>
      </c>
      <c r="I176" s="5">
        <f>Tablo1[[#This Row],[Mevcut]]</f>
        <v>16</v>
      </c>
      <c r="J176" s="13" t="str">
        <f>Tablo1[[#This Row],[GÜN]]</f>
        <v>SALI</v>
      </c>
      <c r="K176" s="17" t="str">
        <f>Tablo1[[#This Row],[SINIF2]]</f>
        <v>03</v>
      </c>
      <c r="L176" s="11">
        <f>Tablo1[[#This Row],[08:10]]</f>
        <v>0</v>
      </c>
      <c r="M176" s="4">
        <f>Tablo1[[#This Row],[09:00]]</f>
        <v>0</v>
      </c>
      <c r="N176" s="4" t="str">
        <f>Tablo1[[#This Row],[09:50]]</f>
        <v>x</v>
      </c>
      <c r="O176" s="4" t="str">
        <f>Tablo1[[#This Row],[10:40]]</f>
        <v>x</v>
      </c>
      <c r="P176" s="4" t="str">
        <f>Tablo1[[#This Row],[11:30]]</f>
        <v>x</v>
      </c>
      <c r="Q176" s="4">
        <f>Tablo1[[#This Row],[12:20]]</f>
        <v>0</v>
      </c>
      <c r="R176" s="4">
        <f>Tablo1[[#This Row],[13:10]]</f>
        <v>0</v>
      </c>
      <c r="S176" s="4">
        <f>Tablo1[[#This Row],[14:00]]</f>
        <v>0</v>
      </c>
      <c r="T176" s="4">
        <f>Tablo1[[#This Row],[14:50]]</f>
        <v>0</v>
      </c>
      <c r="U176" s="4">
        <f>Tablo1[[#This Row],[15:40]]</f>
        <v>0</v>
      </c>
      <c r="V176" s="12">
        <f>Tablo1[[#This Row],[16:30]]</f>
        <v>0</v>
      </c>
      <c r="W176" s="24">
        <f>Tablo1[[#This Row],[Ders Adedi]]</f>
        <v>2</v>
      </c>
      <c r="X176" s="22">
        <f>Tablo1[[#This Row],[Ders saati]]</f>
        <v>3</v>
      </c>
      <c r="Y176" s="23">
        <f>Tablo1[[#This Row],[Ders saati kontrol]]</f>
        <v>3</v>
      </c>
      <c r="Z176" s="92" t="str">
        <f>Tablo1[[#This Row],[Birleştir formül]]</f>
        <v>Bitki Islahı  İskender TİRYAKİ</v>
      </c>
      <c r="AA176" s="95">
        <f>Tablo1[[#This Row],[Birleşik ders]]</f>
        <v>1</v>
      </c>
    </row>
    <row r="177" spans="1:27" ht="21.75" hidden="1" x14ac:dyDescent="0.25">
      <c r="A177" s="27">
        <f>Tablo1[[#This Row],[Sıra]]</f>
        <v>6</v>
      </c>
      <c r="B177" s="13" t="str">
        <f>Tablo1[[#This Row],[Bölüm]]</f>
        <v>TBT</v>
      </c>
      <c r="C177" s="13">
        <f>Tablo1[[#This Row],[Sınıf]]</f>
        <v>3</v>
      </c>
      <c r="D177" s="5" t="str">
        <f>Tablo1[[#This Row],[Ders Kodu]]</f>
        <v>TRB-3004</v>
      </c>
      <c r="E177" s="14" t="str">
        <f>Tablo1[[#This Row],[Dersin Adı]]</f>
        <v xml:space="preserve">Araştırma ve Deneme Yöntemleri </v>
      </c>
      <c r="F177" s="6" t="str">
        <f>Tablo1[[#This Row],[Dersi Veren Öğretim Elemanı]]</f>
        <v>Fatih KAHRIMAN</v>
      </c>
      <c r="G177" s="6">
        <f>Tablo1[[#This Row],[Dersi Veren Öğretim Elemanı (Son 7 Hafta)]]</f>
        <v>0</v>
      </c>
      <c r="H177" s="6" t="str">
        <f>Tablo1[[#This Row],[Dersi Vrn. Öğr. Üyesi Bölümü]]</f>
        <v>TB</v>
      </c>
      <c r="I177" s="5">
        <f>Tablo1[[#This Row],[Mevcut]]</f>
        <v>14</v>
      </c>
      <c r="J177" s="13" t="str">
        <f>Tablo1[[#This Row],[GÜN]]</f>
        <v>SALI</v>
      </c>
      <c r="K177" s="17" t="str">
        <f>Tablo1[[#This Row],[SINIF2]]</f>
        <v>03</v>
      </c>
      <c r="L177" s="11">
        <f>Tablo1[[#This Row],[08:10]]</f>
        <v>0</v>
      </c>
      <c r="M177" s="4">
        <f>Tablo1[[#This Row],[09:00]]</f>
        <v>0</v>
      </c>
      <c r="N177" s="4">
        <f>Tablo1[[#This Row],[09:50]]</f>
        <v>0</v>
      </c>
      <c r="O177" s="4">
        <f>Tablo1[[#This Row],[10:40]]</f>
        <v>0</v>
      </c>
      <c r="P177" s="4">
        <f>Tablo1[[#This Row],[11:30]]</f>
        <v>0</v>
      </c>
      <c r="Q177" s="4">
        <f>Tablo1[[#This Row],[12:20]]</f>
        <v>0</v>
      </c>
      <c r="R177" s="4" t="str">
        <f>Tablo1[[#This Row],[13:10]]</f>
        <v>x</v>
      </c>
      <c r="S177" s="4" t="str">
        <f>Tablo1[[#This Row],[14:00]]</f>
        <v>x</v>
      </c>
      <c r="T177" s="4" t="str">
        <f>Tablo1[[#This Row],[14:50]]</f>
        <v>x</v>
      </c>
      <c r="U177" s="4" t="str">
        <f>Tablo1[[#This Row],[15:40]]</f>
        <v>x</v>
      </c>
      <c r="V177" s="12">
        <f>Tablo1[[#This Row],[16:30]]</f>
        <v>0</v>
      </c>
      <c r="W177" s="24">
        <f>Tablo1[[#This Row],[Ders Adedi]]</f>
        <v>1</v>
      </c>
      <c r="X177" s="22">
        <f>Tablo1[[#This Row],[Ders saati]]</f>
        <v>4</v>
      </c>
      <c r="Y177" s="23">
        <f>Tablo1[[#This Row],[Ders saati kontrol]]</f>
        <v>4</v>
      </c>
      <c r="Z177" s="92" t="str">
        <f>Tablo1[[#This Row],[Birleştir formül]]</f>
        <v>Araştırma ve Deneme Yöntemleri  Fatih KAHRIMAN</v>
      </c>
      <c r="AA177" s="95">
        <f>Tablo1[[#This Row],[Birleşik ders]]</f>
        <v>1</v>
      </c>
    </row>
    <row r="178" spans="1:27" ht="21.75" hidden="1" x14ac:dyDescent="0.25">
      <c r="A178" s="27">
        <f>Tablo1[[#This Row],[Sıra]]</f>
        <v>201</v>
      </c>
      <c r="B178" s="13" t="str">
        <f>Tablo1[[#This Row],[Bölüm]]</f>
        <v>TBT</v>
      </c>
      <c r="C178" s="13">
        <f>Tablo1[[#This Row],[Sınıf]]</f>
        <v>3</v>
      </c>
      <c r="D178" s="5" t="str">
        <f>Tablo1[[#This Row],[Ders Kodu]]</f>
        <v>TRB-3006</v>
      </c>
      <c r="E178" s="14" t="str">
        <f>Tablo1[[#This Row],[Dersin Adı]]</f>
        <v xml:space="preserve">Moleküler Genetik </v>
      </c>
      <c r="F178" s="6" t="str">
        <f>Tablo1[[#This Row],[Dersi Veren Öğretim Elemanı]]</f>
        <v>Hanife YANDAYAN</v>
      </c>
      <c r="G178" s="6">
        <f>Tablo1[[#This Row],[Dersi Veren Öğretim Elemanı (Son 7 Hafta)]]</f>
        <v>0</v>
      </c>
      <c r="H178" s="6" t="str">
        <f>Tablo1[[#This Row],[Dersi Vrn. Öğr. Üyesi Bölümü]]</f>
        <v>TBT</v>
      </c>
      <c r="I178" s="5">
        <f>Tablo1[[#This Row],[Mevcut]]</f>
        <v>16</v>
      </c>
      <c r="J178" s="13" t="str">
        <f>Tablo1[[#This Row],[GÜN]]</f>
        <v>ÇARŞAMBA</v>
      </c>
      <c r="K178" s="17" t="str">
        <f>Tablo1[[#This Row],[SINIF2]]</f>
        <v>203</v>
      </c>
      <c r="L178" s="11">
        <f>Tablo1[[#This Row],[08:10]]</f>
        <v>0</v>
      </c>
      <c r="M178" s="4">
        <f>Tablo1[[#This Row],[09:00]]</f>
        <v>0</v>
      </c>
      <c r="N178" s="4">
        <f>Tablo1[[#This Row],[09:50]]</f>
        <v>0</v>
      </c>
      <c r="O178" s="4" t="str">
        <f>Tablo1[[#This Row],[10:40]]</f>
        <v>x</v>
      </c>
      <c r="P178" s="4" t="str">
        <f>Tablo1[[#This Row],[11:30]]</f>
        <v>x</v>
      </c>
      <c r="Q178" s="4">
        <f>Tablo1[[#This Row],[12:20]]</f>
        <v>0</v>
      </c>
      <c r="R178" s="4">
        <f>Tablo1[[#This Row],[13:10]]</f>
        <v>0</v>
      </c>
      <c r="S178" s="4">
        <f>Tablo1[[#This Row],[14:00]]</f>
        <v>0</v>
      </c>
      <c r="T178" s="4">
        <f>Tablo1[[#This Row],[14:50]]</f>
        <v>0</v>
      </c>
      <c r="U178" s="4">
        <f>Tablo1[[#This Row],[15:40]]</f>
        <v>0</v>
      </c>
      <c r="V178" s="12">
        <f>Tablo1[[#This Row],[16:30]]</f>
        <v>0</v>
      </c>
      <c r="W178" s="24">
        <f>Tablo1[[#This Row],[Ders Adedi]]</f>
        <v>1</v>
      </c>
      <c r="X178" s="22">
        <f>Tablo1[[#This Row],[Ders saati]]</f>
        <v>2</v>
      </c>
      <c r="Y178" s="23">
        <f>Tablo1[[#This Row],[Ders saati kontrol]]</f>
        <v>2</v>
      </c>
      <c r="Z178" s="92" t="str">
        <f>Tablo1[[#This Row],[Birleştir formül]]</f>
        <v>Moleküler Genetik  Hanife YANDAYAN</v>
      </c>
      <c r="AA178" s="95">
        <f>Tablo1[[#This Row],[Birleşik ders]]</f>
        <v>1</v>
      </c>
    </row>
    <row r="179" spans="1:27" ht="21.75" hidden="1" x14ac:dyDescent="0.25">
      <c r="A179" s="27">
        <f>Tablo1[[#This Row],[Sıra]]</f>
        <v>177</v>
      </c>
      <c r="B179" s="13" t="str">
        <f>Tablo1[[#This Row],[Bölüm]]</f>
        <v>TBT</v>
      </c>
      <c r="C179" s="13">
        <f>Tablo1[[#This Row],[Sınıf]]</f>
        <v>3</v>
      </c>
      <c r="D179" s="5" t="str">
        <f>Tablo1[[#This Row],[Ders Kodu]]</f>
        <v>TRB-3012</v>
      </c>
      <c r="E179" s="14" t="str">
        <f>Tablo1[[#This Row],[Dersin Adı]]</f>
        <v xml:space="preserve">Mesleki İngilizce II </v>
      </c>
      <c r="F179" s="6" t="str">
        <f>Tablo1[[#This Row],[Dersi Veren Öğretim Elemanı]]</f>
        <v>Cem Ömer EGESEL</v>
      </c>
      <c r="G179" s="6">
        <f>Tablo1[[#This Row],[Dersi Veren Öğretim Elemanı (Son 7 Hafta)]]</f>
        <v>0</v>
      </c>
      <c r="H179" s="6" t="str">
        <f>Tablo1[[#This Row],[Dersi Vrn. Öğr. Üyesi Bölümü]]</f>
        <v>TBT</v>
      </c>
      <c r="I179" s="5">
        <f>Tablo1[[#This Row],[Mevcut]]</f>
        <v>15</v>
      </c>
      <c r="J179" s="13" t="str">
        <f>Tablo1[[#This Row],[GÜN]]</f>
        <v>ÇARŞAMBA</v>
      </c>
      <c r="K179" s="17" t="str">
        <f>Tablo1[[#This Row],[SINIF2]]</f>
        <v>105</v>
      </c>
      <c r="L179" s="11">
        <f>Tablo1[[#This Row],[08:10]]</f>
        <v>0</v>
      </c>
      <c r="M179" s="4">
        <f>Tablo1[[#This Row],[09:00]]</f>
        <v>0</v>
      </c>
      <c r="N179" s="4">
        <f>Tablo1[[#This Row],[09:50]]</f>
        <v>0</v>
      </c>
      <c r="O179" s="4">
        <f>Tablo1[[#This Row],[10:40]]</f>
        <v>0</v>
      </c>
      <c r="P179" s="4">
        <f>Tablo1[[#This Row],[11:30]]</f>
        <v>0</v>
      </c>
      <c r="Q179" s="4">
        <f>Tablo1[[#This Row],[12:20]]</f>
        <v>0</v>
      </c>
      <c r="R179" s="4" t="str">
        <f>Tablo1[[#This Row],[13:10]]</f>
        <v>x</v>
      </c>
      <c r="S179" s="4" t="str">
        <f>Tablo1[[#This Row],[14:00]]</f>
        <v>x</v>
      </c>
      <c r="T179" s="4">
        <f>Tablo1[[#This Row],[14:50]]</f>
        <v>0</v>
      </c>
      <c r="U179" s="4">
        <f>Tablo1[[#This Row],[15:40]]</f>
        <v>0</v>
      </c>
      <c r="V179" s="12">
        <f>Tablo1[[#This Row],[16:30]]</f>
        <v>0</v>
      </c>
      <c r="W179" s="24">
        <f>Tablo1[[#This Row],[Ders Adedi]]</f>
        <v>1</v>
      </c>
      <c r="X179" s="22">
        <f>Tablo1[[#This Row],[Ders saati]]</f>
        <v>2</v>
      </c>
      <c r="Y179" s="23">
        <f>Tablo1[[#This Row],[Ders saati kontrol]]</f>
        <v>2</v>
      </c>
      <c r="Z179" s="92" t="str">
        <f>Tablo1[[#This Row],[Birleştir formül]]</f>
        <v>Mesleki İngilizce II  Cem Ömer EGESEL</v>
      </c>
      <c r="AA179" s="95">
        <f>Tablo1[[#This Row],[Birleşik ders]]</f>
        <v>1</v>
      </c>
    </row>
    <row r="180" spans="1:27" ht="30" hidden="1" x14ac:dyDescent="0.25">
      <c r="A180" s="27">
        <f>Tablo1[[#This Row],[Sıra]]</f>
        <v>116</v>
      </c>
      <c r="B180" s="13" t="str">
        <f>Tablo1[[#This Row],[Bölüm]]</f>
        <v>TBT</v>
      </c>
      <c r="C180" s="13">
        <f>Tablo1[[#This Row],[Sınıf]]</f>
        <v>3</v>
      </c>
      <c r="D180" s="5" t="str">
        <f>Tablo1[[#This Row],[Ders Kodu]]</f>
        <v>TRB-3002</v>
      </c>
      <c r="E180" s="14" t="str">
        <f>Tablo1[[#This Row],[Dersin Adı]]</f>
        <v xml:space="preserve">Genetik Kaynakların Muhafazası </v>
      </c>
      <c r="F180" s="6" t="str">
        <f>Tablo1[[#This Row],[Dersi Veren Öğretim Elemanı]]</f>
        <v>Cem Ömer EGESEL</v>
      </c>
      <c r="G180" s="6">
        <f>Tablo1[[#This Row],[Dersi Veren Öğretim Elemanı (Son 7 Hafta)]]</f>
        <v>0</v>
      </c>
      <c r="H180" s="6" t="str">
        <f>Tablo1[[#This Row],[Dersi Vrn. Öğr. Üyesi Bölümü]]</f>
        <v>TBT</v>
      </c>
      <c r="I180" s="5">
        <f>Tablo1[[#This Row],[Mevcut]]</f>
        <v>21</v>
      </c>
      <c r="J180" s="13" t="str">
        <f>Tablo1[[#This Row],[GÜN]]</f>
        <v>ÇARŞAMBA</v>
      </c>
      <c r="K180" s="17" t="str">
        <f>Tablo1[[#This Row],[SINIF2]]</f>
        <v>105</v>
      </c>
      <c r="L180" s="11">
        <f>Tablo1[[#This Row],[08:10]]</f>
        <v>0</v>
      </c>
      <c r="M180" s="4">
        <f>Tablo1[[#This Row],[09:00]]</f>
        <v>0</v>
      </c>
      <c r="N180" s="4">
        <f>Tablo1[[#This Row],[09:50]]</f>
        <v>0</v>
      </c>
      <c r="O180" s="4">
        <f>Tablo1[[#This Row],[10:40]]</f>
        <v>0</v>
      </c>
      <c r="P180" s="4">
        <f>Tablo1[[#This Row],[11:30]]</f>
        <v>0</v>
      </c>
      <c r="Q180" s="4">
        <f>Tablo1[[#This Row],[12:20]]</f>
        <v>0</v>
      </c>
      <c r="R180" s="4">
        <f>Tablo1[[#This Row],[13:10]]</f>
        <v>0</v>
      </c>
      <c r="S180" s="4">
        <f>Tablo1[[#This Row],[14:00]]</f>
        <v>0</v>
      </c>
      <c r="T180" s="4" t="str">
        <f>Tablo1[[#This Row],[14:50]]</f>
        <v>x</v>
      </c>
      <c r="U180" s="4" t="str">
        <f>Tablo1[[#This Row],[15:40]]</f>
        <v>x</v>
      </c>
      <c r="V180" s="12">
        <f>Tablo1[[#This Row],[16:30]]</f>
        <v>0</v>
      </c>
      <c r="W180" s="24">
        <f>Tablo1[[#This Row],[Ders Adedi]]</f>
        <v>1</v>
      </c>
      <c r="X180" s="22">
        <f>Tablo1[[#This Row],[Ders saati]]</f>
        <v>2</v>
      </c>
      <c r="Y180" s="23">
        <f>Tablo1[[#This Row],[Ders saati kontrol]]</f>
        <v>2</v>
      </c>
      <c r="Z180" s="92" t="str">
        <f>Tablo1[[#This Row],[Birleştir formül]]</f>
        <v>Genetik Kaynakların Muhafazası  Cem Ömer EGESEL</v>
      </c>
      <c r="AA180" s="95">
        <f>Tablo1[[#This Row],[Birleşik ders]]</f>
        <v>1</v>
      </c>
    </row>
    <row r="181" spans="1:27" ht="21.75" hidden="1" x14ac:dyDescent="0.25">
      <c r="A181" s="27">
        <f>Tablo1[[#This Row],[Sıra]]</f>
        <v>244</v>
      </c>
      <c r="B181" s="13" t="str">
        <f>Tablo1[[#This Row],[Bölüm]]</f>
        <v>TBT</v>
      </c>
      <c r="C181" s="13">
        <f>Tablo1[[#This Row],[Sınıf]]</f>
        <v>3</v>
      </c>
      <c r="D181" s="5" t="str">
        <f>Tablo1[[#This Row],[Ders Kodu]]</f>
        <v>STJ-3002</v>
      </c>
      <c r="E181" s="14" t="str">
        <f>Tablo1[[#This Row],[Dersin Adı]]</f>
        <v xml:space="preserve">Staj II </v>
      </c>
      <c r="F181" s="6" t="str">
        <f>Tablo1[[#This Row],[Dersi Veren Öğretim Elemanı]]</f>
        <v>Yonca SURGUN ACAR</v>
      </c>
      <c r="G181" s="6">
        <f>Tablo1[[#This Row],[Dersi Veren Öğretim Elemanı (Son 7 Hafta)]]</f>
        <v>0</v>
      </c>
      <c r="H181" s="6" t="str">
        <f>Tablo1[[#This Row],[Dersi Vrn. Öğr. Üyesi Bölümü]]</f>
        <v>TBT</v>
      </c>
      <c r="I181" s="5">
        <f>Tablo1[[#This Row],[Mevcut]]</f>
        <v>12</v>
      </c>
      <c r="J181" s="13" t="str">
        <f>Tablo1[[#This Row],[GÜN]]</f>
        <v>-</v>
      </c>
      <c r="K181" s="17" t="str">
        <f>Tablo1[[#This Row],[SINIF2]]</f>
        <v>-</v>
      </c>
      <c r="L181" s="11">
        <f>Tablo1[[#This Row],[08:10]]</f>
        <v>0</v>
      </c>
      <c r="M181" s="4">
        <f>Tablo1[[#This Row],[09:00]]</f>
        <v>0</v>
      </c>
      <c r="N181" s="4">
        <f>Tablo1[[#This Row],[09:50]]</f>
        <v>0</v>
      </c>
      <c r="O181" s="4">
        <f>Tablo1[[#This Row],[10:40]]</f>
        <v>0</v>
      </c>
      <c r="P181" s="4">
        <f>Tablo1[[#This Row],[11:30]]</f>
        <v>0</v>
      </c>
      <c r="Q181" s="4">
        <f>Tablo1[[#This Row],[12:20]]</f>
        <v>0</v>
      </c>
      <c r="R181" s="4">
        <f>Tablo1[[#This Row],[13:10]]</f>
        <v>0</v>
      </c>
      <c r="S181" s="4">
        <f>Tablo1[[#This Row],[14:00]]</f>
        <v>0</v>
      </c>
      <c r="T181" s="4">
        <f>Tablo1[[#This Row],[14:50]]</f>
        <v>0</v>
      </c>
      <c r="U181" s="4">
        <f>Tablo1[[#This Row],[15:40]]</f>
        <v>0</v>
      </c>
      <c r="V181" s="12">
        <f>Tablo1[[#This Row],[16:30]]</f>
        <v>0</v>
      </c>
      <c r="W181" s="24">
        <f>Tablo1[[#This Row],[Ders Adedi]]</f>
        <v>9</v>
      </c>
      <c r="X181" s="22">
        <f>Tablo1[[#This Row],[Ders saati]]</f>
        <v>0</v>
      </c>
      <c r="Y181" s="23">
        <f>Tablo1[[#This Row],[Ders saati kontrol]]</f>
        <v>0</v>
      </c>
      <c r="Z181" s="92" t="str">
        <f>Tablo1[[#This Row],[Birleştir formül]]</f>
        <v>Staj II  Yonca SURGUN ACAR</v>
      </c>
      <c r="AA181" s="95">
        <f>Tablo1[[#This Row],[Birleşik ders]]</f>
        <v>1</v>
      </c>
    </row>
    <row r="182" spans="1:27" ht="21.75" hidden="1" x14ac:dyDescent="0.25">
      <c r="A182" s="27">
        <f>Tablo1[[#This Row],[Sıra]]</f>
        <v>69</v>
      </c>
      <c r="B182" s="13" t="str">
        <f>Tablo1[[#This Row],[Bölüm]]</f>
        <v>TBT</v>
      </c>
      <c r="C182" s="13">
        <f>Tablo1[[#This Row],[Sınıf]]</f>
        <v>4</v>
      </c>
      <c r="D182" s="5" t="str">
        <f>Tablo1[[#This Row],[Ders Kodu]]</f>
        <v>TRB-4002</v>
      </c>
      <c r="E182" s="14" t="str">
        <f>Tablo1[[#This Row],[Dersin Adı]]</f>
        <v xml:space="preserve">Bitkilerde Hastalık ve  Zararlılara Dayanıklılık </v>
      </c>
      <c r="F182" s="6" t="str">
        <f>Tablo1[[#This Row],[Dersi Veren Öğretim Elemanı]]</f>
        <v>Hanife YANDAYAN</v>
      </c>
      <c r="G182" s="6">
        <f>Tablo1[[#This Row],[Dersi Veren Öğretim Elemanı (Son 7 Hafta)]]</f>
        <v>0</v>
      </c>
      <c r="H182" s="6" t="str">
        <f>Tablo1[[#This Row],[Dersi Vrn. Öğr. Üyesi Bölümü]]</f>
        <v>TBT</v>
      </c>
      <c r="I182" s="5">
        <f>Tablo1[[#This Row],[Mevcut]]</f>
        <v>9</v>
      </c>
      <c r="J182" s="13" t="str">
        <f>Tablo1[[#This Row],[GÜN]]</f>
        <v>PAZARTESİ</v>
      </c>
      <c r="K182" s="17" t="str">
        <f>Tablo1[[#This Row],[SINIF2]]</f>
        <v>105</v>
      </c>
      <c r="L182" s="11">
        <f>Tablo1[[#This Row],[08:10]]</f>
        <v>0</v>
      </c>
      <c r="M182" s="4">
        <f>Tablo1[[#This Row],[09:00]]</f>
        <v>0</v>
      </c>
      <c r="N182" s="4" t="str">
        <f>Tablo1[[#This Row],[09:50]]</f>
        <v>x</v>
      </c>
      <c r="O182" s="4" t="str">
        <f>Tablo1[[#This Row],[10:40]]</f>
        <v>x</v>
      </c>
      <c r="P182" s="4" t="str">
        <f>Tablo1[[#This Row],[11:30]]</f>
        <v>x</v>
      </c>
      <c r="Q182" s="4">
        <f>Tablo1[[#This Row],[12:20]]</f>
        <v>0</v>
      </c>
      <c r="R182" s="4">
        <f>Tablo1[[#This Row],[13:10]]</f>
        <v>0</v>
      </c>
      <c r="S182" s="4">
        <f>Tablo1[[#This Row],[14:00]]</f>
        <v>0</v>
      </c>
      <c r="T182" s="4">
        <f>Tablo1[[#This Row],[14:50]]</f>
        <v>0</v>
      </c>
      <c r="U182" s="4">
        <f>Tablo1[[#This Row],[15:40]]</f>
        <v>0</v>
      </c>
      <c r="V182" s="12">
        <f>Tablo1[[#This Row],[16:30]]</f>
        <v>0</v>
      </c>
      <c r="W182" s="24">
        <f>Tablo1[[#This Row],[Ders Adedi]]</f>
        <v>1</v>
      </c>
      <c r="X182" s="22">
        <f>Tablo1[[#This Row],[Ders saati]]</f>
        <v>3</v>
      </c>
      <c r="Y182" s="23">
        <f>Tablo1[[#This Row],[Ders saati kontrol]]</f>
        <v>3</v>
      </c>
      <c r="Z182" s="92" t="str">
        <f>Tablo1[[#This Row],[Birleştir formül]]</f>
        <v>Bitkilerde Hastalık ve  Zararlılara Dayanıklılık  Hanife YANDAYAN</v>
      </c>
      <c r="AA182" s="95">
        <f>Tablo1[[#This Row],[Birleşik ders]]</f>
        <v>1</v>
      </c>
    </row>
    <row r="183" spans="1:27" ht="30" hidden="1" x14ac:dyDescent="0.25">
      <c r="A183" s="27">
        <f>Tablo1[[#This Row],[Sıra]]</f>
        <v>125</v>
      </c>
      <c r="B183" s="13" t="str">
        <f>Tablo1[[#This Row],[Bölüm]]</f>
        <v>TBT</v>
      </c>
      <c r="C183" s="13">
        <f>Tablo1[[#This Row],[Sınıf]]</f>
        <v>4</v>
      </c>
      <c r="D183" s="5" t="str">
        <f>Tablo1[[#This Row],[Ders Kodu]]</f>
        <v>TRB-4018</v>
      </c>
      <c r="E183" s="14" t="str">
        <f>Tablo1[[#This Row],[Dersin Adı]]</f>
        <v xml:space="preserve">Hayvan Biyoteknolojisi </v>
      </c>
      <c r="F183" s="6" t="str">
        <f>Tablo1[[#This Row],[Dersi Veren Öğretim Elemanı]]</f>
        <v>Hanife YANDAYAN</v>
      </c>
      <c r="G183" s="6">
        <f>Tablo1[[#This Row],[Dersi Veren Öğretim Elemanı (Son 7 Hafta)]]</f>
        <v>0</v>
      </c>
      <c r="H183" s="6" t="str">
        <f>Tablo1[[#This Row],[Dersi Vrn. Öğr. Üyesi Bölümü]]</f>
        <v>TBT</v>
      </c>
      <c r="I183" s="5">
        <f>Tablo1[[#This Row],[Mevcut]]</f>
        <v>5</v>
      </c>
      <c r="J183" s="13" t="str">
        <f>Tablo1[[#This Row],[GÜN]]</f>
        <v>SALI</v>
      </c>
      <c r="K183" s="17" t="str">
        <f>Tablo1[[#This Row],[SINIF2]]</f>
        <v>205</v>
      </c>
      <c r="L183" s="11">
        <f>Tablo1[[#This Row],[08:10]]</f>
        <v>0</v>
      </c>
      <c r="M183" s="4" t="str">
        <f>Tablo1[[#This Row],[09:00]]</f>
        <v>x</v>
      </c>
      <c r="N183" s="4" t="str">
        <f>Tablo1[[#This Row],[09:50]]</f>
        <v>x</v>
      </c>
      <c r="O183" s="4">
        <f>Tablo1[[#This Row],[10:40]]</f>
        <v>0</v>
      </c>
      <c r="P183" s="4">
        <f>Tablo1[[#This Row],[11:30]]</f>
        <v>0</v>
      </c>
      <c r="Q183" s="4">
        <f>Tablo1[[#This Row],[12:20]]</f>
        <v>0</v>
      </c>
      <c r="R183" s="4">
        <f>Tablo1[[#This Row],[13:10]]</f>
        <v>0</v>
      </c>
      <c r="S183" s="4">
        <f>Tablo1[[#This Row],[14:00]]</f>
        <v>0</v>
      </c>
      <c r="T183" s="4">
        <f>Tablo1[[#This Row],[14:50]]</f>
        <v>0</v>
      </c>
      <c r="U183" s="4">
        <f>Tablo1[[#This Row],[15:40]]</f>
        <v>0</v>
      </c>
      <c r="V183" s="12">
        <f>Tablo1[[#This Row],[16:30]]</f>
        <v>0</v>
      </c>
      <c r="W183" s="24">
        <f>Tablo1[[#This Row],[Ders Adedi]]</f>
        <v>1</v>
      </c>
      <c r="X183" s="22">
        <f>Tablo1[[#This Row],[Ders saati]]</f>
        <v>2</v>
      </c>
      <c r="Y183" s="23">
        <f>Tablo1[[#This Row],[Ders saati kontrol]]</f>
        <v>2</v>
      </c>
      <c r="Z183" s="92" t="str">
        <f>Tablo1[[#This Row],[Birleştir formül]]</f>
        <v>Hayvan Biyoteknolojisi  Hanife YANDAYAN</v>
      </c>
      <c r="AA183" s="95">
        <f>Tablo1[[#This Row],[Birleşik ders]]</f>
        <v>1</v>
      </c>
    </row>
    <row r="184" spans="1:27" ht="21.75" hidden="1" x14ac:dyDescent="0.25">
      <c r="A184" s="27">
        <f>Tablo1[[#This Row],[Sıra]]</f>
        <v>127</v>
      </c>
      <c r="B184" s="13" t="str">
        <f>Tablo1[[#This Row],[Bölüm]]</f>
        <v>TBT</v>
      </c>
      <c r="C184" s="13">
        <f>Tablo1[[#This Row],[Sınıf]]</f>
        <v>4</v>
      </c>
      <c r="D184" s="5" t="str">
        <f>Tablo1[[#This Row],[Ders Kodu]]</f>
        <v>TRB-4006</v>
      </c>
      <c r="E184" s="14" t="str">
        <f>Tablo1[[#This Row],[Dersin Adı]]</f>
        <v xml:space="preserve">Hayvan Islahı </v>
      </c>
      <c r="F184" s="6" t="str">
        <f>Tablo1[[#This Row],[Dersi Veren Öğretim Elemanı]]</f>
        <v>Cemil TÖLÜ</v>
      </c>
      <c r="G184" s="6" t="str">
        <f>Tablo1[[#This Row],[Dersi Veren Öğretim Elemanı (Son 7 Hafta)]]</f>
        <v>Hakan ERDEM</v>
      </c>
      <c r="H184" s="6" t="str">
        <f>Tablo1[[#This Row],[Dersi Vrn. Öğr. Üyesi Bölümü]]</f>
        <v>ZO</v>
      </c>
      <c r="I184" s="5">
        <f>Tablo1[[#This Row],[Mevcut]]</f>
        <v>6</v>
      </c>
      <c r="J184" s="13" t="str">
        <f>Tablo1[[#This Row],[GÜN]]</f>
        <v>SALI</v>
      </c>
      <c r="K184" s="17" t="str">
        <f>Tablo1[[#This Row],[SINIF2]]</f>
        <v>205</v>
      </c>
      <c r="L184" s="11">
        <f>Tablo1[[#This Row],[08:10]]</f>
        <v>0</v>
      </c>
      <c r="M184" s="4">
        <f>Tablo1[[#This Row],[09:00]]</f>
        <v>0</v>
      </c>
      <c r="N184" s="4">
        <f>Tablo1[[#This Row],[09:50]]</f>
        <v>0</v>
      </c>
      <c r="O184" s="4">
        <f>Tablo1[[#This Row],[10:40]]</f>
        <v>0</v>
      </c>
      <c r="P184" s="4">
        <f>Tablo1[[#This Row],[11:30]]</f>
        <v>0</v>
      </c>
      <c r="Q184" s="4">
        <f>Tablo1[[#This Row],[12:20]]</f>
        <v>0</v>
      </c>
      <c r="R184" s="4">
        <f>Tablo1[[#This Row],[13:10]]</f>
        <v>0</v>
      </c>
      <c r="S184" s="4" t="str">
        <f>Tablo1[[#This Row],[14:00]]</f>
        <v>x</v>
      </c>
      <c r="T184" s="4" t="str">
        <f>Tablo1[[#This Row],[14:50]]</f>
        <v>x</v>
      </c>
      <c r="U184" s="4" t="str">
        <f>Tablo1[[#This Row],[15:40]]</f>
        <v>x</v>
      </c>
      <c r="V184" s="12" t="str">
        <f>Tablo1[[#This Row],[16:30]]</f>
        <v>x</v>
      </c>
      <c r="W184" s="24">
        <f>Tablo1[[#This Row],[Ders Adedi]]</f>
        <v>2</v>
      </c>
      <c r="X184" s="22">
        <f>Tablo1[[#This Row],[Ders saati]]</f>
        <v>4</v>
      </c>
      <c r="Y184" s="23">
        <f>Tablo1[[#This Row],[Ders saati kontrol]]</f>
        <v>4</v>
      </c>
      <c r="Z184" s="92" t="str">
        <f>Tablo1[[#This Row],[Birleştir formül]]</f>
        <v>Hayvan Islahı  Cemil TÖLÜ</v>
      </c>
      <c r="AA184" s="95">
        <f>Tablo1[[#This Row],[Birleşik ders]]</f>
        <v>1</v>
      </c>
    </row>
    <row r="185" spans="1:27" ht="21.75" hidden="1" x14ac:dyDescent="0.25">
      <c r="A185" s="27">
        <f>Tablo1[[#This Row],[Sıra]]</f>
        <v>113</v>
      </c>
      <c r="B185" s="13" t="str">
        <f>Tablo1[[#This Row],[Bölüm]]</f>
        <v>TBT</v>
      </c>
      <c r="C185" s="13">
        <f>Tablo1[[#This Row],[Sınıf]]</f>
        <v>4</v>
      </c>
      <c r="D185" s="5" t="str">
        <f>Tablo1[[#This Row],[Ders Kodu]]</f>
        <v>TRB-4020</v>
      </c>
      <c r="E185" s="14" t="str">
        <f>Tablo1[[#This Row],[Dersin Adı]]</f>
        <v xml:space="preserve">Genetiği Değiştirilmiş Organizmalar </v>
      </c>
      <c r="F185" s="6" t="str">
        <f>Tablo1[[#This Row],[Dersi Veren Öğretim Elemanı]]</f>
        <v>İskender TİRYAKİ</v>
      </c>
      <c r="G185" s="6">
        <f>Tablo1[[#This Row],[Dersi Veren Öğretim Elemanı (Son 7 Hafta)]]</f>
        <v>0</v>
      </c>
      <c r="H185" s="6" t="str">
        <f>Tablo1[[#This Row],[Dersi Vrn. Öğr. Üyesi Bölümü]]</f>
        <v>TBT</v>
      </c>
      <c r="I185" s="5">
        <f>Tablo1[[#This Row],[Mevcut]]</f>
        <v>4</v>
      </c>
      <c r="J185" s="13" t="str">
        <f>Tablo1[[#This Row],[GÜN]]</f>
        <v>ÇARŞAMBA</v>
      </c>
      <c r="K185" s="17" t="str">
        <f>Tablo1[[#This Row],[SINIF2]]</f>
        <v>205</v>
      </c>
      <c r="L185" s="11">
        <f>Tablo1[[#This Row],[08:10]]</f>
        <v>0</v>
      </c>
      <c r="M185" s="4">
        <f>Tablo1[[#This Row],[09:00]]</f>
        <v>0</v>
      </c>
      <c r="N185" s="4">
        <f>Tablo1[[#This Row],[09:50]]</f>
        <v>0</v>
      </c>
      <c r="O185" s="4" t="str">
        <f>Tablo1[[#This Row],[10:40]]</f>
        <v>x</v>
      </c>
      <c r="P185" s="4" t="str">
        <f>Tablo1[[#This Row],[11:30]]</f>
        <v>x</v>
      </c>
      <c r="Q185" s="4">
        <f>Tablo1[[#This Row],[12:20]]</f>
        <v>0</v>
      </c>
      <c r="R185" s="4">
        <f>Tablo1[[#This Row],[13:10]]</f>
        <v>0</v>
      </c>
      <c r="S185" s="4">
        <f>Tablo1[[#This Row],[14:00]]</f>
        <v>0</v>
      </c>
      <c r="T185" s="4">
        <f>Tablo1[[#This Row],[14:50]]</f>
        <v>0</v>
      </c>
      <c r="U185" s="4">
        <f>Tablo1[[#This Row],[15:40]]</f>
        <v>0</v>
      </c>
      <c r="V185" s="12">
        <f>Tablo1[[#This Row],[16:30]]</f>
        <v>0</v>
      </c>
      <c r="W185" s="24">
        <f>Tablo1[[#This Row],[Ders Adedi]]</f>
        <v>1</v>
      </c>
      <c r="X185" s="22">
        <f>Tablo1[[#This Row],[Ders saati]]</f>
        <v>2</v>
      </c>
      <c r="Y185" s="23">
        <f>Tablo1[[#This Row],[Ders saati kontrol]]</f>
        <v>2</v>
      </c>
      <c r="Z185" s="92" t="str">
        <f>Tablo1[[#This Row],[Birleştir formül]]</f>
        <v>Genetiği Değiştirilmiş Organizmalar  İskender TİRYAKİ</v>
      </c>
      <c r="AA185" s="95">
        <f>Tablo1[[#This Row],[Birleşik ders]]</f>
        <v>1</v>
      </c>
    </row>
    <row r="186" spans="1:27" ht="21.75" hidden="1" x14ac:dyDescent="0.25">
      <c r="A186" s="27">
        <f>Tablo1[[#This Row],[Sıra]]</f>
        <v>180</v>
      </c>
      <c r="B186" s="13" t="str">
        <f>Tablo1[[#This Row],[Bölüm]]</f>
        <v>TBT</v>
      </c>
      <c r="C186" s="13">
        <f>Tablo1[[#This Row],[Sınıf]]</f>
        <v>4</v>
      </c>
      <c r="D186" s="5" t="str">
        <f>Tablo1[[#This Row],[Ders Kodu]]</f>
        <v>TRB-4004</v>
      </c>
      <c r="E186" s="14" t="str">
        <f>Tablo1[[#This Row],[Dersin Adı]]</f>
        <v xml:space="preserve">Mesleki Uygulama </v>
      </c>
      <c r="F186" s="6" t="str">
        <f>Tablo1[[#This Row],[Dersi Veren Öğretim Elemanı]]</f>
        <v>Bölüm Öğretim Elemanları - TBT</v>
      </c>
      <c r="G186" s="6">
        <f>Tablo1[[#This Row],[Dersi Veren Öğretim Elemanı (Son 7 Hafta)]]</f>
        <v>0</v>
      </c>
      <c r="H186" s="6" t="str">
        <f>Tablo1[[#This Row],[Dersi Vrn. Öğr. Üyesi Bölümü]]</f>
        <v>TBT</v>
      </c>
      <c r="I186" s="5">
        <f>Tablo1[[#This Row],[Mevcut]]</f>
        <v>6</v>
      </c>
      <c r="J186" s="13" t="str">
        <f>Tablo1[[#This Row],[GÜN]]</f>
        <v>PERŞEMBE</v>
      </c>
      <c r="K186" s="17" t="str">
        <f>Tablo1[[#This Row],[SINIF2]]</f>
        <v>Bölüm Lab.</v>
      </c>
      <c r="L186" s="11">
        <f>Tablo1[[#This Row],[08:10]]</f>
        <v>0</v>
      </c>
      <c r="M186" s="4">
        <f>Tablo1[[#This Row],[09:00]]</f>
        <v>0</v>
      </c>
      <c r="N186" s="4">
        <f>Tablo1[[#This Row],[09:50]]</f>
        <v>0</v>
      </c>
      <c r="O186" s="4">
        <f>Tablo1[[#This Row],[10:40]]</f>
        <v>0</v>
      </c>
      <c r="P186" s="4">
        <f>Tablo1[[#This Row],[11:30]]</f>
        <v>0</v>
      </c>
      <c r="Q186" s="4">
        <f>Tablo1[[#This Row],[12:20]]</f>
        <v>0</v>
      </c>
      <c r="R186" s="4" t="str">
        <f>Tablo1[[#This Row],[13:10]]</f>
        <v>x</v>
      </c>
      <c r="S186" s="4" t="str">
        <f>Tablo1[[#This Row],[14:00]]</f>
        <v>x</v>
      </c>
      <c r="T186" s="4" t="str">
        <f>Tablo1[[#This Row],[14:50]]</f>
        <v>x</v>
      </c>
      <c r="U186" s="4" t="str">
        <f>Tablo1[[#This Row],[15:40]]</f>
        <v>x</v>
      </c>
      <c r="V186" s="12">
        <f>Tablo1[[#This Row],[16:30]]</f>
        <v>0</v>
      </c>
      <c r="W186" s="24">
        <f>Tablo1[[#This Row],[Ders Adedi]]</f>
        <v>8</v>
      </c>
      <c r="X186" s="22">
        <f>Tablo1[[#This Row],[Ders saati]]</f>
        <v>4</v>
      </c>
      <c r="Y186" s="23">
        <f>Tablo1[[#This Row],[Ders saati kontrol]]</f>
        <v>4</v>
      </c>
      <c r="Z186" s="92" t="str">
        <f>Tablo1[[#This Row],[Birleştir formül]]</f>
        <v>Mesleki Uygulama  Bölüm Öğretim Elemanları - TBT</v>
      </c>
      <c r="AA186" s="95">
        <f>Tablo1[[#This Row],[Birleşik ders]]</f>
        <v>1</v>
      </c>
    </row>
    <row r="187" spans="1:27" ht="21.75" hidden="1" x14ac:dyDescent="0.25">
      <c r="A187" s="27">
        <f>Tablo1[[#This Row],[Sıra]]</f>
        <v>72</v>
      </c>
      <c r="B187" s="13" t="str">
        <f>Tablo1[[#This Row],[Bölüm]]</f>
        <v>TBT</v>
      </c>
      <c r="C187" s="13">
        <f>Tablo1[[#This Row],[Sınıf]]</f>
        <v>4</v>
      </c>
      <c r="D187" s="5" t="str">
        <f>Tablo1[[#This Row],[Ders Kodu]]</f>
        <v>TRB-4010</v>
      </c>
      <c r="E187" s="14" t="str">
        <f>Tablo1[[#This Row],[Dersin Adı]]</f>
        <v xml:space="preserve">Biyoinformatik II </v>
      </c>
      <c r="F187" s="6" t="str">
        <f>Tablo1[[#This Row],[Dersi Veren Öğretim Elemanı]]</f>
        <v>Uğur SARI</v>
      </c>
      <c r="G187" s="6">
        <f>Tablo1[[#This Row],[Dersi Veren Öğretim Elemanı (Son 7 Hafta)]]</f>
        <v>0</v>
      </c>
      <c r="H187" s="6" t="str">
        <f>Tablo1[[#This Row],[Dersi Vrn. Öğr. Üyesi Bölümü]]</f>
        <v>TBT</v>
      </c>
      <c r="I187" s="5">
        <f>Tablo1[[#This Row],[Mevcut]]</f>
        <v>11</v>
      </c>
      <c r="J187" s="13" t="str">
        <f>Tablo1[[#This Row],[GÜN]]</f>
        <v>CUMA</v>
      </c>
      <c r="K187" s="17" t="str">
        <f>Tablo1[[#This Row],[SINIF2]]</f>
        <v>Bilgisayar Lab.</v>
      </c>
      <c r="L187" s="11">
        <f>Tablo1[[#This Row],[08:10]]</f>
        <v>0</v>
      </c>
      <c r="M187" s="4" t="str">
        <f>Tablo1[[#This Row],[09:00]]</f>
        <v>x</v>
      </c>
      <c r="N187" s="4" t="str">
        <f>Tablo1[[#This Row],[09:50]]</f>
        <v>x</v>
      </c>
      <c r="O187" s="4" t="str">
        <f>Tablo1[[#This Row],[10:40]]</f>
        <v>x</v>
      </c>
      <c r="P187" s="4">
        <f>Tablo1[[#This Row],[11:30]]</f>
        <v>0</v>
      </c>
      <c r="Q187" s="4">
        <f>Tablo1[[#This Row],[12:20]]</f>
        <v>0</v>
      </c>
      <c r="R187" s="4">
        <f>Tablo1[[#This Row],[13:10]]</f>
        <v>0</v>
      </c>
      <c r="S187" s="4">
        <f>Tablo1[[#This Row],[14:00]]</f>
        <v>0</v>
      </c>
      <c r="T187" s="4">
        <f>Tablo1[[#This Row],[14:50]]</f>
        <v>0</v>
      </c>
      <c r="U187" s="4">
        <f>Tablo1[[#This Row],[15:40]]</f>
        <v>0</v>
      </c>
      <c r="V187" s="12">
        <f>Tablo1[[#This Row],[16:30]]</f>
        <v>0</v>
      </c>
      <c r="W187" s="24">
        <f>Tablo1[[#This Row],[Ders Adedi]]</f>
        <v>1</v>
      </c>
      <c r="X187" s="22">
        <f>Tablo1[[#This Row],[Ders saati]]</f>
        <v>3</v>
      </c>
      <c r="Y187" s="23">
        <f>Tablo1[[#This Row],[Ders saati kontrol]]</f>
        <v>3</v>
      </c>
      <c r="Z187" s="92" t="str">
        <f>Tablo1[[#This Row],[Birleştir formül]]</f>
        <v>Biyoinformatik II  Uğur SARI</v>
      </c>
      <c r="AA187" s="95">
        <f>Tablo1[[#This Row],[Birleşik ders]]</f>
        <v>1</v>
      </c>
    </row>
    <row r="188" spans="1:27" ht="21.75" hidden="1" x14ac:dyDescent="0.25">
      <c r="A188" s="27">
        <f>Tablo1[[#This Row],[Sıra]]</f>
        <v>40</v>
      </c>
      <c r="B188" s="13" t="str">
        <f>Tablo1[[#This Row],[Bölüm]]</f>
        <v>TBT</v>
      </c>
      <c r="C188" s="13">
        <f>Tablo1[[#This Row],[Sınıf]]</f>
        <v>4</v>
      </c>
      <c r="D188" s="5" t="str">
        <f>Tablo1[[#This Row],[Ders Kodu]]</f>
        <v>TRB-4008</v>
      </c>
      <c r="E188" s="14" t="str">
        <f>Tablo1[[#This Row],[Dersin Adı]]</f>
        <v xml:space="preserve">Bitirme Ödevi II </v>
      </c>
      <c r="F188" s="6" t="str">
        <f>Tablo1[[#This Row],[Dersi Veren Öğretim Elemanı]]</f>
        <v>Bölüm Öğretim Elemanları - TBT</v>
      </c>
      <c r="G188" s="6">
        <f>Tablo1[[#This Row],[Dersi Veren Öğretim Elemanı (Son 7 Hafta)]]</f>
        <v>0</v>
      </c>
      <c r="H188" s="6" t="str">
        <f>Tablo1[[#This Row],[Dersi Vrn. Öğr. Üyesi Bölümü]]</f>
        <v>TBT</v>
      </c>
      <c r="I188" s="5">
        <f>Tablo1[[#This Row],[Mevcut]]</f>
        <v>12</v>
      </c>
      <c r="J188" s="13" t="str">
        <f>Tablo1[[#This Row],[GÜN]]</f>
        <v>-</v>
      </c>
      <c r="K188" s="17" t="str">
        <f>Tablo1[[#This Row],[SINIF2]]</f>
        <v>-</v>
      </c>
      <c r="L188" s="11">
        <f>Tablo1[[#This Row],[08:10]]</f>
        <v>0</v>
      </c>
      <c r="M188" s="4">
        <f>Tablo1[[#This Row],[09:00]]</f>
        <v>0</v>
      </c>
      <c r="N188" s="4">
        <f>Tablo1[[#This Row],[09:50]]</f>
        <v>0</v>
      </c>
      <c r="O188" s="4">
        <f>Tablo1[[#This Row],[10:40]]</f>
        <v>0</v>
      </c>
      <c r="P188" s="4">
        <f>Tablo1[[#This Row],[11:30]]</f>
        <v>0</v>
      </c>
      <c r="Q188" s="4">
        <f>Tablo1[[#This Row],[12:20]]</f>
        <v>0</v>
      </c>
      <c r="R188" s="4">
        <f>Tablo1[[#This Row],[13:10]]</f>
        <v>0</v>
      </c>
      <c r="S188" s="4">
        <f>Tablo1[[#This Row],[14:00]]</f>
        <v>0</v>
      </c>
      <c r="T188" s="4">
        <f>Tablo1[[#This Row],[14:50]]</f>
        <v>0</v>
      </c>
      <c r="U188" s="4">
        <f>Tablo1[[#This Row],[15:40]]</f>
        <v>0</v>
      </c>
      <c r="V188" s="12">
        <f>Tablo1[[#This Row],[16:30]]</f>
        <v>0</v>
      </c>
      <c r="W188" s="24">
        <f>Tablo1[[#This Row],[Ders Adedi]]</f>
        <v>7</v>
      </c>
      <c r="X188" s="22">
        <f>Tablo1[[#This Row],[Ders saati]]</f>
        <v>0</v>
      </c>
      <c r="Y188" s="23">
        <f>Tablo1[[#This Row],[Ders saati kontrol]]</f>
        <v>0</v>
      </c>
      <c r="Z188" s="92" t="str">
        <f>Tablo1[[#This Row],[Birleştir formül]]</f>
        <v>Bitirme Ödevi II  Bölüm Öğretim Elemanları - TBT</v>
      </c>
      <c r="AA188" s="95">
        <f>Tablo1[[#This Row],[Birleşik ders]]</f>
        <v>1</v>
      </c>
    </row>
    <row r="189" spans="1:27" ht="21.75" hidden="1" x14ac:dyDescent="0.25">
      <c r="A189" s="27">
        <f>Tablo1[[#This Row],[Sıra]]</f>
        <v>173</v>
      </c>
      <c r="B189" s="13" t="str">
        <f>Tablo1[[#This Row],[Bölüm]]</f>
        <v>TE</v>
      </c>
      <c r="C189" s="13">
        <f>Tablo1[[#This Row],[Sınıf]]</f>
        <v>1</v>
      </c>
      <c r="D189" s="5" t="str">
        <f>Tablo1[[#This Row],[Ders Kodu]]</f>
        <v>ZTE-1002</v>
      </c>
      <c r="E189" s="14" t="str">
        <f>Tablo1[[#This Row],[Dersin Adı]]</f>
        <v xml:space="preserve">Matematik II </v>
      </c>
      <c r="F189" s="6" t="str">
        <f>Tablo1[[#This Row],[Dersi Veren Öğretim Elemanı]]</f>
        <v>Saniye CAN</v>
      </c>
      <c r="G189" s="6">
        <f>Tablo1[[#This Row],[Dersi Veren Öğretim Elemanı (Son 7 Hafta)]]</f>
        <v>0</v>
      </c>
      <c r="H189" s="6" t="str">
        <f>Tablo1[[#This Row],[Dersi Vrn. Öğr. Üyesi Bölümü]]</f>
        <v>FD</v>
      </c>
      <c r="I189" s="5">
        <f>Tablo1[[#This Row],[Mevcut]]</f>
        <v>38</v>
      </c>
      <c r="J189" s="13" t="str">
        <f>Tablo1[[#This Row],[GÜN]]</f>
        <v>PAZARTESİ</v>
      </c>
      <c r="K189" s="17" t="str">
        <f>Tablo1[[#This Row],[SINIF2]]</f>
        <v>202</v>
      </c>
      <c r="L189" s="11">
        <f>Tablo1[[#This Row],[08:10]]</f>
        <v>0</v>
      </c>
      <c r="M189" s="4">
        <f>Tablo1[[#This Row],[09:00]]</f>
        <v>0</v>
      </c>
      <c r="N189" s="4">
        <f>Tablo1[[#This Row],[09:50]]</f>
        <v>0</v>
      </c>
      <c r="O189" s="4">
        <f>Tablo1[[#This Row],[10:40]]</f>
        <v>0</v>
      </c>
      <c r="P189" s="4">
        <f>Tablo1[[#This Row],[11:30]]</f>
        <v>0</v>
      </c>
      <c r="Q189" s="4">
        <f>Tablo1[[#This Row],[12:20]]</f>
        <v>0</v>
      </c>
      <c r="R189" s="4" t="str">
        <f>Tablo1[[#This Row],[13:10]]</f>
        <v>x</v>
      </c>
      <c r="S189" s="4" t="str">
        <f>Tablo1[[#This Row],[14:00]]</f>
        <v>x</v>
      </c>
      <c r="T189" s="4" t="str">
        <f>Tablo1[[#This Row],[14:50]]</f>
        <v>x</v>
      </c>
      <c r="U189" s="4">
        <f>Tablo1[[#This Row],[15:40]]</f>
        <v>0</v>
      </c>
      <c r="V189" s="12">
        <f>Tablo1[[#This Row],[16:30]]</f>
        <v>0</v>
      </c>
      <c r="W189" s="24">
        <f>Tablo1[[#This Row],[Ders Adedi]]</f>
        <v>2</v>
      </c>
      <c r="X189" s="22">
        <f>Tablo1[[#This Row],[Ders saati]]</f>
        <v>3</v>
      </c>
      <c r="Y189" s="23">
        <f>Tablo1[[#This Row],[Ders saati kontrol]]</f>
        <v>3</v>
      </c>
      <c r="Z189" s="92" t="str">
        <f>Tablo1[[#This Row],[Birleştir formül]]</f>
        <v>Matematik II  Saniye CAN</v>
      </c>
      <c r="AA189" s="95">
        <f>Tablo1[[#This Row],[Birleşik ders]]</f>
        <v>2</v>
      </c>
    </row>
    <row r="190" spans="1:27" ht="21.75" hidden="1" x14ac:dyDescent="0.25">
      <c r="A190" s="27">
        <f>Tablo1[[#This Row],[Sıra]]</f>
        <v>189</v>
      </c>
      <c r="B190" s="13" t="str">
        <f>Tablo1[[#This Row],[Bölüm]]</f>
        <v>TE</v>
      </c>
      <c r="C190" s="13">
        <f>Tablo1[[#This Row],[Sınıf]]</f>
        <v>1</v>
      </c>
      <c r="D190" s="5" t="str">
        <f>Tablo1[[#This Row],[Ders Kodu]]</f>
        <v>ZTE-1012</v>
      </c>
      <c r="E190" s="14" t="str">
        <f>Tablo1[[#This Row],[Dersin Adı]]</f>
        <v xml:space="preserve">Meteoroloji </v>
      </c>
      <c r="F190" s="6" t="str">
        <f>Tablo1[[#This Row],[Dersi Veren Öğretim Elemanı]]</f>
        <v>Melis İNALPULAT</v>
      </c>
      <c r="G190" s="6">
        <f>Tablo1[[#This Row],[Dersi Veren Öğretim Elemanı (Son 7 Hafta)]]</f>
        <v>0</v>
      </c>
      <c r="H190" s="6" t="str">
        <f>Tablo1[[#This Row],[Dersi Vrn. Öğr. Üyesi Bölümü]]</f>
        <v>TYS</v>
      </c>
      <c r="I190" s="5">
        <f>Tablo1[[#This Row],[Mevcut]]</f>
        <v>17</v>
      </c>
      <c r="J190" s="13" t="str">
        <f>Tablo1[[#This Row],[GÜN]]</f>
        <v>PAZARTESİ</v>
      </c>
      <c r="K190" s="17" t="str">
        <f>Tablo1[[#This Row],[SINIF2]]</f>
        <v>Prof.Dr H. TURHAN</v>
      </c>
      <c r="L190" s="11">
        <f>Tablo1[[#This Row],[08:10]]</f>
        <v>0</v>
      </c>
      <c r="M190" s="4">
        <f>Tablo1[[#This Row],[09:00]]</f>
        <v>0</v>
      </c>
      <c r="N190" s="4">
        <f>Tablo1[[#This Row],[09:50]]</f>
        <v>0</v>
      </c>
      <c r="O190" s="4">
        <f>Tablo1[[#This Row],[10:40]]</f>
        <v>0</v>
      </c>
      <c r="P190" s="4">
        <f>Tablo1[[#This Row],[11:30]]</f>
        <v>0</v>
      </c>
      <c r="Q190" s="4">
        <f>Tablo1[[#This Row],[12:20]]</f>
        <v>0</v>
      </c>
      <c r="R190" s="4">
        <f>Tablo1[[#This Row],[13:10]]</f>
        <v>0</v>
      </c>
      <c r="S190" s="4">
        <f>Tablo1[[#This Row],[14:00]]</f>
        <v>0</v>
      </c>
      <c r="T190" s="4">
        <f>Tablo1[[#This Row],[14:50]]</f>
        <v>0</v>
      </c>
      <c r="U190" s="4" t="str">
        <f>Tablo1[[#This Row],[15:40]]</f>
        <v>x</v>
      </c>
      <c r="V190" s="12" t="str">
        <f>Tablo1[[#This Row],[16:30]]</f>
        <v>x</v>
      </c>
      <c r="W190" s="24">
        <f>Tablo1[[#This Row],[Ders Adedi]]</f>
        <v>4</v>
      </c>
      <c r="X190" s="22">
        <f>Tablo1[[#This Row],[Ders saati]]</f>
        <v>2</v>
      </c>
      <c r="Y190" s="23">
        <f>Tablo1[[#This Row],[Ders saati kontrol]]</f>
        <v>2</v>
      </c>
      <c r="Z190" s="92" t="str">
        <f>Tablo1[[#This Row],[Birleştir formül]]</f>
        <v>Meteoroloji  Melis İNALPULAT</v>
      </c>
      <c r="AA190" s="95">
        <f>Tablo1[[#This Row],[Birleşik ders]]</f>
        <v>4</v>
      </c>
    </row>
    <row r="191" spans="1:27" ht="21.75" hidden="1" x14ac:dyDescent="0.25">
      <c r="A191" s="27">
        <f>Tablo1[[#This Row],[Sıra]]</f>
        <v>195</v>
      </c>
      <c r="B191" s="13" t="str">
        <f>Tablo1[[#This Row],[Bölüm]]</f>
        <v>TE</v>
      </c>
      <c r="C191" s="13">
        <f>Tablo1[[#This Row],[Sınıf]]</f>
        <v>1</v>
      </c>
      <c r="D191" s="5" t="str">
        <f>Tablo1[[#This Row],[Ders Kodu]]</f>
        <v>ZTE-1006</v>
      </c>
      <c r="E191" s="14" t="str">
        <f>Tablo1[[#This Row],[Dersin Adı]]</f>
        <v xml:space="preserve">Mikrobiyoloji </v>
      </c>
      <c r="F191" s="6" t="str">
        <f>Tablo1[[#This Row],[Dersi Veren Öğretim Elemanı]]</f>
        <v>Cafer TÜRKMEN</v>
      </c>
      <c r="G191" s="6">
        <f>Tablo1[[#This Row],[Dersi Veren Öğretim Elemanı (Son 7 Hafta)]]</f>
        <v>0</v>
      </c>
      <c r="H191" s="6" t="str">
        <f>Tablo1[[#This Row],[Dersi Vrn. Öğr. Üyesi Bölümü]]</f>
        <v>TO</v>
      </c>
      <c r="I191" s="5">
        <f>Tablo1[[#This Row],[Mevcut]]</f>
        <v>18</v>
      </c>
      <c r="J191" s="13" t="str">
        <f>Tablo1[[#This Row],[GÜN]]</f>
        <v>SALI</v>
      </c>
      <c r="K191" s="17" t="str">
        <f>Tablo1[[#This Row],[SINIF2]]</f>
        <v>204</v>
      </c>
      <c r="L191" s="11">
        <f>Tablo1[[#This Row],[08:10]]</f>
        <v>0</v>
      </c>
      <c r="M191" s="4" t="str">
        <f>Tablo1[[#This Row],[09:00]]</f>
        <v>x</v>
      </c>
      <c r="N191" s="4" t="str">
        <f>Tablo1[[#This Row],[09:50]]</f>
        <v>x</v>
      </c>
      <c r="O191" s="4" t="str">
        <f>Tablo1[[#This Row],[10:40]]</f>
        <v>x</v>
      </c>
      <c r="P191" s="4" t="str">
        <f>Tablo1[[#This Row],[11:30]]</f>
        <v>x</v>
      </c>
      <c r="Q191" s="4">
        <f>Tablo1[[#This Row],[12:20]]</f>
        <v>0</v>
      </c>
      <c r="R191" s="4">
        <f>Tablo1[[#This Row],[13:10]]</f>
        <v>0</v>
      </c>
      <c r="S191" s="4">
        <f>Tablo1[[#This Row],[14:00]]</f>
        <v>0</v>
      </c>
      <c r="T191" s="4">
        <f>Tablo1[[#This Row],[14:50]]</f>
        <v>0</v>
      </c>
      <c r="U191" s="4">
        <f>Tablo1[[#This Row],[15:40]]</f>
        <v>0</v>
      </c>
      <c r="V191" s="12">
        <f>Tablo1[[#This Row],[16:30]]</f>
        <v>0</v>
      </c>
      <c r="W191" s="24">
        <f>Tablo1[[#This Row],[Ders Adedi]]</f>
        <v>4</v>
      </c>
      <c r="X191" s="22">
        <f>Tablo1[[#This Row],[Ders saati]]</f>
        <v>4</v>
      </c>
      <c r="Y191" s="23">
        <f>Tablo1[[#This Row],[Ders saati kontrol]]</f>
        <v>4</v>
      </c>
      <c r="Z191" s="92" t="str">
        <f>Tablo1[[#This Row],[Birleştir formül]]</f>
        <v>Mikrobiyoloji  Cafer TÜRKMEN</v>
      </c>
      <c r="AA191" s="95">
        <f>Tablo1[[#This Row],[Birleşik ders]]</f>
        <v>2</v>
      </c>
    </row>
    <row r="192" spans="1:27" ht="21.75" hidden="1" x14ac:dyDescent="0.25">
      <c r="A192" s="27">
        <f>Tablo1[[#This Row],[Sıra]]</f>
        <v>345</v>
      </c>
      <c r="B192" s="13" t="str">
        <f>Tablo1[[#This Row],[Bölüm]]</f>
        <v>TE</v>
      </c>
      <c r="C192" s="13">
        <f>Tablo1[[#This Row],[Sınıf]]</f>
        <v>1</v>
      </c>
      <c r="D192" s="5" t="str">
        <f>Tablo1[[#This Row],[Ders Kodu]]</f>
        <v>ZTE-1008</v>
      </c>
      <c r="E192" s="14" t="str">
        <f>Tablo1[[#This Row],[Dersin Adı]]</f>
        <v xml:space="preserve">Zooloji </v>
      </c>
      <c r="F192" s="6" t="str">
        <f>Tablo1[[#This Row],[Dersi Veren Öğretim Elemanı]]</f>
        <v>Çiğdem GÜL</v>
      </c>
      <c r="G192" s="6">
        <f>Tablo1[[#This Row],[Dersi Veren Öğretim Elemanı (Son 7 Hafta)]]</f>
        <v>0</v>
      </c>
      <c r="H192" s="6" t="str">
        <f>Tablo1[[#This Row],[Dersi Vrn. Öğr. Üyesi Bölümü]]</f>
        <v>FD</v>
      </c>
      <c r="I192" s="5">
        <f>Tablo1[[#This Row],[Mevcut]]</f>
        <v>29</v>
      </c>
      <c r="J192" s="13" t="str">
        <f>Tablo1[[#This Row],[GÜN]]</f>
        <v>SALI</v>
      </c>
      <c r="K192" s="17" t="str">
        <f>Tablo1[[#This Row],[SINIF2]]</f>
        <v>Prof.Dr H. TURHAN</v>
      </c>
      <c r="L192" s="11">
        <f>Tablo1[[#This Row],[08:10]]</f>
        <v>0</v>
      </c>
      <c r="M192" s="4">
        <f>Tablo1[[#This Row],[09:00]]</f>
        <v>0</v>
      </c>
      <c r="N192" s="4">
        <f>Tablo1[[#This Row],[09:50]]</f>
        <v>0</v>
      </c>
      <c r="O192" s="4">
        <f>Tablo1[[#This Row],[10:40]]</f>
        <v>0</v>
      </c>
      <c r="P192" s="4">
        <f>Tablo1[[#This Row],[11:30]]</f>
        <v>0</v>
      </c>
      <c r="Q192" s="4">
        <f>Tablo1[[#This Row],[12:20]]</f>
        <v>0</v>
      </c>
      <c r="R192" s="4" t="str">
        <f>Tablo1[[#This Row],[13:10]]</f>
        <v>x</v>
      </c>
      <c r="S192" s="4" t="str">
        <f>Tablo1[[#This Row],[14:00]]</f>
        <v>x</v>
      </c>
      <c r="T192" s="4" t="str">
        <f>Tablo1[[#This Row],[14:50]]</f>
        <v>x</v>
      </c>
      <c r="U192" s="4" t="str">
        <f>Tablo1[[#This Row],[15:40]]</f>
        <v>x</v>
      </c>
      <c r="V192" s="12">
        <f>Tablo1[[#This Row],[16:30]]</f>
        <v>0</v>
      </c>
      <c r="W192" s="24">
        <f>Tablo1[[#This Row],[Ders Adedi]]</f>
        <v>5</v>
      </c>
      <c r="X192" s="22">
        <f>Tablo1[[#This Row],[Ders saati]]</f>
        <v>4</v>
      </c>
      <c r="Y192" s="23">
        <f>Tablo1[[#This Row],[Ders saati kontrol]]</f>
        <v>4</v>
      </c>
      <c r="Z192" s="92" t="str">
        <f>Tablo1[[#This Row],[Birleştir formül]]</f>
        <v>Zooloji  Çiğdem GÜL</v>
      </c>
      <c r="AA192" s="95">
        <f>Tablo1[[#This Row],[Birleşik ders]]</f>
        <v>1</v>
      </c>
    </row>
    <row r="193" spans="1:27" ht="21.75" hidden="1" x14ac:dyDescent="0.25">
      <c r="A193" s="27">
        <f>Tablo1[[#This Row],[Sıra]]</f>
        <v>13</v>
      </c>
      <c r="B193" s="13" t="str">
        <f>Tablo1[[#This Row],[Bölüm]]</f>
        <v>TE</v>
      </c>
      <c r="C193" s="13">
        <f>Tablo1[[#This Row],[Sınıf]]</f>
        <v>1</v>
      </c>
      <c r="D193" s="5" t="str">
        <f>Tablo1[[#This Row],[Ders Kodu]]</f>
        <v>ATA-1102</v>
      </c>
      <c r="E193" s="292" t="str">
        <f>Tablo1[[#This Row],[Dersin Adı]]</f>
        <v xml:space="preserve">Atatürk İlkeleri ve İnkılap Tarihi II </v>
      </c>
      <c r="F193" s="6" t="str">
        <f>Tablo1[[#This Row],[Dersi Veren Öğretim Elemanı]]</f>
        <v>Gökhan BAYRAM</v>
      </c>
      <c r="G193" s="6">
        <f>Tablo1[[#This Row],[Dersi Veren Öğretim Elemanı (Son 7 Hafta)]]</f>
        <v>0</v>
      </c>
      <c r="H193" s="6" t="str">
        <f>Tablo1[[#This Row],[Dersi Vrn. Öğr. Üyesi Bölümü]]</f>
        <v>FD</v>
      </c>
      <c r="I193" s="5">
        <f>Tablo1[[#This Row],[Mevcut]]</f>
        <v>16</v>
      </c>
      <c r="J193" s="13" t="str">
        <f>Tablo1[[#This Row],[GÜN]]</f>
        <v>ÇARŞAMBA</v>
      </c>
      <c r="K193" s="17" t="str">
        <f>Tablo1[[#This Row],[SINIF2]]</f>
        <v>ONLINE</v>
      </c>
      <c r="L193" s="11">
        <f>Tablo1[[#This Row],[08:10]]</f>
        <v>0</v>
      </c>
      <c r="M193" s="4">
        <f>Tablo1[[#This Row],[09:00]]</f>
        <v>0</v>
      </c>
      <c r="N193" s="4">
        <f>Tablo1[[#This Row],[09:50]]</f>
        <v>0</v>
      </c>
      <c r="O193" s="4">
        <f>Tablo1[[#This Row],[10:40]]</f>
        <v>0</v>
      </c>
      <c r="P193" s="4">
        <f>Tablo1[[#This Row],[11:30]]</f>
        <v>0</v>
      </c>
      <c r="Q193" s="4">
        <f>Tablo1[[#This Row],[12:20]]</f>
        <v>0</v>
      </c>
      <c r="R193" s="4" t="str">
        <f>Tablo1[[#This Row],[13:10]]</f>
        <v>x</v>
      </c>
      <c r="S193" s="4" t="str">
        <f>Tablo1[[#This Row],[14:00]]</f>
        <v>x</v>
      </c>
      <c r="T193" s="4">
        <f>Tablo1[[#This Row],[14:50]]</f>
        <v>0</v>
      </c>
      <c r="U193" s="4">
        <f>Tablo1[[#This Row],[15:40]]</f>
        <v>0</v>
      </c>
      <c r="V193" s="12">
        <f>Tablo1[[#This Row],[16:30]]</f>
        <v>0</v>
      </c>
      <c r="W193" s="24">
        <f>Tablo1[[#This Row],[Ders Adedi]]</f>
        <v>9</v>
      </c>
      <c r="X193" s="22">
        <f>Tablo1[[#This Row],[Ders saati]]</f>
        <v>2</v>
      </c>
      <c r="Y193" s="23">
        <f>Tablo1[[#This Row],[Ders saati kontrol]]</f>
        <v>2</v>
      </c>
      <c r="Z193" s="92" t="str">
        <f>Tablo1[[#This Row],[Birleştir formül]]</f>
        <v>Atatürk İlkeleri ve İnkılap Tarihi II  Gökhan BAYRAM</v>
      </c>
      <c r="AA193" s="95">
        <f>Tablo1[[#This Row],[Birleşik ders]]</f>
        <v>9</v>
      </c>
    </row>
    <row r="194" spans="1:27" ht="30" hidden="1" x14ac:dyDescent="0.25">
      <c r="A194" s="27">
        <f>Tablo1[[#This Row],[Sıra]]</f>
        <v>316</v>
      </c>
      <c r="B194" s="13" t="str">
        <f>Tablo1[[#This Row],[Bölüm]]</f>
        <v>TE</v>
      </c>
      <c r="C194" s="13">
        <f>Tablo1[[#This Row],[Sınıf]]</f>
        <v>1</v>
      </c>
      <c r="D194" s="5" t="str">
        <f>Tablo1[[#This Row],[Ders Kodu]]</f>
        <v>TDİ-1002</v>
      </c>
      <c r="E194" s="14" t="str">
        <f>Tablo1[[#This Row],[Dersin Adı]]</f>
        <v xml:space="preserve">Türk Dili II </v>
      </c>
      <c r="F194" s="6" t="str">
        <f>Tablo1[[#This Row],[Dersi Veren Öğretim Elemanı]]</f>
        <v>Özgür ÜSTÜN</v>
      </c>
      <c r="G194" s="6">
        <f>Tablo1[[#This Row],[Dersi Veren Öğretim Elemanı (Son 7 Hafta)]]</f>
        <v>0</v>
      </c>
      <c r="H194" s="6" t="str">
        <f>Tablo1[[#This Row],[Dersi Vrn. Öğr. Üyesi Bölümü]]</f>
        <v>FD</v>
      </c>
      <c r="I194" s="5">
        <f>Tablo1[[#This Row],[Mevcut]]</f>
        <v>18</v>
      </c>
      <c r="J194" s="13" t="str">
        <f>Tablo1[[#This Row],[GÜN]]</f>
        <v>ÇARŞAMBA</v>
      </c>
      <c r="K194" s="17" t="str">
        <f>Tablo1[[#This Row],[SINIF2]]</f>
        <v>ONLINE</v>
      </c>
      <c r="L194" s="11">
        <f>Tablo1[[#This Row],[08:10]]</f>
        <v>0</v>
      </c>
      <c r="M194" s="4">
        <f>Tablo1[[#This Row],[09:00]]</f>
        <v>0</v>
      </c>
      <c r="N194" s="4">
        <f>Tablo1[[#This Row],[09:50]]</f>
        <v>0</v>
      </c>
      <c r="O194" s="4">
        <f>Tablo1[[#This Row],[10:40]]</f>
        <v>0</v>
      </c>
      <c r="P194" s="4">
        <f>Tablo1[[#This Row],[11:30]]</f>
        <v>0</v>
      </c>
      <c r="Q194" s="4">
        <f>Tablo1[[#This Row],[12:20]]</f>
        <v>0</v>
      </c>
      <c r="R194" s="4">
        <f>Tablo1[[#This Row],[13:10]]</f>
        <v>0</v>
      </c>
      <c r="S194" s="4">
        <f>Tablo1[[#This Row],[14:00]]</f>
        <v>0</v>
      </c>
      <c r="T194" s="4" t="str">
        <f>Tablo1[[#This Row],[14:50]]</f>
        <v>x</v>
      </c>
      <c r="U194" s="4" t="str">
        <f>Tablo1[[#This Row],[15:40]]</f>
        <v>x</v>
      </c>
      <c r="V194" s="12">
        <f>Tablo1[[#This Row],[16:30]]</f>
        <v>0</v>
      </c>
      <c r="W194" s="24">
        <f>Tablo1[[#This Row],[Ders Adedi]]</f>
        <v>9</v>
      </c>
      <c r="X194" s="22">
        <f>Tablo1[[#This Row],[Ders saati]]</f>
        <v>2</v>
      </c>
      <c r="Y194" s="23">
        <f>Tablo1[[#This Row],[Ders saati kontrol]]</f>
        <v>2</v>
      </c>
      <c r="Z194" s="92" t="str">
        <f>Tablo1[[#This Row],[Birleştir formül]]</f>
        <v>Türk Dili II  Özgür ÜSTÜN</v>
      </c>
      <c r="AA194" s="95">
        <f>Tablo1[[#This Row],[Birleşik ders]]</f>
        <v>9</v>
      </c>
    </row>
    <row r="195" spans="1:27" ht="21.75" x14ac:dyDescent="0.25">
      <c r="A195" s="27">
        <f>Tablo1[[#This Row],[Sıra]]</f>
        <v>3</v>
      </c>
      <c r="B195" s="13" t="str">
        <f>Tablo1[[#This Row],[Bölüm]]</f>
        <v>TE</v>
      </c>
      <c r="C195" s="13">
        <f>Tablo1[[#This Row],[Sınıf]]</f>
        <v>1</v>
      </c>
      <c r="D195" s="5" t="str">
        <f>Tablo1[[#This Row],[Ders Kodu]]</f>
        <v>ZTE-1004</v>
      </c>
      <c r="E195" s="14" t="str">
        <f>Tablo1[[#This Row],[Dersin Adı]]</f>
        <v xml:space="preserve">Akıllı Tarım </v>
      </c>
      <c r="F195" s="6" t="str">
        <f>Tablo1[[#This Row],[Dersi Veren Öğretim Elemanı]]</f>
        <v>Damla ÖZSAYIN</v>
      </c>
      <c r="G195" s="6">
        <f>Tablo1[[#This Row],[Dersi Veren Öğretim Elemanı (Son 7 Hafta)]]</f>
        <v>0</v>
      </c>
      <c r="H195" s="6" t="str">
        <f>Tablo1[[#This Row],[Dersi Vrn. Öğr. Üyesi Bölümü]]</f>
        <v>TE</v>
      </c>
      <c r="I195" s="5">
        <f>Tablo1[[#This Row],[Mevcut]]</f>
        <v>18</v>
      </c>
      <c r="J195" s="13" t="str">
        <f>Tablo1[[#This Row],[GÜN]]</f>
        <v>PERŞEMBE</v>
      </c>
      <c r="K195" s="17" t="str">
        <f>Tablo1[[#This Row],[SINIF2]]</f>
        <v>104</v>
      </c>
      <c r="L195" s="11">
        <f>Tablo1[[#This Row],[08:10]]</f>
        <v>0</v>
      </c>
      <c r="M195" s="4" t="str">
        <f>Tablo1[[#This Row],[09:00]]</f>
        <v>x</v>
      </c>
      <c r="N195" s="4" t="str">
        <f>Tablo1[[#This Row],[09:50]]</f>
        <v>x</v>
      </c>
      <c r="O195" s="4">
        <f>Tablo1[[#This Row],[10:40]]</f>
        <v>0</v>
      </c>
      <c r="P195" s="4">
        <f>Tablo1[[#This Row],[11:30]]</f>
        <v>0</v>
      </c>
      <c r="Q195" s="4">
        <f>Tablo1[[#This Row],[12:20]]</f>
        <v>0</v>
      </c>
      <c r="R195" s="4">
        <f>Tablo1[[#This Row],[13:10]]</f>
        <v>0</v>
      </c>
      <c r="S195" s="4">
        <f>Tablo1[[#This Row],[14:00]]</f>
        <v>0</v>
      </c>
      <c r="T195" s="4">
        <f>Tablo1[[#This Row],[14:50]]</f>
        <v>0</v>
      </c>
      <c r="U195" s="4">
        <f>Tablo1[[#This Row],[15:40]]</f>
        <v>0</v>
      </c>
      <c r="V195" s="12">
        <f>Tablo1[[#This Row],[16:30]]</f>
        <v>0</v>
      </c>
      <c r="W195" s="24">
        <f>Tablo1[[#This Row],[Ders Adedi]]</f>
        <v>1</v>
      </c>
      <c r="X195" s="22">
        <f>Tablo1[[#This Row],[Ders saati]]</f>
        <v>2</v>
      </c>
      <c r="Y195" s="23">
        <f>Tablo1[[#This Row],[Ders saati kontrol]]</f>
        <v>2</v>
      </c>
      <c r="Z195" s="92" t="str">
        <f>Tablo1[[#This Row],[Birleştir formül]]</f>
        <v>Akıllı Tarım  Damla ÖZSAYIN</v>
      </c>
      <c r="AA195" s="95">
        <f>Tablo1[[#This Row],[Birleşik ders]]</f>
        <v>1</v>
      </c>
    </row>
    <row r="196" spans="1:27" ht="21.75" hidden="1" x14ac:dyDescent="0.25">
      <c r="A196" s="27">
        <f>Tablo1[[#This Row],[Sıra]]</f>
        <v>153</v>
      </c>
      <c r="B196" s="13" t="str">
        <f>Tablo1[[#This Row],[Bölüm]]</f>
        <v>TE</v>
      </c>
      <c r="C196" s="13">
        <f>Tablo1[[#This Row],[Sınıf]]</f>
        <v>1</v>
      </c>
      <c r="D196" s="5" t="str">
        <f>Tablo1[[#This Row],[Ders Kodu]]</f>
        <v>İSG-1002</v>
      </c>
      <c r="E196" s="14" t="str">
        <f>Tablo1[[#This Row],[Dersin Adı]]</f>
        <v xml:space="preserve">İş Sağlığı ve Güvenliği II </v>
      </c>
      <c r="F196" s="6" t="str">
        <f>Tablo1[[#This Row],[Dersi Veren Öğretim Elemanı]]</f>
        <v>Ulaş ÇINAR</v>
      </c>
      <c r="G196" s="6">
        <f>Tablo1[[#This Row],[Dersi Veren Öğretim Elemanı (Son 7 Hafta)]]</f>
        <v>0</v>
      </c>
      <c r="H196" s="6" t="str">
        <f>Tablo1[[#This Row],[Dersi Vrn. Öğr. Üyesi Bölümü]]</f>
        <v>FD</v>
      </c>
      <c r="I196" s="5">
        <f>Tablo1[[#This Row],[Mevcut]]</f>
        <v>23</v>
      </c>
      <c r="J196" s="13" t="str">
        <f>Tablo1[[#This Row],[GÜN]]</f>
        <v>PERŞEMBE</v>
      </c>
      <c r="K196" s="17" t="str">
        <f>Tablo1[[#This Row],[SINIF2]]</f>
        <v>113</v>
      </c>
      <c r="L196" s="11">
        <f>Tablo1[[#This Row],[08:10]]</f>
        <v>0</v>
      </c>
      <c r="M196" s="4">
        <f>Tablo1[[#This Row],[09:00]]</f>
        <v>0</v>
      </c>
      <c r="N196" s="4">
        <f>Tablo1[[#This Row],[09:50]]</f>
        <v>0</v>
      </c>
      <c r="O196" s="4" t="str">
        <f>Tablo1[[#This Row],[10:40]]</f>
        <v>x</v>
      </c>
      <c r="P196" s="4" t="str">
        <f>Tablo1[[#This Row],[11:30]]</f>
        <v>x</v>
      </c>
      <c r="Q196" s="4">
        <f>Tablo1[[#This Row],[12:20]]</f>
        <v>0</v>
      </c>
      <c r="R196" s="4">
        <f>Tablo1[[#This Row],[13:10]]</f>
        <v>0</v>
      </c>
      <c r="S196" s="4">
        <f>Tablo1[[#This Row],[14:00]]</f>
        <v>0</v>
      </c>
      <c r="T196" s="4">
        <f>Tablo1[[#This Row],[14:50]]</f>
        <v>0</v>
      </c>
      <c r="U196" s="4">
        <f>Tablo1[[#This Row],[15:40]]</f>
        <v>0</v>
      </c>
      <c r="V196" s="12">
        <f>Tablo1[[#This Row],[16:30]]</f>
        <v>0</v>
      </c>
      <c r="W196" s="24">
        <f>Tablo1[[#This Row],[Ders Adedi]]</f>
        <v>9</v>
      </c>
      <c r="X196" s="22">
        <f>Tablo1[[#This Row],[Ders saati]]</f>
        <v>2</v>
      </c>
      <c r="Y196" s="23">
        <f>Tablo1[[#This Row],[Ders saati kontrol]]</f>
        <v>2</v>
      </c>
      <c r="Z196" s="92" t="str">
        <f>Tablo1[[#This Row],[Birleştir formül]]</f>
        <v>İş Sağlığı ve Güvenliği II  Ulaş ÇINAR</v>
      </c>
      <c r="AA196" s="95">
        <f>Tablo1[[#This Row],[Birleşik ders]]</f>
        <v>8</v>
      </c>
    </row>
    <row r="197" spans="1:27" ht="21.75" hidden="1" x14ac:dyDescent="0.25">
      <c r="A197" s="27">
        <f>Tablo1[[#This Row],[Sıra]]</f>
        <v>335</v>
      </c>
      <c r="B197" s="13" t="str">
        <f>Tablo1[[#This Row],[Bölüm]]</f>
        <v>TE</v>
      </c>
      <c r="C197" s="13">
        <f>Tablo1[[#This Row],[Sınıf]]</f>
        <v>1</v>
      </c>
      <c r="D197" s="5" t="str">
        <f>Tablo1[[#This Row],[Ders Kodu]]</f>
        <v>YDİ-1102</v>
      </c>
      <c r="E197" s="14" t="str">
        <f>Tablo1[[#This Row],[Dersin Adı]]</f>
        <v xml:space="preserve">Yabancı Dil II </v>
      </c>
      <c r="F197" s="6" t="str">
        <f>Tablo1[[#This Row],[Dersi Veren Öğretim Elemanı]]</f>
        <v>Gökhan HINIZ</v>
      </c>
      <c r="G197" s="6">
        <f>Tablo1[[#This Row],[Dersi Veren Öğretim Elemanı (Son 7 Hafta)]]</f>
        <v>0</v>
      </c>
      <c r="H197" s="6" t="str">
        <f>Tablo1[[#This Row],[Dersi Vrn. Öğr. Üyesi Bölümü]]</f>
        <v>FD</v>
      </c>
      <c r="I197" s="5">
        <f>Tablo1[[#This Row],[Mevcut]]</f>
        <v>11</v>
      </c>
      <c r="J197" s="13" t="str">
        <f>Tablo1[[#This Row],[GÜN]]</f>
        <v>CUMA</v>
      </c>
      <c r="K197" s="17" t="str">
        <f>Tablo1[[#This Row],[SINIF2]]</f>
        <v>ONLINE</v>
      </c>
      <c r="L197" s="11" t="str">
        <f>Tablo1[[#This Row],[08:10]]</f>
        <v>x</v>
      </c>
      <c r="M197" s="4" t="str">
        <f>Tablo1[[#This Row],[09:00]]</f>
        <v>x</v>
      </c>
      <c r="N197" s="4">
        <f>Tablo1[[#This Row],[09:50]]</f>
        <v>0</v>
      </c>
      <c r="O197" s="4">
        <f>Tablo1[[#This Row],[10:40]]</f>
        <v>0</v>
      </c>
      <c r="P197" s="4">
        <f>Tablo1[[#This Row],[11:30]]</f>
        <v>0</v>
      </c>
      <c r="Q197" s="4">
        <f>Tablo1[[#This Row],[12:20]]</f>
        <v>0</v>
      </c>
      <c r="R197" s="4">
        <f>Tablo1[[#This Row],[13:10]]</f>
        <v>0</v>
      </c>
      <c r="S197" s="4">
        <f>Tablo1[[#This Row],[14:00]]</f>
        <v>0</v>
      </c>
      <c r="T197" s="4">
        <f>Tablo1[[#This Row],[14:50]]</f>
        <v>0</v>
      </c>
      <c r="U197" s="4">
        <f>Tablo1[[#This Row],[15:40]]</f>
        <v>0</v>
      </c>
      <c r="V197" s="12">
        <f>Tablo1[[#This Row],[16:30]]</f>
        <v>0</v>
      </c>
      <c r="W197" s="24">
        <f>Tablo1[[#This Row],[Ders Adedi]]</f>
        <v>9</v>
      </c>
      <c r="X197" s="22">
        <f>Tablo1[[#This Row],[Ders saati]]</f>
        <v>2</v>
      </c>
      <c r="Y197" s="23">
        <f>Tablo1[[#This Row],[Ders saati kontrol]]</f>
        <v>2</v>
      </c>
      <c r="Z197" s="92" t="str">
        <f>Tablo1[[#This Row],[Birleştir formül]]</f>
        <v>Yabancı Dil II  Gökhan HINIZ</v>
      </c>
      <c r="AA197" s="95">
        <f>Tablo1[[#This Row],[Birleşik ders]]</f>
        <v>9</v>
      </c>
    </row>
    <row r="198" spans="1:27" ht="21.75" hidden="1" x14ac:dyDescent="0.25">
      <c r="A198" s="27">
        <f>Tablo1[[#This Row],[Sıra]]</f>
        <v>293</v>
      </c>
      <c r="B198" s="13" t="str">
        <f>Tablo1[[#This Row],[Bölüm]]</f>
        <v>TE</v>
      </c>
      <c r="C198" s="13">
        <f>Tablo1[[#This Row],[Sınıf]]</f>
        <v>1</v>
      </c>
      <c r="D198" s="5" t="str">
        <f>Tablo1[[#This Row],[Ders Kodu]]</f>
        <v>ZTE-1010</v>
      </c>
      <c r="E198" s="14" t="str">
        <f>Tablo1[[#This Row],[Dersin Adı]]</f>
        <v xml:space="preserve">Teknik Resim </v>
      </c>
      <c r="F198" s="6" t="str">
        <f>Tablo1[[#This Row],[Dersi Veren Öğretim Elemanı]]</f>
        <v>Umut MUCAN</v>
      </c>
      <c r="G198" s="6" t="str">
        <f>Tablo1[[#This Row],[Dersi Veren Öğretim Elemanı (Son 7 Hafta)]]</f>
        <v>Çiz. Odası İsteniyor.</v>
      </c>
      <c r="H198" s="6" t="str">
        <f>Tablo1[[#This Row],[Dersi Vrn. Öğr. Üyesi Bölümü]]</f>
        <v>TYS</v>
      </c>
      <c r="I198" s="5">
        <f>Tablo1[[#This Row],[Mevcut]]</f>
        <v>18</v>
      </c>
      <c r="J198" s="13" t="str">
        <f>Tablo1[[#This Row],[GÜN]]</f>
        <v>CUMA</v>
      </c>
      <c r="K198" s="17" t="str">
        <f>Tablo1[[#This Row],[SINIF2]]</f>
        <v>TM. Uyg.Lab.</v>
      </c>
      <c r="L198" s="11">
        <f>Tablo1[[#This Row],[08:10]]</f>
        <v>0</v>
      </c>
      <c r="M198" s="4">
        <f>Tablo1[[#This Row],[09:00]]</f>
        <v>0</v>
      </c>
      <c r="N198" s="4" t="str">
        <f>Tablo1[[#This Row],[09:50]]</f>
        <v>x</v>
      </c>
      <c r="O198" s="4" t="str">
        <f>Tablo1[[#This Row],[10:40]]</f>
        <v>x</v>
      </c>
      <c r="P198" s="4" t="str">
        <f>Tablo1[[#This Row],[11:30]]</f>
        <v>x</v>
      </c>
      <c r="Q198" s="4" t="str">
        <f>Tablo1[[#This Row],[12:20]]</f>
        <v>x</v>
      </c>
      <c r="R198" s="4">
        <f>Tablo1[[#This Row],[13:10]]</f>
        <v>0</v>
      </c>
      <c r="S198" s="4">
        <f>Tablo1[[#This Row],[14:00]]</f>
        <v>0</v>
      </c>
      <c r="T198" s="4">
        <f>Tablo1[[#This Row],[14:50]]</f>
        <v>0</v>
      </c>
      <c r="U198" s="4">
        <f>Tablo1[[#This Row],[15:40]]</f>
        <v>0</v>
      </c>
      <c r="V198" s="12">
        <f>Tablo1[[#This Row],[16:30]]</f>
        <v>0</v>
      </c>
      <c r="W198" s="24">
        <f>Tablo1[[#This Row],[Ders Adedi]]</f>
        <v>4</v>
      </c>
      <c r="X198" s="22">
        <f>Tablo1[[#This Row],[Ders saati]]</f>
        <v>4</v>
      </c>
      <c r="Y198" s="23">
        <f>Tablo1[[#This Row],[Ders saati kontrol]]</f>
        <v>4</v>
      </c>
      <c r="Z198" s="92" t="str">
        <f>Tablo1[[#This Row],[Birleştir formül]]</f>
        <v>Teknik Resim  Umut MUCAN</v>
      </c>
      <c r="AA198" s="95">
        <f>Tablo1[[#This Row],[Birleşik ders]]</f>
        <v>2</v>
      </c>
    </row>
    <row r="199" spans="1:27" ht="21.75" hidden="1" x14ac:dyDescent="0.25">
      <c r="A199" s="27">
        <f>Tablo1[[#This Row],[Sıra]]</f>
        <v>364</v>
      </c>
      <c r="B199" s="13" t="str">
        <f>Tablo1[[#This Row],[Bölüm]]</f>
        <v>TE</v>
      </c>
      <c r="C199" s="13">
        <f>Tablo1[[#This Row],[Sınıf]]</f>
        <v>1</v>
      </c>
      <c r="D199" s="5" t="str">
        <f>Tablo1[[#This Row],[Ders Kodu]]</f>
        <v>TAE-1028</v>
      </c>
      <c r="E199" s="14" t="str">
        <f>Tablo1[[#This Row],[Dersin Adı]]</f>
        <v>Toprak Bilgisi (Alttan Alanlar İçin)</v>
      </c>
      <c r="F199" s="6" t="str">
        <f>Tablo1[[#This Row],[Dersi Veren Öğretim Elemanı]]</f>
        <v>Ali SUNGUR</v>
      </c>
      <c r="G199" s="6">
        <f>Tablo1[[#This Row],[Dersi Veren Öğretim Elemanı (Son 7 Hafta)]]</f>
        <v>0</v>
      </c>
      <c r="H199" s="6" t="str">
        <f>Tablo1[[#This Row],[Dersi Vrn. Öğr. Üyesi Bölümü]]</f>
        <v>TO</v>
      </c>
      <c r="I199" s="5">
        <f>Tablo1[[#This Row],[Mevcut]]</f>
        <v>6</v>
      </c>
      <c r="J199" s="13" t="str">
        <f>Tablo1[[#This Row],[GÜN]]</f>
        <v>-</v>
      </c>
      <c r="K199" s="17" t="str">
        <f>Tablo1[[#This Row],[SINIF2]]</f>
        <v>SADECE SINAV</v>
      </c>
      <c r="L199" s="11">
        <f>Tablo1[[#This Row],[08:10]]</f>
        <v>0</v>
      </c>
      <c r="M199" s="4">
        <f>Tablo1[[#This Row],[09:00]]</f>
        <v>0</v>
      </c>
      <c r="N199" s="4">
        <f>Tablo1[[#This Row],[09:50]]</f>
        <v>0</v>
      </c>
      <c r="O199" s="4">
        <f>Tablo1[[#This Row],[10:40]]</f>
        <v>0</v>
      </c>
      <c r="P199" s="4">
        <f>Tablo1[[#This Row],[11:30]]</f>
        <v>0</v>
      </c>
      <c r="Q199" s="4">
        <f>Tablo1[[#This Row],[12:20]]</f>
        <v>0</v>
      </c>
      <c r="R199" s="4">
        <f>Tablo1[[#This Row],[13:10]]</f>
        <v>0</v>
      </c>
      <c r="S199" s="4">
        <f>Tablo1[[#This Row],[14:00]]</f>
        <v>0</v>
      </c>
      <c r="T199" s="4">
        <f>Tablo1[[#This Row],[14:50]]</f>
        <v>0</v>
      </c>
      <c r="U199" s="4">
        <f>Tablo1[[#This Row],[15:40]]</f>
        <v>0</v>
      </c>
      <c r="V199" s="12">
        <f>Tablo1[[#This Row],[16:30]]</f>
        <v>0</v>
      </c>
      <c r="W199" s="24">
        <f>Tablo1[[#This Row],[Ders Adedi]]</f>
        <v>1</v>
      </c>
      <c r="X199" s="22">
        <f>Tablo1[[#This Row],[Ders saati]]</f>
        <v>0</v>
      </c>
      <c r="Y199" s="23">
        <f>Tablo1[[#This Row],[Ders saati kontrol]]</f>
        <v>0</v>
      </c>
      <c r="Z199" s="92" t="str">
        <f>Tablo1[[#This Row],[Birleştir formül]]</f>
        <v>Toprak Bilgisi (Alttan Alanlar İçin) Ali SUNGUR</v>
      </c>
      <c r="AA199" s="95">
        <f>Tablo1[[#This Row],[Birleşik ders]]</f>
        <v>1</v>
      </c>
    </row>
    <row r="200" spans="1:27" ht="21.75" hidden="1" x14ac:dyDescent="0.25">
      <c r="A200" s="27">
        <f>Tablo1[[#This Row],[Sıra]]</f>
        <v>362</v>
      </c>
      <c r="B200" s="13" t="str">
        <f>Tablo1[[#This Row],[Bölüm]]</f>
        <v>TE</v>
      </c>
      <c r="C200" s="13">
        <f>Tablo1[[#This Row],[Sınıf]]</f>
        <v>1</v>
      </c>
      <c r="D200" s="5" t="str">
        <f>Tablo1[[#This Row],[Ders Kodu]]</f>
        <v>TAE-1004</v>
      </c>
      <c r="E200" s="14" t="str">
        <f>Tablo1[[#This Row],[Dersin Adı]]</f>
        <v>Mikrobiyoloji (Alttan Alanlar İçin)</v>
      </c>
      <c r="F200" s="6" t="str">
        <f>Tablo1[[#This Row],[Dersi Veren Öğretim Elemanı]]</f>
        <v>Cafer TÜRKMEN</v>
      </c>
      <c r="G200" s="6">
        <f>Tablo1[[#This Row],[Dersi Veren Öğretim Elemanı (Son 7 Hafta)]]</f>
        <v>0</v>
      </c>
      <c r="H200" s="6" t="str">
        <f>Tablo1[[#This Row],[Dersi Vrn. Öğr. Üyesi Bölümü]]</f>
        <v>TO</v>
      </c>
      <c r="I200" s="5">
        <f>Tablo1[[#This Row],[Mevcut]]</f>
        <v>24</v>
      </c>
      <c r="J200" s="13" t="str">
        <f>Tablo1[[#This Row],[GÜN]]</f>
        <v>-</v>
      </c>
      <c r="K200" s="17" t="str">
        <f>Tablo1[[#This Row],[SINIF2]]</f>
        <v>SADECE SINAV</v>
      </c>
      <c r="L200" s="11">
        <f>Tablo1[[#This Row],[08:10]]</f>
        <v>0</v>
      </c>
      <c r="M200" s="4">
        <f>Tablo1[[#This Row],[09:00]]</f>
        <v>0</v>
      </c>
      <c r="N200" s="4">
        <f>Tablo1[[#This Row],[09:50]]</f>
        <v>0</v>
      </c>
      <c r="O200" s="4">
        <f>Tablo1[[#This Row],[10:40]]</f>
        <v>0</v>
      </c>
      <c r="P200" s="4">
        <f>Tablo1[[#This Row],[11:30]]</f>
        <v>0</v>
      </c>
      <c r="Q200" s="4">
        <f>Tablo1[[#This Row],[12:20]]</f>
        <v>0</v>
      </c>
      <c r="R200" s="4">
        <f>Tablo1[[#This Row],[13:10]]</f>
        <v>0</v>
      </c>
      <c r="S200" s="4">
        <f>Tablo1[[#This Row],[14:00]]</f>
        <v>0</v>
      </c>
      <c r="T200" s="4">
        <f>Tablo1[[#This Row],[14:50]]</f>
        <v>0</v>
      </c>
      <c r="U200" s="4">
        <f>Tablo1[[#This Row],[15:40]]</f>
        <v>0</v>
      </c>
      <c r="V200" s="12">
        <f>Tablo1[[#This Row],[16:30]]</f>
        <v>0</v>
      </c>
      <c r="W200" s="24">
        <f>Tablo1[[#This Row],[Ders Adedi]]</f>
        <v>2</v>
      </c>
      <c r="X200" s="22">
        <f>Tablo1[[#This Row],[Ders saati]]</f>
        <v>0</v>
      </c>
      <c r="Y200" s="23">
        <f>Tablo1[[#This Row],[Ders saati kontrol]]</f>
        <v>0</v>
      </c>
      <c r="Z200" s="92" t="str">
        <f>Tablo1[[#This Row],[Birleştir formül]]</f>
        <v>Mikrobiyoloji (Alttan Alanlar İçin) Cafer TÜRKMEN</v>
      </c>
      <c r="AA200" s="95">
        <f>Tablo1[[#This Row],[Birleşik ders]]</f>
        <v>1</v>
      </c>
    </row>
    <row r="201" spans="1:27" ht="21.75" hidden="1" x14ac:dyDescent="0.25">
      <c r="A201" s="27">
        <f>Tablo1[[#This Row],[Sıra]]</f>
        <v>363</v>
      </c>
      <c r="B201" s="13" t="str">
        <f>Tablo1[[#This Row],[Bölüm]]</f>
        <v>TE</v>
      </c>
      <c r="C201" s="13">
        <f>Tablo1[[#This Row],[Sınıf]]</f>
        <v>1</v>
      </c>
      <c r="D201" s="5" t="str">
        <f>Tablo1[[#This Row],[Ders Kodu]]</f>
        <v>TAE-1018</v>
      </c>
      <c r="E201" s="14" t="str">
        <f>Tablo1[[#This Row],[Dersin Adı]]</f>
        <v>Tarımsal Ekoloji (Alttan Alanlar İçin)</v>
      </c>
      <c r="F201" s="6" t="str">
        <f>Tablo1[[#This Row],[Dersi Veren Öğretim Elemanı]]</f>
        <v>Harun BAYTEKİN</v>
      </c>
      <c r="G201" s="6">
        <f>Tablo1[[#This Row],[Dersi Veren Öğretim Elemanı (Son 7 Hafta)]]</f>
        <v>0</v>
      </c>
      <c r="H201" s="6" t="str">
        <f>Tablo1[[#This Row],[Dersi Vrn. Öğr. Üyesi Bölümü]]</f>
        <v>TB</v>
      </c>
      <c r="I201" s="5">
        <f>Tablo1[[#This Row],[Mevcut]]</f>
        <v>19</v>
      </c>
      <c r="J201" s="13" t="str">
        <f>Tablo1[[#This Row],[GÜN]]</f>
        <v>-</v>
      </c>
      <c r="K201" s="17" t="str">
        <f>Tablo1[[#This Row],[SINIF2]]</f>
        <v>SADECE SINAV</v>
      </c>
      <c r="L201" s="11">
        <f>Tablo1[[#This Row],[08:10]]</f>
        <v>0</v>
      </c>
      <c r="M201" s="4">
        <f>Tablo1[[#This Row],[09:00]]</f>
        <v>0</v>
      </c>
      <c r="N201" s="4">
        <f>Tablo1[[#This Row],[09:50]]</f>
        <v>0</v>
      </c>
      <c r="O201" s="4">
        <f>Tablo1[[#This Row],[10:40]]</f>
        <v>0</v>
      </c>
      <c r="P201" s="4">
        <f>Tablo1[[#This Row],[11:30]]</f>
        <v>0</v>
      </c>
      <c r="Q201" s="4">
        <f>Tablo1[[#This Row],[12:20]]</f>
        <v>0</v>
      </c>
      <c r="R201" s="4">
        <f>Tablo1[[#This Row],[13:10]]</f>
        <v>0</v>
      </c>
      <c r="S201" s="4">
        <f>Tablo1[[#This Row],[14:00]]</f>
        <v>0</v>
      </c>
      <c r="T201" s="4">
        <f>Tablo1[[#This Row],[14:50]]</f>
        <v>0</v>
      </c>
      <c r="U201" s="4">
        <f>Tablo1[[#This Row],[15:40]]</f>
        <v>0</v>
      </c>
      <c r="V201" s="12">
        <f>Tablo1[[#This Row],[16:30]]</f>
        <v>0</v>
      </c>
      <c r="W201" s="24">
        <f>Tablo1[[#This Row],[Ders Adedi]]</f>
        <v>2</v>
      </c>
      <c r="X201" s="22">
        <f>Tablo1[[#This Row],[Ders saati]]</f>
        <v>0</v>
      </c>
      <c r="Y201" s="23">
        <f>Tablo1[[#This Row],[Ders saati kontrol]]</f>
        <v>0</v>
      </c>
      <c r="Z201" s="92" t="str">
        <f>Tablo1[[#This Row],[Birleştir formül]]</f>
        <v>Tarımsal Ekoloji (Alttan Alanlar İçin) Harun BAYTEKİN</v>
      </c>
      <c r="AA201" s="95">
        <f>Tablo1[[#This Row],[Birleşik ders]]</f>
        <v>1</v>
      </c>
    </row>
    <row r="202" spans="1:27" ht="21.75" hidden="1" x14ac:dyDescent="0.25">
      <c r="A202" s="27">
        <f>Tablo1[[#This Row],[Sıra]]</f>
        <v>361</v>
      </c>
      <c r="B202" s="13" t="str">
        <f>Tablo1[[#This Row],[Bölüm]]</f>
        <v>TE</v>
      </c>
      <c r="C202" s="13">
        <f>Tablo1[[#This Row],[Sınıf]]</f>
        <v>1</v>
      </c>
      <c r="D202" s="5" t="str">
        <f>Tablo1[[#This Row],[Ders Kodu]]</f>
        <v>TAE-1002</v>
      </c>
      <c r="E202" s="14" t="str">
        <f>Tablo1[[#This Row],[Dersin Adı]]</f>
        <v>Ekonomi (Alttan Alanlar İçin)</v>
      </c>
      <c r="F202" s="6" t="str">
        <f>Tablo1[[#This Row],[Dersi Veren Öğretim Elemanı]]</f>
        <v>Sibel TAN</v>
      </c>
      <c r="G202" s="6">
        <f>Tablo1[[#This Row],[Dersi Veren Öğretim Elemanı (Son 7 Hafta)]]</f>
        <v>0</v>
      </c>
      <c r="H202" s="6" t="str">
        <f>Tablo1[[#This Row],[Dersi Vrn. Öğr. Üyesi Bölümü]]</f>
        <v>TE</v>
      </c>
      <c r="I202" s="5">
        <f>Tablo1[[#This Row],[Mevcut]]</f>
        <v>12</v>
      </c>
      <c r="J202" s="13" t="str">
        <f>Tablo1[[#This Row],[GÜN]]</f>
        <v>-</v>
      </c>
      <c r="K202" s="17" t="str">
        <f>Tablo1[[#This Row],[SINIF2]]</f>
        <v>SADECE SINAV</v>
      </c>
      <c r="L202" s="11">
        <f>Tablo1[[#This Row],[08:10]]</f>
        <v>0</v>
      </c>
      <c r="M202" s="4">
        <f>Tablo1[[#This Row],[09:00]]</f>
        <v>0</v>
      </c>
      <c r="N202" s="4">
        <f>Tablo1[[#This Row],[09:50]]</f>
        <v>0</v>
      </c>
      <c r="O202" s="4">
        <f>Tablo1[[#This Row],[10:40]]</f>
        <v>0</v>
      </c>
      <c r="P202" s="4">
        <f>Tablo1[[#This Row],[11:30]]</f>
        <v>0</v>
      </c>
      <c r="Q202" s="4">
        <f>Tablo1[[#This Row],[12:20]]</f>
        <v>0</v>
      </c>
      <c r="R202" s="4">
        <f>Tablo1[[#This Row],[13:10]]</f>
        <v>0</v>
      </c>
      <c r="S202" s="4">
        <f>Tablo1[[#This Row],[14:00]]</f>
        <v>0</v>
      </c>
      <c r="T202" s="4">
        <f>Tablo1[[#This Row],[14:50]]</f>
        <v>0</v>
      </c>
      <c r="U202" s="4">
        <f>Tablo1[[#This Row],[15:40]]</f>
        <v>0</v>
      </c>
      <c r="V202" s="12">
        <f>Tablo1[[#This Row],[16:30]]</f>
        <v>0</v>
      </c>
      <c r="W202" s="24">
        <f>Tablo1[[#This Row],[Ders Adedi]]</f>
        <v>1</v>
      </c>
      <c r="X202" s="22">
        <f>Tablo1[[#This Row],[Ders saati]]</f>
        <v>0</v>
      </c>
      <c r="Y202" s="23">
        <f>Tablo1[[#This Row],[Ders saati kontrol]]</f>
        <v>0</v>
      </c>
      <c r="Z202" s="92" t="str">
        <f>Tablo1[[#This Row],[Birleştir formül]]</f>
        <v>Ekonomi (Alttan Alanlar İçin) Sibel TAN</v>
      </c>
      <c r="AA202" s="95">
        <f>Tablo1[[#This Row],[Birleşik ders]]</f>
        <v>1</v>
      </c>
    </row>
    <row r="203" spans="1:27" ht="30" hidden="1" x14ac:dyDescent="0.25">
      <c r="A203" s="27">
        <f>Tablo1[[#This Row],[Sıra]]</f>
        <v>287</v>
      </c>
      <c r="B203" s="13" t="str">
        <f>Tablo1[[#This Row],[Bölüm]]</f>
        <v>TE</v>
      </c>
      <c r="C203" s="13">
        <f>Tablo1[[#This Row],[Sınıf]]</f>
        <v>2</v>
      </c>
      <c r="D203" s="5" t="str">
        <f>Tablo1[[#This Row],[Ders Kodu]]</f>
        <v>TAE-2006</v>
      </c>
      <c r="E203" s="14" t="str">
        <f>Tablo1[[#This Row],[Dersin Adı]]</f>
        <v xml:space="preserve">Tarla Bitkileri </v>
      </c>
      <c r="F203" s="6" t="str">
        <f>Tablo1[[#This Row],[Dersi Veren Öğretim Elemanı]]</f>
        <v>Onur Sinan TÜRKMEN</v>
      </c>
      <c r="G203" s="6">
        <f>Tablo1[[#This Row],[Dersi Veren Öğretim Elemanı (Son 7 Hafta)]]</f>
        <v>0</v>
      </c>
      <c r="H203" s="6" t="str">
        <f>Tablo1[[#This Row],[Dersi Vrn. Öğr. Üyesi Bölümü]]</f>
        <v>TB</v>
      </c>
      <c r="I203" s="5">
        <f>Tablo1[[#This Row],[Mevcut]]</f>
        <v>68</v>
      </c>
      <c r="J203" s="13" t="str">
        <f>Tablo1[[#This Row],[GÜN]]</f>
        <v>PAZARTESİ</v>
      </c>
      <c r="K203" s="17" t="str">
        <f>Tablo1[[#This Row],[SINIF2]]</f>
        <v>201</v>
      </c>
      <c r="L203" s="11">
        <f>Tablo1[[#This Row],[08:10]]</f>
        <v>0</v>
      </c>
      <c r="M203" s="4" t="str">
        <f>Tablo1[[#This Row],[09:00]]</f>
        <v>x</v>
      </c>
      <c r="N203" s="4" t="str">
        <f>Tablo1[[#This Row],[09:50]]</f>
        <v>x</v>
      </c>
      <c r="O203" s="4" t="str">
        <f>Tablo1[[#This Row],[10:40]]</f>
        <v>x</v>
      </c>
      <c r="P203" s="4" t="str">
        <f>Tablo1[[#This Row],[11:30]]</f>
        <v>x</v>
      </c>
      <c r="Q203" s="4">
        <f>Tablo1[[#This Row],[12:20]]</f>
        <v>0</v>
      </c>
      <c r="R203" s="4">
        <f>Tablo1[[#This Row],[13:10]]</f>
        <v>0</v>
      </c>
      <c r="S203" s="4">
        <f>Tablo1[[#This Row],[14:00]]</f>
        <v>0</v>
      </c>
      <c r="T203" s="4">
        <f>Tablo1[[#This Row],[14:50]]</f>
        <v>0</v>
      </c>
      <c r="U203" s="4">
        <f>Tablo1[[#This Row],[15:40]]</f>
        <v>0</v>
      </c>
      <c r="V203" s="12">
        <f>Tablo1[[#This Row],[16:30]]</f>
        <v>0</v>
      </c>
      <c r="W203" s="24">
        <f>Tablo1[[#This Row],[Ders Adedi]]</f>
        <v>5</v>
      </c>
      <c r="X203" s="22">
        <f>Tablo1[[#This Row],[Ders saati]]</f>
        <v>4</v>
      </c>
      <c r="Y203" s="23">
        <f>Tablo1[[#This Row],[Ders saati kontrol]]</f>
        <v>4</v>
      </c>
      <c r="Z203" s="92" t="str">
        <f>Tablo1[[#This Row],[Birleştir formül]]</f>
        <v>Tarla Bitkileri  Onur Sinan TÜRKMEN</v>
      </c>
      <c r="AA203" s="95">
        <f>Tablo1[[#This Row],[Birleşik ders]]</f>
        <v>1</v>
      </c>
    </row>
    <row r="204" spans="1:27" ht="30" hidden="1" x14ac:dyDescent="0.25">
      <c r="A204" s="27">
        <f>Tablo1[[#This Row],[Sıra]]</f>
        <v>134</v>
      </c>
      <c r="B204" s="13" t="str">
        <f>Tablo1[[#This Row],[Bölüm]]</f>
        <v>TE</v>
      </c>
      <c r="C204" s="13">
        <f>Tablo1[[#This Row],[Sınıf]]</f>
        <v>2</v>
      </c>
      <c r="D204" s="5" t="str">
        <f>Tablo1[[#This Row],[Ders Kodu]]</f>
        <v>TAE-2012</v>
      </c>
      <c r="E204" s="14" t="str">
        <f>Tablo1[[#This Row],[Dersin Adı]]</f>
        <v xml:space="preserve">Hayvansal Üretim Sistemleri </v>
      </c>
      <c r="F204" s="6" t="str">
        <f>Tablo1[[#This Row],[Dersi Veren Öğretim Elemanı]]</f>
        <v>Feyzi UĞUR</v>
      </c>
      <c r="G204" s="6">
        <f>Tablo1[[#This Row],[Dersi Veren Öğretim Elemanı (Son 7 Hafta)]]</f>
        <v>0</v>
      </c>
      <c r="H204" s="6" t="str">
        <f>Tablo1[[#This Row],[Dersi Vrn. Öğr. Üyesi Bölümü]]</f>
        <v>ZO</v>
      </c>
      <c r="I204" s="5">
        <f>Tablo1[[#This Row],[Mevcut]]</f>
        <v>11</v>
      </c>
      <c r="J204" s="13" t="str">
        <f>Tablo1[[#This Row],[GÜN]]</f>
        <v>PAZARTESİ</v>
      </c>
      <c r="K204" s="17" t="str">
        <f>Tablo1[[#This Row],[SINIF2]]</f>
        <v>101</v>
      </c>
      <c r="L204" s="11">
        <f>Tablo1[[#This Row],[08:10]]</f>
        <v>0</v>
      </c>
      <c r="M204" s="4">
        <f>Tablo1[[#This Row],[09:00]]</f>
        <v>0</v>
      </c>
      <c r="N204" s="4">
        <f>Tablo1[[#This Row],[09:50]]</f>
        <v>0</v>
      </c>
      <c r="O204" s="4">
        <f>Tablo1[[#This Row],[10:40]]</f>
        <v>0</v>
      </c>
      <c r="P204" s="4">
        <f>Tablo1[[#This Row],[11:30]]</f>
        <v>0</v>
      </c>
      <c r="Q204" s="4">
        <f>Tablo1[[#This Row],[12:20]]</f>
        <v>0</v>
      </c>
      <c r="R204" s="4" t="str">
        <f>Tablo1[[#This Row],[13:10]]</f>
        <v>x</v>
      </c>
      <c r="S204" s="4" t="str">
        <f>Tablo1[[#This Row],[14:00]]</f>
        <v>x</v>
      </c>
      <c r="T204" s="4">
        <f>Tablo1[[#This Row],[14:50]]</f>
        <v>0</v>
      </c>
      <c r="U204" s="4">
        <f>Tablo1[[#This Row],[15:40]]</f>
        <v>0</v>
      </c>
      <c r="V204" s="12">
        <f>Tablo1[[#This Row],[16:30]]</f>
        <v>0</v>
      </c>
      <c r="W204" s="24">
        <f>Tablo1[[#This Row],[Ders Adedi]]</f>
        <v>1</v>
      </c>
      <c r="X204" s="22">
        <f>Tablo1[[#This Row],[Ders saati]]</f>
        <v>2</v>
      </c>
      <c r="Y204" s="23">
        <f>Tablo1[[#This Row],[Ders saati kontrol]]</f>
        <v>2</v>
      </c>
      <c r="Z204" s="92" t="str">
        <f>Tablo1[[#This Row],[Birleştir formül]]</f>
        <v>Hayvansal Üretim Sistemleri  Feyzi UĞUR</v>
      </c>
      <c r="AA204" s="95">
        <f>Tablo1[[#This Row],[Birleşik ders]]</f>
        <v>1</v>
      </c>
    </row>
    <row r="205" spans="1:27" ht="21.75" hidden="1" x14ac:dyDescent="0.25">
      <c r="A205" s="27">
        <f>Tablo1[[#This Row],[Sıra]]</f>
        <v>46</v>
      </c>
      <c r="B205" s="13" t="str">
        <f>Tablo1[[#This Row],[Bölüm]]</f>
        <v>TE</v>
      </c>
      <c r="C205" s="13">
        <f>Tablo1[[#This Row],[Sınıf]]</f>
        <v>2</v>
      </c>
      <c r="D205" s="5" t="str">
        <f>Tablo1[[#This Row],[Ders Kodu]]</f>
        <v>TAE-2010</v>
      </c>
      <c r="E205" s="14" t="str">
        <f>Tablo1[[#This Row],[Dersin Adı]]</f>
        <v xml:space="preserve">Bitki Besleme </v>
      </c>
      <c r="F205" s="6" t="str">
        <f>Tablo1[[#This Row],[Dersi Veren Öğretim Elemanı]]</f>
        <v>Ali SÜMER</v>
      </c>
      <c r="G205" s="6">
        <f>Tablo1[[#This Row],[Dersi Veren Öğretim Elemanı (Son 7 Hafta)]]</f>
        <v>0</v>
      </c>
      <c r="H205" s="6" t="str">
        <f>Tablo1[[#This Row],[Dersi Vrn. Öğr. Üyesi Bölümü]]</f>
        <v>TO</v>
      </c>
      <c r="I205" s="5">
        <f>Tablo1[[#This Row],[Mevcut]]</f>
        <v>39</v>
      </c>
      <c r="J205" s="13" t="str">
        <f>Tablo1[[#This Row],[GÜN]]</f>
        <v>SALI</v>
      </c>
      <c r="K205" s="17" t="str">
        <f>Tablo1[[#This Row],[SINIF2]]</f>
        <v>102</v>
      </c>
      <c r="L205" s="11">
        <f>Tablo1[[#This Row],[08:10]]</f>
        <v>0</v>
      </c>
      <c r="M205" s="4" t="str">
        <f>Tablo1[[#This Row],[09:00]]</f>
        <v>x</v>
      </c>
      <c r="N205" s="4" t="str">
        <f>Tablo1[[#This Row],[09:50]]</f>
        <v>x</v>
      </c>
      <c r="O205" s="4" t="str">
        <f>Tablo1[[#This Row],[10:40]]</f>
        <v>x</v>
      </c>
      <c r="P205" s="4" t="str">
        <f>Tablo1[[#This Row],[11:30]]</f>
        <v>x</v>
      </c>
      <c r="Q205" s="4">
        <f>Tablo1[[#This Row],[12:20]]</f>
        <v>0</v>
      </c>
      <c r="R205" s="4">
        <f>Tablo1[[#This Row],[13:10]]</f>
        <v>0</v>
      </c>
      <c r="S205" s="4">
        <f>Tablo1[[#This Row],[14:00]]</f>
        <v>0</v>
      </c>
      <c r="T205" s="4">
        <f>Tablo1[[#This Row],[14:50]]</f>
        <v>0</v>
      </c>
      <c r="U205" s="4">
        <f>Tablo1[[#This Row],[15:40]]</f>
        <v>0</v>
      </c>
      <c r="V205" s="12">
        <f>Tablo1[[#This Row],[16:30]]</f>
        <v>0</v>
      </c>
      <c r="W205" s="24">
        <f>Tablo1[[#This Row],[Ders Adedi]]</f>
        <v>6</v>
      </c>
      <c r="X205" s="22">
        <f>Tablo1[[#This Row],[Ders saati]]</f>
        <v>4</v>
      </c>
      <c r="Y205" s="23">
        <f>Tablo1[[#This Row],[Ders saati kontrol]]</f>
        <v>4</v>
      </c>
      <c r="Z205" s="92" t="str">
        <f>Tablo1[[#This Row],[Birleştir formül]]</f>
        <v>Bitki Besleme  Ali SÜMER</v>
      </c>
      <c r="AA205" s="95">
        <f>Tablo1[[#This Row],[Birleşik ders]]</f>
        <v>3</v>
      </c>
    </row>
    <row r="206" spans="1:27" ht="30" hidden="1" x14ac:dyDescent="0.25">
      <c r="A206" s="27">
        <f>Tablo1[[#This Row],[Sıra]]</f>
        <v>18</v>
      </c>
      <c r="B206" s="13" t="str">
        <f>Tablo1[[#This Row],[Bölüm]]</f>
        <v>TE</v>
      </c>
      <c r="C206" s="13">
        <f>Tablo1[[#This Row],[Sınıf]]</f>
        <v>2</v>
      </c>
      <c r="D206" s="5" t="str">
        <f>Tablo1[[#This Row],[Ders Kodu]]</f>
        <v>TAE-2008</v>
      </c>
      <c r="E206" s="14" t="str">
        <f>Tablo1[[#This Row],[Dersin Adı]]</f>
        <v xml:space="preserve">Bahçe Bitkileri </v>
      </c>
      <c r="F206" s="6" t="str">
        <f>Tablo1[[#This Row],[Dersi Veren Öğretim Elemanı]]</f>
        <v>Fatih Cem KUZUCU</v>
      </c>
      <c r="G206" s="6">
        <f>Tablo1[[#This Row],[Dersi Veren Öğretim Elemanı (Son 7 Hafta)]]</f>
        <v>0</v>
      </c>
      <c r="H206" s="6" t="str">
        <f>Tablo1[[#This Row],[Dersi Vrn. Öğr. Üyesi Bölümü]]</f>
        <v>BB</v>
      </c>
      <c r="I206" s="5">
        <f>Tablo1[[#This Row],[Mevcut]]</f>
        <v>46</v>
      </c>
      <c r="J206" s="13" t="str">
        <f>Tablo1[[#This Row],[GÜN]]</f>
        <v>SALI</v>
      </c>
      <c r="K206" s="17" t="str">
        <f>Tablo1[[#This Row],[SINIF2]]</f>
        <v>204</v>
      </c>
      <c r="L206" s="11">
        <f>Tablo1[[#This Row],[08:10]]</f>
        <v>0</v>
      </c>
      <c r="M206" s="4">
        <f>Tablo1[[#This Row],[09:00]]</f>
        <v>0</v>
      </c>
      <c r="N206" s="4">
        <f>Tablo1[[#This Row],[09:50]]</f>
        <v>0</v>
      </c>
      <c r="O206" s="4">
        <f>Tablo1[[#This Row],[10:40]]</f>
        <v>0</v>
      </c>
      <c r="P206" s="4">
        <f>Tablo1[[#This Row],[11:30]]</f>
        <v>0</v>
      </c>
      <c r="Q206" s="4">
        <f>Tablo1[[#This Row],[12:20]]</f>
        <v>0</v>
      </c>
      <c r="R206" s="4" t="str">
        <f>Tablo1[[#This Row],[13:10]]</f>
        <v>x</v>
      </c>
      <c r="S206" s="4" t="str">
        <f>Tablo1[[#This Row],[14:00]]</f>
        <v>x</v>
      </c>
      <c r="T206" s="4" t="str">
        <f>Tablo1[[#This Row],[14:50]]</f>
        <v>x</v>
      </c>
      <c r="U206" s="4" t="str">
        <f>Tablo1[[#This Row],[15:40]]</f>
        <v>x</v>
      </c>
      <c r="V206" s="12">
        <f>Tablo1[[#This Row],[16:30]]</f>
        <v>0</v>
      </c>
      <c r="W206" s="24">
        <f>Tablo1[[#This Row],[Ders Adedi]]</f>
        <v>4</v>
      </c>
      <c r="X206" s="22">
        <f>Tablo1[[#This Row],[Ders saati]]</f>
        <v>4</v>
      </c>
      <c r="Y206" s="23">
        <f>Tablo1[[#This Row],[Ders saati kontrol]]</f>
        <v>4</v>
      </c>
      <c r="Z206" s="92" t="str">
        <f>Tablo1[[#This Row],[Birleştir formül]]</f>
        <v>Bahçe Bitkileri  Fatih Cem KUZUCU</v>
      </c>
      <c r="AA206" s="95">
        <f>Tablo1[[#This Row],[Birleşik ders]]</f>
        <v>1</v>
      </c>
    </row>
    <row r="207" spans="1:27" ht="21.75" hidden="1" x14ac:dyDescent="0.25">
      <c r="A207" s="27">
        <f>Tablo1[[#This Row],[Sıra]]</f>
        <v>213</v>
      </c>
      <c r="B207" s="13" t="str">
        <f>Tablo1[[#This Row],[Bölüm]]</f>
        <v>TE</v>
      </c>
      <c r="C207" s="13">
        <f>Tablo1[[#This Row],[Sınıf]]</f>
        <v>2</v>
      </c>
      <c r="D207" s="5" t="str">
        <f>Tablo1[[#This Row],[Ders Kodu]]</f>
        <v>TAE-2004</v>
      </c>
      <c r="E207" s="14" t="str">
        <f>Tablo1[[#This Row],[Dersin Adı]]</f>
        <v xml:space="preserve">Ölçme Bilgisi </v>
      </c>
      <c r="F207" s="6" t="str">
        <f>Tablo1[[#This Row],[Dersi Veren Öğretim Elemanı]]</f>
        <v>Melis İNALPULAT</v>
      </c>
      <c r="G207" s="6">
        <f>Tablo1[[#This Row],[Dersi Veren Öğretim Elemanı (Son 7 Hafta)]]</f>
        <v>0</v>
      </c>
      <c r="H207" s="6" t="str">
        <f>Tablo1[[#This Row],[Dersi Vrn. Öğr. Üyesi Bölümü]]</f>
        <v>TYS</v>
      </c>
      <c r="I207" s="5">
        <f>Tablo1[[#This Row],[Mevcut]]</f>
        <v>81</v>
      </c>
      <c r="J207" s="13" t="str">
        <f>Tablo1[[#This Row],[GÜN]]</f>
        <v>ÇARŞAMBA</v>
      </c>
      <c r="K207" s="17" t="str">
        <f>Tablo1[[#This Row],[SINIF2]]</f>
        <v>113</v>
      </c>
      <c r="L207" s="11">
        <f>Tablo1[[#This Row],[08:10]]</f>
        <v>0</v>
      </c>
      <c r="M207" s="4">
        <f>Tablo1[[#This Row],[09:00]]</f>
        <v>0</v>
      </c>
      <c r="N207" s="4">
        <f>Tablo1[[#This Row],[09:50]]</f>
        <v>0</v>
      </c>
      <c r="O207" s="4">
        <f>Tablo1[[#This Row],[10:40]]</f>
        <v>0</v>
      </c>
      <c r="P207" s="4">
        <f>Tablo1[[#This Row],[11:30]]</f>
        <v>0</v>
      </c>
      <c r="Q207" s="4">
        <f>Tablo1[[#This Row],[12:20]]</f>
        <v>0</v>
      </c>
      <c r="R207" s="4" t="str">
        <f>Tablo1[[#This Row],[13:10]]</f>
        <v>x</v>
      </c>
      <c r="S207" s="4" t="str">
        <f>Tablo1[[#This Row],[14:00]]</f>
        <v>x</v>
      </c>
      <c r="T207" s="4" t="str">
        <f>Tablo1[[#This Row],[14:50]]</f>
        <v>x</v>
      </c>
      <c r="U207" s="4">
        <f>Tablo1[[#This Row],[15:40]]</f>
        <v>0</v>
      </c>
      <c r="V207" s="12">
        <f>Tablo1[[#This Row],[16:30]]</f>
        <v>0</v>
      </c>
      <c r="W207" s="24">
        <f>Tablo1[[#This Row],[Ders Adedi]]</f>
        <v>5</v>
      </c>
      <c r="X207" s="22">
        <f>Tablo1[[#This Row],[Ders saati]]</f>
        <v>3</v>
      </c>
      <c r="Y207" s="23">
        <f>Tablo1[[#This Row],[Ders saati kontrol]]</f>
        <v>3</v>
      </c>
      <c r="Z207" s="92" t="str">
        <f>Tablo1[[#This Row],[Birleştir formül]]</f>
        <v>Ölçme Bilgisi  Melis İNALPULAT</v>
      </c>
      <c r="AA207" s="95">
        <f>Tablo1[[#This Row],[Birleşik ders]]</f>
        <v>2</v>
      </c>
    </row>
    <row r="208" spans="1:27" ht="21.75" hidden="1" x14ac:dyDescent="0.25">
      <c r="A208" s="27">
        <f>Tablo1[[#This Row],[Sıra]]</f>
        <v>60</v>
      </c>
      <c r="B208" s="13" t="str">
        <f>Tablo1[[#This Row],[Bölüm]]</f>
        <v>TE</v>
      </c>
      <c r="C208" s="13">
        <f>Tablo1[[#This Row],[Sınıf]]</f>
        <v>2</v>
      </c>
      <c r="D208" s="5" t="str">
        <f>Tablo1[[#This Row],[Ders Kodu]]</f>
        <v>TAE-2014</v>
      </c>
      <c r="E208" s="14" t="str">
        <f>Tablo1[[#This Row],[Dersin Adı]]</f>
        <v xml:space="preserve">Bitki Koruma </v>
      </c>
      <c r="F208" s="6" t="str">
        <f>Tablo1[[#This Row],[Dersi Veren Öğretim Elemanı]]</f>
        <v>Ali KARANFİL</v>
      </c>
      <c r="G208" s="6" t="str">
        <f>Tablo1[[#This Row],[Dersi Veren Öğretim Elemanı (Son 7 Hafta)]]</f>
        <v>Ali Kürşat ŞAHİN</v>
      </c>
      <c r="H208" s="6" t="str">
        <f>Tablo1[[#This Row],[Dersi Vrn. Öğr. Üyesi Bölümü]]</f>
        <v>BK</v>
      </c>
      <c r="I208" s="5">
        <f>Tablo1[[#This Row],[Mevcut]]</f>
        <v>46</v>
      </c>
      <c r="J208" s="13" t="str">
        <f>Tablo1[[#This Row],[GÜN]]</f>
        <v>PERŞEMBE</v>
      </c>
      <c r="K208" s="17" t="str">
        <f>Tablo1[[#This Row],[SINIF2]]</f>
        <v>201</v>
      </c>
      <c r="L208" s="11">
        <f>Tablo1[[#This Row],[08:10]]</f>
        <v>0</v>
      </c>
      <c r="M208" s="4" t="str">
        <f>Tablo1[[#This Row],[09:00]]</f>
        <v>x</v>
      </c>
      <c r="N208" s="4" t="str">
        <f>Tablo1[[#This Row],[09:50]]</f>
        <v>x</v>
      </c>
      <c r="O208" s="4" t="str">
        <f>Tablo1[[#This Row],[10:40]]</f>
        <v>x</v>
      </c>
      <c r="P208" s="4" t="str">
        <f>Tablo1[[#This Row],[11:30]]</f>
        <v>x</v>
      </c>
      <c r="Q208" s="4">
        <f>Tablo1[[#This Row],[12:20]]</f>
        <v>0</v>
      </c>
      <c r="R208" s="4">
        <f>Tablo1[[#This Row],[13:10]]</f>
        <v>0</v>
      </c>
      <c r="S208" s="4">
        <f>Tablo1[[#This Row],[14:00]]</f>
        <v>0</v>
      </c>
      <c r="T208" s="4">
        <f>Tablo1[[#This Row],[14:50]]</f>
        <v>0</v>
      </c>
      <c r="U208" s="4">
        <f>Tablo1[[#This Row],[15:40]]</f>
        <v>0</v>
      </c>
      <c r="V208" s="12">
        <f>Tablo1[[#This Row],[16:30]]</f>
        <v>0</v>
      </c>
      <c r="W208" s="24">
        <f>Tablo1[[#This Row],[Ders Adedi]]</f>
        <v>4</v>
      </c>
      <c r="X208" s="22">
        <f>Tablo1[[#This Row],[Ders saati]]</f>
        <v>4</v>
      </c>
      <c r="Y208" s="23">
        <f>Tablo1[[#This Row],[Ders saati kontrol]]</f>
        <v>4</v>
      </c>
      <c r="Z208" s="92" t="str">
        <f>Tablo1[[#This Row],[Birleştir formül]]</f>
        <v>Bitki Koruma  Ali KARANFİL</v>
      </c>
      <c r="AA208" s="95">
        <f>Tablo1[[#This Row],[Birleşik ders]]</f>
        <v>1</v>
      </c>
    </row>
    <row r="209" spans="1:27" ht="21.75" hidden="1" x14ac:dyDescent="0.25">
      <c r="A209" s="27">
        <f>Tablo1[[#This Row],[Sıra]]</f>
        <v>146</v>
      </c>
      <c r="B209" s="13" t="str">
        <f>Tablo1[[#This Row],[Bölüm]]</f>
        <v>TE</v>
      </c>
      <c r="C209" s="13">
        <f>Tablo1[[#This Row],[Sınıf]]</f>
        <v>2</v>
      </c>
      <c r="D209" s="5" t="str">
        <f>Tablo1[[#This Row],[Ders Kodu]]</f>
        <v>TAE-2002</v>
      </c>
      <c r="E209" s="14" t="str">
        <f>Tablo1[[#This Row],[Dersin Adı]]</f>
        <v xml:space="preserve">İstatistik </v>
      </c>
      <c r="F209" s="6" t="str">
        <f>Tablo1[[#This Row],[Dersi Veren Öğretim Elemanı]]</f>
        <v>Mehmet MENDEŞ</v>
      </c>
      <c r="G209" s="6">
        <f>Tablo1[[#This Row],[Dersi Veren Öğretim Elemanı (Son 7 Hafta)]]</f>
        <v>0</v>
      </c>
      <c r="H209" s="6" t="str">
        <f>Tablo1[[#This Row],[Dersi Vrn. Öğr. Üyesi Bölümü]]</f>
        <v>ZO</v>
      </c>
      <c r="I209" s="5">
        <f>Tablo1[[#This Row],[Mevcut]]</f>
        <v>55</v>
      </c>
      <c r="J209" s="13" t="str">
        <f>Tablo1[[#This Row],[GÜN]]</f>
        <v>PERŞEMBE</v>
      </c>
      <c r="K209" s="17" t="str">
        <f>Tablo1[[#This Row],[SINIF2]]</f>
        <v>101</v>
      </c>
      <c r="L209" s="11">
        <f>Tablo1[[#This Row],[08:10]]</f>
        <v>0</v>
      </c>
      <c r="M209" s="4">
        <f>Tablo1[[#This Row],[09:00]]</f>
        <v>0</v>
      </c>
      <c r="N209" s="4">
        <f>Tablo1[[#This Row],[09:50]]</f>
        <v>0</v>
      </c>
      <c r="O209" s="4">
        <f>Tablo1[[#This Row],[10:40]]</f>
        <v>0</v>
      </c>
      <c r="P209" s="4">
        <f>Tablo1[[#This Row],[11:30]]</f>
        <v>0</v>
      </c>
      <c r="Q209" s="4">
        <f>Tablo1[[#This Row],[12:20]]</f>
        <v>0</v>
      </c>
      <c r="R209" s="4" t="str">
        <f>Tablo1[[#This Row],[13:10]]</f>
        <v>x</v>
      </c>
      <c r="S209" s="4" t="str">
        <f>Tablo1[[#This Row],[14:00]]</f>
        <v>x</v>
      </c>
      <c r="T209" s="4" t="str">
        <f>Tablo1[[#This Row],[14:50]]</f>
        <v>x</v>
      </c>
      <c r="U209" s="4" t="str">
        <f>Tablo1[[#This Row],[15:40]]</f>
        <v>x</v>
      </c>
      <c r="V209" s="12">
        <f>Tablo1[[#This Row],[16:30]]</f>
        <v>0</v>
      </c>
      <c r="W209" s="24">
        <f>Tablo1[[#This Row],[Ders Adedi]]</f>
        <v>5</v>
      </c>
      <c r="X209" s="22">
        <f>Tablo1[[#This Row],[Ders saati]]</f>
        <v>4</v>
      </c>
      <c r="Y209" s="23">
        <f>Tablo1[[#This Row],[Ders saati kontrol]]</f>
        <v>4</v>
      </c>
      <c r="Z209" s="92" t="str">
        <f>Tablo1[[#This Row],[Birleştir formül]]</f>
        <v>İstatistik  Mehmet MENDEŞ</v>
      </c>
      <c r="AA209" s="95">
        <f>Tablo1[[#This Row],[Birleşik ders]]</f>
        <v>2</v>
      </c>
    </row>
    <row r="210" spans="1:27" ht="30" hidden="1" x14ac:dyDescent="0.25">
      <c r="A210" s="27">
        <f>Tablo1[[#This Row],[Sıra]]</f>
        <v>162</v>
      </c>
      <c r="B210" s="13" t="str">
        <f>Tablo1[[#This Row],[Bölüm]]</f>
        <v>TE</v>
      </c>
      <c r="C210" s="13">
        <f>Tablo1[[#This Row],[Sınıf]]</f>
        <v>3</v>
      </c>
      <c r="D210" s="5" t="str">
        <f>Tablo1[[#This Row],[Ders Kodu]]</f>
        <v>TAE-3008</v>
      </c>
      <c r="E210" s="14" t="str">
        <f>Tablo1[[#This Row],[Dersin Adı]]</f>
        <v xml:space="preserve">Kıymet Takdiri ve Bilir Kişilik </v>
      </c>
      <c r="F210" s="6" t="str">
        <f>Tablo1[[#This Row],[Dersi Veren Öğretim Elemanı]]</f>
        <v>Arif SEMERCİ</v>
      </c>
      <c r="G210" s="6">
        <f>Tablo1[[#This Row],[Dersi Veren Öğretim Elemanı (Son 7 Hafta)]]</f>
        <v>0</v>
      </c>
      <c r="H210" s="6" t="str">
        <f>Tablo1[[#This Row],[Dersi Vrn. Öğr. Üyesi Bölümü]]</f>
        <v>TE</v>
      </c>
      <c r="I210" s="5">
        <f>Tablo1[[#This Row],[Mevcut]]</f>
        <v>17</v>
      </c>
      <c r="J210" s="13" t="str">
        <f>Tablo1[[#This Row],[GÜN]]</f>
        <v>PAZARTESİ</v>
      </c>
      <c r="K210" s="17" t="str">
        <f>Tablo1[[#This Row],[SINIF2]]</f>
        <v>105</v>
      </c>
      <c r="L210" s="11">
        <f>Tablo1[[#This Row],[08:10]]</f>
        <v>0</v>
      </c>
      <c r="M210" s="4">
        <f>Tablo1[[#This Row],[09:00]]</f>
        <v>0</v>
      </c>
      <c r="N210" s="4">
        <f>Tablo1[[#This Row],[09:50]]</f>
        <v>0</v>
      </c>
      <c r="O210" s="4">
        <f>Tablo1[[#This Row],[10:40]]</f>
        <v>0</v>
      </c>
      <c r="P210" s="4">
        <f>Tablo1[[#This Row],[11:30]]</f>
        <v>0</v>
      </c>
      <c r="Q210" s="4">
        <f>Tablo1[[#This Row],[12:20]]</f>
        <v>0</v>
      </c>
      <c r="R210" s="4">
        <f>Tablo1[[#This Row],[13:10]]</f>
        <v>0</v>
      </c>
      <c r="S210" s="4">
        <f>Tablo1[[#This Row],[14:00]]</f>
        <v>0</v>
      </c>
      <c r="T210" s="4" t="str">
        <f>Tablo1[[#This Row],[14:50]]</f>
        <v>x</v>
      </c>
      <c r="U210" s="4" t="str">
        <f>Tablo1[[#This Row],[15:40]]</f>
        <v>x</v>
      </c>
      <c r="V210" s="12" t="str">
        <f>Tablo1[[#This Row],[16:30]]</f>
        <v>x</v>
      </c>
      <c r="W210" s="24">
        <f>Tablo1[[#This Row],[Ders Adedi]]</f>
        <v>1</v>
      </c>
      <c r="X210" s="22">
        <f>Tablo1[[#This Row],[Ders saati]]</f>
        <v>3</v>
      </c>
      <c r="Y210" s="23">
        <f>Tablo1[[#This Row],[Ders saati kontrol]]</f>
        <v>3</v>
      </c>
      <c r="Z210" s="92" t="str">
        <f>Tablo1[[#This Row],[Birleştir formül]]</f>
        <v>Kıymet Takdiri ve Bilir Kişilik  Arif SEMERCİ</v>
      </c>
      <c r="AA210" s="95">
        <f>Tablo1[[#This Row],[Birleşik ders]]</f>
        <v>1</v>
      </c>
    </row>
    <row r="211" spans="1:27" ht="21.75" hidden="1" x14ac:dyDescent="0.25">
      <c r="A211" s="27">
        <f>Tablo1[[#This Row],[Sıra]]</f>
        <v>282</v>
      </c>
      <c r="B211" s="13" t="str">
        <f>Tablo1[[#This Row],[Bölüm]]</f>
        <v>TE</v>
      </c>
      <c r="C211" s="13">
        <f>Tablo1[[#This Row],[Sınıf]]</f>
        <v>3</v>
      </c>
      <c r="D211" s="5" t="str">
        <f>Tablo1[[#This Row],[Ders Kodu]]</f>
        <v>TAE-3006</v>
      </c>
      <c r="E211" s="14" t="str">
        <f>Tablo1[[#This Row],[Dersin Adı]]</f>
        <v xml:space="preserve">Tarımsal Yayım ve Haberleşme </v>
      </c>
      <c r="F211" s="6" t="str">
        <f>Tablo1[[#This Row],[Dersi Veren Öğretim Elemanı]]</f>
        <v>Özge Can NİYAZ ALTINOK</v>
      </c>
      <c r="G211" s="6">
        <f>Tablo1[[#This Row],[Dersi Veren Öğretim Elemanı (Son 7 Hafta)]]</f>
        <v>0</v>
      </c>
      <c r="H211" s="6" t="str">
        <f>Tablo1[[#This Row],[Dersi Vrn. Öğr. Üyesi Bölümü]]</f>
        <v>TE</v>
      </c>
      <c r="I211" s="5">
        <f>Tablo1[[#This Row],[Mevcut]]</f>
        <v>20</v>
      </c>
      <c r="J211" s="13" t="str">
        <f>Tablo1[[#This Row],[GÜN]]</f>
        <v>SALI</v>
      </c>
      <c r="K211" s="17" t="str">
        <f>Tablo1[[#This Row],[SINIF2]]</f>
        <v>105</v>
      </c>
      <c r="L211" s="11">
        <f>Tablo1[[#This Row],[08:10]]</f>
        <v>0</v>
      </c>
      <c r="M211" s="4" t="str">
        <f>Tablo1[[#This Row],[09:00]]</f>
        <v>x</v>
      </c>
      <c r="N211" s="4" t="str">
        <f>Tablo1[[#This Row],[09:50]]</f>
        <v>x</v>
      </c>
      <c r="O211" s="4" t="str">
        <f>Tablo1[[#This Row],[10:40]]</f>
        <v>x</v>
      </c>
      <c r="P211" s="4">
        <f>Tablo1[[#This Row],[11:30]]</f>
        <v>0</v>
      </c>
      <c r="Q211" s="4">
        <f>Tablo1[[#This Row],[12:20]]</f>
        <v>0</v>
      </c>
      <c r="R211" s="4">
        <f>Tablo1[[#This Row],[13:10]]</f>
        <v>0</v>
      </c>
      <c r="S211" s="4">
        <f>Tablo1[[#This Row],[14:00]]</f>
        <v>0</v>
      </c>
      <c r="T211" s="4">
        <f>Tablo1[[#This Row],[14:50]]</f>
        <v>0</v>
      </c>
      <c r="U211" s="4">
        <f>Tablo1[[#This Row],[15:40]]</f>
        <v>0</v>
      </c>
      <c r="V211" s="12">
        <f>Tablo1[[#This Row],[16:30]]</f>
        <v>0</v>
      </c>
      <c r="W211" s="24">
        <f>Tablo1[[#This Row],[Ders Adedi]]</f>
        <v>1</v>
      </c>
      <c r="X211" s="22">
        <f>Tablo1[[#This Row],[Ders saati]]</f>
        <v>3</v>
      </c>
      <c r="Y211" s="23">
        <f>Tablo1[[#This Row],[Ders saati kontrol]]</f>
        <v>3</v>
      </c>
      <c r="Z211" s="92" t="str">
        <f>Tablo1[[#This Row],[Birleştir formül]]</f>
        <v>Tarımsal Yayım ve Haberleşme  Özge Can NİYAZ ALTINOK</v>
      </c>
      <c r="AA211" s="95">
        <f>Tablo1[[#This Row],[Birleşik ders]]</f>
        <v>1</v>
      </c>
    </row>
    <row r="212" spans="1:27" ht="21.75" hidden="1" x14ac:dyDescent="0.25">
      <c r="A212" s="27">
        <f>Tablo1[[#This Row],[Sıra]]</f>
        <v>321</v>
      </c>
      <c r="B212" s="13" t="str">
        <f>Tablo1[[#This Row],[Bölüm]]</f>
        <v>TE</v>
      </c>
      <c r="C212" s="13">
        <f>Tablo1[[#This Row],[Sınıf]]</f>
        <v>3</v>
      </c>
      <c r="D212" s="5" t="str">
        <f>Tablo1[[#This Row],[Ders Kodu]]</f>
        <v>TAE-3018</v>
      </c>
      <c r="E212" s="14" t="str">
        <f>Tablo1[[#This Row],[Dersin Adı]]</f>
        <v xml:space="preserve">Türkiye Ekonomisi </v>
      </c>
      <c r="F212" s="6" t="str">
        <f>Tablo1[[#This Row],[Dersi Veren Öğretim Elemanı]]</f>
        <v>Özge Can NİYAZ ALTINOK</v>
      </c>
      <c r="G212" s="6">
        <f>Tablo1[[#This Row],[Dersi Veren Öğretim Elemanı (Son 7 Hafta)]]</f>
        <v>0</v>
      </c>
      <c r="H212" s="6" t="str">
        <f>Tablo1[[#This Row],[Dersi Vrn. Öğr. Üyesi Bölümü]]</f>
        <v>TE</v>
      </c>
      <c r="I212" s="5">
        <f>Tablo1[[#This Row],[Mevcut]]</f>
        <v>24</v>
      </c>
      <c r="J212" s="13" t="str">
        <f>Tablo1[[#This Row],[GÜN]]</f>
        <v>SALI</v>
      </c>
      <c r="K212" s="17" t="str">
        <f>Tablo1[[#This Row],[SINIF2]]</f>
        <v>105</v>
      </c>
      <c r="L212" s="11">
        <f>Tablo1[[#This Row],[08:10]]</f>
        <v>0</v>
      </c>
      <c r="M212" s="4">
        <f>Tablo1[[#This Row],[09:00]]</f>
        <v>0</v>
      </c>
      <c r="N212" s="4">
        <f>Tablo1[[#This Row],[09:50]]</f>
        <v>0</v>
      </c>
      <c r="O212" s="4">
        <f>Tablo1[[#This Row],[10:40]]</f>
        <v>0</v>
      </c>
      <c r="P212" s="4" t="str">
        <f>Tablo1[[#This Row],[11:30]]</f>
        <v>x</v>
      </c>
      <c r="Q212" s="4" t="str">
        <f>Tablo1[[#This Row],[12:20]]</f>
        <v>x</v>
      </c>
      <c r="R212" s="4">
        <f>Tablo1[[#This Row],[13:10]]</f>
        <v>0</v>
      </c>
      <c r="S212" s="4">
        <f>Tablo1[[#This Row],[14:00]]</f>
        <v>0</v>
      </c>
      <c r="T212" s="4">
        <f>Tablo1[[#This Row],[14:50]]</f>
        <v>0</v>
      </c>
      <c r="U212" s="4">
        <f>Tablo1[[#This Row],[15:40]]</f>
        <v>0</v>
      </c>
      <c r="V212" s="12">
        <f>Tablo1[[#This Row],[16:30]]</f>
        <v>0</v>
      </c>
      <c r="W212" s="24">
        <f>Tablo1[[#This Row],[Ders Adedi]]</f>
        <v>1</v>
      </c>
      <c r="X212" s="22">
        <f>Tablo1[[#This Row],[Ders saati]]</f>
        <v>2</v>
      </c>
      <c r="Y212" s="23">
        <f>Tablo1[[#This Row],[Ders saati kontrol]]</f>
        <v>2</v>
      </c>
      <c r="Z212" s="92" t="str">
        <f>Tablo1[[#This Row],[Birleştir formül]]</f>
        <v>Türkiye Ekonomisi  Özge Can NİYAZ ALTINOK</v>
      </c>
      <c r="AA212" s="95">
        <f>Tablo1[[#This Row],[Birleşik ders]]</f>
        <v>1</v>
      </c>
    </row>
    <row r="213" spans="1:27" ht="21.75" hidden="1" x14ac:dyDescent="0.25">
      <c r="A213" s="27">
        <f>Tablo1[[#This Row],[Sıra]]</f>
        <v>274</v>
      </c>
      <c r="B213" s="13" t="str">
        <f>Tablo1[[#This Row],[Bölüm]]</f>
        <v>TE</v>
      </c>
      <c r="C213" s="13">
        <f>Tablo1[[#This Row],[Sınıf]]</f>
        <v>3</v>
      </c>
      <c r="D213" s="5" t="str">
        <f>Tablo1[[#This Row],[Ders Kodu]]</f>
        <v>TAE-3010</v>
      </c>
      <c r="E213" s="14" t="str">
        <f>Tablo1[[#This Row],[Dersin Adı]]</f>
        <v xml:space="preserve">Tarımsal Proje Hazırlama Tekniği I </v>
      </c>
      <c r="F213" s="6" t="str">
        <f>Tablo1[[#This Row],[Dersi Veren Öğretim Elemanı]]</f>
        <v>Duygu AKTÜRK</v>
      </c>
      <c r="G213" s="6">
        <f>Tablo1[[#This Row],[Dersi Veren Öğretim Elemanı (Son 7 Hafta)]]</f>
        <v>0</v>
      </c>
      <c r="H213" s="6" t="str">
        <f>Tablo1[[#This Row],[Dersi Vrn. Öğr. Üyesi Bölümü]]</f>
        <v>TE</v>
      </c>
      <c r="I213" s="5">
        <f>Tablo1[[#This Row],[Mevcut]]</f>
        <v>45</v>
      </c>
      <c r="J213" s="13" t="str">
        <f>Tablo1[[#This Row],[GÜN]]</f>
        <v>SALI</v>
      </c>
      <c r="K213" s="17" t="str">
        <f>Tablo1[[#This Row],[SINIF2]]</f>
        <v>201</v>
      </c>
      <c r="L213" s="11">
        <f>Tablo1[[#This Row],[08:10]]</f>
        <v>0</v>
      </c>
      <c r="M213" s="4">
        <f>Tablo1[[#This Row],[09:00]]</f>
        <v>0</v>
      </c>
      <c r="N213" s="4">
        <f>Tablo1[[#This Row],[09:50]]</f>
        <v>0</v>
      </c>
      <c r="O213" s="4">
        <f>Tablo1[[#This Row],[10:40]]</f>
        <v>0</v>
      </c>
      <c r="P213" s="4">
        <f>Tablo1[[#This Row],[11:30]]</f>
        <v>0</v>
      </c>
      <c r="Q213" s="4">
        <f>Tablo1[[#This Row],[12:20]]</f>
        <v>0</v>
      </c>
      <c r="R213" s="4">
        <f>Tablo1[[#This Row],[13:10]]</f>
        <v>0</v>
      </c>
      <c r="S213" s="4" t="str">
        <f>Tablo1[[#This Row],[14:00]]</f>
        <v>x</v>
      </c>
      <c r="T213" s="4" t="str">
        <f>Tablo1[[#This Row],[14:50]]</f>
        <v>x</v>
      </c>
      <c r="U213" s="4" t="str">
        <f>Tablo1[[#This Row],[15:40]]</f>
        <v>x</v>
      </c>
      <c r="V213" s="12" t="str">
        <f>Tablo1[[#This Row],[16:30]]</f>
        <v>x</v>
      </c>
      <c r="W213" s="24">
        <f>Tablo1[[#This Row],[Ders Adedi]]</f>
        <v>1</v>
      </c>
      <c r="X213" s="22">
        <f>Tablo1[[#This Row],[Ders saati]]</f>
        <v>4</v>
      </c>
      <c r="Y213" s="23">
        <f>Tablo1[[#This Row],[Ders saati kontrol]]</f>
        <v>4</v>
      </c>
      <c r="Z213" s="92" t="str">
        <f>Tablo1[[#This Row],[Birleştir formül]]</f>
        <v>Tarımsal Proje Hazırlama Tekniği I  Duygu AKTÜRK</v>
      </c>
      <c r="AA213" s="95">
        <f>Tablo1[[#This Row],[Birleşik ders]]</f>
        <v>1</v>
      </c>
    </row>
    <row r="214" spans="1:27" ht="21.75" hidden="1" x14ac:dyDescent="0.25">
      <c r="A214" s="27">
        <f>Tablo1[[#This Row],[Sıra]]</f>
        <v>90</v>
      </c>
      <c r="B214" s="13" t="str">
        <f>Tablo1[[#This Row],[Bölüm]]</f>
        <v>TE</v>
      </c>
      <c r="C214" s="13">
        <f>Tablo1[[#This Row],[Sınıf]]</f>
        <v>3</v>
      </c>
      <c r="D214" s="5" t="str">
        <f>Tablo1[[#This Row],[Ders Kodu]]</f>
        <v>TAE-3016</v>
      </c>
      <c r="E214" s="14" t="str">
        <f>Tablo1[[#This Row],[Dersin Adı]]</f>
        <v xml:space="preserve">Ekonometri </v>
      </c>
      <c r="F214" s="6" t="str">
        <f>Tablo1[[#This Row],[Dersi Veren Öğretim Elemanı]]</f>
        <v>Selma KAYALAK</v>
      </c>
      <c r="G214" s="6">
        <f>Tablo1[[#This Row],[Dersi Veren Öğretim Elemanı (Son 7 Hafta)]]</f>
        <v>0</v>
      </c>
      <c r="H214" s="6" t="str">
        <f>Tablo1[[#This Row],[Dersi Vrn. Öğr. Üyesi Bölümü]]</f>
        <v>TE</v>
      </c>
      <c r="I214" s="5">
        <f>Tablo1[[#This Row],[Mevcut]]</f>
        <v>37</v>
      </c>
      <c r="J214" s="13" t="str">
        <f>Tablo1[[#This Row],[GÜN]]</f>
        <v>ÇARŞAMBA</v>
      </c>
      <c r="K214" s="17" t="str">
        <f>Tablo1[[#This Row],[SINIF2]]</f>
        <v>204</v>
      </c>
      <c r="L214" s="11">
        <f>Tablo1[[#This Row],[08:10]]</f>
        <v>0</v>
      </c>
      <c r="M214" s="4">
        <f>Tablo1[[#This Row],[09:00]]</f>
        <v>0</v>
      </c>
      <c r="N214" s="4">
        <f>Tablo1[[#This Row],[09:50]]</f>
        <v>0</v>
      </c>
      <c r="O214" s="4">
        <f>Tablo1[[#This Row],[10:40]]</f>
        <v>0</v>
      </c>
      <c r="P214" s="4">
        <f>Tablo1[[#This Row],[11:30]]</f>
        <v>0</v>
      </c>
      <c r="Q214" s="4">
        <f>Tablo1[[#This Row],[12:20]]</f>
        <v>0</v>
      </c>
      <c r="R214" s="4" t="str">
        <f>Tablo1[[#This Row],[13:10]]</f>
        <v>x</v>
      </c>
      <c r="S214" s="4" t="str">
        <f>Tablo1[[#This Row],[14:00]]</f>
        <v>x</v>
      </c>
      <c r="T214" s="4" t="str">
        <f>Tablo1[[#This Row],[14:50]]</f>
        <v>x</v>
      </c>
      <c r="U214" s="4" t="str">
        <f>Tablo1[[#This Row],[15:40]]</f>
        <v>x</v>
      </c>
      <c r="V214" s="12">
        <f>Tablo1[[#This Row],[16:30]]</f>
        <v>0</v>
      </c>
      <c r="W214" s="24">
        <f>Tablo1[[#This Row],[Ders Adedi]]</f>
        <v>1</v>
      </c>
      <c r="X214" s="22">
        <f>Tablo1[[#This Row],[Ders saati]]</f>
        <v>4</v>
      </c>
      <c r="Y214" s="23">
        <f>Tablo1[[#This Row],[Ders saati kontrol]]</f>
        <v>4</v>
      </c>
      <c r="Z214" s="92" t="str">
        <f>Tablo1[[#This Row],[Birleştir formül]]</f>
        <v>Ekonometri  Selma KAYALAK</v>
      </c>
      <c r="AA214" s="95">
        <f>Tablo1[[#This Row],[Birleşik ders]]</f>
        <v>1</v>
      </c>
    </row>
    <row r="215" spans="1:27" ht="21.75" hidden="1" x14ac:dyDescent="0.25">
      <c r="A215" s="27">
        <f>Tablo1[[#This Row],[Sıra]]</f>
        <v>161</v>
      </c>
      <c r="B215" s="13" t="str">
        <f>Tablo1[[#This Row],[Bölüm]]</f>
        <v>TE</v>
      </c>
      <c r="C215" s="13">
        <f>Tablo1[[#This Row],[Sınıf]]</f>
        <v>3</v>
      </c>
      <c r="D215" s="5" t="str">
        <f>Tablo1[[#This Row],[Ders Kodu]]</f>
        <v>TAE-3012</v>
      </c>
      <c r="E215" s="14" t="str">
        <f>Tablo1[[#This Row],[Dersin Adı]]</f>
        <v xml:space="preserve">Kırsal Kalkınma </v>
      </c>
      <c r="F215" s="6" t="str">
        <f>Tablo1[[#This Row],[Dersi Veren Öğretim Elemanı]]</f>
        <v>Sibel TAN</v>
      </c>
      <c r="G215" s="6">
        <f>Tablo1[[#This Row],[Dersi Veren Öğretim Elemanı (Son 7 Hafta)]]</f>
        <v>0</v>
      </c>
      <c r="H215" s="6" t="str">
        <f>Tablo1[[#This Row],[Dersi Vrn. Öğr. Üyesi Bölümü]]</f>
        <v>TE</v>
      </c>
      <c r="I215" s="5">
        <f>Tablo1[[#This Row],[Mevcut]]</f>
        <v>21</v>
      </c>
      <c r="J215" s="13" t="str">
        <f>Tablo1[[#This Row],[GÜN]]</f>
        <v>PERŞEMBE</v>
      </c>
      <c r="K215" s="17" t="str">
        <f>Tablo1[[#This Row],[SINIF2]]</f>
        <v>04</v>
      </c>
      <c r="L215" s="11">
        <f>Tablo1[[#This Row],[08:10]]</f>
        <v>0</v>
      </c>
      <c r="M215" s="4">
        <f>Tablo1[[#This Row],[09:00]]</f>
        <v>0</v>
      </c>
      <c r="N215" s="4">
        <f>Tablo1[[#This Row],[09:50]]</f>
        <v>0</v>
      </c>
      <c r="O215" s="4" t="str">
        <f>Tablo1[[#This Row],[10:40]]</f>
        <v>x</v>
      </c>
      <c r="P215" s="4" t="str">
        <f>Tablo1[[#This Row],[11:30]]</f>
        <v>x</v>
      </c>
      <c r="Q215" s="4">
        <f>Tablo1[[#This Row],[12:20]]</f>
        <v>0</v>
      </c>
      <c r="R215" s="4">
        <f>Tablo1[[#This Row],[13:10]]</f>
        <v>0</v>
      </c>
      <c r="S215" s="4">
        <f>Tablo1[[#This Row],[14:00]]</f>
        <v>0</v>
      </c>
      <c r="T215" s="4">
        <f>Tablo1[[#This Row],[14:50]]</f>
        <v>0</v>
      </c>
      <c r="U215" s="4">
        <f>Tablo1[[#This Row],[15:40]]</f>
        <v>0</v>
      </c>
      <c r="V215" s="12">
        <f>Tablo1[[#This Row],[16:30]]</f>
        <v>0</v>
      </c>
      <c r="W215" s="24">
        <f>Tablo1[[#This Row],[Ders Adedi]]</f>
        <v>1</v>
      </c>
      <c r="X215" s="22">
        <f>Tablo1[[#This Row],[Ders saati]]</f>
        <v>2</v>
      </c>
      <c r="Y215" s="23">
        <f>Tablo1[[#This Row],[Ders saati kontrol]]</f>
        <v>2</v>
      </c>
      <c r="Z215" s="92" t="str">
        <f>Tablo1[[#This Row],[Birleştir formül]]</f>
        <v>Kırsal Kalkınma  Sibel TAN</v>
      </c>
      <c r="AA215" s="95">
        <f>Tablo1[[#This Row],[Birleşik ders]]</f>
        <v>1</v>
      </c>
    </row>
    <row r="216" spans="1:27" ht="21.75" hidden="1" x14ac:dyDescent="0.25">
      <c r="A216" s="27">
        <f>Tablo1[[#This Row],[Sıra]]</f>
        <v>255</v>
      </c>
      <c r="B216" s="13" t="str">
        <f>Tablo1[[#This Row],[Bölüm]]</f>
        <v>TE</v>
      </c>
      <c r="C216" s="13">
        <f>Tablo1[[#This Row],[Sınıf]]</f>
        <v>3</v>
      </c>
      <c r="D216" s="5" t="str">
        <f>Tablo1[[#This Row],[Ders Kodu]]</f>
        <v>TAE-3014</v>
      </c>
      <c r="E216" s="14" t="str">
        <f>Tablo1[[#This Row],[Dersin Adı]]</f>
        <v xml:space="preserve">Tarım Hukuku </v>
      </c>
      <c r="F216" s="6" t="str">
        <f>Tablo1[[#This Row],[Dersi Veren Öğretim Elemanı]]</f>
        <v>İlker KARAÖNDER</v>
      </c>
      <c r="G216" s="6">
        <f>Tablo1[[#This Row],[Dersi Veren Öğretim Elemanı (Son 7 Hafta)]]</f>
        <v>0</v>
      </c>
      <c r="H216" s="6" t="str">
        <f>Tablo1[[#This Row],[Dersi Vrn. Öğr. Üyesi Bölümü]]</f>
        <v>FD</v>
      </c>
      <c r="I216" s="5">
        <f>Tablo1[[#This Row],[Mevcut]]</f>
        <v>14</v>
      </c>
      <c r="J216" s="13" t="str">
        <f>Tablo1[[#This Row],[GÜN]]</f>
        <v>PERŞEMBE</v>
      </c>
      <c r="K216" s="17" t="str">
        <f>Tablo1[[#This Row],[SINIF2]]</f>
        <v>201</v>
      </c>
      <c r="L216" s="11">
        <f>Tablo1[[#This Row],[08:10]]</f>
        <v>0</v>
      </c>
      <c r="M216" s="4">
        <f>Tablo1[[#This Row],[09:00]]</f>
        <v>0</v>
      </c>
      <c r="N216" s="4">
        <f>Tablo1[[#This Row],[09:50]]</f>
        <v>0</v>
      </c>
      <c r="O216" s="4">
        <f>Tablo1[[#This Row],[10:40]]</f>
        <v>0</v>
      </c>
      <c r="P216" s="4">
        <f>Tablo1[[#This Row],[11:30]]</f>
        <v>0</v>
      </c>
      <c r="Q216" s="4">
        <f>Tablo1[[#This Row],[12:20]]</f>
        <v>0</v>
      </c>
      <c r="R216" s="4" t="str">
        <f>Tablo1[[#This Row],[13:10]]</f>
        <v>x</v>
      </c>
      <c r="S216" s="4" t="str">
        <f>Tablo1[[#This Row],[14:00]]</f>
        <v>x</v>
      </c>
      <c r="T216" s="4">
        <f>Tablo1[[#This Row],[14:50]]</f>
        <v>0</v>
      </c>
      <c r="U216" s="4">
        <f>Tablo1[[#This Row],[15:40]]</f>
        <v>0</v>
      </c>
      <c r="V216" s="12">
        <f>Tablo1[[#This Row],[16:30]]</f>
        <v>0</v>
      </c>
      <c r="W216" s="24">
        <f>Tablo1[[#This Row],[Ders Adedi]]</f>
        <v>1</v>
      </c>
      <c r="X216" s="22">
        <f>Tablo1[[#This Row],[Ders saati]]</f>
        <v>2</v>
      </c>
      <c r="Y216" s="23">
        <f>Tablo1[[#This Row],[Ders saati kontrol]]</f>
        <v>2</v>
      </c>
      <c r="Z216" s="92" t="str">
        <f>Tablo1[[#This Row],[Birleştir formül]]</f>
        <v>Tarım Hukuku  İlker KARAÖNDER</v>
      </c>
      <c r="AA216" s="95">
        <f>Tablo1[[#This Row],[Birleşik ders]]</f>
        <v>1</v>
      </c>
    </row>
    <row r="217" spans="1:27" ht="21.75" hidden="1" x14ac:dyDescent="0.25">
      <c r="A217" s="27">
        <f>Tablo1[[#This Row],[Sıra]]</f>
        <v>273</v>
      </c>
      <c r="B217" s="13" t="str">
        <f>Tablo1[[#This Row],[Bölüm]]</f>
        <v>TE</v>
      </c>
      <c r="C217" s="13">
        <f>Tablo1[[#This Row],[Sınıf]]</f>
        <v>3</v>
      </c>
      <c r="D217" s="5" t="str">
        <f>Tablo1[[#This Row],[Ders Kodu]]</f>
        <v>TAE-3004</v>
      </c>
      <c r="E217" s="14" t="str">
        <f>Tablo1[[#This Row],[Dersin Adı]]</f>
        <v xml:space="preserve">Tarımsal Örgütlenme ve Kooperatifçilik </v>
      </c>
      <c r="F217" s="6" t="str">
        <f>Tablo1[[#This Row],[Dersi Veren Öğretim Elemanı]]</f>
        <v>Bengü EVEREST</v>
      </c>
      <c r="G217" s="6">
        <f>Tablo1[[#This Row],[Dersi Veren Öğretim Elemanı (Son 7 Hafta)]]</f>
        <v>0</v>
      </c>
      <c r="H217" s="6" t="str">
        <f>Tablo1[[#This Row],[Dersi Vrn. Öğr. Üyesi Bölümü]]</f>
        <v>TE</v>
      </c>
      <c r="I217" s="5">
        <f>Tablo1[[#This Row],[Mevcut]]</f>
        <v>10</v>
      </c>
      <c r="J217" s="13" t="str">
        <f>Tablo1[[#This Row],[GÜN]]</f>
        <v>PERŞEMBE</v>
      </c>
      <c r="K217" s="17" t="str">
        <f>Tablo1[[#This Row],[SINIF2]]</f>
        <v>201</v>
      </c>
      <c r="L217" s="11">
        <f>Tablo1[[#This Row],[08:10]]</f>
        <v>0</v>
      </c>
      <c r="M217" s="4">
        <f>Tablo1[[#This Row],[09:00]]</f>
        <v>0</v>
      </c>
      <c r="N217" s="4">
        <f>Tablo1[[#This Row],[09:50]]</f>
        <v>0</v>
      </c>
      <c r="O217" s="4">
        <f>Tablo1[[#This Row],[10:40]]</f>
        <v>0</v>
      </c>
      <c r="P217" s="4">
        <f>Tablo1[[#This Row],[11:30]]</f>
        <v>0</v>
      </c>
      <c r="Q217" s="4">
        <f>Tablo1[[#This Row],[12:20]]</f>
        <v>0</v>
      </c>
      <c r="R217" s="4">
        <f>Tablo1[[#This Row],[13:10]]</f>
        <v>0</v>
      </c>
      <c r="S217" s="4">
        <f>Tablo1[[#This Row],[14:00]]</f>
        <v>0</v>
      </c>
      <c r="T217" s="4" t="str">
        <f>Tablo1[[#This Row],[14:50]]</f>
        <v>x</v>
      </c>
      <c r="U217" s="4" t="str">
        <f>Tablo1[[#This Row],[15:40]]</f>
        <v>x</v>
      </c>
      <c r="V217" s="12" t="str">
        <f>Tablo1[[#This Row],[16:30]]</f>
        <v>x</v>
      </c>
      <c r="W217" s="24">
        <f>Tablo1[[#This Row],[Ders Adedi]]</f>
        <v>1</v>
      </c>
      <c r="X217" s="22">
        <f>Tablo1[[#This Row],[Ders saati]]</f>
        <v>3</v>
      </c>
      <c r="Y217" s="23">
        <f>Tablo1[[#This Row],[Ders saati kontrol]]</f>
        <v>3</v>
      </c>
      <c r="Z217" s="92" t="str">
        <f>Tablo1[[#This Row],[Birleştir formül]]</f>
        <v>Tarımsal Örgütlenme ve Kooperatifçilik  Bengü EVEREST</v>
      </c>
      <c r="AA217" s="95">
        <f>Tablo1[[#This Row],[Birleşik ders]]</f>
        <v>1</v>
      </c>
    </row>
    <row r="218" spans="1:27" ht="21.75" hidden="1" x14ac:dyDescent="0.25">
      <c r="A218" s="27">
        <f>Tablo1[[#This Row],[Sıra]]</f>
        <v>236</v>
      </c>
      <c r="B218" s="13" t="str">
        <f>Tablo1[[#This Row],[Bölüm]]</f>
        <v>TE</v>
      </c>
      <c r="C218" s="13">
        <f>Tablo1[[#This Row],[Sınıf]]</f>
        <v>3</v>
      </c>
      <c r="D218" s="5" t="str">
        <f>Tablo1[[#This Row],[Ders Kodu]]</f>
        <v>STJ-3002</v>
      </c>
      <c r="E218" s="14" t="str">
        <f>Tablo1[[#This Row],[Dersin Adı]]</f>
        <v xml:space="preserve">Staj II </v>
      </c>
      <c r="F218" s="6" t="str">
        <f>Tablo1[[#This Row],[Dersi Veren Öğretim Elemanı]]</f>
        <v>Selma KAYALAK</v>
      </c>
      <c r="G218" s="6">
        <f>Tablo1[[#This Row],[Dersi Veren Öğretim Elemanı (Son 7 Hafta)]]</f>
        <v>0</v>
      </c>
      <c r="H218" s="6" t="str">
        <f>Tablo1[[#This Row],[Dersi Vrn. Öğr. Üyesi Bölümü]]</f>
        <v>TE</v>
      </c>
      <c r="I218" s="5">
        <f>Tablo1[[#This Row],[Mevcut]]</f>
        <v>33</v>
      </c>
      <c r="J218" s="13" t="str">
        <f>Tablo1[[#This Row],[GÜN]]</f>
        <v>-</v>
      </c>
      <c r="K218" s="17" t="str">
        <f>Tablo1[[#This Row],[SINIF2]]</f>
        <v>-</v>
      </c>
      <c r="L218" s="11">
        <f>Tablo1[[#This Row],[08:10]]</f>
        <v>0</v>
      </c>
      <c r="M218" s="4">
        <f>Tablo1[[#This Row],[09:00]]</f>
        <v>0</v>
      </c>
      <c r="N218" s="4">
        <f>Tablo1[[#This Row],[09:50]]</f>
        <v>0</v>
      </c>
      <c r="O218" s="4">
        <f>Tablo1[[#This Row],[10:40]]</f>
        <v>0</v>
      </c>
      <c r="P218" s="4">
        <f>Tablo1[[#This Row],[11:30]]</f>
        <v>0</v>
      </c>
      <c r="Q218" s="4">
        <f>Tablo1[[#This Row],[12:20]]</f>
        <v>0</v>
      </c>
      <c r="R218" s="4">
        <f>Tablo1[[#This Row],[13:10]]</f>
        <v>0</v>
      </c>
      <c r="S218" s="4">
        <f>Tablo1[[#This Row],[14:00]]</f>
        <v>0</v>
      </c>
      <c r="T218" s="4">
        <f>Tablo1[[#This Row],[14:50]]</f>
        <v>0</v>
      </c>
      <c r="U218" s="4">
        <f>Tablo1[[#This Row],[15:40]]</f>
        <v>0</v>
      </c>
      <c r="V218" s="12">
        <f>Tablo1[[#This Row],[16:30]]</f>
        <v>0</v>
      </c>
      <c r="W218" s="24">
        <f>Tablo1[[#This Row],[Ders Adedi]]</f>
        <v>9</v>
      </c>
      <c r="X218" s="22">
        <f>Tablo1[[#This Row],[Ders saati]]</f>
        <v>0</v>
      </c>
      <c r="Y218" s="23">
        <f>Tablo1[[#This Row],[Ders saati kontrol]]</f>
        <v>0</v>
      </c>
      <c r="Z218" s="92" t="str">
        <f>Tablo1[[#This Row],[Birleştir formül]]</f>
        <v>Staj II  Selma KAYALAK</v>
      </c>
      <c r="AA218" s="95">
        <f>Tablo1[[#This Row],[Birleşik ders]]</f>
        <v>1</v>
      </c>
    </row>
    <row r="219" spans="1:27" ht="21.75" hidden="1" x14ac:dyDescent="0.25">
      <c r="A219" s="27">
        <f>Tablo1[[#This Row],[Sıra]]</f>
        <v>271</v>
      </c>
      <c r="B219" s="13" t="str">
        <f>Tablo1[[#This Row],[Bölüm]]</f>
        <v>TE</v>
      </c>
      <c r="C219" s="13">
        <f>Tablo1[[#This Row],[Sınıf]]</f>
        <v>4</v>
      </c>
      <c r="D219" s="5" t="str">
        <f>Tablo1[[#This Row],[Ders Kodu]]</f>
        <v>TAE-4058</v>
      </c>
      <c r="E219" s="14" t="str">
        <f>Tablo1[[#This Row],[Dersin Adı]]</f>
        <v xml:space="preserve">Tarımsal İşletmelerin Planlaması </v>
      </c>
      <c r="F219" s="6" t="str">
        <f>Tablo1[[#This Row],[Dersi Veren Öğretim Elemanı]]</f>
        <v>Duygu AKTÜRK</v>
      </c>
      <c r="G219" s="6">
        <f>Tablo1[[#This Row],[Dersi Veren Öğretim Elemanı (Son 7 Hafta)]]</f>
        <v>0</v>
      </c>
      <c r="H219" s="6" t="str">
        <f>Tablo1[[#This Row],[Dersi Vrn. Öğr. Üyesi Bölümü]]</f>
        <v>TE</v>
      </c>
      <c r="I219" s="5">
        <f>Tablo1[[#This Row],[Mevcut]]</f>
        <v>37</v>
      </c>
      <c r="J219" s="13" t="str">
        <f>Tablo1[[#This Row],[GÜN]]</f>
        <v>SALI</v>
      </c>
      <c r="K219" s="17" t="str">
        <f>Tablo1[[#This Row],[SINIF2]]</f>
        <v>203</v>
      </c>
      <c r="L219" s="11">
        <f>Tablo1[[#This Row],[08:10]]</f>
        <v>0</v>
      </c>
      <c r="M219" s="4" t="str">
        <f>Tablo1[[#This Row],[09:00]]</f>
        <v>x</v>
      </c>
      <c r="N219" s="4" t="str">
        <f>Tablo1[[#This Row],[09:50]]</f>
        <v>x</v>
      </c>
      <c r="O219" s="4" t="str">
        <f>Tablo1[[#This Row],[10:40]]</f>
        <v>x</v>
      </c>
      <c r="P219" s="4" t="str">
        <f>Tablo1[[#This Row],[11:30]]</f>
        <v>x</v>
      </c>
      <c r="Q219" s="4">
        <f>Tablo1[[#This Row],[12:20]]</f>
        <v>0</v>
      </c>
      <c r="R219" s="4">
        <f>Tablo1[[#This Row],[13:10]]</f>
        <v>0</v>
      </c>
      <c r="S219" s="4">
        <f>Tablo1[[#This Row],[14:00]]</f>
        <v>0</v>
      </c>
      <c r="T219" s="4">
        <f>Tablo1[[#This Row],[14:50]]</f>
        <v>0</v>
      </c>
      <c r="U219" s="4">
        <f>Tablo1[[#This Row],[15:40]]</f>
        <v>0</v>
      </c>
      <c r="V219" s="12">
        <f>Tablo1[[#This Row],[16:30]]</f>
        <v>0</v>
      </c>
      <c r="W219" s="24">
        <f>Tablo1[[#This Row],[Ders Adedi]]</f>
        <v>1</v>
      </c>
      <c r="X219" s="22">
        <f>Tablo1[[#This Row],[Ders saati]]</f>
        <v>4</v>
      </c>
      <c r="Y219" s="23">
        <f>Tablo1[[#This Row],[Ders saati kontrol]]</f>
        <v>4</v>
      </c>
      <c r="Z219" s="92" t="str">
        <f>Tablo1[[#This Row],[Birleştir formül]]</f>
        <v>Tarımsal İşletmelerin Planlaması  Duygu AKTÜRK</v>
      </c>
      <c r="AA219" s="95">
        <f>Tablo1[[#This Row],[Birleşik ders]]</f>
        <v>1</v>
      </c>
    </row>
    <row r="220" spans="1:27" ht="21.75" hidden="1" x14ac:dyDescent="0.25">
      <c r="A220" s="27">
        <f>Tablo1[[#This Row],[Sıra]]</f>
        <v>181</v>
      </c>
      <c r="B220" s="13" t="str">
        <f>Tablo1[[#This Row],[Bölüm]]</f>
        <v>TE</v>
      </c>
      <c r="C220" s="13">
        <f>Tablo1[[#This Row],[Sınıf]]</f>
        <v>4</v>
      </c>
      <c r="D220" s="5" t="str">
        <f>Tablo1[[#This Row],[Ders Kodu]]</f>
        <v>TAE-4061</v>
      </c>
      <c r="E220" s="14" t="str">
        <f>Tablo1[[#This Row],[Dersin Adı]]</f>
        <v xml:space="preserve">Mesleki Uygulama </v>
      </c>
      <c r="F220" s="6" t="str">
        <f>Tablo1[[#This Row],[Dersi Veren Öğretim Elemanı]]</f>
        <v>Bölüm Öğretim Elemanları - TE</v>
      </c>
      <c r="G220" s="6">
        <f>Tablo1[[#This Row],[Dersi Veren Öğretim Elemanı (Son 7 Hafta)]]</f>
        <v>0</v>
      </c>
      <c r="H220" s="6" t="str">
        <f>Tablo1[[#This Row],[Dersi Vrn. Öğr. Üyesi Bölümü]]</f>
        <v>TE</v>
      </c>
      <c r="I220" s="5">
        <f>Tablo1[[#This Row],[Mevcut]]</f>
        <v>28</v>
      </c>
      <c r="J220" s="13" t="str">
        <f>Tablo1[[#This Row],[GÜN]]</f>
        <v>ÇARŞAMBA</v>
      </c>
      <c r="K220" s="17" t="str">
        <f>Tablo1[[#This Row],[SINIF2]]</f>
        <v>Bölüm Lab.</v>
      </c>
      <c r="L220" s="11">
        <f>Tablo1[[#This Row],[08:10]]</f>
        <v>0</v>
      </c>
      <c r="M220" s="4" t="str">
        <f>Tablo1[[#This Row],[09:00]]</f>
        <v>x</v>
      </c>
      <c r="N220" s="4" t="str">
        <f>Tablo1[[#This Row],[09:50]]</f>
        <v>x</v>
      </c>
      <c r="O220" s="4" t="str">
        <f>Tablo1[[#This Row],[10:40]]</f>
        <v>x</v>
      </c>
      <c r="P220" s="4" t="str">
        <f>Tablo1[[#This Row],[11:30]]</f>
        <v>x</v>
      </c>
      <c r="Q220" s="4">
        <f>Tablo1[[#This Row],[12:20]]</f>
        <v>0</v>
      </c>
      <c r="R220" s="4">
        <f>Tablo1[[#This Row],[13:10]]</f>
        <v>0</v>
      </c>
      <c r="S220" s="4">
        <f>Tablo1[[#This Row],[14:00]]</f>
        <v>0</v>
      </c>
      <c r="T220" s="4">
        <f>Tablo1[[#This Row],[14:50]]</f>
        <v>0</v>
      </c>
      <c r="U220" s="4">
        <f>Tablo1[[#This Row],[15:40]]</f>
        <v>0</v>
      </c>
      <c r="V220" s="12">
        <f>Tablo1[[#This Row],[16:30]]</f>
        <v>0</v>
      </c>
      <c r="W220" s="24">
        <f>Tablo1[[#This Row],[Ders Adedi]]</f>
        <v>8</v>
      </c>
      <c r="X220" s="22">
        <f>Tablo1[[#This Row],[Ders saati]]</f>
        <v>4</v>
      </c>
      <c r="Y220" s="23">
        <f>Tablo1[[#This Row],[Ders saati kontrol]]</f>
        <v>4</v>
      </c>
      <c r="Z220" s="92" t="str">
        <f>Tablo1[[#This Row],[Birleştir formül]]</f>
        <v>Mesleki Uygulama  Bölüm Öğretim Elemanları - TE</v>
      </c>
      <c r="AA220" s="95">
        <f>Tablo1[[#This Row],[Birleşik ders]]</f>
        <v>1</v>
      </c>
    </row>
    <row r="221" spans="1:27" ht="21.75" hidden="1" x14ac:dyDescent="0.25">
      <c r="A221" s="27">
        <f>Tablo1[[#This Row],[Sıra]]</f>
        <v>260</v>
      </c>
      <c r="B221" s="13" t="str">
        <f>Tablo1[[#This Row],[Bölüm]]</f>
        <v>TE</v>
      </c>
      <c r="C221" s="13">
        <f>Tablo1[[#This Row],[Sınıf]]</f>
        <v>4</v>
      </c>
      <c r="D221" s="5" t="str">
        <f>Tablo1[[#This Row],[Ders Kodu]]</f>
        <v>TAE-4020</v>
      </c>
      <c r="E221" s="14" t="str">
        <f>Tablo1[[#This Row],[Dersin Adı]]</f>
        <v xml:space="preserve">Tarım Sigortaları </v>
      </c>
      <c r="F221" s="6" t="str">
        <f>Tablo1[[#This Row],[Dersi Veren Öğretim Elemanı]]</f>
        <v>Arif SEMERCİ</v>
      </c>
      <c r="G221" s="6">
        <f>Tablo1[[#This Row],[Dersi Veren Öğretim Elemanı (Son 7 Hafta)]]</f>
        <v>0</v>
      </c>
      <c r="H221" s="6" t="str">
        <f>Tablo1[[#This Row],[Dersi Vrn. Öğr. Üyesi Bölümü]]</f>
        <v>TE</v>
      </c>
      <c r="I221" s="5">
        <f>Tablo1[[#This Row],[Mevcut]]</f>
        <v>27</v>
      </c>
      <c r="J221" s="13" t="str">
        <f>Tablo1[[#This Row],[GÜN]]</f>
        <v>ÇARŞAMBA</v>
      </c>
      <c r="K221" s="17" t="str">
        <f>Tablo1[[#This Row],[SINIF2]]</f>
        <v>102</v>
      </c>
      <c r="L221" s="11">
        <f>Tablo1[[#This Row],[08:10]]</f>
        <v>0</v>
      </c>
      <c r="M221" s="4">
        <f>Tablo1[[#This Row],[09:00]]</f>
        <v>0</v>
      </c>
      <c r="N221" s="4">
        <f>Tablo1[[#This Row],[09:50]]</f>
        <v>0</v>
      </c>
      <c r="O221" s="4">
        <f>Tablo1[[#This Row],[10:40]]</f>
        <v>0</v>
      </c>
      <c r="P221" s="4">
        <f>Tablo1[[#This Row],[11:30]]</f>
        <v>0</v>
      </c>
      <c r="Q221" s="4">
        <f>Tablo1[[#This Row],[12:20]]</f>
        <v>0</v>
      </c>
      <c r="R221" s="4" t="str">
        <f>Tablo1[[#This Row],[13:10]]</f>
        <v>x</v>
      </c>
      <c r="S221" s="4" t="str">
        <f>Tablo1[[#This Row],[14:00]]</f>
        <v>x</v>
      </c>
      <c r="T221" s="4">
        <f>Tablo1[[#This Row],[14:50]]</f>
        <v>0</v>
      </c>
      <c r="U221" s="4">
        <f>Tablo1[[#This Row],[15:40]]</f>
        <v>0</v>
      </c>
      <c r="V221" s="12">
        <f>Tablo1[[#This Row],[16:30]]</f>
        <v>0</v>
      </c>
      <c r="W221" s="24">
        <f>Tablo1[[#This Row],[Ders Adedi]]</f>
        <v>1</v>
      </c>
      <c r="X221" s="22">
        <f>Tablo1[[#This Row],[Ders saati]]</f>
        <v>2</v>
      </c>
      <c r="Y221" s="23">
        <f>Tablo1[[#This Row],[Ders saati kontrol]]</f>
        <v>2</v>
      </c>
      <c r="Z221" s="92" t="str">
        <f>Tablo1[[#This Row],[Birleştir formül]]</f>
        <v>Tarım Sigortaları  Arif SEMERCİ</v>
      </c>
      <c r="AA221" s="95">
        <f>Tablo1[[#This Row],[Birleşik ders]]</f>
        <v>1</v>
      </c>
    </row>
    <row r="222" spans="1:27" ht="21.75" hidden="1" x14ac:dyDescent="0.25">
      <c r="A222" s="27">
        <f>Tablo1[[#This Row],[Sıra]]</f>
        <v>268</v>
      </c>
      <c r="B222" s="13" t="str">
        <f>Tablo1[[#This Row],[Bölüm]]</f>
        <v>TE</v>
      </c>
      <c r="C222" s="13">
        <f>Tablo1[[#This Row],[Sınıf]]</f>
        <v>4</v>
      </c>
      <c r="D222" s="5" t="str">
        <f>Tablo1[[#This Row],[Ders Kodu]]</f>
        <v>TAE-4012</v>
      </c>
      <c r="E222" s="14" t="str">
        <f>Tablo1[[#This Row],[Dersin Adı]]</f>
        <v xml:space="preserve">Tarımsal Finansman </v>
      </c>
      <c r="F222" s="6" t="str">
        <f>Tablo1[[#This Row],[Dersi Veren Öğretim Elemanı]]</f>
        <v>Bengü EVEREST</v>
      </c>
      <c r="G222" s="6">
        <f>Tablo1[[#This Row],[Dersi Veren Öğretim Elemanı (Son 7 Hafta)]]</f>
        <v>0</v>
      </c>
      <c r="H222" s="6" t="str">
        <f>Tablo1[[#This Row],[Dersi Vrn. Öğr. Üyesi Bölümü]]</f>
        <v>TE</v>
      </c>
      <c r="I222" s="5">
        <f>Tablo1[[#This Row],[Mevcut]]</f>
        <v>14</v>
      </c>
      <c r="J222" s="13" t="str">
        <f>Tablo1[[#This Row],[GÜN]]</f>
        <v>ÇARŞAMBA</v>
      </c>
      <c r="K222" s="17" t="str">
        <f>Tablo1[[#This Row],[SINIF2]]</f>
        <v>102</v>
      </c>
      <c r="L222" s="11">
        <f>Tablo1[[#This Row],[08:10]]</f>
        <v>0</v>
      </c>
      <c r="M222" s="4">
        <f>Tablo1[[#This Row],[09:00]]</f>
        <v>0</v>
      </c>
      <c r="N222" s="4">
        <f>Tablo1[[#This Row],[09:50]]</f>
        <v>0</v>
      </c>
      <c r="O222" s="4">
        <f>Tablo1[[#This Row],[10:40]]</f>
        <v>0</v>
      </c>
      <c r="P222" s="4">
        <f>Tablo1[[#This Row],[11:30]]</f>
        <v>0</v>
      </c>
      <c r="Q222" s="4">
        <f>Tablo1[[#This Row],[12:20]]</f>
        <v>0</v>
      </c>
      <c r="R222" s="4">
        <f>Tablo1[[#This Row],[13:10]]</f>
        <v>0</v>
      </c>
      <c r="S222" s="4">
        <f>Tablo1[[#This Row],[14:00]]</f>
        <v>0</v>
      </c>
      <c r="T222" s="4" t="str">
        <f>Tablo1[[#This Row],[14:50]]</f>
        <v>x</v>
      </c>
      <c r="U222" s="4" t="str">
        <f>Tablo1[[#This Row],[15:40]]</f>
        <v>x</v>
      </c>
      <c r="V222" s="12">
        <f>Tablo1[[#This Row],[16:30]]</f>
        <v>0</v>
      </c>
      <c r="W222" s="24">
        <f>Tablo1[[#This Row],[Ders Adedi]]</f>
        <v>1</v>
      </c>
      <c r="X222" s="22">
        <f>Tablo1[[#This Row],[Ders saati]]</f>
        <v>2</v>
      </c>
      <c r="Y222" s="23">
        <f>Tablo1[[#This Row],[Ders saati kontrol]]</f>
        <v>2</v>
      </c>
      <c r="Z222" s="92" t="str">
        <f>Tablo1[[#This Row],[Birleştir formül]]</f>
        <v>Tarımsal Finansman  Bengü EVEREST</v>
      </c>
      <c r="AA222" s="95">
        <f>Tablo1[[#This Row],[Birleşik ders]]</f>
        <v>1</v>
      </c>
    </row>
    <row r="223" spans="1:27" ht="21.75" hidden="1" x14ac:dyDescent="0.25">
      <c r="A223" s="27">
        <f>Tablo1[[#This Row],[Sıra]]</f>
        <v>226</v>
      </c>
      <c r="B223" s="13" t="str">
        <f>Tablo1[[#This Row],[Bölüm]]</f>
        <v>TE</v>
      </c>
      <c r="C223" s="13">
        <f>Tablo1[[#This Row],[Sınıf]]</f>
        <v>4</v>
      </c>
      <c r="D223" s="5" t="str">
        <f>Tablo1[[#This Row],[Ders Kodu]]</f>
        <v>TAE-4022</v>
      </c>
      <c r="E223" s="14" t="str">
        <f>Tablo1[[#This Row],[Dersin Adı]]</f>
        <v xml:space="preserve">Proje ve Risk Yönetimi </v>
      </c>
      <c r="F223" s="6" t="str">
        <f>Tablo1[[#This Row],[Dersi Veren Öğretim Elemanı]]</f>
        <v>Damla ÖZSAYIN</v>
      </c>
      <c r="G223" s="6">
        <f>Tablo1[[#This Row],[Dersi Veren Öğretim Elemanı (Son 7 Hafta)]]</f>
        <v>0</v>
      </c>
      <c r="H223" s="6" t="str">
        <f>Tablo1[[#This Row],[Dersi Vrn. Öğr. Üyesi Bölümü]]</f>
        <v>TE</v>
      </c>
      <c r="I223" s="5">
        <f>Tablo1[[#This Row],[Mevcut]]</f>
        <v>14</v>
      </c>
      <c r="J223" s="13" t="str">
        <f>Tablo1[[#This Row],[GÜN]]</f>
        <v>PERŞEMBE</v>
      </c>
      <c r="K223" s="17" t="str">
        <f>Tablo1[[#This Row],[SINIF2]]</f>
        <v>205</v>
      </c>
      <c r="L223" s="11">
        <f>Tablo1[[#This Row],[08:10]]</f>
        <v>0</v>
      </c>
      <c r="M223" s="4">
        <f>Tablo1[[#This Row],[09:00]]</f>
        <v>0</v>
      </c>
      <c r="N223" s="4">
        <f>Tablo1[[#This Row],[09:50]]</f>
        <v>0</v>
      </c>
      <c r="O223" s="4">
        <f>Tablo1[[#This Row],[10:40]]</f>
        <v>0</v>
      </c>
      <c r="P223" s="4" t="str">
        <f>Tablo1[[#This Row],[11:30]]</f>
        <v>x</v>
      </c>
      <c r="Q223" s="4" t="str">
        <f>Tablo1[[#This Row],[12:20]]</f>
        <v>x</v>
      </c>
      <c r="R223" s="4" t="str">
        <f>Tablo1[[#This Row],[13:10]]</f>
        <v>x</v>
      </c>
      <c r="S223" s="4">
        <f>Tablo1[[#This Row],[14:00]]</f>
        <v>0</v>
      </c>
      <c r="T223" s="4">
        <f>Tablo1[[#This Row],[14:50]]</f>
        <v>0</v>
      </c>
      <c r="U223" s="4">
        <f>Tablo1[[#This Row],[15:40]]</f>
        <v>0</v>
      </c>
      <c r="V223" s="12">
        <f>Tablo1[[#This Row],[16:30]]</f>
        <v>0</v>
      </c>
      <c r="W223" s="24">
        <f>Tablo1[[#This Row],[Ders Adedi]]</f>
        <v>1</v>
      </c>
      <c r="X223" s="22">
        <f>Tablo1[[#This Row],[Ders saati]]</f>
        <v>3</v>
      </c>
      <c r="Y223" s="23">
        <f>Tablo1[[#This Row],[Ders saati kontrol]]</f>
        <v>3</v>
      </c>
      <c r="Z223" s="92" t="str">
        <f>Tablo1[[#This Row],[Birleştir formül]]</f>
        <v>Proje ve Risk Yönetimi  Damla ÖZSAYIN</v>
      </c>
      <c r="AA223" s="95">
        <f>Tablo1[[#This Row],[Birleşik ders]]</f>
        <v>1</v>
      </c>
    </row>
    <row r="224" spans="1:27" ht="21.75" hidden="1" x14ac:dyDescent="0.25">
      <c r="A224" s="27">
        <f>Tablo1[[#This Row],[Sıra]]</f>
        <v>259</v>
      </c>
      <c r="B224" s="13" t="str">
        <f>Tablo1[[#This Row],[Bölüm]]</f>
        <v>TE</v>
      </c>
      <c r="C224" s="13">
        <f>Tablo1[[#This Row],[Sınıf]]</f>
        <v>4</v>
      </c>
      <c r="D224" s="5" t="str">
        <f>Tablo1[[#This Row],[Ders Kodu]]</f>
        <v>TAE-4064</v>
      </c>
      <c r="E224" s="14" t="str">
        <f>Tablo1[[#This Row],[Dersin Adı]]</f>
        <v xml:space="preserve">Tarım Politikası </v>
      </c>
      <c r="F224" s="6" t="str">
        <f>Tablo1[[#This Row],[Dersi Veren Öğretim Elemanı]]</f>
        <v>Sibel TAN</v>
      </c>
      <c r="G224" s="6">
        <f>Tablo1[[#This Row],[Dersi Veren Öğretim Elemanı (Son 7 Hafta)]]</f>
        <v>0</v>
      </c>
      <c r="H224" s="6" t="str">
        <f>Tablo1[[#This Row],[Dersi Vrn. Öğr. Üyesi Bölümü]]</f>
        <v>TE</v>
      </c>
      <c r="I224" s="5">
        <f>Tablo1[[#This Row],[Mevcut]]</f>
        <v>29</v>
      </c>
      <c r="J224" s="13" t="str">
        <f>Tablo1[[#This Row],[GÜN]]</f>
        <v>PERŞEMBE</v>
      </c>
      <c r="K224" s="17" t="str">
        <f>Tablo1[[#This Row],[SINIF2]]</f>
        <v>106</v>
      </c>
      <c r="L224" s="11">
        <f>Tablo1[[#This Row],[08:10]]</f>
        <v>0</v>
      </c>
      <c r="M224" s="4">
        <f>Tablo1[[#This Row],[09:00]]</f>
        <v>0</v>
      </c>
      <c r="N224" s="4">
        <f>Tablo1[[#This Row],[09:50]]</f>
        <v>0</v>
      </c>
      <c r="O224" s="4">
        <f>Tablo1[[#This Row],[10:40]]</f>
        <v>0</v>
      </c>
      <c r="P224" s="4">
        <f>Tablo1[[#This Row],[11:30]]</f>
        <v>0</v>
      </c>
      <c r="Q224" s="4">
        <f>Tablo1[[#This Row],[12:20]]</f>
        <v>0</v>
      </c>
      <c r="R224" s="4">
        <f>Tablo1[[#This Row],[13:10]]</f>
        <v>0</v>
      </c>
      <c r="S224" s="4">
        <f>Tablo1[[#This Row],[14:00]]</f>
        <v>0</v>
      </c>
      <c r="T224" s="4" t="str">
        <f>Tablo1[[#This Row],[14:50]]</f>
        <v>x</v>
      </c>
      <c r="U224" s="4" t="str">
        <f>Tablo1[[#This Row],[15:40]]</f>
        <v>x</v>
      </c>
      <c r="V224" s="12" t="str">
        <f>Tablo1[[#This Row],[16:30]]</f>
        <v>x</v>
      </c>
      <c r="W224" s="24">
        <f>Tablo1[[#This Row],[Ders Adedi]]</f>
        <v>1</v>
      </c>
      <c r="X224" s="22">
        <f>Tablo1[[#This Row],[Ders saati]]</f>
        <v>3</v>
      </c>
      <c r="Y224" s="23">
        <f>Tablo1[[#This Row],[Ders saati kontrol]]</f>
        <v>3</v>
      </c>
      <c r="Z224" s="92" t="str">
        <f>Tablo1[[#This Row],[Birleştir formül]]</f>
        <v>Tarım Politikası  Sibel TAN</v>
      </c>
      <c r="AA224" s="95">
        <f>Tablo1[[#This Row],[Birleşik ders]]</f>
        <v>1</v>
      </c>
    </row>
    <row r="225" spans="1:27" ht="30" hidden="1" x14ac:dyDescent="0.25">
      <c r="A225" s="27">
        <f>Tablo1[[#This Row],[Sıra]]</f>
        <v>277</v>
      </c>
      <c r="B225" s="13" t="str">
        <f>Tablo1[[#This Row],[Bölüm]]</f>
        <v>TE</v>
      </c>
      <c r="C225" s="13">
        <f>Tablo1[[#This Row],[Sınıf]]</f>
        <v>4</v>
      </c>
      <c r="D225" s="5" t="str">
        <f>Tablo1[[#This Row],[Ders Kodu]]</f>
        <v>TAE-4014</v>
      </c>
      <c r="E225" s="14" t="str">
        <f>Tablo1[[#This Row],[Dersin Adı]]</f>
        <v xml:space="preserve">Tarımsal Ürünlerin Maliyeti </v>
      </c>
      <c r="F225" s="6" t="str">
        <f>Tablo1[[#This Row],[Dersi Veren Öğretim Elemanı]]</f>
        <v>Duygu AKTÜRK</v>
      </c>
      <c r="G225" s="6">
        <f>Tablo1[[#This Row],[Dersi Veren Öğretim Elemanı (Son 7 Hafta)]]</f>
        <v>0</v>
      </c>
      <c r="H225" s="6" t="str">
        <f>Tablo1[[#This Row],[Dersi Vrn. Öğr. Üyesi Bölümü]]</f>
        <v>TE</v>
      </c>
      <c r="I225" s="5">
        <f>Tablo1[[#This Row],[Mevcut]]</f>
        <v>0</v>
      </c>
      <c r="J225" s="13" t="str">
        <f>Tablo1[[#This Row],[GÜN]]</f>
        <v>-</v>
      </c>
      <c r="K225" s="17" t="str">
        <f>Tablo1[[#This Row],[SINIF2]]</f>
        <v>AÇILMIYOR</v>
      </c>
      <c r="L225" s="11">
        <f>Tablo1[[#This Row],[08:10]]</f>
        <v>0</v>
      </c>
      <c r="M225" s="4">
        <f>Tablo1[[#This Row],[09:00]]</f>
        <v>0</v>
      </c>
      <c r="N225" s="4">
        <f>Tablo1[[#This Row],[09:50]]</f>
        <v>0</v>
      </c>
      <c r="O225" s="4">
        <f>Tablo1[[#This Row],[10:40]]</f>
        <v>0</v>
      </c>
      <c r="P225" s="4">
        <f>Tablo1[[#This Row],[11:30]]</f>
        <v>0</v>
      </c>
      <c r="Q225" s="4">
        <f>Tablo1[[#This Row],[12:20]]</f>
        <v>0</v>
      </c>
      <c r="R225" s="4" t="str">
        <f>Tablo1[[#This Row],[13:10]]</f>
        <v>x</v>
      </c>
      <c r="S225" s="4" t="str">
        <f>Tablo1[[#This Row],[14:00]]</f>
        <v>x</v>
      </c>
      <c r="T225" s="4" t="str">
        <f>Tablo1[[#This Row],[14:50]]</f>
        <v>x</v>
      </c>
      <c r="U225" s="4">
        <f>Tablo1[[#This Row],[15:40]]</f>
        <v>0</v>
      </c>
      <c r="V225" s="12">
        <f>Tablo1[[#This Row],[16:30]]</f>
        <v>0</v>
      </c>
      <c r="W225" s="24">
        <f>Tablo1[[#This Row],[Ders Adedi]]</f>
        <v>1</v>
      </c>
      <c r="X225" s="22">
        <f>Tablo1[[#This Row],[Ders saati]]</f>
        <v>3</v>
      </c>
      <c r="Y225" s="23">
        <f>Tablo1[[#This Row],[Ders saati kontrol]]</f>
        <v>3</v>
      </c>
      <c r="Z225" s="92" t="str">
        <f>Tablo1[[#This Row],[Birleştir formül]]</f>
        <v>Tarımsal Ürünlerin Maliyeti  Duygu AKTÜRK</v>
      </c>
      <c r="AA225" s="95">
        <f>Tablo1[[#This Row],[Birleşik ders]]</f>
        <v>1</v>
      </c>
    </row>
    <row r="226" spans="1:27" ht="21.75" hidden="1" x14ac:dyDescent="0.25">
      <c r="A226" s="27">
        <f>Tablo1[[#This Row],[Sıra]]</f>
        <v>193</v>
      </c>
      <c r="B226" s="13" t="str">
        <f>Tablo1[[#This Row],[Bölüm]]</f>
        <v>TE</v>
      </c>
      <c r="C226" s="13">
        <f>Tablo1[[#This Row],[Sınıf]]</f>
        <v>4</v>
      </c>
      <c r="D226" s="5" t="str">
        <f>Tablo1[[#This Row],[Ders Kodu]]</f>
        <v>TAE-4082</v>
      </c>
      <c r="E226" s="14" t="str">
        <f>Tablo1[[#This Row],[Dersin Adı]]</f>
        <v xml:space="preserve">Mezuniyet Tezi </v>
      </c>
      <c r="F226" s="6" t="str">
        <f>Tablo1[[#This Row],[Dersi Veren Öğretim Elemanı]]</f>
        <v>Bölüm Öğretim Elemanları - TE</v>
      </c>
      <c r="G226" s="6">
        <f>Tablo1[[#This Row],[Dersi Veren Öğretim Elemanı (Son 7 Hafta)]]</f>
        <v>0</v>
      </c>
      <c r="H226" s="6" t="str">
        <f>Tablo1[[#This Row],[Dersi Vrn. Öğr. Üyesi Bölümü]]</f>
        <v>TE</v>
      </c>
      <c r="I226" s="5">
        <f>Tablo1[[#This Row],[Mevcut]]</f>
        <v>28</v>
      </c>
      <c r="J226" s="13" t="str">
        <f>Tablo1[[#This Row],[GÜN]]</f>
        <v>-</v>
      </c>
      <c r="K226" s="17" t="str">
        <f>Tablo1[[#This Row],[SINIF2]]</f>
        <v>-</v>
      </c>
      <c r="L226" s="11">
        <f>Tablo1[[#This Row],[08:10]]</f>
        <v>0</v>
      </c>
      <c r="M226" s="4">
        <f>Tablo1[[#This Row],[09:00]]</f>
        <v>0</v>
      </c>
      <c r="N226" s="4">
        <f>Tablo1[[#This Row],[09:50]]</f>
        <v>0</v>
      </c>
      <c r="O226" s="4">
        <f>Tablo1[[#This Row],[10:40]]</f>
        <v>0</v>
      </c>
      <c r="P226" s="4">
        <f>Tablo1[[#This Row],[11:30]]</f>
        <v>0</v>
      </c>
      <c r="Q226" s="4">
        <f>Tablo1[[#This Row],[12:20]]</f>
        <v>0</v>
      </c>
      <c r="R226" s="4">
        <f>Tablo1[[#This Row],[13:10]]</f>
        <v>0</v>
      </c>
      <c r="S226" s="4">
        <f>Tablo1[[#This Row],[14:00]]</f>
        <v>0</v>
      </c>
      <c r="T226" s="4">
        <f>Tablo1[[#This Row],[14:50]]</f>
        <v>0</v>
      </c>
      <c r="U226" s="4">
        <f>Tablo1[[#This Row],[15:40]]</f>
        <v>0</v>
      </c>
      <c r="V226" s="12">
        <f>Tablo1[[#This Row],[16:30]]</f>
        <v>0</v>
      </c>
      <c r="W226" s="24">
        <f>Tablo1[[#This Row],[Ders Adedi]]</f>
        <v>2</v>
      </c>
      <c r="X226" s="22">
        <f>Tablo1[[#This Row],[Ders saati]]</f>
        <v>0</v>
      </c>
      <c r="Y226" s="23">
        <f>Tablo1[[#This Row],[Ders saati kontrol]]</f>
        <v>0</v>
      </c>
      <c r="Z226" s="92" t="str">
        <f>Tablo1[[#This Row],[Birleştir formül]]</f>
        <v>Mezuniyet Tezi  Bölüm Öğretim Elemanları - TE</v>
      </c>
      <c r="AA226" s="95">
        <f>Tablo1[[#This Row],[Birleşik ders]]</f>
        <v>1</v>
      </c>
    </row>
    <row r="227" spans="1:27" ht="21.75" hidden="1" x14ac:dyDescent="0.25">
      <c r="A227" s="27">
        <f>Tablo1[[#This Row],[Sıra]]</f>
        <v>70</v>
      </c>
      <c r="B227" s="13" t="str">
        <f>Tablo1[[#This Row],[Bölüm]]</f>
        <v>TE</v>
      </c>
      <c r="C227" s="13">
        <f>Tablo1[[#This Row],[Sınıf]]</f>
        <v>4</v>
      </c>
      <c r="D227" s="5">
        <f>Tablo1[[#This Row],[Ders Kodu]]</f>
        <v>0</v>
      </c>
      <c r="E227" s="14" t="str">
        <f>Tablo1[[#This Row],[Dersin Adı]]</f>
        <v>Bitkisel ve Hayvansal Ürünlerin Maliyeti</v>
      </c>
      <c r="F227" s="6" t="str">
        <f>Tablo1[[#This Row],[Dersi Veren Öğretim Elemanı]]</f>
        <v>Duygu AKTÜRK</v>
      </c>
      <c r="G227" s="6">
        <f>Tablo1[[#This Row],[Dersi Veren Öğretim Elemanı (Son 7 Hafta)]]</f>
        <v>0</v>
      </c>
      <c r="H227" s="6" t="str">
        <f>Tablo1[[#This Row],[Dersi Vrn. Öğr. Üyesi Bölümü]]</f>
        <v>TE</v>
      </c>
      <c r="I227" s="5">
        <f>Tablo1[[#This Row],[Mevcut]]</f>
        <v>0</v>
      </c>
      <c r="J227" s="13" t="str">
        <f>Tablo1[[#This Row],[GÜN]]</f>
        <v>-</v>
      </c>
      <c r="K227" s="17" t="str">
        <f>Tablo1[[#This Row],[SINIF2]]</f>
        <v>AÇILMIYOR</v>
      </c>
      <c r="L227" s="11">
        <f>Tablo1[[#This Row],[08:10]]</f>
        <v>0</v>
      </c>
      <c r="M227" s="4">
        <f>Tablo1[[#This Row],[09:00]]</f>
        <v>0</v>
      </c>
      <c r="N227" s="4">
        <f>Tablo1[[#This Row],[09:50]]</f>
        <v>0</v>
      </c>
      <c r="O227" s="4">
        <f>Tablo1[[#This Row],[10:40]]</f>
        <v>0</v>
      </c>
      <c r="P227" s="4">
        <f>Tablo1[[#This Row],[11:30]]</f>
        <v>0</v>
      </c>
      <c r="Q227" s="4">
        <f>Tablo1[[#This Row],[12:20]]</f>
        <v>0</v>
      </c>
      <c r="R227" s="4">
        <f>Tablo1[[#This Row],[13:10]]</f>
        <v>0</v>
      </c>
      <c r="S227" s="4">
        <f>Tablo1[[#This Row],[14:00]]</f>
        <v>0</v>
      </c>
      <c r="T227" s="4">
        <f>Tablo1[[#This Row],[14:50]]</f>
        <v>0</v>
      </c>
      <c r="U227" s="4">
        <f>Tablo1[[#This Row],[15:40]]</f>
        <v>0</v>
      </c>
      <c r="V227" s="12">
        <f>Tablo1[[#This Row],[16:30]]</f>
        <v>0</v>
      </c>
      <c r="W227" s="24">
        <f>Tablo1[[#This Row],[Ders Adedi]]</f>
        <v>1</v>
      </c>
      <c r="X227" s="22">
        <f>Tablo1[[#This Row],[Ders saati]]</f>
        <v>0</v>
      </c>
      <c r="Y227" s="23">
        <f>Tablo1[[#This Row],[Ders saati kontrol]]</f>
        <v>0</v>
      </c>
      <c r="Z227" s="92" t="str">
        <f>Tablo1[[#This Row],[Birleştir formül]]</f>
        <v>Bitkisel ve Hayvansal Ürünlerin Maliyeti Duygu AKTÜRK</v>
      </c>
      <c r="AA227" s="95">
        <f>Tablo1[[#This Row],[Birleşik ders]]</f>
        <v>1</v>
      </c>
    </row>
    <row r="228" spans="1:27" ht="30" hidden="1" x14ac:dyDescent="0.25">
      <c r="A228" s="27">
        <f>Tablo1[[#This Row],[Sıra]]</f>
        <v>207</v>
      </c>
      <c r="B228" s="13" t="str">
        <f>Tablo1[[#This Row],[Bölüm]]</f>
        <v>TM</v>
      </c>
      <c r="C228" s="13">
        <f>Tablo1[[#This Row],[Sınıf]]</f>
        <v>1</v>
      </c>
      <c r="D228" s="5" t="str">
        <f>Tablo1[[#This Row],[Ders Kodu]]</f>
        <v>TMT-1004</v>
      </c>
      <c r="E228" s="14" t="str">
        <f>Tablo1[[#This Row],[Dersin Adı]]</f>
        <v>Mühendislik Resmi (Alttan ve devam Alanlar İçin)</v>
      </c>
      <c r="F228" s="6" t="str">
        <f>Tablo1[[#This Row],[Dersi Veren Öğretim Elemanı]]</f>
        <v>Anıl ÇAY</v>
      </c>
      <c r="G228" s="6">
        <f>Tablo1[[#This Row],[Dersi Veren Öğretim Elemanı (Son 7 Hafta)]]</f>
        <v>0</v>
      </c>
      <c r="H228" s="6" t="str">
        <f>Tablo1[[#This Row],[Dersi Vrn. Öğr. Üyesi Bölümü]]</f>
        <v>TM</v>
      </c>
      <c r="I228" s="5">
        <f>Tablo1[[#This Row],[Mevcut]]</f>
        <v>8</v>
      </c>
      <c r="J228" s="13" t="str">
        <f>Tablo1[[#This Row],[GÜN]]</f>
        <v>PAZARTESİ</v>
      </c>
      <c r="K228" s="17" t="str">
        <f>Tablo1[[#This Row],[SINIF2]]</f>
        <v>TM. Uyg.Lab.</v>
      </c>
      <c r="L228" s="11">
        <f>Tablo1[[#This Row],[08:10]]</f>
        <v>0</v>
      </c>
      <c r="M228" s="4" t="str">
        <f>Tablo1[[#This Row],[09:00]]</f>
        <v>x</v>
      </c>
      <c r="N228" s="4" t="str">
        <f>Tablo1[[#This Row],[09:50]]</f>
        <v>x</v>
      </c>
      <c r="O228" s="4" t="str">
        <f>Tablo1[[#This Row],[10:40]]</f>
        <v>x</v>
      </c>
      <c r="P228" s="4" t="str">
        <f>Tablo1[[#This Row],[11:30]]</f>
        <v>x</v>
      </c>
      <c r="Q228" s="4">
        <f>Tablo1[[#This Row],[12:20]]</f>
        <v>0</v>
      </c>
      <c r="R228" s="4">
        <f>Tablo1[[#This Row],[13:10]]</f>
        <v>0</v>
      </c>
      <c r="S228" s="4">
        <f>Tablo1[[#This Row],[14:00]]</f>
        <v>0</v>
      </c>
      <c r="T228" s="4">
        <f>Tablo1[[#This Row],[14:50]]</f>
        <v>0</v>
      </c>
      <c r="U228" s="4">
        <f>Tablo1[[#This Row],[15:40]]</f>
        <v>0</v>
      </c>
      <c r="V228" s="12">
        <f>Tablo1[[#This Row],[16:30]]</f>
        <v>0</v>
      </c>
      <c r="W228" s="24">
        <f>Tablo1[[#This Row],[Ders Adedi]]</f>
        <v>1</v>
      </c>
      <c r="X228" s="22">
        <f>Tablo1[[#This Row],[Ders saati]]</f>
        <v>4</v>
      </c>
      <c r="Y228" s="23">
        <f>Tablo1[[#This Row],[Ders saati kontrol]]</f>
        <v>4</v>
      </c>
      <c r="Z228" s="92" t="str">
        <f>Tablo1[[#This Row],[Birleştir formül]]</f>
        <v>Mühendislik Resmi (Alttan ve devam Alanlar İçin) Anıl ÇAY</v>
      </c>
      <c r="AA228" s="95">
        <f>Tablo1[[#This Row],[Birleşik ders]]</f>
        <v>1</v>
      </c>
    </row>
    <row r="229" spans="1:27" ht="21.75" hidden="1" x14ac:dyDescent="0.25">
      <c r="A229" s="27">
        <f>Tablo1[[#This Row],[Sıra]]</f>
        <v>290</v>
      </c>
      <c r="B229" s="13" t="str">
        <f>Tablo1[[#This Row],[Bölüm]]</f>
        <v>TM</v>
      </c>
      <c r="C229" s="13">
        <f>Tablo1[[#This Row],[Sınıf]]</f>
        <v>1</v>
      </c>
      <c r="D229" s="5" t="str">
        <f>Tablo1[[#This Row],[Ders Kodu]]</f>
        <v>ZTM-1006</v>
      </c>
      <c r="E229" s="14" t="str">
        <f>Tablo1[[#This Row],[Dersin Adı]]</f>
        <v xml:space="preserve">Teknik Resim </v>
      </c>
      <c r="F229" s="6" t="str">
        <f>Tablo1[[#This Row],[Dersi Veren Öğretim Elemanı]]</f>
        <v>Anıl ÇAY</v>
      </c>
      <c r="G229" s="6" t="str">
        <f>Tablo1[[#This Row],[Dersi Veren Öğretim Elemanı (Son 7 Hafta)]]</f>
        <v>Çiz. Odası İsteniyor.</v>
      </c>
      <c r="H229" s="6" t="str">
        <f>Tablo1[[#This Row],[Dersi Vrn. Öğr. Üyesi Bölümü]]</f>
        <v>TM</v>
      </c>
      <c r="I229" s="5">
        <f>Tablo1[[#This Row],[Mevcut]]</f>
        <v>23</v>
      </c>
      <c r="J229" s="13" t="str">
        <f>Tablo1[[#This Row],[GÜN]]</f>
        <v>PAZARTESİ</v>
      </c>
      <c r="K229" s="17" t="str">
        <f>Tablo1[[#This Row],[SINIF2]]</f>
        <v>TM. Uyg.Lab.</v>
      </c>
      <c r="L229" s="11">
        <f>Tablo1[[#This Row],[08:10]]</f>
        <v>0</v>
      </c>
      <c r="M229" s="4" t="str">
        <f>Tablo1[[#This Row],[09:00]]</f>
        <v>x</v>
      </c>
      <c r="N229" s="4" t="str">
        <f>Tablo1[[#This Row],[09:50]]</f>
        <v>x</v>
      </c>
      <c r="O229" s="4" t="str">
        <f>Tablo1[[#This Row],[10:40]]</f>
        <v>x</v>
      </c>
      <c r="P229" s="4" t="str">
        <f>Tablo1[[#This Row],[11:30]]</f>
        <v>x</v>
      </c>
      <c r="Q229" s="4">
        <f>Tablo1[[#This Row],[12:20]]</f>
        <v>0</v>
      </c>
      <c r="R229" s="4">
        <f>Tablo1[[#This Row],[13:10]]</f>
        <v>0</v>
      </c>
      <c r="S229" s="4">
        <f>Tablo1[[#This Row],[14:00]]</f>
        <v>0</v>
      </c>
      <c r="T229" s="4">
        <f>Tablo1[[#This Row],[14:50]]</f>
        <v>0</v>
      </c>
      <c r="U229" s="4">
        <f>Tablo1[[#This Row],[15:40]]</f>
        <v>0</v>
      </c>
      <c r="V229" s="12">
        <f>Tablo1[[#This Row],[16:30]]</f>
        <v>0</v>
      </c>
      <c r="W229" s="24">
        <f>Tablo1[[#This Row],[Ders Adedi]]</f>
        <v>4</v>
      </c>
      <c r="X229" s="22">
        <f>Tablo1[[#This Row],[Ders saati]]</f>
        <v>4</v>
      </c>
      <c r="Y229" s="23">
        <f>Tablo1[[#This Row],[Ders saati kontrol]]</f>
        <v>4</v>
      </c>
      <c r="Z229" s="92" t="str">
        <f>Tablo1[[#This Row],[Birleştir formül]]</f>
        <v>Teknik Resim  Anıl ÇAY</v>
      </c>
      <c r="AA229" s="95">
        <f>Tablo1[[#This Row],[Birleşik ders]]</f>
        <v>1</v>
      </c>
    </row>
    <row r="230" spans="1:27" ht="21.75" hidden="1" x14ac:dyDescent="0.25">
      <c r="A230" s="27">
        <f>Tablo1[[#This Row],[Sıra]]</f>
        <v>258</v>
      </c>
      <c r="B230" s="13" t="str">
        <f>Tablo1[[#This Row],[Bölüm]]</f>
        <v>TM</v>
      </c>
      <c r="C230" s="13">
        <f>Tablo1[[#This Row],[Sınıf]]</f>
        <v>1</v>
      </c>
      <c r="D230" s="5" t="str">
        <f>Tablo1[[#This Row],[Ders Kodu]]</f>
        <v>ZTM-1012</v>
      </c>
      <c r="E230" s="14" t="str">
        <f>Tablo1[[#This Row],[Dersin Adı]]</f>
        <v xml:space="preserve">Tarım Makinelerine Giriş </v>
      </c>
      <c r="F230" s="6" t="str">
        <f>Tablo1[[#This Row],[Dersi Veren Öğretim Elemanı]]</f>
        <v>Gıyasettin ÇİÇEK</v>
      </c>
      <c r="G230" s="6">
        <f>Tablo1[[#This Row],[Dersi Veren Öğretim Elemanı (Son 7 Hafta)]]</f>
        <v>0</v>
      </c>
      <c r="H230" s="6" t="str">
        <f>Tablo1[[#This Row],[Dersi Vrn. Öğr. Üyesi Bölümü]]</f>
        <v>TM</v>
      </c>
      <c r="I230" s="5">
        <f>Tablo1[[#This Row],[Mevcut]]</f>
        <v>24</v>
      </c>
      <c r="J230" s="13" t="str">
        <f>Tablo1[[#This Row],[GÜN]]</f>
        <v>PAZARTESİ</v>
      </c>
      <c r="K230" s="17" t="str">
        <f>Tablo1[[#This Row],[SINIF2]]</f>
        <v>TM. Uyg.Lab.</v>
      </c>
      <c r="L230" s="11">
        <f>Tablo1[[#This Row],[08:10]]</f>
        <v>0</v>
      </c>
      <c r="M230" s="4">
        <f>Tablo1[[#This Row],[09:00]]</f>
        <v>0</v>
      </c>
      <c r="N230" s="4">
        <f>Tablo1[[#This Row],[09:50]]</f>
        <v>0</v>
      </c>
      <c r="O230" s="4">
        <f>Tablo1[[#This Row],[10:40]]</f>
        <v>0</v>
      </c>
      <c r="P230" s="4">
        <f>Tablo1[[#This Row],[11:30]]</f>
        <v>0</v>
      </c>
      <c r="Q230" s="4">
        <f>Tablo1[[#This Row],[12:20]]</f>
        <v>0</v>
      </c>
      <c r="R230" s="4" t="str">
        <f>Tablo1[[#This Row],[13:10]]</f>
        <v>x</v>
      </c>
      <c r="S230" s="4" t="str">
        <f>Tablo1[[#This Row],[14:00]]</f>
        <v>x</v>
      </c>
      <c r="T230" s="4" t="str">
        <f>Tablo1[[#This Row],[14:50]]</f>
        <v>x</v>
      </c>
      <c r="U230" s="4" t="str">
        <f>Tablo1[[#This Row],[15:40]]</f>
        <v>x</v>
      </c>
      <c r="V230" s="12">
        <f>Tablo1[[#This Row],[16:30]]</f>
        <v>0</v>
      </c>
      <c r="W230" s="24">
        <f>Tablo1[[#This Row],[Ders Adedi]]</f>
        <v>1</v>
      </c>
      <c r="X230" s="22">
        <f>Tablo1[[#This Row],[Ders saati]]</f>
        <v>4</v>
      </c>
      <c r="Y230" s="23">
        <f>Tablo1[[#This Row],[Ders saati kontrol]]</f>
        <v>4</v>
      </c>
      <c r="Z230" s="92" t="str">
        <f>Tablo1[[#This Row],[Birleştir formül]]</f>
        <v>Tarım Makinelerine Giriş  Gıyasettin ÇİÇEK</v>
      </c>
      <c r="AA230" s="95">
        <f>Tablo1[[#This Row],[Birleşik ders]]</f>
        <v>1</v>
      </c>
    </row>
    <row r="231" spans="1:27" ht="21.75" hidden="1" x14ac:dyDescent="0.25">
      <c r="A231" s="27">
        <f>Tablo1[[#This Row],[Sıra]]</f>
        <v>133</v>
      </c>
      <c r="B231" s="13" t="str">
        <f>Tablo1[[#This Row],[Bölüm]]</f>
        <v>TM</v>
      </c>
      <c r="C231" s="13">
        <f>Tablo1[[#This Row],[Sınıf]]</f>
        <v>1</v>
      </c>
      <c r="D231" s="5" t="str">
        <f>Tablo1[[#This Row],[Ders Kodu]]</f>
        <v>ZTM-1010</v>
      </c>
      <c r="E231" s="14" t="str">
        <f>Tablo1[[#This Row],[Dersin Adı]]</f>
        <v xml:space="preserve">Hayvansal Üretim </v>
      </c>
      <c r="F231" s="6" t="str">
        <f>Tablo1[[#This Row],[Dersi Veren Öğretim Elemanı]]</f>
        <v>Feyzi UĞUR</v>
      </c>
      <c r="G231" s="6">
        <f>Tablo1[[#This Row],[Dersi Veren Öğretim Elemanı (Son 7 Hafta)]]</f>
        <v>0</v>
      </c>
      <c r="H231" s="6" t="str">
        <f>Tablo1[[#This Row],[Dersi Vrn. Öğr. Üyesi Bölümü]]</f>
        <v>ZO</v>
      </c>
      <c r="I231" s="5">
        <f>Tablo1[[#This Row],[Mevcut]]</f>
        <v>32</v>
      </c>
      <c r="J231" s="13" t="str">
        <f>Tablo1[[#This Row],[GÜN]]</f>
        <v>SALI</v>
      </c>
      <c r="K231" s="17" t="str">
        <f>Tablo1[[#This Row],[SINIF2]]</f>
        <v>113</v>
      </c>
      <c r="L231" s="11">
        <f>Tablo1[[#This Row],[08:10]]</f>
        <v>0</v>
      </c>
      <c r="M231" s="4" t="str">
        <f>Tablo1[[#This Row],[09:00]]</f>
        <v>x</v>
      </c>
      <c r="N231" s="4" t="str">
        <f>Tablo1[[#This Row],[09:50]]</f>
        <v>x</v>
      </c>
      <c r="O231" s="4" t="str">
        <f>Tablo1[[#This Row],[10:40]]</f>
        <v>x</v>
      </c>
      <c r="P231" s="4" t="str">
        <f>Tablo1[[#This Row],[11:30]]</f>
        <v>x</v>
      </c>
      <c r="Q231" s="4">
        <f>Tablo1[[#This Row],[12:20]]</f>
        <v>0</v>
      </c>
      <c r="R231" s="4">
        <f>Tablo1[[#This Row],[13:10]]</f>
        <v>0</v>
      </c>
      <c r="S231" s="4">
        <f>Tablo1[[#This Row],[14:00]]</f>
        <v>0</v>
      </c>
      <c r="T231" s="4">
        <f>Tablo1[[#This Row],[14:50]]</f>
        <v>0</v>
      </c>
      <c r="U231" s="4">
        <f>Tablo1[[#This Row],[15:40]]</f>
        <v>0</v>
      </c>
      <c r="V231" s="12">
        <f>Tablo1[[#This Row],[16:30]]</f>
        <v>0</v>
      </c>
      <c r="W231" s="24">
        <f>Tablo1[[#This Row],[Ders Adedi]]</f>
        <v>2</v>
      </c>
      <c r="X231" s="22">
        <f>Tablo1[[#This Row],[Ders saati]]</f>
        <v>4</v>
      </c>
      <c r="Y231" s="23">
        <f>Tablo1[[#This Row],[Ders saati kontrol]]</f>
        <v>4</v>
      </c>
      <c r="Z231" s="92" t="str">
        <f>Tablo1[[#This Row],[Birleştir formül]]</f>
        <v>Hayvansal Üretim  Feyzi UĞUR</v>
      </c>
      <c r="AA231" s="95">
        <f>Tablo1[[#This Row],[Birleşik ders]]</f>
        <v>2</v>
      </c>
    </row>
    <row r="232" spans="1:27" ht="21.75" hidden="1" x14ac:dyDescent="0.25">
      <c r="A232" s="27">
        <f>Tablo1[[#This Row],[Sıra]]</f>
        <v>108</v>
      </c>
      <c r="B232" s="13" t="str">
        <f>Tablo1[[#This Row],[Bölüm]]</f>
        <v>TM</v>
      </c>
      <c r="C232" s="13">
        <f>Tablo1[[#This Row],[Sınıf]]</f>
        <v>1</v>
      </c>
      <c r="D232" s="5" t="str">
        <f>Tablo1[[#This Row],[Ders Kodu]]</f>
        <v>ZTM-1002</v>
      </c>
      <c r="E232" s="14" t="str">
        <f>Tablo1[[#This Row],[Dersin Adı]]</f>
        <v xml:space="preserve">Fizik II </v>
      </c>
      <c r="F232" s="6" t="str">
        <f>Tablo1[[#This Row],[Dersi Veren Öğretim Elemanı]]</f>
        <v>Esin SOYDUGAN</v>
      </c>
      <c r="G232" s="6">
        <f>Tablo1[[#This Row],[Dersi Veren Öğretim Elemanı (Son 7 Hafta)]]</f>
        <v>0</v>
      </c>
      <c r="H232" s="6" t="str">
        <f>Tablo1[[#This Row],[Dersi Vrn. Öğr. Üyesi Bölümü]]</f>
        <v>FD</v>
      </c>
      <c r="I232" s="5">
        <f>Tablo1[[#This Row],[Mevcut]]</f>
        <v>38</v>
      </c>
      <c r="J232" s="13" t="str">
        <f>Tablo1[[#This Row],[GÜN]]</f>
        <v>SALI</v>
      </c>
      <c r="K232" s="17" t="str">
        <f>Tablo1[[#This Row],[SINIF2]]</f>
        <v>202</v>
      </c>
      <c r="L232" s="11">
        <f>Tablo1[[#This Row],[08:10]]</f>
        <v>0</v>
      </c>
      <c r="M232" s="4">
        <f>Tablo1[[#This Row],[09:00]]</f>
        <v>0</v>
      </c>
      <c r="N232" s="4">
        <f>Tablo1[[#This Row],[09:50]]</f>
        <v>0</v>
      </c>
      <c r="O232" s="4">
        <f>Tablo1[[#This Row],[10:40]]</f>
        <v>0</v>
      </c>
      <c r="P232" s="4">
        <f>Tablo1[[#This Row],[11:30]]</f>
        <v>0</v>
      </c>
      <c r="Q232" s="4">
        <f>Tablo1[[#This Row],[12:20]]</f>
        <v>0</v>
      </c>
      <c r="R232" s="4">
        <f>Tablo1[[#This Row],[13:10]]</f>
        <v>0</v>
      </c>
      <c r="S232" s="4">
        <f>Tablo1[[#This Row],[14:00]]</f>
        <v>0</v>
      </c>
      <c r="T232" s="4" t="str">
        <f>Tablo1[[#This Row],[14:50]]</f>
        <v>x</v>
      </c>
      <c r="U232" s="4" t="str">
        <f>Tablo1[[#This Row],[15:40]]</f>
        <v>x</v>
      </c>
      <c r="V232" s="12">
        <f>Tablo1[[#This Row],[16:30]]</f>
        <v>0</v>
      </c>
      <c r="W232" s="24">
        <f>Tablo1[[#This Row],[Ders Adedi]]</f>
        <v>1</v>
      </c>
      <c r="X232" s="22">
        <f>Tablo1[[#This Row],[Ders saati]]</f>
        <v>2</v>
      </c>
      <c r="Y232" s="23">
        <f>Tablo1[[#This Row],[Ders saati kontrol]]</f>
        <v>2</v>
      </c>
      <c r="Z232" s="92" t="str">
        <f>Tablo1[[#This Row],[Birleştir formül]]</f>
        <v>Fizik II  Esin SOYDUGAN</v>
      </c>
      <c r="AA232" s="95">
        <f>Tablo1[[#This Row],[Birleşik ders]]</f>
        <v>1</v>
      </c>
    </row>
    <row r="233" spans="1:27" ht="21.75" hidden="1" x14ac:dyDescent="0.25">
      <c r="A233" s="27">
        <f>Tablo1[[#This Row],[Sıra]]</f>
        <v>300</v>
      </c>
      <c r="B233" s="13" t="str">
        <f>Tablo1[[#This Row],[Bölüm]]</f>
        <v>TM</v>
      </c>
      <c r="C233" s="13">
        <f>Tablo1[[#This Row],[Sınıf]]</f>
        <v>1</v>
      </c>
      <c r="D233" s="5" t="str">
        <f>Tablo1[[#This Row],[Ders Kodu]]</f>
        <v>ZTM-1008</v>
      </c>
      <c r="E233" s="14" t="str">
        <f>Tablo1[[#This Row],[Dersin Adı]]</f>
        <v xml:space="preserve">Toprak Bilimi ve Bitki Besleme </v>
      </c>
      <c r="F233" s="6" t="str">
        <f>Tablo1[[#This Row],[Dersi Veren Öğretim Elemanı]]</f>
        <v>Yasemin KAVDIR</v>
      </c>
      <c r="G233" s="6" t="str">
        <f>Tablo1[[#This Row],[Dersi Veren Öğretim Elemanı (Son 7 Hafta)]]</f>
        <v>Gizem AKSU</v>
      </c>
      <c r="H233" s="6" t="str">
        <f>Tablo1[[#This Row],[Dersi Vrn. Öğr. Üyesi Bölümü]]</f>
        <v>TO</v>
      </c>
      <c r="I233" s="5">
        <f>Tablo1[[#This Row],[Mevcut]]</f>
        <v>24</v>
      </c>
      <c r="J233" s="13" t="str">
        <f>Tablo1[[#This Row],[GÜN]]</f>
        <v>ÇARŞAMBA</v>
      </c>
      <c r="K233" s="17" t="str">
        <f>Tablo1[[#This Row],[SINIF2]]</f>
        <v>104</v>
      </c>
      <c r="L233" s="11">
        <f>Tablo1[[#This Row],[08:10]]</f>
        <v>0</v>
      </c>
      <c r="M233" s="4" t="str">
        <f>Tablo1[[#This Row],[09:00]]</f>
        <v>x</v>
      </c>
      <c r="N233" s="4" t="str">
        <f>Tablo1[[#This Row],[09:50]]</f>
        <v>x</v>
      </c>
      <c r="O233" s="4" t="str">
        <f>Tablo1[[#This Row],[10:40]]</f>
        <v>x</v>
      </c>
      <c r="P233" s="4" t="str">
        <f>Tablo1[[#This Row],[11:30]]</f>
        <v>x</v>
      </c>
      <c r="Q233" s="4">
        <f>Tablo1[[#This Row],[12:20]]</f>
        <v>0</v>
      </c>
      <c r="R233" s="4">
        <f>Tablo1[[#This Row],[13:10]]</f>
        <v>0</v>
      </c>
      <c r="S233" s="4">
        <f>Tablo1[[#This Row],[14:00]]</f>
        <v>0</v>
      </c>
      <c r="T233" s="4">
        <f>Tablo1[[#This Row],[14:50]]</f>
        <v>0</v>
      </c>
      <c r="U233" s="4">
        <f>Tablo1[[#This Row],[15:40]]</f>
        <v>0</v>
      </c>
      <c r="V233" s="12">
        <f>Tablo1[[#This Row],[16:30]]</f>
        <v>0</v>
      </c>
      <c r="W233" s="24">
        <f>Tablo1[[#This Row],[Ders Adedi]]</f>
        <v>2</v>
      </c>
      <c r="X233" s="22">
        <f>Tablo1[[#This Row],[Ders saati]]</f>
        <v>4</v>
      </c>
      <c r="Y233" s="23">
        <f>Tablo1[[#This Row],[Ders saati kontrol]]</f>
        <v>4</v>
      </c>
      <c r="Z233" s="92" t="str">
        <f>Tablo1[[#This Row],[Birleştir formül]]</f>
        <v>Toprak Bilimi ve Bitki Besleme  Yasemin KAVDIR</v>
      </c>
      <c r="AA233" s="95">
        <f>Tablo1[[#This Row],[Birleşik ders]]</f>
        <v>1</v>
      </c>
    </row>
    <row r="234" spans="1:27" ht="21.75" hidden="1" x14ac:dyDescent="0.25">
      <c r="A234" s="27">
        <f>Tablo1[[#This Row],[Sıra]]</f>
        <v>14</v>
      </c>
      <c r="B234" s="13" t="str">
        <f>Tablo1[[#This Row],[Bölüm]]</f>
        <v>TM</v>
      </c>
      <c r="C234" s="13">
        <f>Tablo1[[#This Row],[Sınıf]]</f>
        <v>1</v>
      </c>
      <c r="D234" s="5" t="str">
        <f>Tablo1[[#This Row],[Ders Kodu]]</f>
        <v>ATA-1102</v>
      </c>
      <c r="E234" s="14" t="str">
        <f>Tablo1[[#This Row],[Dersin Adı]]</f>
        <v xml:space="preserve">Atatürk İlkeleri ve İnkılap Tarihi II </v>
      </c>
      <c r="F234" s="6" t="str">
        <f>Tablo1[[#This Row],[Dersi Veren Öğretim Elemanı]]</f>
        <v>Gökhan BAYRAM</v>
      </c>
      <c r="G234" s="6">
        <f>Tablo1[[#This Row],[Dersi Veren Öğretim Elemanı (Son 7 Hafta)]]</f>
        <v>0</v>
      </c>
      <c r="H234" s="6" t="str">
        <f>Tablo1[[#This Row],[Dersi Vrn. Öğr. Üyesi Bölümü]]</f>
        <v>FD</v>
      </c>
      <c r="I234" s="5">
        <f>Tablo1[[#This Row],[Mevcut]]</f>
        <v>30</v>
      </c>
      <c r="J234" s="13" t="str">
        <f>Tablo1[[#This Row],[GÜN]]</f>
        <v>ÇARŞAMBA</v>
      </c>
      <c r="K234" s="17" t="str">
        <f>Tablo1[[#This Row],[SINIF2]]</f>
        <v>ONLINE</v>
      </c>
      <c r="L234" s="11">
        <f>Tablo1[[#This Row],[08:10]]</f>
        <v>0</v>
      </c>
      <c r="M234" s="4">
        <f>Tablo1[[#This Row],[09:00]]</f>
        <v>0</v>
      </c>
      <c r="N234" s="4">
        <f>Tablo1[[#This Row],[09:50]]</f>
        <v>0</v>
      </c>
      <c r="O234" s="4">
        <f>Tablo1[[#This Row],[10:40]]</f>
        <v>0</v>
      </c>
      <c r="P234" s="4">
        <f>Tablo1[[#This Row],[11:30]]</f>
        <v>0</v>
      </c>
      <c r="Q234" s="4">
        <f>Tablo1[[#This Row],[12:20]]</f>
        <v>0</v>
      </c>
      <c r="R234" s="4" t="str">
        <f>Tablo1[[#This Row],[13:10]]</f>
        <v>x</v>
      </c>
      <c r="S234" s="4" t="str">
        <f>Tablo1[[#This Row],[14:00]]</f>
        <v>x</v>
      </c>
      <c r="T234" s="4">
        <f>Tablo1[[#This Row],[14:50]]</f>
        <v>0</v>
      </c>
      <c r="U234" s="4">
        <f>Tablo1[[#This Row],[15:40]]</f>
        <v>0</v>
      </c>
      <c r="V234" s="12">
        <f>Tablo1[[#This Row],[16:30]]</f>
        <v>0</v>
      </c>
      <c r="W234" s="24">
        <f>Tablo1[[#This Row],[Ders Adedi]]</f>
        <v>9</v>
      </c>
      <c r="X234" s="22">
        <f>Tablo1[[#This Row],[Ders saati]]</f>
        <v>2</v>
      </c>
      <c r="Y234" s="23">
        <f>Tablo1[[#This Row],[Ders saati kontrol]]</f>
        <v>2</v>
      </c>
      <c r="Z234" s="92" t="str">
        <f>Tablo1[[#This Row],[Birleştir formül]]</f>
        <v>Atatürk İlkeleri ve İnkılap Tarihi II  Gökhan BAYRAM</v>
      </c>
      <c r="AA234" s="95">
        <f>Tablo1[[#This Row],[Birleşik ders]]</f>
        <v>9</v>
      </c>
    </row>
    <row r="235" spans="1:27" ht="21.75" hidden="1" x14ac:dyDescent="0.25">
      <c r="A235" s="27">
        <f>Tablo1[[#This Row],[Sıra]]</f>
        <v>317</v>
      </c>
      <c r="B235" s="13" t="str">
        <f>Tablo1[[#This Row],[Bölüm]]</f>
        <v>TM</v>
      </c>
      <c r="C235" s="13">
        <f>Tablo1[[#This Row],[Sınıf]]</f>
        <v>1</v>
      </c>
      <c r="D235" s="5" t="str">
        <f>Tablo1[[#This Row],[Ders Kodu]]</f>
        <v>TDİ-1002</v>
      </c>
      <c r="E235" s="14" t="str">
        <f>Tablo1[[#This Row],[Dersin Adı]]</f>
        <v xml:space="preserve">Türk Dili II </v>
      </c>
      <c r="F235" s="6" t="str">
        <f>Tablo1[[#This Row],[Dersi Veren Öğretim Elemanı]]</f>
        <v>Özgür ÜSTÜN</v>
      </c>
      <c r="G235" s="6">
        <f>Tablo1[[#This Row],[Dersi Veren Öğretim Elemanı (Son 7 Hafta)]]</f>
        <v>0</v>
      </c>
      <c r="H235" s="6" t="str">
        <f>Tablo1[[#This Row],[Dersi Vrn. Öğr. Üyesi Bölümü]]</f>
        <v>FD</v>
      </c>
      <c r="I235" s="5">
        <f>Tablo1[[#This Row],[Mevcut]]</f>
        <v>28</v>
      </c>
      <c r="J235" s="13" t="str">
        <f>Tablo1[[#This Row],[GÜN]]</f>
        <v>ÇARŞAMBA</v>
      </c>
      <c r="K235" s="17" t="str">
        <f>Tablo1[[#This Row],[SINIF2]]</f>
        <v>ONLINE</v>
      </c>
      <c r="L235" s="11">
        <f>Tablo1[[#This Row],[08:10]]</f>
        <v>0</v>
      </c>
      <c r="M235" s="4">
        <f>Tablo1[[#This Row],[09:00]]</f>
        <v>0</v>
      </c>
      <c r="N235" s="4">
        <f>Tablo1[[#This Row],[09:50]]</f>
        <v>0</v>
      </c>
      <c r="O235" s="4">
        <f>Tablo1[[#This Row],[10:40]]</f>
        <v>0</v>
      </c>
      <c r="P235" s="4">
        <f>Tablo1[[#This Row],[11:30]]</f>
        <v>0</v>
      </c>
      <c r="Q235" s="4">
        <f>Tablo1[[#This Row],[12:20]]</f>
        <v>0</v>
      </c>
      <c r="R235" s="4">
        <f>Tablo1[[#This Row],[13:10]]</f>
        <v>0</v>
      </c>
      <c r="S235" s="4">
        <f>Tablo1[[#This Row],[14:00]]</f>
        <v>0</v>
      </c>
      <c r="T235" s="4" t="str">
        <f>Tablo1[[#This Row],[14:50]]</f>
        <v>x</v>
      </c>
      <c r="U235" s="4" t="str">
        <f>Tablo1[[#This Row],[15:40]]</f>
        <v>x</v>
      </c>
      <c r="V235" s="12">
        <f>Tablo1[[#This Row],[16:30]]</f>
        <v>0</v>
      </c>
      <c r="W235" s="24">
        <f>Tablo1[[#This Row],[Ders Adedi]]</f>
        <v>9</v>
      </c>
      <c r="X235" s="22">
        <f>Tablo1[[#This Row],[Ders saati]]</f>
        <v>2</v>
      </c>
      <c r="Y235" s="23">
        <f>Tablo1[[#This Row],[Ders saati kontrol]]</f>
        <v>2</v>
      </c>
      <c r="Z235" s="92" t="str">
        <f>Tablo1[[#This Row],[Birleştir formül]]</f>
        <v>Türk Dili II  Özgür ÜSTÜN</v>
      </c>
      <c r="AA235" s="95">
        <f>Tablo1[[#This Row],[Birleşik ders]]</f>
        <v>9</v>
      </c>
    </row>
    <row r="236" spans="1:27" ht="21.75" hidden="1" x14ac:dyDescent="0.25">
      <c r="A236" s="27">
        <f>Tablo1[[#This Row],[Sıra]]</f>
        <v>204</v>
      </c>
      <c r="B236" s="13" t="str">
        <f>Tablo1[[#This Row],[Bölüm]]</f>
        <v>TM</v>
      </c>
      <c r="C236" s="13">
        <f>Tablo1[[#This Row],[Sınıf]]</f>
        <v>1</v>
      </c>
      <c r="D236" s="5" t="str">
        <f>Tablo1[[#This Row],[Ders Kodu]]</f>
        <v>ZTM-1004</v>
      </c>
      <c r="E236" s="14" t="str">
        <f>Tablo1[[#This Row],[Dersin Adı]]</f>
        <v xml:space="preserve">Mühendislik Matematiği </v>
      </c>
      <c r="F236" s="6" t="str">
        <f>Tablo1[[#This Row],[Dersi Veren Öğretim Elemanı]]</f>
        <v>Erdoğan ÜNLÜ</v>
      </c>
      <c r="G236" s="6">
        <f>Tablo1[[#This Row],[Dersi Veren Öğretim Elemanı (Son 7 Hafta)]]</f>
        <v>0</v>
      </c>
      <c r="H236" s="6" t="str">
        <f>Tablo1[[#This Row],[Dersi Vrn. Öğr. Üyesi Bölümü]]</f>
        <v>FD</v>
      </c>
      <c r="I236" s="5">
        <f>Tablo1[[#This Row],[Mevcut]]</f>
        <v>34</v>
      </c>
      <c r="J236" s="13" t="str">
        <f>Tablo1[[#This Row],[GÜN]]</f>
        <v>PERŞEMBE</v>
      </c>
      <c r="K236" s="17" t="str">
        <f>Tablo1[[#This Row],[SINIF2]]</f>
        <v>202</v>
      </c>
      <c r="L236" s="11">
        <f>Tablo1[[#This Row],[08:10]]</f>
        <v>0</v>
      </c>
      <c r="M236" s="4">
        <f>Tablo1[[#This Row],[09:00]]</f>
        <v>0</v>
      </c>
      <c r="N236" s="4">
        <f>Tablo1[[#This Row],[09:50]]</f>
        <v>0</v>
      </c>
      <c r="O236" s="4" t="str">
        <f>Tablo1[[#This Row],[10:40]]</f>
        <v>x</v>
      </c>
      <c r="P236" s="4" t="str">
        <f>Tablo1[[#This Row],[11:30]]</f>
        <v>x</v>
      </c>
      <c r="Q236" s="4" t="str">
        <f>Tablo1[[#This Row],[12:20]]</f>
        <v>x</v>
      </c>
      <c r="R236" s="4">
        <f>Tablo1[[#This Row],[13:10]]</f>
        <v>0</v>
      </c>
      <c r="S236" s="4">
        <f>Tablo1[[#This Row],[14:00]]</f>
        <v>0</v>
      </c>
      <c r="T236" s="4">
        <f>Tablo1[[#This Row],[14:50]]</f>
        <v>0</v>
      </c>
      <c r="U236" s="4">
        <f>Tablo1[[#This Row],[15:40]]</f>
        <v>0</v>
      </c>
      <c r="V236" s="12">
        <f>Tablo1[[#This Row],[16:30]]</f>
        <v>0</v>
      </c>
      <c r="W236" s="24">
        <f>Tablo1[[#This Row],[Ders Adedi]]</f>
        <v>3</v>
      </c>
      <c r="X236" s="22">
        <f>Tablo1[[#This Row],[Ders saati]]</f>
        <v>3</v>
      </c>
      <c r="Y236" s="23">
        <f>Tablo1[[#This Row],[Ders saati kontrol]]</f>
        <v>3</v>
      </c>
      <c r="Z236" s="92" t="str">
        <f>Tablo1[[#This Row],[Birleştir formül]]</f>
        <v>Mühendislik Matematiği  Erdoğan ÜNLÜ</v>
      </c>
      <c r="AA236" s="95">
        <f>Tablo1[[#This Row],[Birleşik ders]]</f>
        <v>3</v>
      </c>
    </row>
    <row r="237" spans="1:27" ht="21.75" x14ac:dyDescent="0.25">
      <c r="A237" s="27">
        <f>Tablo1[[#This Row],[Sıra]]</f>
        <v>148</v>
      </c>
      <c r="B237" s="13" t="str">
        <f>Tablo1[[#This Row],[Bölüm]]</f>
        <v>TM</v>
      </c>
      <c r="C237" s="13">
        <f>Tablo1[[#This Row],[Sınıf]]</f>
        <v>1</v>
      </c>
      <c r="D237" s="5" t="str">
        <f>Tablo1[[#This Row],[Ders Kodu]]</f>
        <v>İSG-1002</v>
      </c>
      <c r="E237" s="14" t="str">
        <f>Tablo1[[#This Row],[Dersin Adı]]</f>
        <v xml:space="preserve">İş Sağlığı ve Güvenliği II </v>
      </c>
      <c r="F237" s="6" t="str">
        <f>Tablo1[[#This Row],[Dersi Veren Öğretim Elemanı]]</f>
        <v>Sarp Korkut SÜMER</v>
      </c>
      <c r="G237" s="6">
        <f>Tablo1[[#This Row],[Dersi Veren Öğretim Elemanı (Son 7 Hafta)]]</f>
        <v>0</v>
      </c>
      <c r="H237" s="6" t="str">
        <f>Tablo1[[#This Row],[Dersi Vrn. Öğr. Üyesi Bölümü]]</f>
        <v>TM</v>
      </c>
      <c r="I237" s="5">
        <f>Tablo1[[#This Row],[Mevcut]]</f>
        <v>41</v>
      </c>
      <c r="J237" s="13" t="str">
        <f>Tablo1[[#This Row],[GÜN]]</f>
        <v>PERŞEMBE</v>
      </c>
      <c r="K237" s="17" t="str">
        <f>Tablo1[[#This Row],[SINIF2]]</f>
        <v>105</v>
      </c>
      <c r="L237" s="11">
        <f>Tablo1[[#This Row],[08:10]]</f>
        <v>0</v>
      </c>
      <c r="M237" s="4">
        <f>Tablo1[[#This Row],[09:00]]</f>
        <v>0</v>
      </c>
      <c r="N237" s="4">
        <f>Tablo1[[#This Row],[09:50]]</f>
        <v>0</v>
      </c>
      <c r="O237" s="4">
        <f>Tablo1[[#This Row],[10:40]]</f>
        <v>0</v>
      </c>
      <c r="P237" s="4">
        <f>Tablo1[[#This Row],[11:30]]</f>
        <v>0</v>
      </c>
      <c r="Q237" s="4">
        <f>Tablo1[[#This Row],[12:20]]</f>
        <v>0</v>
      </c>
      <c r="R237" s="4" t="str">
        <f>Tablo1[[#This Row],[13:10]]</f>
        <v>x</v>
      </c>
      <c r="S237" s="4" t="str">
        <f>Tablo1[[#This Row],[14:00]]</f>
        <v>x</v>
      </c>
      <c r="T237" s="4">
        <f>Tablo1[[#This Row],[14:50]]</f>
        <v>0</v>
      </c>
      <c r="U237" s="4">
        <f>Tablo1[[#This Row],[15:40]]</f>
        <v>0</v>
      </c>
      <c r="V237" s="12">
        <f>Tablo1[[#This Row],[16:30]]</f>
        <v>0</v>
      </c>
      <c r="W237" s="24">
        <f>Tablo1[[#This Row],[Ders Adedi]]</f>
        <v>9</v>
      </c>
      <c r="X237" s="22">
        <f>Tablo1[[#This Row],[Ders saati]]</f>
        <v>2</v>
      </c>
      <c r="Y237" s="23">
        <f>Tablo1[[#This Row],[Ders saati kontrol]]</f>
        <v>2</v>
      </c>
      <c r="Z237" s="92" t="str">
        <f>Tablo1[[#This Row],[Birleştir formül]]</f>
        <v>İş Sağlığı ve Güvenliği II  Sarp Korkut SÜMER</v>
      </c>
      <c r="AA237" s="95">
        <f>Tablo1[[#This Row],[Birleşik ders]]</f>
        <v>1</v>
      </c>
    </row>
    <row r="238" spans="1:27" ht="21.75" hidden="1" x14ac:dyDescent="0.25">
      <c r="A238" s="27">
        <f>Tablo1[[#This Row],[Sıra]]</f>
        <v>336</v>
      </c>
      <c r="B238" s="13" t="str">
        <f>Tablo1[[#This Row],[Bölüm]]</f>
        <v>TM</v>
      </c>
      <c r="C238" s="13">
        <f>Tablo1[[#This Row],[Sınıf]]</f>
        <v>1</v>
      </c>
      <c r="D238" s="5" t="str">
        <f>Tablo1[[#This Row],[Ders Kodu]]</f>
        <v>YDİ-1102</v>
      </c>
      <c r="E238" s="14" t="str">
        <f>Tablo1[[#This Row],[Dersin Adı]]</f>
        <v xml:space="preserve">Yabancı Dil II </v>
      </c>
      <c r="F238" s="6" t="str">
        <f>Tablo1[[#This Row],[Dersi Veren Öğretim Elemanı]]</f>
        <v>Gökhan HINIZ</v>
      </c>
      <c r="G238" s="6">
        <f>Tablo1[[#This Row],[Dersi Veren Öğretim Elemanı (Son 7 Hafta)]]</f>
        <v>0</v>
      </c>
      <c r="H238" s="6" t="str">
        <f>Tablo1[[#This Row],[Dersi Vrn. Öğr. Üyesi Bölümü]]</f>
        <v>FD</v>
      </c>
      <c r="I238" s="5">
        <f>Tablo1[[#This Row],[Mevcut]]</f>
        <v>17</v>
      </c>
      <c r="J238" s="13" t="str">
        <f>Tablo1[[#This Row],[GÜN]]</f>
        <v>CUMA</v>
      </c>
      <c r="K238" s="17" t="str">
        <f>Tablo1[[#This Row],[SINIF2]]</f>
        <v>ONLINE</v>
      </c>
      <c r="L238" s="11" t="str">
        <f>Tablo1[[#This Row],[08:10]]</f>
        <v>x</v>
      </c>
      <c r="M238" s="4" t="str">
        <f>Tablo1[[#This Row],[09:00]]</f>
        <v>x</v>
      </c>
      <c r="N238" s="4">
        <f>Tablo1[[#This Row],[09:50]]</f>
        <v>0</v>
      </c>
      <c r="O238" s="4">
        <f>Tablo1[[#This Row],[10:40]]</f>
        <v>0</v>
      </c>
      <c r="P238" s="4">
        <f>Tablo1[[#This Row],[11:30]]</f>
        <v>0</v>
      </c>
      <c r="Q238" s="4">
        <f>Tablo1[[#This Row],[12:20]]</f>
        <v>0</v>
      </c>
      <c r="R238" s="4">
        <f>Tablo1[[#This Row],[13:10]]</f>
        <v>0</v>
      </c>
      <c r="S238" s="4">
        <f>Tablo1[[#This Row],[14:00]]</f>
        <v>0</v>
      </c>
      <c r="T238" s="4">
        <f>Tablo1[[#This Row],[14:50]]</f>
        <v>0</v>
      </c>
      <c r="U238" s="4">
        <f>Tablo1[[#This Row],[15:40]]</f>
        <v>0</v>
      </c>
      <c r="V238" s="12">
        <f>Tablo1[[#This Row],[16:30]]</f>
        <v>0</v>
      </c>
      <c r="W238" s="24">
        <f>Tablo1[[#This Row],[Ders Adedi]]</f>
        <v>9</v>
      </c>
      <c r="X238" s="22">
        <f>Tablo1[[#This Row],[Ders saati]]</f>
        <v>2</v>
      </c>
      <c r="Y238" s="23">
        <f>Tablo1[[#This Row],[Ders saati kontrol]]</f>
        <v>2</v>
      </c>
      <c r="Z238" s="92" t="str">
        <f>Tablo1[[#This Row],[Birleştir formül]]</f>
        <v>Yabancı Dil II  Gökhan HINIZ</v>
      </c>
      <c r="AA238" s="95">
        <f>Tablo1[[#This Row],[Birleşik ders]]</f>
        <v>9</v>
      </c>
    </row>
    <row r="239" spans="1:27" ht="21.75" hidden="1" x14ac:dyDescent="0.25">
      <c r="A239" s="27">
        <f>Tablo1[[#This Row],[Sıra]]</f>
        <v>370</v>
      </c>
      <c r="B239" s="13" t="str">
        <f>Tablo1[[#This Row],[Bölüm]]</f>
        <v>TM</v>
      </c>
      <c r="C239" s="13">
        <f>Tablo1[[#This Row],[Sınıf]]</f>
        <v>1</v>
      </c>
      <c r="D239" s="5" t="str">
        <f>Tablo1[[#This Row],[Ders Kodu]]</f>
        <v>TMT-1008</v>
      </c>
      <c r="E239" s="14" t="str">
        <f>Tablo1[[#This Row],[Dersin Adı]]</f>
        <v>Toprak Bilgisi (Alttan ve devam Alanlar İçin)</v>
      </c>
      <c r="F239" s="6" t="str">
        <f>Tablo1[[#This Row],[Dersi Veren Öğretim Elemanı]]</f>
        <v>Yasemin KAVDIR</v>
      </c>
      <c r="G239" s="6">
        <f>Tablo1[[#This Row],[Dersi Veren Öğretim Elemanı (Son 7 Hafta)]]</f>
        <v>0</v>
      </c>
      <c r="H239" s="6" t="str">
        <f>Tablo1[[#This Row],[Dersi Vrn. Öğr. Üyesi Bölümü]]</f>
        <v>TO</v>
      </c>
      <c r="I239" s="5">
        <f>Tablo1[[#This Row],[Mevcut]]</f>
        <v>4</v>
      </c>
      <c r="J239" s="13" t="str">
        <f>Tablo1[[#This Row],[GÜN]]</f>
        <v>CUMA</v>
      </c>
      <c r="K239" s="17" t="str">
        <f>Tablo1[[#This Row],[SINIF2]]</f>
        <v>Bölüm Sınıfı</v>
      </c>
      <c r="L239" s="11">
        <f>Tablo1[[#This Row],[08:10]]</f>
        <v>0</v>
      </c>
      <c r="M239" s="4">
        <f>Tablo1[[#This Row],[09:00]]</f>
        <v>0</v>
      </c>
      <c r="N239" s="4">
        <f>Tablo1[[#This Row],[09:50]]</f>
        <v>0</v>
      </c>
      <c r="O239" s="4">
        <f>Tablo1[[#This Row],[10:40]]</f>
        <v>0</v>
      </c>
      <c r="P239" s="4" t="str">
        <f>Tablo1[[#This Row],[11:30]]</f>
        <v>x</v>
      </c>
      <c r="Q239" s="4" t="str">
        <f>Tablo1[[#This Row],[12:20]]</f>
        <v>x</v>
      </c>
      <c r="R239" s="4" t="str">
        <f>Tablo1[[#This Row],[13:10]]</f>
        <v>x</v>
      </c>
      <c r="S239" s="4" t="str">
        <f>Tablo1[[#This Row],[14:00]]</f>
        <v>x</v>
      </c>
      <c r="T239" s="4">
        <f>Tablo1[[#This Row],[14:50]]</f>
        <v>0</v>
      </c>
      <c r="U239" s="4">
        <f>Tablo1[[#This Row],[15:40]]</f>
        <v>0</v>
      </c>
      <c r="V239" s="12">
        <f>Tablo1[[#This Row],[16:30]]</f>
        <v>0</v>
      </c>
      <c r="W239" s="24">
        <f>Tablo1[[#This Row],[Ders Adedi]]</f>
        <v>1</v>
      </c>
      <c r="X239" s="22">
        <f>Tablo1[[#This Row],[Ders saati]]</f>
        <v>4</v>
      </c>
      <c r="Y239" s="23">
        <f>Tablo1[[#This Row],[Ders saati kontrol]]</f>
        <v>4</v>
      </c>
      <c r="Z239" s="92" t="str">
        <f>Tablo1[[#This Row],[Birleştir formül]]</f>
        <v>Toprak Bilgisi (Alttan ve devam Alanlar İçin) Yasemin KAVDIR</v>
      </c>
      <c r="AA239" s="95">
        <f>Tablo1[[#This Row],[Birleşik ders]]</f>
        <v>1</v>
      </c>
    </row>
    <row r="240" spans="1:27" ht="21.75" hidden="1" x14ac:dyDescent="0.25">
      <c r="A240" s="27">
        <f>Tablo1[[#This Row],[Sıra]]</f>
        <v>203</v>
      </c>
      <c r="B240" s="13" t="str">
        <f>Tablo1[[#This Row],[Bölüm]]</f>
        <v>TM</v>
      </c>
      <c r="C240" s="13">
        <f>Tablo1[[#This Row],[Sınıf]]</f>
        <v>1</v>
      </c>
      <c r="D240" s="5" t="str">
        <f>Tablo1[[#This Row],[Ders Kodu]]</f>
        <v>TMT-1010</v>
      </c>
      <c r="E240" s="14" t="str">
        <f>Tablo1[[#This Row],[Dersin Adı]]</f>
        <v>Mühendisliğe Giriş (Alttan Alanlar İçin)</v>
      </c>
      <c r="F240" s="6" t="str">
        <f>Tablo1[[#This Row],[Dersi Veren Öğretim Elemanı]]</f>
        <v>Ünal ÜRKMEZ</v>
      </c>
      <c r="G240" s="6">
        <f>Tablo1[[#This Row],[Dersi Veren Öğretim Elemanı (Son 7 Hafta)]]</f>
        <v>0</v>
      </c>
      <c r="H240" s="6" t="str">
        <f>Tablo1[[#This Row],[Dersi Vrn. Öğr. Üyesi Bölümü]]</f>
        <v>TM</v>
      </c>
      <c r="I240" s="5">
        <f>Tablo1[[#This Row],[Mevcut]]</f>
        <v>5</v>
      </c>
      <c r="J240" s="13" t="str">
        <f>Tablo1[[#This Row],[GÜN]]</f>
        <v>-</v>
      </c>
      <c r="K240" s="17" t="str">
        <f>Tablo1[[#This Row],[SINIF2]]</f>
        <v>SADECE SINAV</v>
      </c>
      <c r="L240" s="11">
        <f>Tablo1[[#This Row],[08:10]]</f>
        <v>0</v>
      </c>
      <c r="M240" s="4">
        <f>Tablo1[[#This Row],[09:00]]</f>
        <v>0</v>
      </c>
      <c r="N240" s="4">
        <f>Tablo1[[#This Row],[09:50]]</f>
        <v>0</v>
      </c>
      <c r="O240" s="4">
        <f>Tablo1[[#This Row],[10:40]]</f>
        <v>0</v>
      </c>
      <c r="P240" s="4">
        <f>Tablo1[[#This Row],[11:30]]</f>
        <v>0</v>
      </c>
      <c r="Q240" s="4">
        <f>Tablo1[[#This Row],[12:20]]</f>
        <v>0</v>
      </c>
      <c r="R240" s="4">
        <f>Tablo1[[#This Row],[13:10]]</f>
        <v>0</v>
      </c>
      <c r="S240" s="4">
        <f>Tablo1[[#This Row],[14:00]]</f>
        <v>0</v>
      </c>
      <c r="T240" s="4">
        <f>Tablo1[[#This Row],[14:50]]</f>
        <v>0</v>
      </c>
      <c r="U240" s="4">
        <f>Tablo1[[#This Row],[15:40]]</f>
        <v>0</v>
      </c>
      <c r="V240" s="12">
        <f>Tablo1[[#This Row],[16:30]]</f>
        <v>0</v>
      </c>
      <c r="W240" s="24">
        <f>Tablo1[[#This Row],[Ders Adedi]]</f>
        <v>1</v>
      </c>
      <c r="X240" s="22">
        <f>Tablo1[[#This Row],[Ders saati]]</f>
        <v>0</v>
      </c>
      <c r="Y240" s="23">
        <f>Tablo1[[#This Row],[Ders saati kontrol]]</f>
        <v>0</v>
      </c>
      <c r="Z240" s="92" t="str">
        <f>Tablo1[[#This Row],[Birleştir formül]]</f>
        <v>Mühendisliğe Giriş (Alttan Alanlar İçin) Ünal ÜRKMEZ</v>
      </c>
      <c r="AA240" s="95">
        <f>Tablo1[[#This Row],[Birleşik ders]]</f>
        <v>1</v>
      </c>
    </row>
    <row r="241" spans="1:27" ht="21.75" hidden="1" x14ac:dyDescent="0.25">
      <c r="A241" s="27">
        <f>Tablo1[[#This Row],[Sıra]]</f>
        <v>58</v>
      </c>
      <c r="B241" s="13" t="str">
        <f>Tablo1[[#This Row],[Bölüm]]</f>
        <v>TM</v>
      </c>
      <c r="C241" s="13">
        <f>Tablo1[[#This Row],[Sınıf]]</f>
        <v>2</v>
      </c>
      <c r="D241" s="5" t="str">
        <f>Tablo1[[#This Row],[Ders Kodu]]</f>
        <v>TMT-2002</v>
      </c>
      <c r="E241" s="292" t="str">
        <f>Tablo1[[#This Row],[Dersin Adı]]</f>
        <v xml:space="preserve">Bitki Koruma </v>
      </c>
      <c r="F241" s="6" t="str">
        <f>Tablo1[[#This Row],[Dersi Veren Öğretim Elemanı]]</f>
        <v>Ahmet ULUDAĞ</v>
      </c>
      <c r="G241" s="6" t="str">
        <f>Tablo1[[#This Row],[Dersi Veren Öğretim Elemanı (Son 7 Hafta)]]</f>
        <v>Çiğdem GÜNEŞ</v>
      </c>
      <c r="H241" s="6" t="str">
        <f>Tablo1[[#This Row],[Dersi Vrn. Öğr. Üyesi Bölümü]]</f>
        <v>BK</v>
      </c>
      <c r="I241" s="5">
        <f>Tablo1[[#This Row],[Mevcut]]</f>
        <v>31</v>
      </c>
      <c r="J241" s="13" t="str">
        <f>Tablo1[[#This Row],[GÜN]]</f>
        <v>PAZARTESİ</v>
      </c>
      <c r="K241" s="17" t="str">
        <f>Tablo1[[#This Row],[SINIF2]]</f>
        <v>113</v>
      </c>
      <c r="L241" s="11">
        <f>Tablo1[[#This Row],[08:10]]</f>
        <v>0</v>
      </c>
      <c r="M241" s="4" t="str">
        <f>Tablo1[[#This Row],[09:00]]</f>
        <v>x</v>
      </c>
      <c r="N241" s="4" t="str">
        <f>Tablo1[[#This Row],[09:50]]</f>
        <v>x</v>
      </c>
      <c r="O241" s="4" t="str">
        <f>Tablo1[[#This Row],[10:40]]</f>
        <v>x</v>
      </c>
      <c r="P241" s="4" t="str">
        <f>Tablo1[[#This Row],[11:30]]</f>
        <v>x</v>
      </c>
      <c r="Q241" s="4">
        <f>Tablo1[[#This Row],[12:20]]</f>
        <v>0</v>
      </c>
      <c r="R241" s="4">
        <f>Tablo1[[#This Row],[13:10]]</f>
        <v>0</v>
      </c>
      <c r="S241" s="4">
        <f>Tablo1[[#This Row],[14:00]]</f>
        <v>0</v>
      </c>
      <c r="T241" s="4">
        <f>Tablo1[[#This Row],[14:50]]</f>
        <v>0</v>
      </c>
      <c r="U241" s="4">
        <f>Tablo1[[#This Row],[15:40]]</f>
        <v>0</v>
      </c>
      <c r="V241" s="12">
        <f>Tablo1[[#This Row],[16:30]]</f>
        <v>0</v>
      </c>
      <c r="W241" s="24">
        <f>Tablo1[[#This Row],[Ders Adedi]]</f>
        <v>4</v>
      </c>
      <c r="X241" s="22">
        <f>Tablo1[[#This Row],[Ders saati]]</f>
        <v>4</v>
      </c>
      <c r="Y241" s="23">
        <f>Tablo1[[#This Row],[Ders saati kontrol]]</f>
        <v>4</v>
      </c>
      <c r="Z241" s="92" t="str">
        <f>Tablo1[[#This Row],[Birleştir formül]]</f>
        <v>Bitki Koruma  Ahmet ULUDAĞ</v>
      </c>
      <c r="AA241" s="95">
        <f>Tablo1[[#This Row],[Birleşik ders]]</f>
        <v>2</v>
      </c>
    </row>
    <row r="242" spans="1:27" ht="21.75" hidden="1" x14ac:dyDescent="0.25">
      <c r="A242" s="27">
        <f>Tablo1[[#This Row],[Sıra]]</f>
        <v>21</v>
      </c>
      <c r="B242" s="13" t="str">
        <f>Tablo1[[#This Row],[Bölüm]]</f>
        <v>TM</v>
      </c>
      <c r="C242" s="13">
        <f>Tablo1[[#This Row],[Sınıf]]</f>
        <v>2</v>
      </c>
      <c r="D242" s="5" t="str">
        <f>Tablo1[[#This Row],[Ders Kodu]]</f>
        <v>TMT-2004</v>
      </c>
      <c r="E242" s="292" t="str">
        <f>Tablo1[[#This Row],[Dersin Adı]]</f>
        <v xml:space="preserve">Bahçe Bitkileri </v>
      </c>
      <c r="F242" s="6" t="str">
        <f>Tablo1[[#This Row],[Dersi Veren Öğretim Elemanı]]</f>
        <v>Harun ÇOBAN</v>
      </c>
      <c r="G242" s="6">
        <f>Tablo1[[#This Row],[Dersi Veren Öğretim Elemanı (Son 7 Hafta)]]</f>
        <v>0</v>
      </c>
      <c r="H242" s="6" t="str">
        <f>Tablo1[[#This Row],[Dersi Vrn. Öğr. Üyesi Bölümü]]</f>
        <v>BB</v>
      </c>
      <c r="I242" s="5">
        <f>Tablo1[[#This Row],[Mevcut]]</f>
        <v>27</v>
      </c>
      <c r="J242" s="13" t="str">
        <f>Tablo1[[#This Row],[GÜN]]</f>
        <v>SALI</v>
      </c>
      <c r="K242" s="17" t="str">
        <f>Tablo1[[#This Row],[SINIF2]]</f>
        <v>01</v>
      </c>
      <c r="L242" s="11">
        <f>Tablo1[[#This Row],[08:10]]</f>
        <v>0</v>
      </c>
      <c r="M242" s="4" t="str">
        <f>Tablo1[[#This Row],[09:00]]</f>
        <v>x</v>
      </c>
      <c r="N242" s="4" t="str">
        <f>Tablo1[[#This Row],[09:50]]</f>
        <v>x</v>
      </c>
      <c r="O242" s="4" t="str">
        <f>Tablo1[[#This Row],[10:40]]</f>
        <v>x</v>
      </c>
      <c r="P242" s="4" t="str">
        <f>Tablo1[[#This Row],[11:30]]</f>
        <v>x</v>
      </c>
      <c r="Q242" s="4">
        <f>Tablo1[[#This Row],[12:20]]</f>
        <v>0</v>
      </c>
      <c r="R242" s="4">
        <f>Tablo1[[#This Row],[13:10]]</f>
        <v>0</v>
      </c>
      <c r="S242" s="4">
        <f>Tablo1[[#This Row],[14:00]]</f>
        <v>0</v>
      </c>
      <c r="T242" s="4">
        <f>Tablo1[[#This Row],[14:50]]</f>
        <v>0</v>
      </c>
      <c r="U242" s="4">
        <f>Tablo1[[#This Row],[15:40]]</f>
        <v>0</v>
      </c>
      <c r="V242" s="12">
        <f>Tablo1[[#This Row],[16:30]]</f>
        <v>0</v>
      </c>
      <c r="W242" s="24">
        <f>Tablo1[[#This Row],[Ders Adedi]]</f>
        <v>4</v>
      </c>
      <c r="X242" s="22">
        <f>Tablo1[[#This Row],[Ders saati]]</f>
        <v>4</v>
      </c>
      <c r="Y242" s="23">
        <f>Tablo1[[#This Row],[Ders saati kontrol]]</f>
        <v>4</v>
      </c>
      <c r="Z242" s="92" t="str">
        <f>Tablo1[[#This Row],[Birleştir formül]]</f>
        <v>Bahçe Bitkileri  Harun ÇOBAN</v>
      </c>
      <c r="AA242" s="95">
        <f>Tablo1[[#This Row],[Birleşik ders]]</f>
        <v>2</v>
      </c>
    </row>
    <row r="243" spans="1:27" ht="21.75" hidden="1" x14ac:dyDescent="0.25">
      <c r="A243" s="27">
        <f>Tablo1[[#This Row],[Sıra]]</f>
        <v>217</v>
      </c>
      <c r="B243" s="13" t="str">
        <f>Tablo1[[#This Row],[Bölüm]]</f>
        <v>TM</v>
      </c>
      <c r="C243" s="13">
        <f>Tablo1[[#This Row],[Sınıf]]</f>
        <v>2</v>
      </c>
      <c r="D243" s="5" t="str">
        <f>Tablo1[[#This Row],[Ders Kodu]]</f>
        <v>TMT-2012</v>
      </c>
      <c r="E243" s="292" t="str">
        <f>Tablo1[[#This Row],[Dersin Adı]]</f>
        <v xml:space="preserve">Ölçme Kontrol ve Otomasyon </v>
      </c>
      <c r="F243" s="6" t="str">
        <f>Tablo1[[#This Row],[Dersi Veren Öğretim Elemanı]]</f>
        <v>M. Burak BÜYÜKCAN</v>
      </c>
      <c r="G243" s="6">
        <f>Tablo1[[#This Row],[Dersi Veren Öğretim Elemanı (Son 7 Hafta)]]</f>
        <v>0</v>
      </c>
      <c r="H243" s="6" t="str">
        <f>Tablo1[[#This Row],[Dersi Vrn. Öğr. Üyesi Bölümü]]</f>
        <v>TM</v>
      </c>
      <c r="I243" s="5">
        <f>Tablo1[[#This Row],[Mevcut]]</f>
        <v>24</v>
      </c>
      <c r="J243" s="13" t="str">
        <f>Tablo1[[#This Row],[GÜN]]</f>
        <v>SALI</v>
      </c>
      <c r="K243" s="17" t="str">
        <f>Tablo1[[#This Row],[SINIF2]]</f>
        <v>TM. Uyg.Lab.</v>
      </c>
      <c r="L243" s="11">
        <f>Tablo1[[#This Row],[08:10]]</f>
        <v>0</v>
      </c>
      <c r="M243" s="4">
        <f>Tablo1[[#This Row],[09:00]]</f>
        <v>0</v>
      </c>
      <c r="N243" s="4">
        <f>Tablo1[[#This Row],[09:50]]</f>
        <v>0</v>
      </c>
      <c r="O243" s="4">
        <f>Tablo1[[#This Row],[10:40]]</f>
        <v>0</v>
      </c>
      <c r="P243" s="4">
        <f>Tablo1[[#This Row],[11:30]]</f>
        <v>0</v>
      </c>
      <c r="Q243" s="4">
        <f>Tablo1[[#This Row],[12:20]]</f>
        <v>0</v>
      </c>
      <c r="R243" s="4" t="str">
        <f>Tablo1[[#This Row],[13:10]]</f>
        <v>x</v>
      </c>
      <c r="S243" s="4" t="str">
        <f>Tablo1[[#This Row],[14:00]]</f>
        <v>x</v>
      </c>
      <c r="T243" s="4">
        <f>Tablo1[[#This Row],[14:50]]</f>
        <v>0</v>
      </c>
      <c r="U243" s="4">
        <f>Tablo1[[#This Row],[15:40]]</f>
        <v>0</v>
      </c>
      <c r="V243" s="12">
        <f>Tablo1[[#This Row],[16:30]]</f>
        <v>0</v>
      </c>
      <c r="W243" s="24">
        <f>Tablo1[[#This Row],[Ders Adedi]]</f>
        <v>1</v>
      </c>
      <c r="X243" s="22">
        <f>Tablo1[[#This Row],[Ders saati]]</f>
        <v>2</v>
      </c>
      <c r="Y243" s="23">
        <f>Tablo1[[#This Row],[Ders saati kontrol]]</f>
        <v>2</v>
      </c>
      <c r="Z243" s="92" t="str">
        <f>Tablo1[[#This Row],[Birleştir formül]]</f>
        <v>Ölçme Kontrol ve Otomasyon  M. Burak BÜYÜKCAN</v>
      </c>
      <c r="AA243" s="95">
        <f>Tablo1[[#This Row],[Birleşik ders]]</f>
        <v>1</v>
      </c>
    </row>
    <row r="244" spans="1:27" ht="21.75" hidden="1" x14ac:dyDescent="0.25">
      <c r="A244" s="27">
        <f>Tablo1[[#This Row],[Sıra]]</f>
        <v>143</v>
      </c>
      <c r="B244" s="13" t="str">
        <f>Tablo1[[#This Row],[Bölüm]]</f>
        <v>TM</v>
      </c>
      <c r="C244" s="13">
        <f>Tablo1[[#This Row],[Sınıf]]</f>
        <v>2</v>
      </c>
      <c r="D244" s="5" t="str">
        <f>Tablo1[[#This Row],[Ders Kodu]]</f>
        <v>TMT-2014</v>
      </c>
      <c r="E244" s="14" t="str">
        <f>Tablo1[[#This Row],[Dersin Adı]]</f>
        <v xml:space="preserve">İstatistik </v>
      </c>
      <c r="F244" s="6" t="str">
        <f>Tablo1[[#This Row],[Dersi Veren Öğretim Elemanı]]</f>
        <v>Arzu AKTAŞ</v>
      </c>
      <c r="G244" s="6">
        <f>Tablo1[[#This Row],[Dersi Veren Öğretim Elemanı (Son 7 Hafta)]]</f>
        <v>0</v>
      </c>
      <c r="H244" s="6" t="str">
        <f>Tablo1[[#This Row],[Dersi Vrn. Öğr. Üyesi Bölümü]]</f>
        <v>FD</v>
      </c>
      <c r="I244" s="5">
        <f>Tablo1[[#This Row],[Mevcut]]</f>
        <v>25</v>
      </c>
      <c r="J244" s="13" t="str">
        <f>Tablo1[[#This Row],[GÜN]]</f>
        <v>SALI</v>
      </c>
      <c r="K244" s="17" t="str">
        <f>Tablo1[[#This Row],[SINIF2]]</f>
        <v>113</v>
      </c>
      <c r="L244" s="11">
        <f>Tablo1[[#This Row],[08:10]]</f>
        <v>0</v>
      </c>
      <c r="M244" s="4">
        <f>Tablo1[[#This Row],[09:00]]</f>
        <v>0</v>
      </c>
      <c r="N244" s="4">
        <f>Tablo1[[#This Row],[09:50]]</f>
        <v>0</v>
      </c>
      <c r="O244" s="4">
        <f>Tablo1[[#This Row],[10:40]]</f>
        <v>0</v>
      </c>
      <c r="P244" s="4">
        <f>Tablo1[[#This Row],[11:30]]</f>
        <v>0</v>
      </c>
      <c r="Q244" s="4">
        <f>Tablo1[[#This Row],[12:20]]</f>
        <v>0</v>
      </c>
      <c r="R244" s="4">
        <f>Tablo1[[#This Row],[13:10]]</f>
        <v>0</v>
      </c>
      <c r="S244" s="4">
        <f>Tablo1[[#This Row],[14:00]]</f>
        <v>0</v>
      </c>
      <c r="T244" s="4" t="str">
        <f>Tablo1[[#This Row],[14:50]]</f>
        <v>x</v>
      </c>
      <c r="U244" s="4" t="str">
        <f>Tablo1[[#This Row],[15:40]]</f>
        <v>x</v>
      </c>
      <c r="V244" s="12">
        <f>Tablo1[[#This Row],[16:30]]</f>
        <v>0</v>
      </c>
      <c r="W244" s="24">
        <f>Tablo1[[#This Row],[Ders Adedi]]</f>
        <v>5</v>
      </c>
      <c r="X244" s="22">
        <f>Tablo1[[#This Row],[Ders saati]]</f>
        <v>2</v>
      </c>
      <c r="Y244" s="23">
        <f>Tablo1[[#This Row],[Ders saati kontrol]]</f>
        <v>2</v>
      </c>
      <c r="Z244" s="92" t="str">
        <f>Tablo1[[#This Row],[Birleştir formül]]</f>
        <v>İstatistik  Arzu AKTAŞ</v>
      </c>
      <c r="AA244" s="95">
        <f>Tablo1[[#This Row],[Birleşik ders]]</f>
        <v>2</v>
      </c>
    </row>
    <row r="245" spans="1:27" ht="21.75" hidden="1" x14ac:dyDescent="0.25">
      <c r="A245" s="27">
        <f>Tablo1[[#This Row],[Sıra]]</f>
        <v>285</v>
      </c>
      <c r="B245" s="13" t="str">
        <f>Tablo1[[#This Row],[Bölüm]]</f>
        <v>TM</v>
      </c>
      <c r="C245" s="13">
        <f>Tablo1[[#This Row],[Sınıf]]</f>
        <v>2</v>
      </c>
      <c r="D245" s="5" t="str">
        <f>Tablo1[[#This Row],[Ders Kodu]]</f>
        <v>TMT-2006</v>
      </c>
      <c r="E245" s="14" t="str">
        <f>Tablo1[[#This Row],[Dersin Adı]]</f>
        <v xml:space="preserve">Tarla Bitkileri </v>
      </c>
      <c r="F245" s="6" t="str">
        <f>Tablo1[[#This Row],[Dersi Veren Öğretim Elemanı]]</f>
        <v>Fırat ALATÜRK</v>
      </c>
      <c r="G245" s="6">
        <f>Tablo1[[#This Row],[Dersi Veren Öğretim Elemanı (Son 7 Hafta)]]</f>
        <v>0</v>
      </c>
      <c r="H245" s="6" t="str">
        <f>Tablo1[[#This Row],[Dersi Vrn. Öğr. Üyesi Bölümü]]</f>
        <v>TB</v>
      </c>
      <c r="I245" s="5">
        <f>Tablo1[[#This Row],[Mevcut]]</f>
        <v>36</v>
      </c>
      <c r="J245" s="13" t="str">
        <f>Tablo1[[#This Row],[GÜN]]</f>
        <v>ÇARŞAMBA</v>
      </c>
      <c r="K245" s="17" t="str">
        <f>Tablo1[[#This Row],[SINIF2]]</f>
        <v>204</v>
      </c>
      <c r="L245" s="11">
        <f>Tablo1[[#This Row],[08:10]]</f>
        <v>0</v>
      </c>
      <c r="M245" s="4" t="str">
        <f>Tablo1[[#This Row],[09:00]]</f>
        <v>x</v>
      </c>
      <c r="N245" s="4" t="str">
        <f>Tablo1[[#This Row],[09:50]]</f>
        <v>x</v>
      </c>
      <c r="O245" s="4" t="str">
        <f>Tablo1[[#This Row],[10:40]]</f>
        <v>x</v>
      </c>
      <c r="P245" s="4" t="str">
        <f>Tablo1[[#This Row],[11:30]]</f>
        <v>x</v>
      </c>
      <c r="Q245" s="4">
        <f>Tablo1[[#This Row],[12:20]]</f>
        <v>0</v>
      </c>
      <c r="R245" s="4">
        <f>Tablo1[[#This Row],[13:10]]</f>
        <v>0</v>
      </c>
      <c r="S245" s="4">
        <f>Tablo1[[#This Row],[14:00]]</f>
        <v>0</v>
      </c>
      <c r="T245" s="4">
        <f>Tablo1[[#This Row],[14:50]]</f>
        <v>0</v>
      </c>
      <c r="U245" s="4">
        <f>Tablo1[[#This Row],[15:40]]</f>
        <v>0</v>
      </c>
      <c r="V245" s="12">
        <f>Tablo1[[#This Row],[16:30]]</f>
        <v>0</v>
      </c>
      <c r="W245" s="24">
        <f>Tablo1[[#This Row],[Ders Adedi]]</f>
        <v>5</v>
      </c>
      <c r="X245" s="22">
        <f>Tablo1[[#This Row],[Ders saati]]</f>
        <v>4</v>
      </c>
      <c r="Y245" s="23">
        <f>Tablo1[[#This Row],[Ders saati kontrol]]</f>
        <v>4</v>
      </c>
      <c r="Z245" s="92" t="str">
        <f>Tablo1[[#This Row],[Birleştir formül]]</f>
        <v>Tarla Bitkileri  Fırat ALATÜRK</v>
      </c>
      <c r="AA245" s="95">
        <f>Tablo1[[#This Row],[Birleşik ders]]</f>
        <v>1</v>
      </c>
    </row>
    <row r="246" spans="1:27" ht="21.75" hidden="1" x14ac:dyDescent="0.25">
      <c r="A246" s="27">
        <f>Tablo1[[#This Row],[Sıra]]</f>
        <v>35</v>
      </c>
      <c r="B246" s="13" t="str">
        <f>Tablo1[[#This Row],[Bölüm]]</f>
        <v>TM</v>
      </c>
      <c r="C246" s="13">
        <f>Tablo1[[#This Row],[Sınıf]]</f>
        <v>2</v>
      </c>
      <c r="D246" s="5" t="str">
        <f>Tablo1[[#This Row],[Ders Kodu]]</f>
        <v>TMT-2010</v>
      </c>
      <c r="E246" s="14" t="str">
        <f>Tablo1[[#This Row],[Dersin Adı]]</f>
        <v xml:space="preserve">Bilgisayar Destekli Tasarım II </v>
      </c>
      <c r="F246" s="6" t="str">
        <f>Tablo1[[#This Row],[Dersi Veren Öğretim Elemanı]]</f>
        <v>Habib KOCABIYIK</v>
      </c>
      <c r="G246" s="6">
        <f>Tablo1[[#This Row],[Dersi Veren Öğretim Elemanı (Son 7 Hafta)]]</f>
        <v>0</v>
      </c>
      <c r="H246" s="6" t="str">
        <f>Tablo1[[#This Row],[Dersi Vrn. Öğr. Üyesi Bölümü]]</f>
        <v>TM</v>
      </c>
      <c r="I246" s="5">
        <f>Tablo1[[#This Row],[Mevcut]]</f>
        <v>40</v>
      </c>
      <c r="J246" s="13" t="str">
        <f>Tablo1[[#This Row],[GÜN]]</f>
        <v>PERŞEMBE</v>
      </c>
      <c r="K246" s="17" t="str">
        <f>Tablo1[[#This Row],[SINIF2]]</f>
        <v>Bilgisayar Lab.</v>
      </c>
      <c r="L246" s="11">
        <f>Tablo1[[#This Row],[08:10]]</f>
        <v>0</v>
      </c>
      <c r="M246" s="4">
        <f>Tablo1[[#This Row],[09:00]]</f>
        <v>0</v>
      </c>
      <c r="N246" s="4" t="str">
        <f>Tablo1[[#This Row],[09:50]]</f>
        <v>x</v>
      </c>
      <c r="O246" s="4" t="str">
        <f>Tablo1[[#This Row],[10:40]]</f>
        <v>x</v>
      </c>
      <c r="P246" s="4" t="str">
        <f>Tablo1[[#This Row],[11:30]]</f>
        <v>x</v>
      </c>
      <c r="Q246" s="4">
        <f>Tablo1[[#This Row],[12:20]]</f>
        <v>0</v>
      </c>
      <c r="R246" s="4">
        <f>Tablo1[[#This Row],[13:10]]</f>
        <v>0</v>
      </c>
      <c r="S246" s="4">
        <f>Tablo1[[#This Row],[14:00]]</f>
        <v>0</v>
      </c>
      <c r="T246" s="4">
        <f>Tablo1[[#This Row],[14:50]]</f>
        <v>0</v>
      </c>
      <c r="U246" s="4">
        <f>Tablo1[[#This Row],[15:40]]</f>
        <v>0</v>
      </c>
      <c r="V246" s="12">
        <f>Tablo1[[#This Row],[16:30]]</f>
        <v>0</v>
      </c>
      <c r="W246" s="24">
        <f>Tablo1[[#This Row],[Ders Adedi]]</f>
        <v>1</v>
      </c>
      <c r="X246" s="22">
        <f>Tablo1[[#This Row],[Ders saati]]</f>
        <v>3</v>
      </c>
      <c r="Y246" s="23">
        <f>Tablo1[[#This Row],[Ders saati kontrol]]</f>
        <v>3</v>
      </c>
      <c r="Z246" s="92" t="str">
        <f>Tablo1[[#This Row],[Birleştir formül]]</f>
        <v>Bilgisayar Destekli Tasarım II  Habib KOCABIYIK</v>
      </c>
      <c r="AA246" s="95">
        <f>Tablo1[[#This Row],[Birleşik ders]]</f>
        <v>1</v>
      </c>
    </row>
    <row r="247" spans="1:27" ht="21.75" hidden="1" x14ac:dyDescent="0.25">
      <c r="A247" s="27">
        <f>Tablo1[[#This Row],[Sıra]]</f>
        <v>85</v>
      </c>
      <c r="B247" s="13" t="str">
        <f>Tablo1[[#This Row],[Bölüm]]</f>
        <v>TM</v>
      </c>
      <c r="C247" s="13">
        <f>Tablo1[[#This Row],[Sınıf]]</f>
        <v>2</v>
      </c>
      <c r="D247" s="5" t="str">
        <f>Tablo1[[#This Row],[Ders Kodu]]</f>
        <v>TMT-2008</v>
      </c>
      <c r="E247" s="14" t="str">
        <f>Tablo1[[#This Row],[Dersin Adı]]</f>
        <v xml:space="preserve">Dinamik </v>
      </c>
      <c r="F247" s="6" t="str">
        <f>Tablo1[[#This Row],[Dersi Veren Öğretim Elemanı]]</f>
        <v>Ünal ÜRKMEZ</v>
      </c>
      <c r="G247" s="6">
        <f>Tablo1[[#This Row],[Dersi Veren Öğretim Elemanı (Son 7 Hafta)]]</f>
        <v>0</v>
      </c>
      <c r="H247" s="6" t="str">
        <f>Tablo1[[#This Row],[Dersi Vrn. Öğr. Üyesi Bölümü]]</f>
        <v>TM</v>
      </c>
      <c r="I247" s="5">
        <f>Tablo1[[#This Row],[Mevcut]]</f>
        <v>26</v>
      </c>
      <c r="J247" s="13" t="str">
        <f>Tablo1[[#This Row],[GÜN]]</f>
        <v>PERŞEMBE</v>
      </c>
      <c r="K247" s="17" t="str">
        <f>Tablo1[[#This Row],[SINIF2]]</f>
        <v>03</v>
      </c>
      <c r="L247" s="11">
        <f>Tablo1[[#This Row],[08:10]]</f>
        <v>0</v>
      </c>
      <c r="M247" s="4">
        <f>Tablo1[[#This Row],[09:00]]</f>
        <v>0</v>
      </c>
      <c r="N247" s="4">
        <f>Tablo1[[#This Row],[09:50]]</f>
        <v>0</v>
      </c>
      <c r="O247" s="4">
        <f>Tablo1[[#This Row],[10:40]]</f>
        <v>0</v>
      </c>
      <c r="P247" s="4">
        <f>Tablo1[[#This Row],[11:30]]</f>
        <v>0</v>
      </c>
      <c r="Q247" s="4">
        <f>Tablo1[[#This Row],[12:20]]</f>
        <v>0</v>
      </c>
      <c r="R247" s="4" t="str">
        <f>Tablo1[[#This Row],[13:10]]</f>
        <v>x</v>
      </c>
      <c r="S247" s="4" t="str">
        <f>Tablo1[[#This Row],[14:00]]</f>
        <v>x</v>
      </c>
      <c r="T247" s="4">
        <f>Tablo1[[#This Row],[14:50]]</f>
        <v>0</v>
      </c>
      <c r="U247" s="4">
        <f>Tablo1[[#This Row],[15:40]]</f>
        <v>0</v>
      </c>
      <c r="V247" s="12">
        <f>Tablo1[[#This Row],[16:30]]</f>
        <v>0</v>
      </c>
      <c r="W247" s="24">
        <f>Tablo1[[#This Row],[Ders Adedi]]</f>
        <v>1</v>
      </c>
      <c r="X247" s="22">
        <f>Tablo1[[#This Row],[Ders saati]]</f>
        <v>2</v>
      </c>
      <c r="Y247" s="23">
        <f>Tablo1[[#This Row],[Ders saati kontrol]]</f>
        <v>2</v>
      </c>
      <c r="Z247" s="92" t="str">
        <f>Tablo1[[#This Row],[Birleştir formül]]</f>
        <v>Dinamik  Ünal ÜRKMEZ</v>
      </c>
      <c r="AA247" s="95">
        <f>Tablo1[[#This Row],[Birleşik ders]]</f>
        <v>1</v>
      </c>
    </row>
    <row r="248" spans="1:27" ht="21.75" hidden="1" x14ac:dyDescent="0.25">
      <c r="A248" s="27">
        <f>Tablo1[[#This Row],[Sıra]]</f>
        <v>223</v>
      </c>
      <c r="B248" s="13" t="str">
        <f>Tablo1[[#This Row],[Bölüm]]</f>
        <v>TM</v>
      </c>
      <c r="C248" s="13">
        <f>Tablo1[[#This Row],[Sınıf]]</f>
        <v>3</v>
      </c>
      <c r="D248" s="5" t="str">
        <f>Tablo1[[#This Row],[Ders Kodu]]</f>
        <v>TMT-3106</v>
      </c>
      <c r="E248" s="14" t="str">
        <f>Tablo1[[#This Row],[Dersin Adı]]</f>
        <v xml:space="preserve">Programlamaya Giriş </v>
      </c>
      <c r="F248" s="6" t="str">
        <f>Tablo1[[#This Row],[Dersi Veren Öğretim Elemanı]]</f>
        <v>İsmail KAVDIR</v>
      </c>
      <c r="G248" s="6">
        <f>Tablo1[[#This Row],[Dersi Veren Öğretim Elemanı (Son 7 Hafta)]]</f>
        <v>0</v>
      </c>
      <c r="H248" s="6" t="str">
        <f>Tablo1[[#This Row],[Dersi Vrn. Öğr. Üyesi Bölümü]]</f>
        <v>TM</v>
      </c>
      <c r="I248" s="5">
        <f>Tablo1[[#This Row],[Mevcut]]</f>
        <v>20</v>
      </c>
      <c r="J248" s="13" t="str">
        <f>Tablo1[[#This Row],[GÜN]]</f>
        <v>PAZARTESİ</v>
      </c>
      <c r="K248" s="17" t="str">
        <f>Tablo1[[#This Row],[SINIF2]]</f>
        <v>Bilgisayar Lab.</v>
      </c>
      <c r="L248" s="11">
        <f>Tablo1[[#This Row],[08:10]]</f>
        <v>0</v>
      </c>
      <c r="M248" s="4" t="str">
        <f>Tablo1[[#This Row],[09:00]]</f>
        <v>x</v>
      </c>
      <c r="N248" s="4" t="str">
        <f>Tablo1[[#This Row],[09:50]]</f>
        <v>x</v>
      </c>
      <c r="O248" s="4" t="str">
        <f>Tablo1[[#This Row],[10:40]]</f>
        <v>x</v>
      </c>
      <c r="P248" s="4">
        <f>Tablo1[[#This Row],[11:30]]</f>
        <v>0</v>
      </c>
      <c r="Q248" s="4">
        <f>Tablo1[[#This Row],[12:20]]</f>
        <v>0</v>
      </c>
      <c r="R248" s="4">
        <f>Tablo1[[#This Row],[13:10]]</f>
        <v>0</v>
      </c>
      <c r="S248" s="4">
        <f>Tablo1[[#This Row],[14:00]]</f>
        <v>0</v>
      </c>
      <c r="T248" s="4">
        <f>Tablo1[[#This Row],[14:50]]</f>
        <v>0</v>
      </c>
      <c r="U248" s="4">
        <f>Tablo1[[#This Row],[15:40]]</f>
        <v>0</v>
      </c>
      <c r="V248" s="12">
        <f>Tablo1[[#This Row],[16:30]]</f>
        <v>0</v>
      </c>
      <c r="W248" s="24">
        <f>Tablo1[[#This Row],[Ders Adedi]]</f>
        <v>1</v>
      </c>
      <c r="X248" s="22">
        <f>Tablo1[[#This Row],[Ders saati]]</f>
        <v>3</v>
      </c>
      <c r="Y248" s="23">
        <f>Tablo1[[#This Row],[Ders saati kontrol]]</f>
        <v>3</v>
      </c>
      <c r="Z248" s="92" t="str">
        <f>Tablo1[[#This Row],[Birleştir formül]]</f>
        <v>Programlamaya Giriş  İsmail KAVDIR</v>
      </c>
      <c r="AA248" s="95">
        <f>Tablo1[[#This Row],[Birleşik ders]]</f>
        <v>1</v>
      </c>
    </row>
    <row r="249" spans="1:27" ht="30" hidden="1" x14ac:dyDescent="0.25">
      <c r="A249" s="27">
        <f>Tablo1[[#This Row],[Sıra]]</f>
        <v>176</v>
      </c>
      <c r="B249" s="13" t="str">
        <f>Tablo1[[#This Row],[Bölüm]]</f>
        <v>TM</v>
      </c>
      <c r="C249" s="13">
        <f>Tablo1[[#This Row],[Sınıf]]</f>
        <v>3</v>
      </c>
      <c r="D249" s="5" t="str">
        <f>Tablo1[[#This Row],[Ders Kodu]]</f>
        <v>TMT-3136</v>
      </c>
      <c r="E249" s="14" t="str">
        <f>Tablo1[[#This Row],[Dersin Adı]]</f>
        <v xml:space="preserve">Mesleki İngilizce </v>
      </c>
      <c r="F249" s="6" t="str">
        <f>Tablo1[[#This Row],[Dersi Veren Öğretim Elemanı]]</f>
        <v>İsmail KAVDIR</v>
      </c>
      <c r="G249" s="6">
        <f>Tablo1[[#This Row],[Dersi Veren Öğretim Elemanı (Son 7 Hafta)]]</f>
        <v>0</v>
      </c>
      <c r="H249" s="6" t="str">
        <f>Tablo1[[#This Row],[Dersi Vrn. Öğr. Üyesi Bölümü]]</f>
        <v>TM</v>
      </c>
      <c r="I249" s="5">
        <f>Tablo1[[#This Row],[Mevcut]]</f>
        <v>9</v>
      </c>
      <c r="J249" s="13" t="str">
        <f>Tablo1[[#This Row],[GÜN]]</f>
        <v>SALI</v>
      </c>
      <c r="K249" s="17" t="str">
        <f>Tablo1[[#This Row],[SINIF2]]</f>
        <v>106</v>
      </c>
      <c r="L249" s="11">
        <f>Tablo1[[#This Row],[08:10]]</f>
        <v>0</v>
      </c>
      <c r="M249" s="4">
        <f>Tablo1[[#This Row],[09:00]]</f>
        <v>0</v>
      </c>
      <c r="N249" s="4">
        <f>Tablo1[[#This Row],[09:50]]</f>
        <v>0</v>
      </c>
      <c r="O249" s="4">
        <f>Tablo1[[#This Row],[10:40]]</f>
        <v>0</v>
      </c>
      <c r="P249" s="4">
        <f>Tablo1[[#This Row],[11:30]]</f>
        <v>0</v>
      </c>
      <c r="Q249" s="4" t="str">
        <f>Tablo1[[#This Row],[12:20]]</f>
        <v>x</v>
      </c>
      <c r="R249" s="4" t="str">
        <f>Tablo1[[#This Row],[13:10]]</f>
        <v>x</v>
      </c>
      <c r="S249" s="4" t="str">
        <f>Tablo1[[#This Row],[14:00]]</f>
        <v>x</v>
      </c>
      <c r="T249" s="4">
        <f>Tablo1[[#This Row],[14:50]]</f>
        <v>0</v>
      </c>
      <c r="U249" s="4">
        <f>Tablo1[[#This Row],[15:40]]</f>
        <v>0</v>
      </c>
      <c r="V249" s="12">
        <f>Tablo1[[#This Row],[16:30]]</f>
        <v>0</v>
      </c>
      <c r="W249" s="24">
        <f>Tablo1[[#This Row],[Ders Adedi]]</f>
        <v>1</v>
      </c>
      <c r="X249" s="22">
        <f>Tablo1[[#This Row],[Ders saati]]</f>
        <v>3</v>
      </c>
      <c r="Y249" s="23">
        <f>Tablo1[[#This Row],[Ders saati kontrol]]</f>
        <v>3</v>
      </c>
      <c r="Z249" s="92" t="str">
        <f>Tablo1[[#This Row],[Birleştir formül]]</f>
        <v>Mesleki İngilizce  İsmail KAVDIR</v>
      </c>
      <c r="AA249" s="95">
        <f>Tablo1[[#This Row],[Birleşik ders]]</f>
        <v>1</v>
      </c>
    </row>
    <row r="250" spans="1:27" ht="21.75" hidden="1" x14ac:dyDescent="0.25">
      <c r="A250" s="27">
        <f>Tablo1[[#This Row],[Sıra]]</f>
        <v>75</v>
      </c>
      <c r="B250" s="13" t="str">
        <f>Tablo1[[#This Row],[Bölüm]]</f>
        <v>TM</v>
      </c>
      <c r="C250" s="13">
        <f>Tablo1[[#This Row],[Sınıf]]</f>
        <v>3</v>
      </c>
      <c r="D250" s="5" t="str">
        <f>Tablo1[[#This Row],[Ders Kodu]]</f>
        <v>TMT-3124</v>
      </c>
      <c r="E250" s="14" t="str">
        <f>Tablo1[[#This Row],[Dersin Adı]]</f>
        <v xml:space="preserve">Biyolojik Malzemenin Mühendislik Özellikleri </v>
      </c>
      <c r="F250" s="6" t="str">
        <f>Tablo1[[#This Row],[Dersi Veren Öğretim Elemanı]]</f>
        <v>M. Burak BÜYÜKCAN</v>
      </c>
      <c r="G250" s="6">
        <f>Tablo1[[#This Row],[Dersi Veren Öğretim Elemanı (Son 7 Hafta)]]</f>
        <v>0</v>
      </c>
      <c r="H250" s="6" t="str">
        <f>Tablo1[[#This Row],[Dersi Vrn. Öğr. Üyesi Bölümü]]</f>
        <v>TM</v>
      </c>
      <c r="I250" s="5">
        <f>Tablo1[[#This Row],[Mevcut]]</f>
        <v>17</v>
      </c>
      <c r="J250" s="13" t="str">
        <f>Tablo1[[#This Row],[GÜN]]</f>
        <v>SALI</v>
      </c>
      <c r="K250" s="17" t="str">
        <f>Tablo1[[#This Row],[SINIF2]]</f>
        <v>TM. Uyg.Lab.</v>
      </c>
      <c r="L250" s="11">
        <f>Tablo1[[#This Row],[08:10]]</f>
        <v>0</v>
      </c>
      <c r="M250" s="4">
        <f>Tablo1[[#This Row],[09:00]]</f>
        <v>0</v>
      </c>
      <c r="N250" s="4">
        <f>Tablo1[[#This Row],[09:50]]</f>
        <v>0</v>
      </c>
      <c r="O250" s="4">
        <f>Tablo1[[#This Row],[10:40]]</f>
        <v>0</v>
      </c>
      <c r="P250" s="4">
        <f>Tablo1[[#This Row],[11:30]]</f>
        <v>0</v>
      </c>
      <c r="Q250" s="4">
        <f>Tablo1[[#This Row],[12:20]]</f>
        <v>0</v>
      </c>
      <c r="R250" s="4">
        <f>Tablo1[[#This Row],[13:10]]</f>
        <v>0</v>
      </c>
      <c r="S250" s="4">
        <f>Tablo1[[#This Row],[14:00]]</f>
        <v>0</v>
      </c>
      <c r="T250" s="4" t="str">
        <f>Tablo1[[#This Row],[14:50]]</f>
        <v>x</v>
      </c>
      <c r="U250" s="4" t="str">
        <f>Tablo1[[#This Row],[15:40]]</f>
        <v>x</v>
      </c>
      <c r="V250" s="12" t="str">
        <f>Tablo1[[#This Row],[16:30]]</f>
        <v>x</v>
      </c>
      <c r="W250" s="24">
        <f>Tablo1[[#This Row],[Ders Adedi]]</f>
        <v>1</v>
      </c>
      <c r="X250" s="22">
        <f>Tablo1[[#This Row],[Ders saati]]</f>
        <v>3</v>
      </c>
      <c r="Y250" s="23">
        <f>Tablo1[[#This Row],[Ders saati kontrol]]</f>
        <v>3</v>
      </c>
      <c r="Z250" s="92" t="str">
        <f>Tablo1[[#This Row],[Birleştir formül]]</f>
        <v>Biyolojik Malzemenin Mühendislik Özellikleri  M. Burak BÜYÜKCAN</v>
      </c>
      <c r="AA250" s="95">
        <f>Tablo1[[#This Row],[Birleşik ders]]</f>
        <v>1</v>
      </c>
    </row>
    <row r="251" spans="1:27" ht="21.75" hidden="1" x14ac:dyDescent="0.25">
      <c r="A251" s="27">
        <f>Tablo1[[#This Row],[Sıra]]</f>
        <v>350</v>
      </c>
      <c r="B251" s="13" t="str">
        <f>Tablo1[[#This Row],[Bölüm]]</f>
        <v>TM</v>
      </c>
      <c r="C251" s="13">
        <f>Tablo1[[#This Row],[Sınıf]]</f>
        <v>3</v>
      </c>
      <c r="D251" s="5" t="str">
        <f>Tablo1[[#This Row],[Ders Kodu]]</f>
        <v>TMT-3004</v>
      </c>
      <c r="E251" s="14" t="str">
        <f>Tablo1[[#This Row],[Dersin Adı]]</f>
        <v>Elektrik ve Elektroniğin Temel İlkeleri</v>
      </c>
      <c r="F251" s="6" t="str">
        <f>Tablo1[[#This Row],[Dersi Veren Öğretim Elemanı]]</f>
        <v>Adem Yavuz VURAL</v>
      </c>
      <c r="G251" s="6">
        <f>Tablo1[[#This Row],[Dersi Veren Öğretim Elemanı (Son 7 Hafta)]]</f>
        <v>0</v>
      </c>
      <c r="H251" s="6" t="str">
        <f>Tablo1[[#This Row],[Dersi Vrn. Öğr. Üyesi Bölümü]]</f>
        <v>FD</v>
      </c>
      <c r="I251" s="5">
        <f>Tablo1[[#This Row],[Mevcut]]</f>
        <v>19</v>
      </c>
      <c r="J251" s="13" t="str">
        <f>Tablo1[[#This Row],[GÜN]]</f>
        <v>ÇARŞAMBA</v>
      </c>
      <c r="K251" s="17" t="str">
        <f>Tablo1[[#This Row],[SINIF2]]</f>
        <v>104</v>
      </c>
      <c r="L251" s="11">
        <f>Tablo1[[#This Row],[08:10]]</f>
        <v>0</v>
      </c>
      <c r="M251" s="4">
        <f>Tablo1[[#This Row],[09:00]]</f>
        <v>0</v>
      </c>
      <c r="N251" s="4">
        <f>Tablo1[[#This Row],[09:50]]</f>
        <v>0</v>
      </c>
      <c r="O251" s="4">
        <f>Tablo1[[#This Row],[10:40]]</f>
        <v>0</v>
      </c>
      <c r="P251" s="4">
        <f>Tablo1[[#This Row],[11:30]]</f>
        <v>0</v>
      </c>
      <c r="Q251" s="4">
        <f>Tablo1[[#This Row],[12:20]]</f>
        <v>0</v>
      </c>
      <c r="R251" s="4">
        <f>Tablo1[[#This Row],[13:10]]</f>
        <v>0</v>
      </c>
      <c r="S251" s="4">
        <f>Tablo1[[#This Row],[14:00]]</f>
        <v>0</v>
      </c>
      <c r="T251" s="4" t="str">
        <f>Tablo1[[#This Row],[14:50]]</f>
        <v>x</v>
      </c>
      <c r="U251" s="4" t="str">
        <f>Tablo1[[#This Row],[15:40]]</f>
        <v>x</v>
      </c>
      <c r="V251" s="12" t="str">
        <f>Tablo1[[#This Row],[16:30]]</f>
        <v>x</v>
      </c>
      <c r="W251" s="24">
        <f>Tablo1[[#This Row],[Ders Adedi]]</f>
        <v>1</v>
      </c>
      <c r="X251" s="22">
        <f>Tablo1[[#This Row],[Ders saati]]</f>
        <v>3</v>
      </c>
      <c r="Y251" s="23">
        <f>Tablo1[[#This Row],[Ders saati kontrol]]</f>
        <v>3</v>
      </c>
      <c r="Z251" s="92" t="str">
        <f>Tablo1[[#This Row],[Birleştir formül]]</f>
        <v>Elektrik ve Elektroniğin Temel İlkeleri Adem Yavuz VURAL</v>
      </c>
      <c r="AA251" s="95">
        <f>Tablo1[[#This Row],[Birleşik ders]]</f>
        <v>1</v>
      </c>
    </row>
    <row r="252" spans="1:27" ht="21.75" hidden="1" x14ac:dyDescent="0.25">
      <c r="A252" s="27">
        <f>Tablo1[[#This Row],[Sıra]]</f>
        <v>264</v>
      </c>
      <c r="B252" s="13" t="str">
        <f>Tablo1[[#This Row],[Bölüm]]</f>
        <v>TM</v>
      </c>
      <c r="C252" s="13">
        <f>Tablo1[[#This Row],[Sınıf]]</f>
        <v>3</v>
      </c>
      <c r="D252" s="5" t="str">
        <f>Tablo1[[#This Row],[Ders Kodu]]</f>
        <v>TMT-3130</v>
      </c>
      <c r="E252" s="14" t="str">
        <f>Tablo1[[#This Row],[Dersin Adı]]</f>
        <v xml:space="preserve">Tarım Traktörleri </v>
      </c>
      <c r="F252" s="6" t="str">
        <f>Tablo1[[#This Row],[Dersi Veren Öğretim Elemanı]]</f>
        <v>Sarp Korkut SÜMER</v>
      </c>
      <c r="G252" s="6">
        <f>Tablo1[[#This Row],[Dersi Veren Öğretim Elemanı (Son 7 Hafta)]]</f>
        <v>0</v>
      </c>
      <c r="H252" s="6" t="str">
        <f>Tablo1[[#This Row],[Dersi Vrn. Öğr. Üyesi Bölümü]]</f>
        <v>TM</v>
      </c>
      <c r="I252" s="5">
        <f>Tablo1[[#This Row],[Mevcut]]</f>
        <v>21</v>
      </c>
      <c r="J252" s="13" t="str">
        <f>Tablo1[[#This Row],[GÜN]]</f>
        <v>PERŞEMBE</v>
      </c>
      <c r="K252" s="17" t="str">
        <f>Tablo1[[#This Row],[SINIF2]]</f>
        <v>TM. Uyg.Lab.</v>
      </c>
      <c r="L252" s="11">
        <f>Tablo1[[#This Row],[08:10]]</f>
        <v>0</v>
      </c>
      <c r="M252" s="4" t="str">
        <f>Tablo1[[#This Row],[09:00]]</f>
        <v>x</v>
      </c>
      <c r="N252" s="4" t="str">
        <f>Tablo1[[#This Row],[09:50]]</f>
        <v>x</v>
      </c>
      <c r="O252" s="4" t="str">
        <f>Tablo1[[#This Row],[10:40]]</f>
        <v>x</v>
      </c>
      <c r="P252" s="4">
        <f>Tablo1[[#This Row],[11:30]]</f>
        <v>0</v>
      </c>
      <c r="Q252" s="4">
        <f>Tablo1[[#This Row],[12:20]]</f>
        <v>0</v>
      </c>
      <c r="R252" s="4">
        <f>Tablo1[[#This Row],[13:10]]</f>
        <v>0</v>
      </c>
      <c r="S252" s="4">
        <f>Tablo1[[#This Row],[14:00]]</f>
        <v>0</v>
      </c>
      <c r="T252" s="4">
        <f>Tablo1[[#This Row],[14:50]]</f>
        <v>0</v>
      </c>
      <c r="U252" s="4">
        <f>Tablo1[[#This Row],[15:40]]</f>
        <v>0</v>
      </c>
      <c r="V252" s="12">
        <f>Tablo1[[#This Row],[16:30]]</f>
        <v>0</v>
      </c>
      <c r="W252" s="24">
        <f>Tablo1[[#This Row],[Ders Adedi]]</f>
        <v>1</v>
      </c>
      <c r="X252" s="22">
        <f>Tablo1[[#This Row],[Ders saati]]</f>
        <v>3</v>
      </c>
      <c r="Y252" s="23">
        <f>Tablo1[[#This Row],[Ders saati kontrol]]</f>
        <v>3</v>
      </c>
      <c r="Z252" s="92" t="str">
        <f>Tablo1[[#This Row],[Birleştir formül]]</f>
        <v>Tarım Traktörleri  Sarp Korkut SÜMER</v>
      </c>
      <c r="AA252" s="95">
        <f>Tablo1[[#This Row],[Birleşik ders]]</f>
        <v>1</v>
      </c>
    </row>
    <row r="253" spans="1:27" ht="30" hidden="1" x14ac:dyDescent="0.25">
      <c r="A253" s="27">
        <f>Tablo1[[#This Row],[Sıra]]</f>
        <v>62</v>
      </c>
      <c r="B253" s="13" t="str">
        <f>Tablo1[[#This Row],[Bölüm]]</f>
        <v>TM</v>
      </c>
      <c r="C253" s="13">
        <f>Tablo1[[#This Row],[Sınıf]]</f>
        <v>3</v>
      </c>
      <c r="D253" s="5" t="str">
        <f>Tablo1[[#This Row],[Ders Kodu]]</f>
        <v>TMT-3128</v>
      </c>
      <c r="E253" s="14" t="str">
        <f>Tablo1[[#This Row],[Dersin Adı]]</f>
        <v xml:space="preserve">Bitki Koruma Mak.ve Teknolojileri </v>
      </c>
      <c r="F253" s="6" t="str">
        <f>Tablo1[[#This Row],[Dersi Veren Öğretim Elemanı]]</f>
        <v>Sakine ÖZPINAR</v>
      </c>
      <c r="G253" s="6">
        <f>Tablo1[[#This Row],[Dersi Veren Öğretim Elemanı (Son 7 Hafta)]]</f>
        <v>0</v>
      </c>
      <c r="H253" s="6" t="str">
        <f>Tablo1[[#This Row],[Dersi Vrn. Öğr. Üyesi Bölümü]]</f>
        <v>TM</v>
      </c>
      <c r="I253" s="5">
        <f>Tablo1[[#This Row],[Mevcut]]</f>
        <v>16</v>
      </c>
      <c r="J253" s="13" t="str">
        <f>Tablo1[[#This Row],[GÜN]]</f>
        <v>PERŞEMBE</v>
      </c>
      <c r="K253" s="17" t="str">
        <f>Tablo1[[#This Row],[SINIF2]]</f>
        <v>TM. Uyg.Lab.</v>
      </c>
      <c r="L253" s="11">
        <f>Tablo1[[#This Row],[08:10]]</f>
        <v>0</v>
      </c>
      <c r="M253" s="4">
        <f>Tablo1[[#This Row],[09:00]]</f>
        <v>0</v>
      </c>
      <c r="N253" s="4">
        <f>Tablo1[[#This Row],[09:50]]</f>
        <v>0</v>
      </c>
      <c r="O253" s="4">
        <f>Tablo1[[#This Row],[10:40]]</f>
        <v>0</v>
      </c>
      <c r="P253" s="4" t="str">
        <f>Tablo1[[#This Row],[11:30]]</f>
        <v>x</v>
      </c>
      <c r="Q253" s="4" t="str">
        <f>Tablo1[[#This Row],[12:20]]</f>
        <v>x</v>
      </c>
      <c r="R253" s="4" t="str">
        <f>Tablo1[[#This Row],[13:10]]</f>
        <v>x</v>
      </c>
      <c r="S253" s="4">
        <f>Tablo1[[#This Row],[14:00]]</f>
        <v>0</v>
      </c>
      <c r="T253" s="4">
        <f>Tablo1[[#This Row],[14:50]]</f>
        <v>0</v>
      </c>
      <c r="U253" s="4">
        <f>Tablo1[[#This Row],[15:40]]</f>
        <v>0</v>
      </c>
      <c r="V253" s="12">
        <f>Tablo1[[#This Row],[16:30]]</f>
        <v>0</v>
      </c>
      <c r="W253" s="24">
        <f>Tablo1[[#This Row],[Ders Adedi]]</f>
        <v>1</v>
      </c>
      <c r="X253" s="22">
        <f>Tablo1[[#This Row],[Ders saati]]</f>
        <v>3</v>
      </c>
      <c r="Y253" s="23">
        <f>Tablo1[[#This Row],[Ders saati kontrol]]</f>
        <v>3</v>
      </c>
      <c r="Z253" s="92" t="str">
        <f>Tablo1[[#This Row],[Birleştir formül]]</f>
        <v>Bitki Koruma Mak.ve Teknolojileri  Sakine ÖZPINAR</v>
      </c>
      <c r="AA253" s="95">
        <f>Tablo1[[#This Row],[Birleşik ders]]</f>
        <v>1</v>
      </c>
    </row>
    <row r="254" spans="1:27" ht="30" hidden="1" x14ac:dyDescent="0.25">
      <c r="A254" s="27">
        <f>Tablo1[[#This Row],[Sıra]]</f>
        <v>86</v>
      </c>
      <c r="B254" s="13" t="str">
        <f>Tablo1[[#This Row],[Bölüm]]</f>
        <v>TM</v>
      </c>
      <c r="C254" s="13">
        <f>Tablo1[[#This Row],[Sınıf]]</f>
        <v>3</v>
      </c>
      <c r="D254" s="5" t="str">
        <f>Tablo1[[#This Row],[Ders Kodu]]</f>
        <v>TMT-3122</v>
      </c>
      <c r="E254" s="14" t="str">
        <f>Tablo1[[#This Row],[Dersin Adı]]</f>
        <v xml:space="preserve">Ekim, Bakım ve Gübreleme Makinaları </v>
      </c>
      <c r="F254" s="6" t="str">
        <f>Tablo1[[#This Row],[Dersi Veren Öğretim Elemanı]]</f>
        <v>İsmail KAVDIR</v>
      </c>
      <c r="G254" s="6">
        <f>Tablo1[[#This Row],[Dersi Veren Öğretim Elemanı (Son 7 Hafta)]]</f>
        <v>0</v>
      </c>
      <c r="H254" s="6" t="str">
        <f>Tablo1[[#This Row],[Dersi Vrn. Öğr. Üyesi Bölümü]]</f>
        <v>TM</v>
      </c>
      <c r="I254" s="5">
        <f>Tablo1[[#This Row],[Mevcut]]</f>
        <v>20</v>
      </c>
      <c r="J254" s="13" t="str">
        <f>Tablo1[[#This Row],[GÜN]]</f>
        <v>PERŞEMBE</v>
      </c>
      <c r="K254" s="17" t="str">
        <f>Tablo1[[#This Row],[SINIF2]]</f>
        <v>105</v>
      </c>
      <c r="L254" s="11">
        <f>Tablo1[[#This Row],[08:10]]</f>
        <v>0</v>
      </c>
      <c r="M254" s="4">
        <f>Tablo1[[#This Row],[09:00]]</f>
        <v>0</v>
      </c>
      <c r="N254" s="4">
        <f>Tablo1[[#This Row],[09:50]]</f>
        <v>0</v>
      </c>
      <c r="O254" s="4">
        <f>Tablo1[[#This Row],[10:40]]</f>
        <v>0</v>
      </c>
      <c r="P254" s="4">
        <f>Tablo1[[#This Row],[11:30]]</f>
        <v>0</v>
      </c>
      <c r="Q254" s="4">
        <f>Tablo1[[#This Row],[12:20]]</f>
        <v>0</v>
      </c>
      <c r="R254" s="4">
        <f>Tablo1[[#This Row],[13:10]]</f>
        <v>0</v>
      </c>
      <c r="S254" s="4">
        <f>Tablo1[[#This Row],[14:00]]</f>
        <v>0</v>
      </c>
      <c r="T254" s="4" t="str">
        <f>Tablo1[[#This Row],[14:50]]</f>
        <v>x</v>
      </c>
      <c r="U254" s="4" t="str">
        <f>Tablo1[[#This Row],[15:40]]</f>
        <v>x</v>
      </c>
      <c r="V254" s="12" t="str">
        <f>Tablo1[[#This Row],[16:30]]</f>
        <v>x</v>
      </c>
      <c r="W254" s="24">
        <f>Tablo1[[#This Row],[Ders Adedi]]</f>
        <v>1</v>
      </c>
      <c r="X254" s="22">
        <f>Tablo1[[#This Row],[Ders saati]]</f>
        <v>3</v>
      </c>
      <c r="Y254" s="23">
        <f>Tablo1[[#This Row],[Ders saati kontrol]]</f>
        <v>3</v>
      </c>
      <c r="Z254" s="92" t="str">
        <f>Tablo1[[#This Row],[Birleştir formül]]</f>
        <v>Ekim, Bakım ve Gübreleme Makinaları  İsmail KAVDIR</v>
      </c>
      <c r="AA254" s="95">
        <f>Tablo1[[#This Row],[Birleşik ders]]</f>
        <v>1</v>
      </c>
    </row>
    <row r="255" spans="1:27" ht="21.75" hidden="1" x14ac:dyDescent="0.25">
      <c r="A255" s="27">
        <f>Tablo1[[#This Row],[Sıra]]</f>
        <v>81</v>
      </c>
      <c r="B255" s="13" t="str">
        <f>Tablo1[[#This Row],[Bölüm]]</f>
        <v>TM</v>
      </c>
      <c r="C255" s="13">
        <f>Tablo1[[#This Row],[Sınıf]]</f>
        <v>3</v>
      </c>
      <c r="D255" s="5" t="str">
        <f>Tablo1[[#This Row],[Ders Kodu]]</f>
        <v>TMT-3132</v>
      </c>
      <c r="E255" s="14" t="str">
        <f>Tablo1[[#This Row],[Dersin Adı]]</f>
        <v xml:space="preserve">Coğrafi Bilgi Sistemlerine Giriş </v>
      </c>
      <c r="F255" s="6" t="str">
        <f>Tablo1[[#This Row],[Dersi Veren Öğretim Elemanı]]</f>
        <v>Emre ÖZELKAN</v>
      </c>
      <c r="G255" s="6">
        <f>Tablo1[[#This Row],[Dersi Veren Öğretim Elemanı (Son 7 Hafta)]]</f>
        <v>0</v>
      </c>
      <c r="H255" s="6" t="str">
        <f>Tablo1[[#This Row],[Dersi Vrn. Öğr. Üyesi Bölümü]]</f>
        <v>FD</v>
      </c>
      <c r="I255" s="5">
        <f>Tablo1[[#This Row],[Mevcut]]</f>
        <v>0</v>
      </c>
      <c r="J255" s="13" t="str">
        <f>Tablo1[[#This Row],[GÜN]]</f>
        <v>-</v>
      </c>
      <c r="K255" s="17" t="str">
        <f>Tablo1[[#This Row],[SINIF2]]</f>
        <v>AÇILMIYOR</v>
      </c>
      <c r="L255" s="11">
        <f>Tablo1[[#This Row],[08:10]]</f>
        <v>0</v>
      </c>
      <c r="M255" s="4" t="str">
        <f>Tablo1[[#This Row],[09:00]]</f>
        <v>x</v>
      </c>
      <c r="N255" s="4" t="str">
        <f>Tablo1[[#This Row],[09:50]]</f>
        <v>x</v>
      </c>
      <c r="O255" s="4" t="str">
        <f>Tablo1[[#This Row],[10:40]]</f>
        <v>x</v>
      </c>
      <c r="P255" s="4">
        <f>Tablo1[[#This Row],[11:30]]</f>
        <v>0</v>
      </c>
      <c r="Q255" s="4">
        <f>Tablo1[[#This Row],[12:20]]</f>
        <v>0</v>
      </c>
      <c r="R255" s="4">
        <f>Tablo1[[#This Row],[13:10]]</f>
        <v>0</v>
      </c>
      <c r="S255" s="4">
        <f>Tablo1[[#This Row],[14:00]]</f>
        <v>0</v>
      </c>
      <c r="T255" s="4">
        <f>Tablo1[[#This Row],[14:50]]</f>
        <v>0</v>
      </c>
      <c r="U255" s="4">
        <f>Tablo1[[#This Row],[15:40]]</f>
        <v>0</v>
      </c>
      <c r="V255" s="12">
        <f>Tablo1[[#This Row],[16:30]]</f>
        <v>0</v>
      </c>
      <c r="W255" s="24">
        <f>Tablo1[[#This Row],[Ders Adedi]]</f>
        <v>1</v>
      </c>
      <c r="X255" s="22">
        <f>Tablo1[[#This Row],[Ders saati]]</f>
        <v>3</v>
      </c>
      <c r="Y255" s="23">
        <f>Tablo1[[#This Row],[Ders saati kontrol]]</f>
        <v>3</v>
      </c>
      <c r="Z255" s="92" t="str">
        <f>Tablo1[[#This Row],[Birleştir formül]]</f>
        <v>Coğrafi Bilgi Sistemlerine Giriş  Emre ÖZELKAN</v>
      </c>
      <c r="AA255" s="95">
        <f>Tablo1[[#This Row],[Birleşik ders]]</f>
        <v>1</v>
      </c>
    </row>
    <row r="256" spans="1:27" ht="21.75" hidden="1" x14ac:dyDescent="0.25">
      <c r="A256" s="27">
        <f>Tablo1[[#This Row],[Sıra]]</f>
        <v>241</v>
      </c>
      <c r="B256" s="13" t="str">
        <f>Tablo1[[#This Row],[Bölüm]]</f>
        <v>TM</v>
      </c>
      <c r="C256" s="13">
        <f>Tablo1[[#This Row],[Sınıf]]</f>
        <v>3</v>
      </c>
      <c r="D256" s="5" t="str">
        <f>Tablo1[[#This Row],[Ders Kodu]]</f>
        <v>STJ-3002</v>
      </c>
      <c r="E256" s="14" t="str">
        <f>Tablo1[[#This Row],[Dersin Adı]]</f>
        <v xml:space="preserve">Staj II </v>
      </c>
      <c r="F256" s="6" t="str">
        <f>Tablo1[[#This Row],[Dersi Veren Öğretim Elemanı]]</f>
        <v>Habib KOCABIYIK</v>
      </c>
      <c r="G256" s="6">
        <f>Tablo1[[#This Row],[Dersi Veren Öğretim Elemanı (Son 7 Hafta)]]</f>
        <v>0</v>
      </c>
      <c r="H256" s="6" t="str">
        <f>Tablo1[[#This Row],[Dersi Vrn. Öğr. Üyesi Bölümü]]</f>
        <v>TM</v>
      </c>
      <c r="I256" s="5">
        <f>Tablo1[[#This Row],[Mevcut]]</f>
        <v>24</v>
      </c>
      <c r="J256" s="13" t="str">
        <f>Tablo1[[#This Row],[GÜN]]</f>
        <v>-</v>
      </c>
      <c r="K256" s="17" t="str">
        <f>Tablo1[[#This Row],[SINIF2]]</f>
        <v>-</v>
      </c>
      <c r="L256" s="11">
        <f>Tablo1[[#This Row],[08:10]]</f>
        <v>0</v>
      </c>
      <c r="M256" s="4">
        <f>Tablo1[[#This Row],[09:00]]</f>
        <v>0</v>
      </c>
      <c r="N256" s="4">
        <f>Tablo1[[#This Row],[09:50]]</f>
        <v>0</v>
      </c>
      <c r="O256" s="4">
        <f>Tablo1[[#This Row],[10:40]]</f>
        <v>0</v>
      </c>
      <c r="P256" s="4">
        <f>Tablo1[[#This Row],[11:30]]</f>
        <v>0</v>
      </c>
      <c r="Q256" s="4">
        <f>Tablo1[[#This Row],[12:20]]</f>
        <v>0</v>
      </c>
      <c r="R256" s="4">
        <f>Tablo1[[#This Row],[13:10]]</f>
        <v>0</v>
      </c>
      <c r="S256" s="4">
        <f>Tablo1[[#This Row],[14:00]]</f>
        <v>0</v>
      </c>
      <c r="T256" s="4">
        <f>Tablo1[[#This Row],[14:50]]</f>
        <v>0</v>
      </c>
      <c r="U256" s="4">
        <f>Tablo1[[#This Row],[15:40]]</f>
        <v>0</v>
      </c>
      <c r="V256" s="12">
        <f>Tablo1[[#This Row],[16:30]]</f>
        <v>0</v>
      </c>
      <c r="W256" s="24">
        <f>Tablo1[[#This Row],[Ders Adedi]]</f>
        <v>9</v>
      </c>
      <c r="X256" s="22">
        <f>Tablo1[[#This Row],[Ders saati]]</f>
        <v>0</v>
      </c>
      <c r="Y256" s="23">
        <f>Tablo1[[#This Row],[Ders saati kontrol]]</f>
        <v>0</v>
      </c>
      <c r="Z256" s="92" t="str">
        <f>Tablo1[[#This Row],[Birleştir formül]]</f>
        <v>Staj II  Habib KOCABIYIK</v>
      </c>
      <c r="AA256" s="95">
        <f>Tablo1[[#This Row],[Birleşik ders]]</f>
        <v>1</v>
      </c>
    </row>
    <row r="257" spans="1:27" ht="21.75" hidden="1" x14ac:dyDescent="0.25">
      <c r="A257" s="27">
        <f>Tablo1[[#This Row],[Sıra]]</f>
        <v>141</v>
      </c>
      <c r="B257" s="13" t="str">
        <f>Tablo1[[#This Row],[Bölüm]]</f>
        <v>TM</v>
      </c>
      <c r="C257" s="13">
        <f>Tablo1[[#This Row],[Sınıf]]</f>
        <v>4</v>
      </c>
      <c r="D257" s="5" t="str">
        <f>Tablo1[[#This Row],[Ders Kodu]]</f>
        <v>TMT-4012</v>
      </c>
      <c r="E257" s="14" t="str">
        <f>Tablo1[[#This Row],[Dersin Adı]]</f>
        <v xml:space="preserve">İmalat Yöntemleri ve Takım Tezgâhları </v>
      </c>
      <c r="F257" s="6" t="str">
        <f>Tablo1[[#This Row],[Dersi Veren Öğretim Elemanı]]</f>
        <v>M. Burak BÜYÜKCAN</v>
      </c>
      <c r="G257" s="6">
        <f>Tablo1[[#This Row],[Dersi Veren Öğretim Elemanı (Son 7 Hafta)]]</f>
        <v>0</v>
      </c>
      <c r="H257" s="6" t="str">
        <f>Tablo1[[#This Row],[Dersi Vrn. Öğr. Üyesi Bölümü]]</f>
        <v>TM</v>
      </c>
      <c r="I257" s="5">
        <f>Tablo1[[#This Row],[Mevcut]]</f>
        <v>8</v>
      </c>
      <c r="J257" s="13" t="str">
        <f>Tablo1[[#This Row],[GÜN]]</f>
        <v>PAZARTESİ</v>
      </c>
      <c r="K257" s="17" t="str">
        <f>Tablo1[[#This Row],[SINIF2]]</f>
        <v>203</v>
      </c>
      <c r="L257" s="11">
        <f>Tablo1[[#This Row],[08:10]]</f>
        <v>0</v>
      </c>
      <c r="M257" s="4" t="str">
        <f>Tablo1[[#This Row],[09:00]]</f>
        <v>x</v>
      </c>
      <c r="N257" s="4" t="str">
        <f>Tablo1[[#This Row],[09:50]]</f>
        <v>x</v>
      </c>
      <c r="O257" s="4" t="str">
        <f>Tablo1[[#This Row],[10:40]]</f>
        <v>x</v>
      </c>
      <c r="P257" s="4" t="str">
        <f>Tablo1[[#This Row],[11:30]]</f>
        <v>x</v>
      </c>
      <c r="Q257" s="4">
        <f>Tablo1[[#This Row],[12:20]]</f>
        <v>0</v>
      </c>
      <c r="R257" s="4">
        <f>Tablo1[[#This Row],[13:10]]</f>
        <v>0</v>
      </c>
      <c r="S257" s="4">
        <f>Tablo1[[#This Row],[14:00]]</f>
        <v>0</v>
      </c>
      <c r="T257" s="4">
        <f>Tablo1[[#This Row],[14:50]]</f>
        <v>0</v>
      </c>
      <c r="U257" s="4">
        <f>Tablo1[[#This Row],[15:40]]</f>
        <v>0</v>
      </c>
      <c r="V257" s="12">
        <f>Tablo1[[#This Row],[16:30]]</f>
        <v>0</v>
      </c>
      <c r="W257" s="24">
        <f>Tablo1[[#This Row],[Ders Adedi]]</f>
        <v>1</v>
      </c>
      <c r="X257" s="22">
        <f>Tablo1[[#This Row],[Ders saati]]</f>
        <v>4</v>
      </c>
      <c r="Y257" s="23">
        <f>Tablo1[[#This Row],[Ders saati kontrol]]</f>
        <v>4</v>
      </c>
      <c r="Z257" s="92" t="str">
        <f>Tablo1[[#This Row],[Birleştir formül]]</f>
        <v>İmalat Yöntemleri ve Takım Tezgâhları  M. Burak BÜYÜKCAN</v>
      </c>
      <c r="AA257" s="95">
        <f>Tablo1[[#This Row],[Birleşik ders]]</f>
        <v>1</v>
      </c>
    </row>
    <row r="258" spans="1:27" ht="21.75" hidden="1" x14ac:dyDescent="0.25">
      <c r="A258" s="27">
        <f>Tablo1[[#This Row],[Sıra]]</f>
        <v>328</v>
      </c>
      <c r="B258" s="13" t="str">
        <f>Tablo1[[#This Row],[Bölüm]]</f>
        <v>TM</v>
      </c>
      <c r="C258" s="13">
        <f>Tablo1[[#This Row],[Sınıf]]</f>
        <v>4</v>
      </c>
      <c r="D258" s="5" t="str">
        <f>Tablo1[[#This Row],[Ders Kodu]]</f>
        <v>TMT-4008</v>
      </c>
      <c r="E258" s="14" t="str">
        <f>Tablo1[[#This Row],[Dersin Adı]]</f>
        <v xml:space="preserve">Ürün İşleme Teknolojileri </v>
      </c>
      <c r="F258" s="6" t="str">
        <f>Tablo1[[#This Row],[Dersi Veren Öğretim Elemanı]]</f>
        <v>İsmail KAVDIR</v>
      </c>
      <c r="G258" s="6">
        <f>Tablo1[[#This Row],[Dersi Veren Öğretim Elemanı (Son 7 Hafta)]]</f>
        <v>0</v>
      </c>
      <c r="H258" s="6" t="str">
        <f>Tablo1[[#This Row],[Dersi Vrn. Öğr. Üyesi Bölümü]]</f>
        <v>TM</v>
      </c>
      <c r="I258" s="5">
        <f>Tablo1[[#This Row],[Mevcut]]</f>
        <v>18</v>
      </c>
      <c r="J258" s="13" t="str">
        <f>Tablo1[[#This Row],[GÜN]]</f>
        <v>PAZARTESİ</v>
      </c>
      <c r="K258" s="17" t="str">
        <f>Tablo1[[#This Row],[SINIF2]]</f>
        <v>04</v>
      </c>
      <c r="L258" s="11">
        <f>Tablo1[[#This Row],[08:10]]</f>
        <v>0</v>
      </c>
      <c r="M258" s="4">
        <f>Tablo1[[#This Row],[09:00]]</f>
        <v>0</v>
      </c>
      <c r="N258" s="4">
        <f>Tablo1[[#This Row],[09:50]]</f>
        <v>0</v>
      </c>
      <c r="O258" s="4">
        <f>Tablo1[[#This Row],[10:40]]</f>
        <v>0</v>
      </c>
      <c r="P258" s="4">
        <f>Tablo1[[#This Row],[11:30]]</f>
        <v>0</v>
      </c>
      <c r="Q258" s="4">
        <f>Tablo1[[#This Row],[12:20]]</f>
        <v>0</v>
      </c>
      <c r="R258" s="4" t="str">
        <f>Tablo1[[#This Row],[13:10]]</f>
        <v>x</v>
      </c>
      <c r="S258" s="4" t="str">
        <f>Tablo1[[#This Row],[14:00]]</f>
        <v>x</v>
      </c>
      <c r="T258" s="4" t="str">
        <f>Tablo1[[#This Row],[14:50]]</f>
        <v>x</v>
      </c>
      <c r="U258" s="4" t="str">
        <f>Tablo1[[#This Row],[15:40]]</f>
        <v>x</v>
      </c>
      <c r="V258" s="12">
        <f>Tablo1[[#This Row],[16:30]]</f>
        <v>0</v>
      </c>
      <c r="W258" s="24">
        <f>Tablo1[[#This Row],[Ders Adedi]]</f>
        <v>1</v>
      </c>
      <c r="X258" s="22">
        <f>Tablo1[[#This Row],[Ders saati]]</f>
        <v>4</v>
      </c>
      <c r="Y258" s="23">
        <f>Tablo1[[#This Row],[Ders saati kontrol]]</f>
        <v>4</v>
      </c>
      <c r="Z258" s="92" t="str">
        <f>Tablo1[[#This Row],[Birleştir formül]]</f>
        <v>Ürün İşleme Teknolojileri  İsmail KAVDIR</v>
      </c>
      <c r="AA258" s="95">
        <f>Tablo1[[#This Row],[Birleşik ders]]</f>
        <v>1</v>
      </c>
    </row>
    <row r="259" spans="1:27" ht="21.75" hidden="1" x14ac:dyDescent="0.25">
      <c r="A259" s="27">
        <f>Tablo1[[#This Row],[Sıra]]</f>
        <v>257</v>
      </c>
      <c r="B259" s="13" t="str">
        <f>Tablo1[[#This Row],[Bölüm]]</f>
        <v>TM</v>
      </c>
      <c r="C259" s="13">
        <f>Tablo1[[#This Row],[Sınıf]]</f>
        <v>4</v>
      </c>
      <c r="D259" s="5" t="str">
        <f>Tablo1[[#This Row],[Ders Kodu]]</f>
        <v>TMT-4014</v>
      </c>
      <c r="E259" s="14" t="str">
        <f>Tablo1[[#This Row],[Dersin Adı]]</f>
        <v xml:space="preserve">Tarım Makineleri Planlama ve İşletmeciliği </v>
      </c>
      <c r="F259" s="6" t="str">
        <f>Tablo1[[#This Row],[Dersi Veren Öğretim Elemanı]]</f>
        <v>Gıyasettin ÇİÇEK</v>
      </c>
      <c r="G259" s="6">
        <f>Tablo1[[#This Row],[Dersi Veren Öğretim Elemanı (Son 7 Hafta)]]</f>
        <v>0</v>
      </c>
      <c r="H259" s="6" t="str">
        <f>Tablo1[[#This Row],[Dersi Vrn. Öğr. Üyesi Bölümü]]</f>
        <v>TM</v>
      </c>
      <c r="I259" s="5">
        <f>Tablo1[[#This Row],[Mevcut]]</f>
        <v>16</v>
      </c>
      <c r="J259" s="13" t="str">
        <f>Tablo1[[#This Row],[GÜN]]</f>
        <v>SALI</v>
      </c>
      <c r="K259" s="17" t="str">
        <f>Tablo1[[#This Row],[SINIF2]]</f>
        <v>TM. Uyg.Lab.</v>
      </c>
      <c r="L259" s="11">
        <f>Tablo1[[#This Row],[08:10]]</f>
        <v>0</v>
      </c>
      <c r="M259" s="4" t="str">
        <f>Tablo1[[#This Row],[09:00]]</f>
        <v>x</v>
      </c>
      <c r="N259" s="4" t="str">
        <f>Tablo1[[#This Row],[09:50]]</f>
        <v>x</v>
      </c>
      <c r="O259" s="4" t="str">
        <f>Tablo1[[#This Row],[10:40]]</f>
        <v>x</v>
      </c>
      <c r="P259" s="4" t="str">
        <f>Tablo1[[#This Row],[11:30]]</f>
        <v>x</v>
      </c>
      <c r="Q259" s="4">
        <f>Tablo1[[#This Row],[12:20]]</f>
        <v>0</v>
      </c>
      <c r="R259" s="4">
        <f>Tablo1[[#This Row],[13:10]]</f>
        <v>0</v>
      </c>
      <c r="S259" s="4">
        <f>Tablo1[[#This Row],[14:00]]</f>
        <v>0</v>
      </c>
      <c r="T259" s="4">
        <f>Tablo1[[#This Row],[14:50]]</f>
        <v>0</v>
      </c>
      <c r="U259" s="4">
        <f>Tablo1[[#This Row],[15:40]]</f>
        <v>0</v>
      </c>
      <c r="V259" s="12">
        <f>Tablo1[[#This Row],[16:30]]</f>
        <v>0</v>
      </c>
      <c r="W259" s="24">
        <f>Tablo1[[#This Row],[Ders Adedi]]</f>
        <v>1</v>
      </c>
      <c r="X259" s="22">
        <f>Tablo1[[#This Row],[Ders saati]]</f>
        <v>4</v>
      </c>
      <c r="Y259" s="23">
        <f>Tablo1[[#This Row],[Ders saati kontrol]]</f>
        <v>4</v>
      </c>
      <c r="Z259" s="92" t="str">
        <f>Tablo1[[#This Row],[Birleştir formül]]</f>
        <v>Tarım Makineleri Planlama ve İşletmeciliği  Gıyasettin ÇİÇEK</v>
      </c>
      <c r="AA259" s="95">
        <f>Tablo1[[#This Row],[Birleşik ders]]</f>
        <v>1</v>
      </c>
    </row>
    <row r="260" spans="1:27" ht="30" hidden="1" x14ac:dyDescent="0.25">
      <c r="A260" s="27">
        <f>Tablo1[[#This Row],[Sıra]]</f>
        <v>256</v>
      </c>
      <c r="B260" s="13" t="str">
        <f>Tablo1[[#This Row],[Bölüm]]</f>
        <v>TM</v>
      </c>
      <c r="C260" s="13">
        <f>Tablo1[[#This Row],[Sınıf]]</f>
        <v>4</v>
      </c>
      <c r="D260" s="5" t="str">
        <f>Tablo1[[#This Row],[Ders Kodu]]</f>
        <v xml:space="preserve">TMT-4122 </v>
      </c>
      <c r="E260" s="14" t="str">
        <f>Tablo1[[#This Row],[Dersin Adı]]</f>
        <v xml:space="preserve">Tarım Makinaları Tasarımı </v>
      </c>
      <c r="F260" s="6" t="str">
        <f>Tablo1[[#This Row],[Dersi Veren Öğretim Elemanı]]</f>
        <v>Habib KOCABIYIK</v>
      </c>
      <c r="G260" s="6">
        <f>Tablo1[[#This Row],[Dersi Veren Öğretim Elemanı (Son 7 Hafta)]]</f>
        <v>0</v>
      </c>
      <c r="H260" s="6" t="str">
        <f>Tablo1[[#This Row],[Dersi Vrn. Öğr. Üyesi Bölümü]]</f>
        <v>TM</v>
      </c>
      <c r="I260" s="5">
        <f>Tablo1[[#This Row],[Mevcut]]</f>
        <v>14</v>
      </c>
      <c r="J260" s="13" t="str">
        <f>Tablo1[[#This Row],[GÜN]]</f>
        <v>SALI</v>
      </c>
      <c r="K260" s="17" t="str">
        <f>Tablo1[[#This Row],[SINIF2]]</f>
        <v>Bilgisayar Lab.</v>
      </c>
      <c r="L260" s="11">
        <f>Tablo1[[#This Row],[08:10]]</f>
        <v>0</v>
      </c>
      <c r="M260" s="4">
        <f>Tablo1[[#This Row],[09:00]]</f>
        <v>0</v>
      </c>
      <c r="N260" s="4">
        <f>Tablo1[[#This Row],[09:50]]</f>
        <v>0</v>
      </c>
      <c r="O260" s="4">
        <f>Tablo1[[#This Row],[10:40]]</f>
        <v>0</v>
      </c>
      <c r="P260" s="4">
        <f>Tablo1[[#This Row],[11:30]]</f>
        <v>0</v>
      </c>
      <c r="Q260" s="4">
        <f>Tablo1[[#This Row],[12:20]]</f>
        <v>0</v>
      </c>
      <c r="R260" s="4" t="str">
        <f>Tablo1[[#This Row],[13:10]]</f>
        <v>x</v>
      </c>
      <c r="S260" s="4" t="str">
        <f>Tablo1[[#This Row],[14:00]]</f>
        <v>x</v>
      </c>
      <c r="T260" s="4" t="str">
        <f>Tablo1[[#This Row],[14:50]]</f>
        <v>x</v>
      </c>
      <c r="U260" s="4" t="str">
        <f>Tablo1[[#This Row],[15:40]]</f>
        <v>x</v>
      </c>
      <c r="V260" s="12">
        <f>Tablo1[[#This Row],[16:30]]</f>
        <v>0</v>
      </c>
      <c r="W260" s="24">
        <f>Tablo1[[#This Row],[Ders Adedi]]</f>
        <v>1</v>
      </c>
      <c r="X260" s="22">
        <f>Tablo1[[#This Row],[Ders saati]]</f>
        <v>4</v>
      </c>
      <c r="Y260" s="23">
        <f>Tablo1[[#This Row],[Ders saati kontrol]]</f>
        <v>4</v>
      </c>
      <c r="Z260" s="92" t="str">
        <f>Tablo1[[#This Row],[Birleştir formül]]</f>
        <v>Tarım Makinaları Tasarımı  Habib KOCABIYIK</v>
      </c>
      <c r="AA260" s="95">
        <f>Tablo1[[#This Row],[Birleşik ders]]</f>
        <v>1</v>
      </c>
    </row>
    <row r="261" spans="1:27" ht="21.75" hidden="1" x14ac:dyDescent="0.25">
      <c r="A261" s="27">
        <f>Tablo1[[#This Row],[Sıra]]</f>
        <v>185</v>
      </c>
      <c r="B261" s="13" t="str">
        <f>Tablo1[[#This Row],[Bölüm]]</f>
        <v>TM</v>
      </c>
      <c r="C261" s="13">
        <f>Tablo1[[#This Row],[Sınıf]]</f>
        <v>4</v>
      </c>
      <c r="D261" s="5" t="str">
        <f>Tablo1[[#This Row],[Ders Kodu]]</f>
        <v>TMT-4104</v>
      </c>
      <c r="E261" s="14" t="str">
        <f>Tablo1[[#This Row],[Dersin Adı]]</f>
        <v xml:space="preserve">Mesleki Uygulama </v>
      </c>
      <c r="F261" s="6" t="str">
        <f>Tablo1[[#This Row],[Dersi Veren Öğretim Elemanı]]</f>
        <v>Ünal ÜRKMEZ</v>
      </c>
      <c r="G261" s="6">
        <f>Tablo1[[#This Row],[Dersi Veren Öğretim Elemanı (Son 7 Hafta)]]</f>
        <v>0</v>
      </c>
      <c r="H261" s="6" t="str">
        <f>Tablo1[[#This Row],[Dersi Vrn. Öğr. Üyesi Bölümü]]</f>
        <v>TM</v>
      </c>
      <c r="I261" s="5">
        <f>Tablo1[[#This Row],[Mevcut]]</f>
        <v>19</v>
      </c>
      <c r="J261" s="13" t="str">
        <f>Tablo1[[#This Row],[GÜN]]</f>
        <v>ÇARŞAMBA</v>
      </c>
      <c r="K261" s="17" t="str">
        <f>Tablo1[[#This Row],[SINIF2]]</f>
        <v>TM. Uyg.Lab.</v>
      </c>
      <c r="L261" s="11">
        <f>Tablo1[[#This Row],[08:10]]</f>
        <v>0</v>
      </c>
      <c r="M261" s="4" t="str">
        <f>Tablo1[[#This Row],[09:00]]</f>
        <v>x</v>
      </c>
      <c r="N261" s="4" t="str">
        <f>Tablo1[[#This Row],[09:50]]</f>
        <v>x</v>
      </c>
      <c r="O261" s="4">
        <f>Tablo1[[#This Row],[10:40]]</f>
        <v>0</v>
      </c>
      <c r="P261" s="4">
        <f>Tablo1[[#This Row],[11:30]]</f>
        <v>0</v>
      </c>
      <c r="Q261" s="4">
        <f>Tablo1[[#This Row],[12:20]]</f>
        <v>0</v>
      </c>
      <c r="R261" s="4">
        <f>Tablo1[[#This Row],[13:10]]</f>
        <v>0</v>
      </c>
      <c r="S261" s="4">
        <f>Tablo1[[#This Row],[14:00]]</f>
        <v>0</v>
      </c>
      <c r="T261" s="4">
        <f>Tablo1[[#This Row],[14:50]]</f>
        <v>0</v>
      </c>
      <c r="U261" s="4">
        <f>Tablo1[[#This Row],[15:40]]</f>
        <v>0</v>
      </c>
      <c r="V261" s="12">
        <f>Tablo1[[#This Row],[16:30]]</f>
        <v>0</v>
      </c>
      <c r="W261" s="24">
        <f>Tablo1[[#This Row],[Ders Adedi]]</f>
        <v>8</v>
      </c>
      <c r="X261" s="22">
        <f>Tablo1[[#This Row],[Ders saati]]</f>
        <v>2</v>
      </c>
      <c r="Y261" s="23">
        <f>Tablo1[[#This Row],[Ders saati kontrol]]</f>
        <v>2</v>
      </c>
      <c r="Z261" s="92" t="str">
        <f>Tablo1[[#This Row],[Birleştir formül]]</f>
        <v>Mesleki Uygulama  Ünal ÜRKMEZ</v>
      </c>
      <c r="AA261" s="95">
        <f>Tablo1[[#This Row],[Birleşik ders]]</f>
        <v>1</v>
      </c>
    </row>
    <row r="262" spans="1:27" ht="21.75" hidden="1" x14ac:dyDescent="0.25">
      <c r="A262" s="27">
        <f>Tablo1[[#This Row],[Sıra]]</f>
        <v>29</v>
      </c>
      <c r="B262" s="13" t="str">
        <f>Tablo1[[#This Row],[Bölüm]]</f>
        <v>TM</v>
      </c>
      <c r="C262" s="13">
        <f>Tablo1[[#This Row],[Sınıf]]</f>
        <v>4</v>
      </c>
      <c r="D262" s="5" t="str">
        <f>Tablo1[[#This Row],[Ders Kodu]]</f>
        <v>TMT-4010</v>
      </c>
      <c r="E262" s="14" t="str">
        <f>Tablo1[[#This Row],[Dersin Adı]]</f>
        <v xml:space="preserve">Bahçe Makinaları ve Teknolojileri </v>
      </c>
      <c r="F262" s="6" t="str">
        <f>Tablo1[[#This Row],[Dersi Veren Öğretim Elemanı]]</f>
        <v>Sakine ÖZPINAR</v>
      </c>
      <c r="G262" s="6">
        <f>Tablo1[[#This Row],[Dersi Veren Öğretim Elemanı (Son 7 Hafta)]]</f>
        <v>0</v>
      </c>
      <c r="H262" s="6" t="str">
        <f>Tablo1[[#This Row],[Dersi Vrn. Öğr. Üyesi Bölümü]]</f>
        <v>TM</v>
      </c>
      <c r="I262" s="5">
        <f>Tablo1[[#This Row],[Mevcut]]</f>
        <v>16</v>
      </c>
      <c r="J262" s="13" t="str">
        <f>Tablo1[[#This Row],[GÜN]]</f>
        <v>PERŞEMBE</v>
      </c>
      <c r="K262" s="17" t="str">
        <f>Tablo1[[#This Row],[SINIF2]]</f>
        <v>205</v>
      </c>
      <c r="L262" s="11" t="str">
        <f>Tablo1[[#This Row],[08:10]]</f>
        <v>x</v>
      </c>
      <c r="M262" s="4" t="str">
        <f>Tablo1[[#This Row],[09:00]]</f>
        <v>x</v>
      </c>
      <c r="N262" s="4" t="str">
        <f>Tablo1[[#This Row],[09:50]]</f>
        <v>x</v>
      </c>
      <c r="O262" s="4" t="str">
        <f>Tablo1[[#This Row],[10:40]]</f>
        <v>x</v>
      </c>
      <c r="P262" s="4">
        <f>Tablo1[[#This Row],[11:30]]</f>
        <v>0</v>
      </c>
      <c r="Q262" s="4">
        <f>Tablo1[[#This Row],[12:20]]</f>
        <v>0</v>
      </c>
      <c r="R262" s="4">
        <f>Tablo1[[#This Row],[13:10]]</f>
        <v>0</v>
      </c>
      <c r="S262" s="4">
        <f>Tablo1[[#This Row],[14:00]]</f>
        <v>0</v>
      </c>
      <c r="T262" s="4">
        <f>Tablo1[[#This Row],[14:50]]</f>
        <v>0</v>
      </c>
      <c r="U262" s="4">
        <f>Tablo1[[#This Row],[15:40]]</f>
        <v>0</v>
      </c>
      <c r="V262" s="12">
        <f>Tablo1[[#This Row],[16:30]]</f>
        <v>0</v>
      </c>
      <c r="W262" s="24">
        <f>Tablo1[[#This Row],[Ders Adedi]]</f>
        <v>1</v>
      </c>
      <c r="X262" s="22">
        <f>Tablo1[[#This Row],[Ders saati]]</f>
        <v>4</v>
      </c>
      <c r="Y262" s="23">
        <f>Tablo1[[#This Row],[Ders saati kontrol]]</f>
        <v>4</v>
      </c>
      <c r="Z262" s="92" t="str">
        <f>Tablo1[[#This Row],[Birleştir formül]]</f>
        <v>Bahçe Makinaları ve Teknolojileri  Sakine ÖZPINAR</v>
      </c>
      <c r="AA262" s="95">
        <f>Tablo1[[#This Row],[Birleşik ders]]</f>
        <v>1</v>
      </c>
    </row>
    <row r="263" spans="1:27" ht="21.75" hidden="1" x14ac:dyDescent="0.25">
      <c r="A263" s="27">
        <f>Tablo1[[#This Row],[Sıra]]</f>
        <v>120</v>
      </c>
      <c r="B263" s="13" t="str">
        <f>Tablo1[[#This Row],[Bölüm]]</f>
        <v>TM</v>
      </c>
      <c r="C263" s="13">
        <f>Tablo1[[#This Row],[Sınıf]]</f>
        <v>4</v>
      </c>
      <c r="D263" s="5" t="str">
        <f>Tablo1[[#This Row],[Ders Kodu]]</f>
        <v>TMT-4002</v>
      </c>
      <c r="E263" s="14" t="str">
        <f>Tablo1[[#This Row],[Dersin Adı]]</f>
        <v xml:space="preserve">Hasat- Harman Makineleri ve Teknolojileri </v>
      </c>
      <c r="F263" s="6" t="str">
        <f>Tablo1[[#This Row],[Dersi Veren Öğretim Elemanı]]</f>
        <v>Gıyasettin ÇİÇEK</v>
      </c>
      <c r="G263" s="6">
        <f>Tablo1[[#This Row],[Dersi Veren Öğretim Elemanı (Son 7 Hafta)]]</f>
        <v>0</v>
      </c>
      <c r="H263" s="6" t="str">
        <f>Tablo1[[#This Row],[Dersi Vrn. Öğr. Üyesi Bölümü]]</f>
        <v>TM</v>
      </c>
      <c r="I263" s="5">
        <f>Tablo1[[#This Row],[Mevcut]]</f>
        <v>20</v>
      </c>
      <c r="J263" s="13" t="str">
        <f>Tablo1[[#This Row],[GÜN]]</f>
        <v>PERŞEMBE</v>
      </c>
      <c r="K263" s="17" t="str">
        <f>Tablo1[[#This Row],[SINIF2]]</f>
        <v>TM. Uyg.Lab.</v>
      </c>
      <c r="L263" s="11">
        <f>Tablo1[[#This Row],[08:10]]</f>
        <v>0</v>
      </c>
      <c r="M263" s="4">
        <f>Tablo1[[#This Row],[09:00]]</f>
        <v>0</v>
      </c>
      <c r="N263" s="4">
        <f>Tablo1[[#This Row],[09:50]]</f>
        <v>0</v>
      </c>
      <c r="O263" s="4">
        <f>Tablo1[[#This Row],[10:40]]</f>
        <v>0</v>
      </c>
      <c r="P263" s="4">
        <f>Tablo1[[#This Row],[11:30]]</f>
        <v>0</v>
      </c>
      <c r="Q263" s="4">
        <f>Tablo1[[#This Row],[12:20]]</f>
        <v>0</v>
      </c>
      <c r="R263" s="4">
        <f>Tablo1[[#This Row],[13:10]]</f>
        <v>0</v>
      </c>
      <c r="S263" s="4" t="str">
        <f>Tablo1[[#This Row],[14:00]]</f>
        <v>x</v>
      </c>
      <c r="T263" s="4" t="str">
        <f>Tablo1[[#This Row],[14:50]]</f>
        <v>x</v>
      </c>
      <c r="U263" s="4" t="str">
        <f>Tablo1[[#This Row],[15:40]]</f>
        <v>x</v>
      </c>
      <c r="V263" s="12" t="str">
        <f>Tablo1[[#This Row],[16:30]]</f>
        <v>x</v>
      </c>
      <c r="W263" s="24">
        <f>Tablo1[[#This Row],[Ders Adedi]]</f>
        <v>1</v>
      </c>
      <c r="X263" s="22">
        <f>Tablo1[[#This Row],[Ders saati]]</f>
        <v>4</v>
      </c>
      <c r="Y263" s="23">
        <f>Tablo1[[#This Row],[Ders saati kontrol]]</f>
        <v>4</v>
      </c>
      <c r="Z263" s="92" t="str">
        <f>Tablo1[[#This Row],[Birleştir formül]]</f>
        <v>Hasat- Harman Makineleri ve Teknolojileri  Gıyasettin ÇİÇEK</v>
      </c>
      <c r="AA263" s="95">
        <f>Tablo1[[#This Row],[Birleşik ders]]</f>
        <v>1</v>
      </c>
    </row>
    <row r="264" spans="1:27" ht="21.75" hidden="1" x14ac:dyDescent="0.25">
      <c r="A264" s="27">
        <f>Tablo1[[#This Row],[Sıra]]</f>
        <v>194</v>
      </c>
      <c r="B264" s="13" t="str">
        <f>Tablo1[[#This Row],[Bölüm]]</f>
        <v>TM</v>
      </c>
      <c r="C264" s="13">
        <f>Tablo1[[#This Row],[Sınıf]]</f>
        <v>4</v>
      </c>
      <c r="D264" s="5" t="str">
        <f>Tablo1[[#This Row],[Ders Kodu]]</f>
        <v>TMT-4106</v>
      </c>
      <c r="E264" s="14" t="str">
        <f>Tablo1[[#This Row],[Dersin Adı]]</f>
        <v xml:space="preserve">Mezuniyet Tezi </v>
      </c>
      <c r="F264" s="6" t="str">
        <f>Tablo1[[#This Row],[Dersi Veren Öğretim Elemanı]]</f>
        <v>Bölüm Öğretim Elemanları - TM</v>
      </c>
      <c r="G264" s="6">
        <f>Tablo1[[#This Row],[Dersi Veren Öğretim Elemanı (Son 7 Hafta)]]</f>
        <v>0</v>
      </c>
      <c r="H264" s="6" t="str">
        <f>Tablo1[[#This Row],[Dersi Vrn. Öğr. Üyesi Bölümü]]</f>
        <v>TM</v>
      </c>
      <c r="I264" s="5">
        <f>Tablo1[[#This Row],[Mevcut]]</f>
        <v>21</v>
      </c>
      <c r="J264" s="13" t="str">
        <f>Tablo1[[#This Row],[GÜN]]</f>
        <v>-</v>
      </c>
      <c r="K264" s="17" t="str">
        <f>Tablo1[[#This Row],[SINIF2]]</f>
        <v>-</v>
      </c>
      <c r="L264" s="11">
        <f>Tablo1[[#This Row],[08:10]]</f>
        <v>0</v>
      </c>
      <c r="M264" s="4">
        <f>Tablo1[[#This Row],[09:00]]</f>
        <v>0</v>
      </c>
      <c r="N264" s="4">
        <f>Tablo1[[#This Row],[09:50]]</f>
        <v>0</v>
      </c>
      <c r="O264" s="4">
        <f>Tablo1[[#This Row],[10:40]]</f>
        <v>0</v>
      </c>
      <c r="P264" s="4">
        <f>Tablo1[[#This Row],[11:30]]</f>
        <v>0</v>
      </c>
      <c r="Q264" s="4">
        <f>Tablo1[[#This Row],[12:20]]</f>
        <v>0</v>
      </c>
      <c r="R264" s="4">
        <f>Tablo1[[#This Row],[13:10]]</f>
        <v>0</v>
      </c>
      <c r="S264" s="4">
        <f>Tablo1[[#This Row],[14:00]]</f>
        <v>0</v>
      </c>
      <c r="T264" s="4">
        <f>Tablo1[[#This Row],[14:50]]</f>
        <v>0</v>
      </c>
      <c r="U264" s="4">
        <f>Tablo1[[#This Row],[15:40]]</f>
        <v>0</v>
      </c>
      <c r="V264" s="12">
        <f>Tablo1[[#This Row],[16:30]]</f>
        <v>0</v>
      </c>
      <c r="W264" s="24">
        <f>Tablo1[[#This Row],[Ders Adedi]]</f>
        <v>2</v>
      </c>
      <c r="X264" s="22">
        <f>Tablo1[[#This Row],[Ders saati]]</f>
        <v>0</v>
      </c>
      <c r="Y264" s="23">
        <f>Tablo1[[#This Row],[Ders saati kontrol]]</f>
        <v>0</v>
      </c>
      <c r="Z264" s="92" t="str">
        <f>Tablo1[[#This Row],[Birleştir formül]]</f>
        <v>Mezuniyet Tezi  Bölüm Öğretim Elemanları - TM</v>
      </c>
      <c r="AA264" s="95">
        <f>Tablo1[[#This Row],[Birleşik ders]]</f>
        <v>1</v>
      </c>
    </row>
    <row r="265" spans="1:27" ht="21.75" hidden="1" x14ac:dyDescent="0.25">
      <c r="A265" s="27">
        <f>Tablo1[[#This Row],[Sıra]]</f>
        <v>157</v>
      </c>
      <c r="B265" s="13" t="str">
        <f>Tablo1[[#This Row],[Bölüm]]</f>
        <v>TO</v>
      </c>
      <c r="C265" s="13">
        <f>Tablo1[[#This Row],[Sınıf]]</f>
        <v>1</v>
      </c>
      <c r="D265" s="5" t="str">
        <f>Tablo1[[#This Row],[Ders Kodu]]</f>
        <v>ZTO-1008</v>
      </c>
      <c r="E265" s="14" t="str">
        <f>Tablo1[[#This Row],[Dersin Adı]]</f>
        <v xml:space="preserve">Jeoloji </v>
      </c>
      <c r="F265" s="6" t="str">
        <f>Tablo1[[#This Row],[Dersi Veren Öğretim Elemanı]]</f>
        <v>Hasan ÖZCAN</v>
      </c>
      <c r="G265" s="6" t="str">
        <f>Tablo1[[#This Row],[Dersi Veren Öğretim Elemanı (Son 7 Hafta)]]</f>
        <v>Timuçin EVEREST</v>
      </c>
      <c r="H265" s="6" t="str">
        <f>Tablo1[[#This Row],[Dersi Vrn. Öğr. Üyesi Bölümü]]</f>
        <v>TO</v>
      </c>
      <c r="I265" s="5">
        <f>Tablo1[[#This Row],[Mevcut]]</f>
        <v>22</v>
      </c>
      <c r="J265" s="13" t="str">
        <f>Tablo1[[#This Row],[GÜN]]</f>
        <v>PAZARTESİ</v>
      </c>
      <c r="K265" s="17" t="str">
        <f>Tablo1[[#This Row],[SINIF2]]</f>
        <v>04</v>
      </c>
      <c r="L265" s="11">
        <f>Tablo1[[#This Row],[08:10]]</f>
        <v>0</v>
      </c>
      <c r="M265" s="4" t="str">
        <f>Tablo1[[#This Row],[09:00]]</f>
        <v>x</v>
      </c>
      <c r="N265" s="4" t="str">
        <f>Tablo1[[#This Row],[09:50]]</f>
        <v>x</v>
      </c>
      <c r="O265" s="4" t="str">
        <f>Tablo1[[#This Row],[10:40]]</f>
        <v>x</v>
      </c>
      <c r="P265" s="4" t="str">
        <f>Tablo1[[#This Row],[11:30]]</f>
        <v>x</v>
      </c>
      <c r="Q265" s="4">
        <f>Tablo1[[#This Row],[12:20]]</f>
        <v>0</v>
      </c>
      <c r="R265" s="4">
        <f>Tablo1[[#This Row],[13:10]]</f>
        <v>0</v>
      </c>
      <c r="S265" s="4">
        <f>Tablo1[[#This Row],[14:00]]</f>
        <v>0</v>
      </c>
      <c r="T265" s="4">
        <f>Tablo1[[#This Row],[14:50]]</f>
        <v>0</v>
      </c>
      <c r="U265" s="4">
        <f>Tablo1[[#This Row],[15:40]]</f>
        <v>0</v>
      </c>
      <c r="V265" s="12">
        <f>Tablo1[[#This Row],[16:30]]</f>
        <v>0</v>
      </c>
      <c r="W265" s="24">
        <f>Tablo1[[#This Row],[Ders Adedi]]</f>
        <v>1</v>
      </c>
      <c r="X265" s="22">
        <f>Tablo1[[#This Row],[Ders saati]]</f>
        <v>4</v>
      </c>
      <c r="Y265" s="23">
        <f>Tablo1[[#This Row],[Ders saati kontrol]]</f>
        <v>4</v>
      </c>
      <c r="Z265" s="92" t="str">
        <f>Tablo1[[#This Row],[Birleştir formül]]</f>
        <v>Jeoloji  Hasan ÖZCAN</v>
      </c>
      <c r="AA265" s="95">
        <f>Tablo1[[#This Row],[Birleşik ders]]</f>
        <v>1</v>
      </c>
    </row>
    <row r="266" spans="1:27" ht="21.75" hidden="1" x14ac:dyDescent="0.25">
      <c r="A266" s="27">
        <f>Tablo1[[#This Row],[Sıra]]</f>
        <v>174</v>
      </c>
      <c r="B266" s="13" t="str">
        <f>Tablo1[[#This Row],[Bölüm]]</f>
        <v>TO</v>
      </c>
      <c r="C266" s="13">
        <f>Tablo1[[#This Row],[Sınıf]]</f>
        <v>1</v>
      </c>
      <c r="D266" s="5" t="str">
        <f>Tablo1[[#This Row],[Ders Kodu]]</f>
        <v>ZTO-1006</v>
      </c>
      <c r="E266" s="14" t="str">
        <f>Tablo1[[#This Row],[Dersin Adı]]</f>
        <v xml:space="preserve">Matematik II </v>
      </c>
      <c r="F266" s="6" t="str">
        <f>Tablo1[[#This Row],[Dersi Veren Öğretim Elemanı]]</f>
        <v>Saniye CAN</v>
      </c>
      <c r="G266" s="6">
        <f>Tablo1[[#This Row],[Dersi Veren Öğretim Elemanı (Son 7 Hafta)]]</f>
        <v>0</v>
      </c>
      <c r="H266" s="6" t="str">
        <f>Tablo1[[#This Row],[Dersi Vrn. Öğr. Üyesi Bölümü]]</f>
        <v>FD</v>
      </c>
      <c r="I266" s="5">
        <f>Tablo1[[#This Row],[Mevcut]]</f>
        <v>28</v>
      </c>
      <c r="J266" s="13" t="str">
        <f>Tablo1[[#This Row],[GÜN]]</f>
        <v>PAZARTESİ</v>
      </c>
      <c r="K266" s="17" t="str">
        <f>Tablo1[[#This Row],[SINIF2]]</f>
        <v>202</v>
      </c>
      <c r="L266" s="11">
        <f>Tablo1[[#This Row],[08:10]]</f>
        <v>0</v>
      </c>
      <c r="M266" s="4">
        <f>Tablo1[[#This Row],[09:00]]</f>
        <v>0</v>
      </c>
      <c r="N266" s="4">
        <f>Tablo1[[#This Row],[09:50]]</f>
        <v>0</v>
      </c>
      <c r="O266" s="4">
        <f>Tablo1[[#This Row],[10:40]]</f>
        <v>0</v>
      </c>
      <c r="P266" s="4">
        <f>Tablo1[[#This Row],[11:30]]</f>
        <v>0</v>
      </c>
      <c r="Q266" s="4">
        <f>Tablo1[[#This Row],[12:20]]</f>
        <v>0</v>
      </c>
      <c r="R266" s="4" t="str">
        <f>Tablo1[[#This Row],[13:10]]</f>
        <v>x</v>
      </c>
      <c r="S266" s="4" t="str">
        <f>Tablo1[[#This Row],[14:00]]</f>
        <v>x</v>
      </c>
      <c r="T266" s="4" t="str">
        <f>Tablo1[[#This Row],[14:50]]</f>
        <v>x</v>
      </c>
      <c r="U266" s="4">
        <f>Tablo1[[#This Row],[15:40]]</f>
        <v>0</v>
      </c>
      <c r="V266" s="12">
        <f>Tablo1[[#This Row],[16:30]]</f>
        <v>0</v>
      </c>
      <c r="W266" s="24">
        <f>Tablo1[[#This Row],[Ders Adedi]]</f>
        <v>2</v>
      </c>
      <c r="X266" s="22">
        <f>Tablo1[[#This Row],[Ders saati]]</f>
        <v>3</v>
      </c>
      <c r="Y266" s="23">
        <f>Tablo1[[#This Row],[Ders saati kontrol]]</f>
        <v>3</v>
      </c>
      <c r="Z266" s="92" t="str">
        <f>Tablo1[[#This Row],[Birleştir formül]]</f>
        <v>Matematik II  Saniye CAN</v>
      </c>
      <c r="AA266" s="95">
        <f>Tablo1[[#This Row],[Birleşik ders]]</f>
        <v>2</v>
      </c>
    </row>
    <row r="267" spans="1:27" ht="21.75" hidden="1" x14ac:dyDescent="0.25">
      <c r="A267" s="27">
        <f>Tablo1[[#This Row],[Sıra]]</f>
        <v>381</v>
      </c>
      <c r="B267" s="13" t="str">
        <f>Tablo1[[#This Row],[Bölüm]]</f>
        <v>TO</v>
      </c>
      <c r="C267" s="13">
        <f>Tablo1[[#This Row],[Sınıf]]</f>
        <v>1</v>
      </c>
      <c r="D267" s="5" t="str">
        <f>Tablo1[[#This Row],[Ders Kodu]]</f>
        <v>TBB-1006</v>
      </c>
      <c r="E267" s="14" t="str">
        <f>Tablo1[[#This Row],[Dersin Adı]]</f>
        <v>Zooloji (Alttan ve devam Alanlar İçin)</v>
      </c>
      <c r="F267" s="6" t="str">
        <f>Tablo1[[#This Row],[Dersi Veren Öğretim Elemanı]]</f>
        <v>Murat TOSUNOĞLU</v>
      </c>
      <c r="G267" s="6">
        <f>Tablo1[[#This Row],[Dersi Veren Öğretim Elemanı (Son 7 Hafta)]]</f>
        <v>0</v>
      </c>
      <c r="H267" s="6" t="str">
        <f>Tablo1[[#This Row],[Dersi Vrn. Öğr. Üyesi Bölümü]]</f>
        <v>FD</v>
      </c>
      <c r="I267" s="5">
        <f>Tablo1[[#This Row],[Mevcut]]</f>
        <v>11</v>
      </c>
      <c r="J267" s="13" t="str">
        <f>Tablo1[[#This Row],[GÜN]]</f>
        <v>SALI</v>
      </c>
      <c r="K267" s="17" t="str">
        <f>Tablo1[[#This Row],[SINIF2]]</f>
        <v>Prof.Dr H. TURHAN</v>
      </c>
      <c r="L267" s="11">
        <f>Tablo1[[#This Row],[08:10]]</f>
        <v>0</v>
      </c>
      <c r="M267" s="4" t="str">
        <f>Tablo1[[#This Row],[09:00]]</f>
        <v>x</v>
      </c>
      <c r="N267" s="4" t="str">
        <f>Tablo1[[#This Row],[09:50]]</f>
        <v>x</v>
      </c>
      <c r="O267" s="4" t="str">
        <f>Tablo1[[#This Row],[10:40]]</f>
        <v>x</v>
      </c>
      <c r="P267" s="4">
        <f>Tablo1[[#This Row],[11:30]]</f>
        <v>0</v>
      </c>
      <c r="Q267" s="4">
        <f>Tablo1[[#This Row],[12:20]]</f>
        <v>0</v>
      </c>
      <c r="R267" s="4">
        <f>Tablo1[[#This Row],[13:10]]</f>
        <v>0</v>
      </c>
      <c r="S267" s="4">
        <f>Tablo1[[#This Row],[14:00]]</f>
        <v>0</v>
      </c>
      <c r="T267" s="4">
        <f>Tablo1[[#This Row],[14:50]]</f>
        <v>0</v>
      </c>
      <c r="U267" s="4">
        <f>Tablo1[[#This Row],[15:40]]</f>
        <v>0</v>
      </c>
      <c r="V267" s="12">
        <f>Tablo1[[#This Row],[16:30]]</f>
        <v>0</v>
      </c>
      <c r="W267" s="24">
        <f>Tablo1[[#This Row],[Ders Adedi]]</f>
        <v>2</v>
      </c>
      <c r="X267" s="22">
        <f>Tablo1[[#This Row],[Ders saati]]</f>
        <v>3</v>
      </c>
      <c r="Y267" s="23">
        <f>Tablo1[[#This Row],[Ders saati kontrol]]</f>
        <v>3</v>
      </c>
      <c r="Z267" s="92" t="str">
        <f>Tablo1[[#This Row],[Birleştir formül]]</f>
        <v>Zooloji (Alttan ve devam Alanlar İçin) Murat TOSUNOĞLU</v>
      </c>
      <c r="AA267" s="95">
        <f>Tablo1[[#This Row],[Birleşik ders]]</f>
        <v>1</v>
      </c>
    </row>
    <row r="268" spans="1:27" ht="21.75" hidden="1" x14ac:dyDescent="0.25">
      <c r="A268" s="27">
        <f>Tablo1[[#This Row],[Sıra]]</f>
        <v>301</v>
      </c>
      <c r="B268" s="13" t="str">
        <f>Tablo1[[#This Row],[Bölüm]]</f>
        <v>TO</v>
      </c>
      <c r="C268" s="13">
        <f>Tablo1[[#This Row],[Sınıf]]</f>
        <v>1</v>
      </c>
      <c r="D268" s="5" t="str">
        <f>Tablo1[[#This Row],[Ders Kodu]]</f>
        <v>ZTO-1012</v>
      </c>
      <c r="E268" s="14" t="str">
        <f>Tablo1[[#This Row],[Dersin Adı]]</f>
        <v xml:space="preserve">Toprak Bilimine Giriş </v>
      </c>
      <c r="F268" s="6" t="str">
        <f>Tablo1[[#This Row],[Dersi Veren Öğretim Elemanı]]</f>
        <v>Hüseyin EKİNCİ</v>
      </c>
      <c r="G268" s="6">
        <f>Tablo1[[#This Row],[Dersi Veren Öğretim Elemanı (Son 7 Hafta)]]</f>
        <v>0</v>
      </c>
      <c r="H268" s="6" t="str">
        <f>Tablo1[[#This Row],[Dersi Vrn. Öğr. Üyesi Bölümü]]</f>
        <v>TO</v>
      </c>
      <c r="I268" s="5">
        <f>Tablo1[[#This Row],[Mevcut]]</f>
        <v>18</v>
      </c>
      <c r="J268" s="13" t="str">
        <f>Tablo1[[#This Row],[GÜN]]</f>
        <v>SALI</v>
      </c>
      <c r="K268" s="17" t="str">
        <f>Tablo1[[#This Row],[SINIF2]]</f>
        <v>201</v>
      </c>
      <c r="L268" s="11">
        <f>Tablo1[[#This Row],[08:10]]</f>
        <v>0</v>
      </c>
      <c r="M268" s="4">
        <f>Tablo1[[#This Row],[09:00]]</f>
        <v>0</v>
      </c>
      <c r="N268" s="4">
        <f>Tablo1[[#This Row],[09:50]]</f>
        <v>0</v>
      </c>
      <c r="O268" s="4">
        <f>Tablo1[[#This Row],[10:40]]</f>
        <v>0</v>
      </c>
      <c r="P268" s="4">
        <f>Tablo1[[#This Row],[11:30]]</f>
        <v>0</v>
      </c>
      <c r="Q268" s="4" t="str">
        <f>Tablo1[[#This Row],[12:20]]</f>
        <v>x</v>
      </c>
      <c r="R268" s="4" t="str">
        <f>Tablo1[[#This Row],[13:10]]</f>
        <v>x</v>
      </c>
      <c r="S268" s="4">
        <f>Tablo1[[#This Row],[14:00]]</f>
        <v>0</v>
      </c>
      <c r="T268" s="4">
        <f>Tablo1[[#This Row],[14:50]]</f>
        <v>0</v>
      </c>
      <c r="U268" s="4">
        <f>Tablo1[[#This Row],[15:40]]</f>
        <v>0</v>
      </c>
      <c r="V268" s="12">
        <f>Tablo1[[#This Row],[16:30]]</f>
        <v>0</v>
      </c>
      <c r="W268" s="24">
        <f>Tablo1[[#This Row],[Ders Adedi]]</f>
        <v>1</v>
      </c>
      <c r="X268" s="22">
        <f>Tablo1[[#This Row],[Ders saati]]</f>
        <v>2</v>
      </c>
      <c r="Y268" s="23">
        <f>Tablo1[[#This Row],[Ders saati kontrol]]</f>
        <v>2</v>
      </c>
      <c r="Z268" s="92" t="str">
        <f>Tablo1[[#This Row],[Birleştir formül]]</f>
        <v>Toprak Bilimine Giriş  Hüseyin EKİNCİ</v>
      </c>
      <c r="AA268" s="95">
        <f>Tablo1[[#This Row],[Birleşik ders]]</f>
        <v>1</v>
      </c>
    </row>
    <row r="269" spans="1:27" ht="21.75" hidden="1" x14ac:dyDescent="0.25">
      <c r="A269" s="27">
        <f>Tablo1[[#This Row],[Sıra]]</f>
        <v>164</v>
      </c>
      <c r="B269" s="13" t="str">
        <f>Tablo1[[#This Row],[Bölüm]]</f>
        <v>TO</v>
      </c>
      <c r="C269" s="13">
        <f>Tablo1[[#This Row],[Sınıf]]</f>
        <v>1</v>
      </c>
      <c r="D269" s="5" t="str">
        <f>Tablo1[[#This Row],[Ders Kodu]]</f>
        <v>ZTO-1004</v>
      </c>
      <c r="E269" s="14" t="str">
        <f>Tablo1[[#This Row],[Dersin Adı]]</f>
        <v xml:space="preserve">Kimya II </v>
      </c>
      <c r="F269" s="6" t="str">
        <f>Tablo1[[#This Row],[Dersi Veren Öğretim Elemanı]]</f>
        <v>Sema EKİCİ</v>
      </c>
      <c r="G269" s="6">
        <f>Tablo1[[#This Row],[Dersi Veren Öğretim Elemanı (Son 7 Hafta)]]</f>
        <v>0</v>
      </c>
      <c r="H269" s="6" t="str">
        <f>Tablo1[[#This Row],[Dersi Vrn. Öğr. Üyesi Bölümü]]</f>
        <v>FD</v>
      </c>
      <c r="I269" s="5">
        <f>Tablo1[[#This Row],[Mevcut]]</f>
        <v>43</v>
      </c>
      <c r="J269" s="13" t="str">
        <f>Tablo1[[#This Row],[GÜN]]</f>
        <v>ÇARŞAMBA</v>
      </c>
      <c r="K269" s="17" t="str">
        <f>Tablo1[[#This Row],[SINIF2]]</f>
        <v>Prof.Dr H. TURHAN</v>
      </c>
      <c r="L269" s="11">
        <f>Tablo1[[#This Row],[08:10]]</f>
        <v>0</v>
      </c>
      <c r="M269" s="4" t="str">
        <f>Tablo1[[#This Row],[09:00]]</f>
        <v>x</v>
      </c>
      <c r="N269" s="4" t="str">
        <f>Tablo1[[#This Row],[09:50]]</f>
        <v>x</v>
      </c>
      <c r="O269" s="4" t="str">
        <f>Tablo1[[#This Row],[10:40]]</f>
        <v>x</v>
      </c>
      <c r="P269" s="4" t="str">
        <f>Tablo1[[#This Row],[11:30]]</f>
        <v>x</v>
      </c>
      <c r="Q269" s="4">
        <f>Tablo1[[#This Row],[12:20]]</f>
        <v>0</v>
      </c>
      <c r="R269" s="4">
        <f>Tablo1[[#This Row],[13:10]]</f>
        <v>0</v>
      </c>
      <c r="S269" s="4">
        <f>Tablo1[[#This Row],[14:00]]</f>
        <v>0</v>
      </c>
      <c r="T269" s="4">
        <f>Tablo1[[#This Row],[14:50]]</f>
        <v>0</v>
      </c>
      <c r="U269" s="4">
        <f>Tablo1[[#This Row],[15:40]]</f>
        <v>0</v>
      </c>
      <c r="V269" s="12">
        <f>Tablo1[[#This Row],[16:30]]</f>
        <v>0</v>
      </c>
      <c r="W269" s="24">
        <f>Tablo1[[#This Row],[Ders Adedi]]</f>
        <v>1</v>
      </c>
      <c r="X269" s="22">
        <f>Tablo1[[#This Row],[Ders saati]]</f>
        <v>4</v>
      </c>
      <c r="Y269" s="23">
        <f>Tablo1[[#This Row],[Ders saati kontrol]]</f>
        <v>4</v>
      </c>
      <c r="Z269" s="92" t="str">
        <f>Tablo1[[#This Row],[Birleştir formül]]</f>
        <v>Kimya II  Sema EKİCİ</v>
      </c>
      <c r="AA269" s="95">
        <f>Tablo1[[#This Row],[Birleşik ders]]</f>
        <v>1</v>
      </c>
    </row>
    <row r="270" spans="1:27" ht="24" hidden="1" customHeight="1" x14ac:dyDescent="0.25">
      <c r="A270" s="27">
        <f>Tablo1[[#This Row],[Sıra]]</f>
        <v>318</v>
      </c>
      <c r="B270" s="13" t="str">
        <f>Tablo1[[#This Row],[Bölüm]]</f>
        <v>TO</v>
      </c>
      <c r="C270" s="13">
        <f>Tablo1[[#This Row],[Sınıf]]</f>
        <v>1</v>
      </c>
      <c r="D270" s="5" t="str">
        <f>Tablo1[[#This Row],[Ders Kodu]]</f>
        <v>TDİ-1002</v>
      </c>
      <c r="E270" s="14" t="str">
        <f>Tablo1[[#This Row],[Dersin Adı]]</f>
        <v xml:space="preserve">Türk Dili II </v>
      </c>
      <c r="F270" s="6" t="str">
        <f>Tablo1[[#This Row],[Dersi Veren Öğretim Elemanı]]</f>
        <v>Özgür ÜSTÜN</v>
      </c>
      <c r="G270" s="6">
        <f>Tablo1[[#This Row],[Dersi Veren Öğretim Elemanı (Son 7 Hafta)]]</f>
        <v>0</v>
      </c>
      <c r="H270" s="6" t="str">
        <f>Tablo1[[#This Row],[Dersi Vrn. Öğr. Üyesi Bölümü]]</f>
        <v>FD</v>
      </c>
      <c r="I270" s="5">
        <f>Tablo1[[#This Row],[Mevcut]]</f>
        <v>22</v>
      </c>
      <c r="J270" s="13" t="str">
        <f>Tablo1[[#This Row],[GÜN]]</f>
        <v>ÇARŞAMBA</v>
      </c>
      <c r="K270" s="17" t="str">
        <f>Tablo1[[#This Row],[SINIF2]]</f>
        <v>ONLINE</v>
      </c>
      <c r="L270" s="11">
        <f>Tablo1[[#This Row],[08:10]]</f>
        <v>0</v>
      </c>
      <c r="M270" s="4">
        <f>Tablo1[[#This Row],[09:00]]</f>
        <v>0</v>
      </c>
      <c r="N270" s="4">
        <f>Tablo1[[#This Row],[09:50]]</f>
        <v>0</v>
      </c>
      <c r="O270" s="4">
        <f>Tablo1[[#This Row],[10:40]]</f>
        <v>0</v>
      </c>
      <c r="P270" s="4">
        <f>Tablo1[[#This Row],[11:30]]</f>
        <v>0</v>
      </c>
      <c r="Q270" s="4">
        <f>Tablo1[[#This Row],[12:20]]</f>
        <v>0</v>
      </c>
      <c r="R270" s="4" t="str">
        <f>Tablo1[[#This Row],[13:10]]</f>
        <v>x</v>
      </c>
      <c r="S270" s="4" t="str">
        <f>Tablo1[[#This Row],[14:00]]</f>
        <v>x</v>
      </c>
      <c r="T270" s="4">
        <f>Tablo1[[#This Row],[14:50]]</f>
        <v>0</v>
      </c>
      <c r="U270" s="4">
        <f>Tablo1[[#This Row],[15:40]]</f>
        <v>0</v>
      </c>
      <c r="V270" s="12">
        <f>Tablo1[[#This Row],[16:30]]</f>
        <v>0</v>
      </c>
      <c r="W270" s="24">
        <f>Tablo1[[#This Row],[Ders Adedi]]</f>
        <v>9</v>
      </c>
      <c r="X270" s="22">
        <f>Tablo1[[#This Row],[Ders saati]]</f>
        <v>2</v>
      </c>
      <c r="Y270" s="23">
        <f>Tablo1[[#This Row],[Ders saati kontrol]]</f>
        <v>2</v>
      </c>
      <c r="Z270" s="92" t="str">
        <f>Tablo1[[#This Row],[Birleştir formül]]</f>
        <v>Türk Dili II  Özgür ÜSTÜN</v>
      </c>
      <c r="AA270" s="95">
        <f>Tablo1[[#This Row],[Birleşik ders]]</f>
        <v>9</v>
      </c>
    </row>
    <row r="271" spans="1:27" ht="21.75" hidden="1" x14ac:dyDescent="0.25">
      <c r="A271" s="27">
        <f>Tablo1[[#This Row],[Sıra]]</f>
        <v>15</v>
      </c>
      <c r="B271" s="13" t="str">
        <f>Tablo1[[#This Row],[Bölüm]]</f>
        <v>TO</v>
      </c>
      <c r="C271" s="13">
        <f>Tablo1[[#This Row],[Sınıf]]</f>
        <v>1</v>
      </c>
      <c r="D271" s="5" t="str">
        <f>Tablo1[[#This Row],[Ders Kodu]]</f>
        <v>ATA-1102</v>
      </c>
      <c r="E271" s="14" t="str">
        <f>Tablo1[[#This Row],[Dersin Adı]]</f>
        <v xml:space="preserve">Atatürk İlkeleri ve İnkılap Tarihi II </v>
      </c>
      <c r="F271" s="6" t="str">
        <f>Tablo1[[#This Row],[Dersi Veren Öğretim Elemanı]]</f>
        <v>Gökhan BAYRAM</v>
      </c>
      <c r="G271" s="6">
        <f>Tablo1[[#This Row],[Dersi Veren Öğretim Elemanı (Son 7 Hafta)]]</f>
        <v>0</v>
      </c>
      <c r="H271" s="6" t="str">
        <f>Tablo1[[#This Row],[Dersi Vrn. Öğr. Üyesi Bölümü]]</f>
        <v>FD</v>
      </c>
      <c r="I271" s="5">
        <f>Tablo1[[#This Row],[Mevcut]]</f>
        <v>25</v>
      </c>
      <c r="J271" s="13" t="str">
        <f>Tablo1[[#This Row],[GÜN]]</f>
        <v>ÇARŞAMBA</v>
      </c>
      <c r="K271" s="17" t="str">
        <f>Tablo1[[#This Row],[SINIF2]]</f>
        <v>ONLINE</v>
      </c>
      <c r="L271" s="11">
        <f>Tablo1[[#This Row],[08:10]]</f>
        <v>0</v>
      </c>
      <c r="M271" s="4">
        <f>Tablo1[[#This Row],[09:00]]</f>
        <v>0</v>
      </c>
      <c r="N271" s="4">
        <f>Tablo1[[#This Row],[09:50]]</f>
        <v>0</v>
      </c>
      <c r="O271" s="4">
        <f>Tablo1[[#This Row],[10:40]]</f>
        <v>0</v>
      </c>
      <c r="P271" s="4">
        <f>Tablo1[[#This Row],[11:30]]</f>
        <v>0</v>
      </c>
      <c r="Q271" s="4">
        <f>Tablo1[[#This Row],[12:20]]</f>
        <v>0</v>
      </c>
      <c r="R271" s="4">
        <f>Tablo1[[#This Row],[13:10]]</f>
        <v>0</v>
      </c>
      <c r="S271" s="4">
        <f>Tablo1[[#This Row],[14:00]]</f>
        <v>0</v>
      </c>
      <c r="T271" s="4" t="str">
        <f>Tablo1[[#This Row],[14:50]]</f>
        <v>x</v>
      </c>
      <c r="U271" s="4" t="str">
        <f>Tablo1[[#This Row],[15:40]]</f>
        <v>x</v>
      </c>
      <c r="V271" s="12">
        <f>Tablo1[[#This Row],[16:30]]</f>
        <v>0</v>
      </c>
      <c r="W271" s="24">
        <f>Tablo1[[#This Row],[Ders Adedi]]</f>
        <v>9</v>
      </c>
      <c r="X271" s="22">
        <f>Tablo1[[#This Row],[Ders saati]]</f>
        <v>2</v>
      </c>
      <c r="Y271" s="23">
        <f>Tablo1[[#This Row],[Ders saati kontrol]]</f>
        <v>2</v>
      </c>
      <c r="Z271" s="92" t="str">
        <f>Tablo1[[#This Row],[Birleştir formül]]</f>
        <v>Atatürk İlkeleri ve İnkılap Tarihi II  Gökhan BAYRAM</v>
      </c>
      <c r="AA271" s="95">
        <f>Tablo1[[#This Row],[Birleşik ders]]</f>
        <v>9</v>
      </c>
    </row>
    <row r="272" spans="1:27" ht="30" hidden="1" x14ac:dyDescent="0.25">
      <c r="A272" s="27">
        <f>Tablo1[[#This Row],[Sıra]]</f>
        <v>196</v>
      </c>
      <c r="B272" s="13" t="str">
        <f>Tablo1[[#This Row],[Bölüm]]</f>
        <v>TO</v>
      </c>
      <c r="C272" s="13">
        <f>Tablo1[[#This Row],[Sınıf]]</f>
        <v>1</v>
      </c>
      <c r="D272" s="5" t="str">
        <f>Tablo1[[#This Row],[Ders Kodu]]</f>
        <v>ZTO-1002</v>
      </c>
      <c r="E272" s="14" t="str">
        <f>Tablo1[[#This Row],[Dersin Adı]]</f>
        <v xml:space="preserve">Mikrobiyoloji </v>
      </c>
      <c r="F272" s="6" t="str">
        <f>Tablo1[[#This Row],[Dersi Veren Öğretim Elemanı]]</f>
        <v>Cafer TÜRKMEN</v>
      </c>
      <c r="G272" s="6">
        <f>Tablo1[[#This Row],[Dersi Veren Öğretim Elemanı (Son 7 Hafta)]]</f>
        <v>0</v>
      </c>
      <c r="H272" s="6" t="str">
        <f>Tablo1[[#This Row],[Dersi Vrn. Öğr. Üyesi Bölümü]]</f>
        <v>TO</v>
      </c>
      <c r="I272" s="5">
        <f>Tablo1[[#This Row],[Mevcut]]</f>
        <v>34</v>
      </c>
      <c r="J272" s="13" t="str">
        <f>Tablo1[[#This Row],[GÜN]]</f>
        <v>PERŞEMBE</v>
      </c>
      <c r="K272" s="17" t="str">
        <f>Tablo1[[#This Row],[SINIF2]]</f>
        <v>103</v>
      </c>
      <c r="L272" s="11">
        <f>Tablo1[[#This Row],[08:10]]</f>
        <v>0</v>
      </c>
      <c r="M272" s="4" t="str">
        <f>Tablo1[[#This Row],[09:00]]</f>
        <v>x</v>
      </c>
      <c r="N272" s="4" t="str">
        <f>Tablo1[[#This Row],[09:50]]</f>
        <v>x</v>
      </c>
      <c r="O272" s="4" t="str">
        <f>Tablo1[[#This Row],[10:40]]</f>
        <v>x</v>
      </c>
      <c r="P272" s="4" t="str">
        <f>Tablo1[[#This Row],[11:30]]</f>
        <v>x</v>
      </c>
      <c r="Q272" s="4">
        <f>Tablo1[[#This Row],[12:20]]</f>
        <v>0</v>
      </c>
      <c r="R272" s="4">
        <f>Tablo1[[#This Row],[13:10]]</f>
        <v>0</v>
      </c>
      <c r="S272" s="4">
        <f>Tablo1[[#This Row],[14:00]]</f>
        <v>0</v>
      </c>
      <c r="T272" s="4">
        <f>Tablo1[[#This Row],[14:50]]</f>
        <v>0</v>
      </c>
      <c r="U272" s="4">
        <f>Tablo1[[#This Row],[15:40]]</f>
        <v>0</v>
      </c>
      <c r="V272" s="12">
        <f>Tablo1[[#This Row],[16:30]]</f>
        <v>0</v>
      </c>
      <c r="W272" s="24">
        <f>Tablo1[[#This Row],[Ders Adedi]]</f>
        <v>4</v>
      </c>
      <c r="X272" s="22">
        <f>Tablo1[[#This Row],[Ders saati]]</f>
        <v>4</v>
      </c>
      <c r="Y272" s="23">
        <f>Tablo1[[#This Row],[Ders saati kontrol]]</f>
        <v>4</v>
      </c>
      <c r="Z272" s="92" t="str">
        <f>Tablo1[[#This Row],[Birleştir formül]]</f>
        <v>Mikrobiyoloji  Cafer TÜRKMEN</v>
      </c>
      <c r="AA272" s="95">
        <f>Tablo1[[#This Row],[Birleşik ders]]</f>
        <v>2</v>
      </c>
    </row>
    <row r="273" spans="1:27" ht="21.75" hidden="1" x14ac:dyDescent="0.25">
      <c r="A273" s="27">
        <f>Tablo1[[#This Row],[Sıra]]</f>
        <v>291</v>
      </c>
      <c r="B273" s="13" t="str">
        <f>Tablo1[[#This Row],[Bölüm]]</f>
        <v>TO</v>
      </c>
      <c r="C273" s="13">
        <f>Tablo1[[#This Row],[Sınıf]]</f>
        <v>1</v>
      </c>
      <c r="D273" s="5" t="str">
        <f>Tablo1[[#This Row],[Ders Kodu]]</f>
        <v>ZTO-1010</v>
      </c>
      <c r="E273" s="14" t="str">
        <f>Tablo1[[#This Row],[Dersin Adı]]</f>
        <v xml:space="preserve">Teknik Resim </v>
      </c>
      <c r="F273" s="6" t="str">
        <f>Tablo1[[#This Row],[Dersi Veren Öğretim Elemanı]]</f>
        <v>Murat YILDIRIM</v>
      </c>
      <c r="G273" s="6" t="str">
        <f>Tablo1[[#This Row],[Dersi Veren Öğretim Elemanı (Son 7 Hafta)]]</f>
        <v>Çiz. Odası İsteniyor.</v>
      </c>
      <c r="H273" s="6" t="str">
        <f>Tablo1[[#This Row],[Dersi Vrn. Öğr. Üyesi Bölümü]]</f>
        <v>TYS</v>
      </c>
      <c r="I273" s="5">
        <f>Tablo1[[#This Row],[Mevcut]]</f>
        <v>18</v>
      </c>
      <c r="J273" s="13" t="str">
        <f>Tablo1[[#This Row],[GÜN]]</f>
        <v>PERŞEMBE</v>
      </c>
      <c r="K273" s="17" t="str">
        <f>Tablo1[[#This Row],[SINIF2]]</f>
        <v>04</v>
      </c>
      <c r="L273" s="11">
        <f>Tablo1[[#This Row],[08:10]]</f>
        <v>0</v>
      </c>
      <c r="M273" s="4">
        <f>Tablo1[[#This Row],[09:00]]</f>
        <v>0</v>
      </c>
      <c r="N273" s="4">
        <f>Tablo1[[#This Row],[09:50]]</f>
        <v>0</v>
      </c>
      <c r="O273" s="4">
        <f>Tablo1[[#This Row],[10:40]]</f>
        <v>0</v>
      </c>
      <c r="P273" s="4">
        <f>Tablo1[[#This Row],[11:30]]</f>
        <v>0</v>
      </c>
      <c r="Q273" s="4" t="str">
        <f>Tablo1[[#This Row],[12:20]]</f>
        <v>x</v>
      </c>
      <c r="R273" s="4" t="str">
        <f>Tablo1[[#This Row],[13:10]]</f>
        <v>x</v>
      </c>
      <c r="S273" s="4" t="str">
        <f>Tablo1[[#This Row],[14:00]]</f>
        <v>x</v>
      </c>
      <c r="T273" s="4" t="str">
        <f>Tablo1[[#This Row],[14:50]]</f>
        <v>x</v>
      </c>
      <c r="U273" s="4">
        <f>Tablo1[[#This Row],[15:40]]</f>
        <v>0</v>
      </c>
      <c r="V273" s="12">
        <f>Tablo1[[#This Row],[16:30]]</f>
        <v>0</v>
      </c>
      <c r="W273" s="24">
        <f>Tablo1[[#This Row],[Ders Adedi]]</f>
        <v>4</v>
      </c>
      <c r="X273" s="22">
        <f>Tablo1[[#This Row],[Ders saati]]</f>
        <v>4</v>
      </c>
      <c r="Y273" s="23">
        <f>Tablo1[[#This Row],[Ders saati kontrol]]</f>
        <v>4</v>
      </c>
      <c r="Z273" s="92" t="str">
        <f>Tablo1[[#This Row],[Birleştir formül]]</f>
        <v>Teknik Resim  Murat YILDIRIM</v>
      </c>
      <c r="AA273" s="95">
        <f>Tablo1[[#This Row],[Birleşik ders]]</f>
        <v>1</v>
      </c>
    </row>
    <row r="274" spans="1:27" ht="21.75" hidden="1" x14ac:dyDescent="0.25">
      <c r="A274" s="27">
        <f>Tablo1[[#This Row],[Sıra]]</f>
        <v>154</v>
      </c>
      <c r="B274" s="13" t="str">
        <f>Tablo1[[#This Row],[Bölüm]]</f>
        <v>TO</v>
      </c>
      <c r="C274" s="13">
        <f>Tablo1[[#This Row],[Sınıf]]</f>
        <v>1</v>
      </c>
      <c r="D274" s="5" t="str">
        <f>Tablo1[[#This Row],[Ders Kodu]]</f>
        <v>İSG-1002</v>
      </c>
      <c r="E274" s="14" t="str">
        <f>Tablo1[[#This Row],[Dersin Adı]]</f>
        <v xml:space="preserve">İş Sağlığı ve Güvenliği II </v>
      </c>
      <c r="F274" s="6" t="str">
        <f>Tablo1[[#This Row],[Dersi Veren Öğretim Elemanı]]</f>
        <v>Ulaş ÇINAR</v>
      </c>
      <c r="G274" s="6">
        <f>Tablo1[[#This Row],[Dersi Veren Öğretim Elemanı (Son 7 Hafta)]]</f>
        <v>0</v>
      </c>
      <c r="H274" s="6" t="str">
        <f>Tablo1[[#This Row],[Dersi Vrn. Öğr. Üyesi Bölümü]]</f>
        <v>FD</v>
      </c>
      <c r="I274" s="5">
        <f>Tablo1[[#This Row],[Mevcut]]</f>
        <v>27</v>
      </c>
      <c r="J274" s="13" t="str">
        <f>Tablo1[[#This Row],[GÜN]]</f>
        <v>PERŞEMBE</v>
      </c>
      <c r="K274" s="17" t="str">
        <f>Tablo1[[#This Row],[SINIF2]]</f>
        <v>113</v>
      </c>
      <c r="L274" s="11">
        <f>Tablo1[[#This Row],[08:10]]</f>
        <v>0</v>
      </c>
      <c r="M274" s="4">
        <f>Tablo1[[#This Row],[09:00]]</f>
        <v>0</v>
      </c>
      <c r="N274" s="4">
        <f>Tablo1[[#This Row],[09:50]]</f>
        <v>0</v>
      </c>
      <c r="O274" s="4">
        <f>Tablo1[[#This Row],[10:40]]</f>
        <v>0</v>
      </c>
      <c r="P274" s="4">
        <f>Tablo1[[#This Row],[11:30]]</f>
        <v>0</v>
      </c>
      <c r="Q274" s="4">
        <f>Tablo1[[#This Row],[12:20]]</f>
        <v>0</v>
      </c>
      <c r="R274" s="4">
        <f>Tablo1[[#This Row],[13:10]]</f>
        <v>0</v>
      </c>
      <c r="S274" s="4">
        <f>Tablo1[[#This Row],[14:00]]</f>
        <v>0</v>
      </c>
      <c r="T274" s="4">
        <f>Tablo1[[#This Row],[14:50]]</f>
        <v>0</v>
      </c>
      <c r="U274" s="4" t="str">
        <f>Tablo1[[#This Row],[15:40]]</f>
        <v>x</v>
      </c>
      <c r="V274" s="12" t="str">
        <f>Tablo1[[#This Row],[16:30]]</f>
        <v>x</v>
      </c>
      <c r="W274" s="24">
        <f>Tablo1[[#This Row],[Ders Adedi]]</f>
        <v>9</v>
      </c>
      <c r="X274" s="22">
        <f>Tablo1[[#This Row],[Ders saati]]</f>
        <v>2</v>
      </c>
      <c r="Y274" s="23">
        <f>Tablo1[[#This Row],[Ders saati kontrol]]</f>
        <v>2</v>
      </c>
      <c r="Z274" s="92" t="str">
        <f>Tablo1[[#This Row],[Birleştir formül]]</f>
        <v>İş Sağlığı ve Güvenliği II  Ulaş ÇINAR</v>
      </c>
      <c r="AA274" s="95">
        <f>Tablo1[[#This Row],[Birleşik ders]]</f>
        <v>8</v>
      </c>
    </row>
    <row r="275" spans="1:27" ht="21.75" hidden="1" x14ac:dyDescent="0.25">
      <c r="A275" s="27">
        <f>Tablo1[[#This Row],[Sıra]]</f>
        <v>337</v>
      </c>
      <c r="B275" s="13" t="str">
        <f>Tablo1[[#This Row],[Bölüm]]</f>
        <v>TO</v>
      </c>
      <c r="C275" s="13">
        <f>Tablo1[[#This Row],[Sınıf]]</f>
        <v>1</v>
      </c>
      <c r="D275" s="5" t="str">
        <f>Tablo1[[#This Row],[Ders Kodu]]</f>
        <v>YDİ-1102</v>
      </c>
      <c r="E275" s="14" t="str">
        <f>Tablo1[[#This Row],[Dersin Adı]]</f>
        <v xml:space="preserve">Yabancı Dil II </v>
      </c>
      <c r="F275" s="6" t="str">
        <f>Tablo1[[#This Row],[Dersi Veren Öğretim Elemanı]]</f>
        <v>Gökhan HINIZ</v>
      </c>
      <c r="G275" s="6">
        <f>Tablo1[[#This Row],[Dersi Veren Öğretim Elemanı (Son 7 Hafta)]]</f>
        <v>0</v>
      </c>
      <c r="H275" s="6" t="str">
        <f>Tablo1[[#This Row],[Dersi Vrn. Öğr. Üyesi Bölümü]]</f>
        <v>FD</v>
      </c>
      <c r="I275" s="5">
        <f>Tablo1[[#This Row],[Mevcut]]</f>
        <v>16</v>
      </c>
      <c r="J275" s="13" t="str">
        <f>Tablo1[[#This Row],[GÜN]]</f>
        <v>CUMA</v>
      </c>
      <c r="K275" s="17" t="str">
        <f>Tablo1[[#This Row],[SINIF2]]</f>
        <v>ONLINE</v>
      </c>
      <c r="L275" s="11" t="str">
        <f>Tablo1[[#This Row],[08:10]]</f>
        <v>x</v>
      </c>
      <c r="M275" s="4" t="str">
        <f>Tablo1[[#This Row],[09:00]]</f>
        <v>x</v>
      </c>
      <c r="N275" s="4">
        <f>Tablo1[[#This Row],[09:50]]</f>
        <v>0</v>
      </c>
      <c r="O275" s="4">
        <f>Tablo1[[#This Row],[10:40]]</f>
        <v>0</v>
      </c>
      <c r="P275" s="4">
        <f>Tablo1[[#This Row],[11:30]]</f>
        <v>0</v>
      </c>
      <c r="Q275" s="4">
        <f>Tablo1[[#This Row],[12:20]]</f>
        <v>0</v>
      </c>
      <c r="R275" s="4">
        <f>Tablo1[[#This Row],[13:10]]</f>
        <v>0</v>
      </c>
      <c r="S275" s="4">
        <f>Tablo1[[#This Row],[14:00]]</f>
        <v>0</v>
      </c>
      <c r="T275" s="4">
        <f>Tablo1[[#This Row],[14:50]]</f>
        <v>0</v>
      </c>
      <c r="U275" s="4">
        <f>Tablo1[[#This Row],[15:40]]</f>
        <v>0</v>
      </c>
      <c r="V275" s="12">
        <f>Tablo1[[#This Row],[16:30]]</f>
        <v>0</v>
      </c>
      <c r="W275" s="24">
        <f>Tablo1[[#This Row],[Ders Adedi]]</f>
        <v>9</v>
      </c>
      <c r="X275" s="22">
        <f>Tablo1[[#This Row],[Ders saati]]</f>
        <v>2</v>
      </c>
      <c r="Y275" s="23">
        <f>Tablo1[[#This Row],[Ders saati kontrol]]</f>
        <v>2</v>
      </c>
      <c r="Z275" s="92" t="str">
        <f>Tablo1[[#This Row],[Birleştir formül]]</f>
        <v>Yabancı Dil II  Gökhan HINIZ</v>
      </c>
      <c r="AA275" s="95">
        <f>Tablo1[[#This Row],[Birleşik ders]]</f>
        <v>9</v>
      </c>
    </row>
    <row r="276" spans="1:27" ht="30" hidden="1" x14ac:dyDescent="0.25">
      <c r="A276" s="27">
        <f>Tablo1[[#This Row],[Sıra]]</f>
        <v>382</v>
      </c>
      <c r="B276" s="13" t="str">
        <f>Tablo1[[#This Row],[Bölüm]]</f>
        <v>TO</v>
      </c>
      <c r="C276" s="13">
        <f>Tablo1[[#This Row],[Sınıf]]</f>
        <v>1</v>
      </c>
      <c r="D276" s="5" t="str">
        <f>Tablo1[[#This Row],[Ders Kodu]]</f>
        <v>TBB-1012</v>
      </c>
      <c r="E276" s="14" t="str">
        <f>Tablo1[[#This Row],[Dersin Adı]]</f>
        <v>Kariyer Planlama (Alttan Alanlar İçin)</v>
      </c>
      <c r="F276" s="6" t="str">
        <f>Tablo1[[#This Row],[Dersi Veren Öğretim Elemanı]]</f>
        <v>Mustafa BAŞARAN</v>
      </c>
      <c r="G276" s="6">
        <f>Tablo1[[#This Row],[Dersi Veren Öğretim Elemanı (Son 7 Hafta)]]</f>
        <v>0</v>
      </c>
      <c r="H276" s="6" t="str">
        <f>Tablo1[[#This Row],[Dersi Vrn. Öğr. Üyesi Bölümü]]</f>
        <v>TO</v>
      </c>
      <c r="I276" s="5">
        <f>Tablo1[[#This Row],[Mevcut]]</f>
        <v>4</v>
      </c>
      <c r="J276" s="13" t="str">
        <f>Tablo1[[#This Row],[GÜN]]</f>
        <v>-</v>
      </c>
      <c r="K276" s="17" t="str">
        <f>Tablo1[[#This Row],[SINIF2]]</f>
        <v>SADECE SINAV</v>
      </c>
      <c r="L276" s="11">
        <f>Tablo1[[#This Row],[08:10]]</f>
        <v>0</v>
      </c>
      <c r="M276" s="4">
        <f>Tablo1[[#This Row],[09:00]]</f>
        <v>0</v>
      </c>
      <c r="N276" s="4">
        <f>Tablo1[[#This Row],[09:50]]</f>
        <v>0</v>
      </c>
      <c r="O276" s="4">
        <f>Tablo1[[#This Row],[10:40]]</f>
        <v>0</v>
      </c>
      <c r="P276" s="4">
        <f>Tablo1[[#This Row],[11:30]]</f>
        <v>0</v>
      </c>
      <c r="Q276" s="4">
        <f>Tablo1[[#This Row],[12:20]]</f>
        <v>0</v>
      </c>
      <c r="R276" s="4">
        <f>Tablo1[[#This Row],[13:10]]</f>
        <v>0</v>
      </c>
      <c r="S276" s="4">
        <f>Tablo1[[#This Row],[14:00]]</f>
        <v>0</v>
      </c>
      <c r="T276" s="4">
        <f>Tablo1[[#This Row],[14:50]]</f>
        <v>0</v>
      </c>
      <c r="U276" s="4">
        <f>Tablo1[[#This Row],[15:40]]</f>
        <v>0</v>
      </c>
      <c r="V276" s="12">
        <f>Tablo1[[#This Row],[16:30]]</f>
        <v>0</v>
      </c>
      <c r="W276" s="24">
        <f>Tablo1[[#This Row],[Ders Adedi]]</f>
        <v>1</v>
      </c>
      <c r="X276" s="22">
        <f>Tablo1[[#This Row],[Ders saati]]</f>
        <v>0</v>
      </c>
      <c r="Y276" s="23">
        <f>Tablo1[[#This Row],[Ders saati kontrol]]</f>
        <v>0</v>
      </c>
      <c r="Z276" s="92" t="str">
        <f>Tablo1[[#This Row],[Birleştir formül]]</f>
        <v>Kariyer Planlama (Alttan Alanlar İçin) Mustafa BAŞARAN</v>
      </c>
      <c r="AA276" s="95">
        <f>Tablo1[[#This Row],[Birleşik ders]]</f>
        <v>1</v>
      </c>
    </row>
    <row r="277" spans="1:27" ht="30" hidden="1" x14ac:dyDescent="0.25">
      <c r="A277" s="27">
        <f>Tablo1[[#This Row],[Sıra]]</f>
        <v>103</v>
      </c>
      <c r="B277" s="13" t="str">
        <f>Tablo1[[#This Row],[Bölüm]]</f>
        <v>TO</v>
      </c>
      <c r="C277" s="13">
        <f>Tablo1[[#This Row],[Sınıf]]</f>
        <v>2</v>
      </c>
      <c r="D277" s="5" t="str">
        <f>Tablo1[[#This Row],[Ders Kodu]]</f>
        <v>TBB-2012</v>
      </c>
      <c r="E277" s="14" t="str">
        <f>Tablo1[[#This Row],[Dersin Adı]]</f>
        <v xml:space="preserve">Fitopatoloji </v>
      </c>
      <c r="F277" s="6" t="str">
        <f>Tablo1[[#This Row],[Dersi Veren Öğretim Elemanı]]</f>
        <v>Ali KARANFİL</v>
      </c>
      <c r="G277" s="6">
        <f>Tablo1[[#This Row],[Dersi Veren Öğretim Elemanı (Son 7 Hafta)]]</f>
        <v>0</v>
      </c>
      <c r="H277" s="6" t="str">
        <f>Tablo1[[#This Row],[Dersi Vrn. Öğr. Üyesi Bölümü]]</f>
        <v>BK</v>
      </c>
      <c r="I277" s="5">
        <f>Tablo1[[#This Row],[Mevcut]]</f>
        <v>30</v>
      </c>
      <c r="J277" s="13" t="str">
        <f>Tablo1[[#This Row],[GÜN]]</f>
        <v>PAZARTESİ</v>
      </c>
      <c r="K277" s="17" t="str">
        <f>Tablo1[[#This Row],[SINIF2]]</f>
        <v>03</v>
      </c>
      <c r="L277" s="11">
        <f>Tablo1[[#This Row],[08:10]]</f>
        <v>0</v>
      </c>
      <c r="M277" s="4">
        <f>Tablo1[[#This Row],[09:00]]</f>
        <v>0</v>
      </c>
      <c r="N277" s="4">
        <f>Tablo1[[#This Row],[09:50]]</f>
        <v>0</v>
      </c>
      <c r="O277" s="4">
        <f>Tablo1[[#This Row],[10:40]]</f>
        <v>0</v>
      </c>
      <c r="P277" s="4" t="str">
        <f>Tablo1[[#This Row],[11:30]]</f>
        <v>x</v>
      </c>
      <c r="Q277" s="4" t="str">
        <f>Tablo1[[#This Row],[12:20]]</f>
        <v>x</v>
      </c>
      <c r="R277" s="4" t="str">
        <f>Tablo1[[#This Row],[13:10]]</f>
        <v>x</v>
      </c>
      <c r="S277" s="4">
        <f>Tablo1[[#This Row],[14:00]]</f>
        <v>0</v>
      </c>
      <c r="T277" s="4">
        <f>Tablo1[[#This Row],[14:50]]</f>
        <v>0</v>
      </c>
      <c r="U277" s="4">
        <f>Tablo1[[#This Row],[15:40]]</f>
        <v>0</v>
      </c>
      <c r="V277" s="12">
        <f>Tablo1[[#This Row],[16:30]]</f>
        <v>0</v>
      </c>
      <c r="W277" s="24">
        <f>Tablo1[[#This Row],[Ders Adedi]]</f>
        <v>7</v>
      </c>
      <c r="X277" s="22">
        <f>Tablo1[[#This Row],[Ders saati]]</f>
        <v>3</v>
      </c>
      <c r="Y277" s="23">
        <f>Tablo1[[#This Row],[Ders saati kontrol]]</f>
        <v>3</v>
      </c>
      <c r="Z277" s="92" t="str">
        <f>Tablo1[[#This Row],[Birleştir formül]]</f>
        <v>Fitopatoloji  Ali KARANFİL</v>
      </c>
      <c r="AA277" s="95">
        <f>Tablo1[[#This Row],[Birleşik ders]]</f>
        <v>1</v>
      </c>
    </row>
    <row r="278" spans="1:27" ht="21.75" hidden="1" x14ac:dyDescent="0.25">
      <c r="A278" s="27">
        <f>Tablo1[[#This Row],[Sıra]]</f>
        <v>286</v>
      </c>
      <c r="B278" s="13" t="str">
        <f>Tablo1[[#This Row],[Bölüm]]</f>
        <v>TO</v>
      </c>
      <c r="C278" s="13">
        <f>Tablo1[[#This Row],[Sınıf]]</f>
        <v>2</v>
      </c>
      <c r="D278" s="5" t="str">
        <f>Tablo1[[#This Row],[Ders Kodu]]</f>
        <v>TBB-2006</v>
      </c>
      <c r="E278" s="14" t="str">
        <f>Tablo1[[#This Row],[Dersin Adı]]</f>
        <v xml:space="preserve">Tarla Bitkileri </v>
      </c>
      <c r="F278" s="6" t="str">
        <f>Tablo1[[#This Row],[Dersi Veren Öğretim Elemanı]]</f>
        <v>Onur Hocaoğlu</v>
      </c>
      <c r="G278" s="6">
        <f>Tablo1[[#This Row],[Dersi Veren Öğretim Elemanı (Son 7 Hafta)]]</f>
        <v>0</v>
      </c>
      <c r="H278" s="6" t="str">
        <f>Tablo1[[#This Row],[Dersi Vrn. Öğr. Üyesi Bölümü]]</f>
        <v>TB</v>
      </c>
      <c r="I278" s="5">
        <f>Tablo1[[#This Row],[Mevcut]]</f>
        <v>38</v>
      </c>
      <c r="J278" s="13" t="str">
        <f>Tablo1[[#This Row],[GÜN]]</f>
        <v>PAZARTESİ</v>
      </c>
      <c r="K278" s="17" t="str">
        <f>Tablo1[[#This Row],[SINIF2]]</f>
        <v>101</v>
      </c>
      <c r="L278" s="11">
        <f>Tablo1[[#This Row],[08:10]]</f>
        <v>0</v>
      </c>
      <c r="M278" s="4">
        <f>Tablo1[[#This Row],[09:00]]</f>
        <v>0</v>
      </c>
      <c r="N278" s="4">
        <f>Tablo1[[#This Row],[09:50]]</f>
        <v>0</v>
      </c>
      <c r="O278" s="4">
        <f>Tablo1[[#This Row],[10:40]]</f>
        <v>0</v>
      </c>
      <c r="P278" s="4">
        <f>Tablo1[[#This Row],[11:30]]</f>
        <v>0</v>
      </c>
      <c r="Q278" s="4">
        <f>Tablo1[[#This Row],[12:20]]</f>
        <v>0</v>
      </c>
      <c r="R278" s="4">
        <f>Tablo1[[#This Row],[13:10]]</f>
        <v>0</v>
      </c>
      <c r="S278" s="4">
        <f>Tablo1[[#This Row],[14:00]]</f>
        <v>0</v>
      </c>
      <c r="T278" s="4" t="str">
        <f>Tablo1[[#This Row],[14:50]]</f>
        <v>x</v>
      </c>
      <c r="U278" s="4" t="str">
        <f>Tablo1[[#This Row],[15:40]]</f>
        <v>x</v>
      </c>
      <c r="V278" s="12" t="str">
        <f>Tablo1[[#This Row],[16:30]]</f>
        <v>x</v>
      </c>
      <c r="W278" s="24">
        <f>Tablo1[[#This Row],[Ders Adedi]]</f>
        <v>5</v>
      </c>
      <c r="X278" s="22">
        <f>Tablo1[[#This Row],[Ders saati]]</f>
        <v>3</v>
      </c>
      <c r="Y278" s="23">
        <f>Tablo1[[#This Row],[Ders saati kontrol]]</f>
        <v>3</v>
      </c>
      <c r="Z278" s="92" t="str">
        <f>Tablo1[[#This Row],[Birleştir formül]]</f>
        <v>Tarla Bitkileri  Onur Hocaoğlu</v>
      </c>
      <c r="AA278" s="95">
        <f>Tablo1[[#This Row],[Birleşik ders]]</f>
        <v>1</v>
      </c>
    </row>
    <row r="279" spans="1:27" ht="30" hidden="1" x14ac:dyDescent="0.25">
      <c r="A279" s="27">
        <f>Tablo1[[#This Row],[Sıra]]</f>
        <v>214</v>
      </c>
      <c r="B279" s="13" t="str">
        <f>Tablo1[[#This Row],[Bölüm]]</f>
        <v>TO</v>
      </c>
      <c r="C279" s="13">
        <f>Tablo1[[#This Row],[Sınıf]]</f>
        <v>2</v>
      </c>
      <c r="D279" s="5" t="str">
        <f>Tablo1[[#This Row],[Ders Kodu]]</f>
        <v>TBB-2008</v>
      </c>
      <c r="E279" s="14" t="str">
        <f>Tablo1[[#This Row],[Dersin Adı]]</f>
        <v xml:space="preserve">Ölçme Bilgisi </v>
      </c>
      <c r="F279" s="6" t="str">
        <f>Tablo1[[#This Row],[Dersi Veren Öğretim Elemanı]]</f>
        <v>Melis İNALPULAT</v>
      </c>
      <c r="G279" s="6">
        <f>Tablo1[[#This Row],[Dersi Veren Öğretim Elemanı (Son 7 Hafta)]]</f>
        <v>0</v>
      </c>
      <c r="H279" s="6" t="str">
        <f>Tablo1[[#This Row],[Dersi Vrn. Öğr. Üyesi Bölümü]]</f>
        <v>TYS</v>
      </c>
      <c r="I279" s="5">
        <f>Tablo1[[#This Row],[Mevcut]]</f>
        <v>39</v>
      </c>
      <c r="J279" s="13" t="str">
        <f>Tablo1[[#This Row],[GÜN]]</f>
        <v>SALI</v>
      </c>
      <c r="K279" s="17" t="str">
        <f>Tablo1[[#This Row],[SINIF2]]</f>
        <v>104</v>
      </c>
      <c r="L279" s="11">
        <f>Tablo1[[#This Row],[08:10]]</f>
        <v>0</v>
      </c>
      <c r="M279" s="4" t="str">
        <f>Tablo1[[#This Row],[09:00]]</f>
        <v>x</v>
      </c>
      <c r="N279" s="4" t="str">
        <f>Tablo1[[#This Row],[09:50]]</f>
        <v>x</v>
      </c>
      <c r="O279" s="4" t="str">
        <f>Tablo1[[#This Row],[10:40]]</f>
        <v>x</v>
      </c>
      <c r="P279" s="4">
        <f>Tablo1[[#This Row],[11:30]]</f>
        <v>0</v>
      </c>
      <c r="Q279" s="4">
        <f>Tablo1[[#This Row],[12:20]]</f>
        <v>0</v>
      </c>
      <c r="R279" s="4">
        <f>Tablo1[[#This Row],[13:10]]</f>
        <v>0</v>
      </c>
      <c r="S279" s="4">
        <f>Tablo1[[#This Row],[14:00]]</f>
        <v>0</v>
      </c>
      <c r="T279" s="4">
        <f>Tablo1[[#This Row],[14:50]]</f>
        <v>0</v>
      </c>
      <c r="U279" s="4">
        <f>Tablo1[[#This Row],[15:40]]</f>
        <v>0</v>
      </c>
      <c r="V279" s="12">
        <f>Tablo1[[#This Row],[16:30]]</f>
        <v>0</v>
      </c>
      <c r="W279" s="24">
        <f>Tablo1[[#This Row],[Ders Adedi]]</f>
        <v>5</v>
      </c>
      <c r="X279" s="22">
        <f>Tablo1[[#This Row],[Ders saati]]</f>
        <v>3</v>
      </c>
      <c r="Y279" s="23">
        <f>Tablo1[[#This Row],[Ders saati kontrol]]</f>
        <v>3</v>
      </c>
      <c r="Z279" s="92" t="str">
        <f>Tablo1[[#This Row],[Birleştir formül]]</f>
        <v>Ölçme Bilgisi  Melis İNALPULAT</v>
      </c>
      <c r="AA279" s="95">
        <f>Tablo1[[#This Row],[Birleşik ders]]</f>
        <v>2</v>
      </c>
    </row>
    <row r="280" spans="1:27" ht="21.75" hidden="1" x14ac:dyDescent="0.25">
      <c r="A280" s="27">
        <f>Tablo1[[#This Row],[Sıra]]</f>
        <v>298</v>
      </c>
      <c r="B280" s="13" t="str">
        <f>Tablo1[[#This Row],[Bölüm]]</f>
        <v>TO</v>
      </c>
      <c r="C280" s="13">
        <f>Tablo1[[#This Row],[Sınıf]]</f>
        <v>2</v>
      </c>
      <c r="D280" s="5" t="str">
        <f>Tablo1[[#This Row],[Ders Kodu]]</f>
        <v>TBB-2004</v>
      </c>
      <c r="E280" s="14" t="str">
        <f>Tablo1[[#This Row],[Dersin Adı]]</f>
        <v xml:space="preserve">Toprak Bilgisi </v>
      </c>
      <c r="F280" s="6" t="str">
        <f>Tablo1[[#This Row],[Dersi Veren Öğretim Elemanı]]</f>
        <v>Ali SUNGUR</v>
      </c>
      <c r="G280" s="6">
        <f>Tablo1[[#This Row],[Dersi Veren Öğretim Elemanı (Son 7 Hafta)]]</f>
        <v>0</v>
      </c>
      <c r="H280" s="6" t="str">
        <f>Tablo1[[#This Row],[Dersi Vrn. Öğr. Üyesi Bölümü]]</f>
        <v>TO</v>
      </c>
      <c r="I280" s="5">
        <f>Tablo1[[#This Row],[Mevcut]]</f>
        <v>27</v>
      </c>
      <c r="J280" s="13"/>
      <c r="K280" s="17" t="str">
        <f>Tablo1[[#This Row],[SINIF2]]</f>
        <v>202</v>
      </c>
      <c r="L280" s="11">
        <f>Tablo1[[#This Row],[08:10]]</f>
        <v>0</v>
      </c>
      <c r="M280" s="4">
        <f>Tablo1[[#This Row],[09:00]]</f>
        <v>0</v>
      </c>
      <c r="N280" s="4">
        <f>Tablo1[[#This Row],[09:50]]</f>
        <v>0</v>
      </c>
      <c r="O280" s="4">
        <f>Tablo1[[#This Row],[10:40]]</f>
        <v>0</v>
      </c>
      <c r="P280" s="4">
        <f>Tablo1[[#This Row],[11:30]]</f>
        <v>0</v>
      </c>
      <c r="Q280" s="4">
        <f>Tablo1[[#This Row],[12:20]]</f>
        <v>0</v>
      </c>
      <c r="R280" s="4" t="str">
        <f>Tablo1[[#This Row],[13:10]]</f>
        <v>x</v>
      </c>
      <c r="S280" s="4" t="str">
        <f>Tablo1[[#This Row],[14:00]]</f>
        <v>x</v>
      </c>
      <c r="T280" s="4">
        <f>Tablo1[[#This Row],[14:50]]</f>
        <v>0</v>
      </c>
      <c r="U280" s="4">
        <f>Tablo1[[#This Row],[15:40]]</f>
        <v>0</v>
      </c>
      <c r="V280" s="12">
        <f>Tablo1[[#This Row],[16:30]]</f>
        <v>0</v>
      </c>
      <c r="W280" s="24">
        <f>Tablo1[[#This Row],[Ders Adedi]]</f>
        <v>3</v>
      </c>
      <c r="X280" s="22">
        <f>Tablo1[[#This Row],[Ders saati]]</f>
        <v>2</v>
      </c>
      <c r="Y280" s="23">
        <f>Tablo1[[#This Row],[Ders saati kontrol]]</f>
        <v>2</v>
      </c>
      <c r="Z280" s="92" t="str">
        <f>Tablo1[[#This Row],[Birleştir formül]]</f>
        <v>Toprak Bilgisi  Ali SUNGUR</v>
      </c>
      <c r="AA280" s="95">
        <f>Tablo1[[#This Row],[Birleşik ders]]</f>
        <v>2</v>
      </c>
    </row>
    <row r="281" spans="1:27" ht="21.75" hidden="1" x14ac:dyDescent="0.25">
      <c r="A281" s="27">
        <f>Tablo1[[#This Row],[Sıra]]</f>
        <v>144</v>
      </c>
      <c r="B281" s="13" t="str">
        <f>Tablo1[[#This Row],[Bölüm]]</f>
        <v>TO</v>
      </c>
      <c r="C281" s="13">
        <f>Tablo1[[#This Row],[Sınıf]]</f>
        <v>2</v>
      </c>
      <c r="D281" s="5" t="str">
        <f>Tablo1[[#This Row],[Ders Kodu]]</f>
        <v>TBB-2002</v>
      </c>
      <c r="E281" s="14" t="str">
        <f>Tablo1[[#This Row],[Dersin Adı]]</f>
        <v xml:space="preserve">İstatistik </v>
      </c>
      <c r="F281" s="6" t="str">
        <f>Tablo1[[#This Row],[Dersi Veren Öğretim Elemanı]]</f>
        <v>Arzu AKTAŞ</v>
      </c>
      <c r="G281" s="6">
        <f>Tablo1[[#This Row],[Dersi Veren Öğretim Elemanı (Son 7 Hafta)]]</f>
        <v>0</v>
      </c>
      <c r="H281" s="6" t="str">
        <f>Tablo1[[#This Row],[Dersi Vrn. Öğr. Üyesi Bölümü]]</f>
        <v>FD</v>
      </c>
      <c r="I281" s="5">
        <f>Tablo1[[#This Row],[Mevcut]]</f>
        <v>54</v>
      </c>
      <c r="J281" s="13" t="str">
        <f>Tablo1[[#This Row],[GÜN]]</f>
        <v>SALI</v>
      </c>
      <c r="K281" s="17" t="str">
        <f>Tablo1[[#This Row],[SINIF2]]</f>
        <v>113</v>
      </c>
      <c r="L281" s="11">
        <f>Tablo1[[#This Row],[08:10]]</f>
        <v>0</v>
      </c>
      <c r="M281" s="4">
        <f>Tablo1[[#This Row],[09:00]]</f>
        <v>0</v>
      </c>
      <c r="N281" s="4">
        <f>Tablo1[[#This Row],[09:50]]</f>
        <v>0</v>
      </c>
      <c r="O281" s="4">
        <f>Tablo1[[#This Row],[10:40]]</f>
        <v>0</v>
      </c>
      <c r="P281" s="4">
        <f>Tablo1[[#This Row],[11:30]]</f>
        <v>0</v>
      </c>
      <c r="Q281" s="4">
        <f>Tablo1[[#This Row],[12:20]]</f>
        <v>0</v>
      </c>
      <c r="R281" s="4">
        <f>Tablo1[[#This Row],[13:10]]</f>
        <v>0</v>
      </c>
      <c r="S281" s="4">
        <f>Tablo1[[#This Row],[14:00]]</f>
        <v>0</v>
      </c>
      <c r="T281" s="4" t="str">
        <f>Tablo1[[#This Row],[14:50]]</f>
        <v>x</v>
      </c>
      <c r="U281" s="4" t="str">
        <f>Tablo1[[#This Row],[15:40]]</f>
        <v>x</v>
      </c>
      <c r="V281" s="12">
        <f>Tablo1[[#This Row],[16:30]]</f>
        <v>0</v>
      </c>
      <c r="W281" s="24">
        <f>Tablo1[[#This Row],[Ders Adedi]]</f>
        <v>5</v>
      </c>
      <c r="X281" s="22">
        <f>Tablo1[[#This Row],[Ders saati]]</f>
        <v>2</v>
      </c>
      <c r="Y281" s="23">
        <f>Tablo1[[#This Row],[Ders saati kontrol]]</f>
        <v>2</v>
      </c>
      <c r="Z281" s="92" t="str">
        <f>Tablo1[[#This Row],[Birleştir formül]]</f>
        <v>İstatistik  Arzu AKTAŞ</v>
      </c>
      <c r="AA281" s="95">
        <f>Tablo1[[#This Row],[Birleşik ders]]</f>
        <v>2</v>
      </c>
    </row>
    <row r="282" spans="1:27" ht="21.75" hidden="1" x14ac:dyDescent="0.25">
      <c r="A282" s="27">
        <f>Tablo1[[#This Row],[Sıra]]</f>
        <v>110</v>
      </c>
      <c r="B282" s="13" t="str">
        <f>Tablo1[[#This Row],[Bölüm]]</f>
        <v>TO</v>
      </c>
      <c r="C282" s="13">
        <f>Tablo1[[#This Row],[Sınıf]]</f>
        <v>2</v>
      </c>
      <c r="D282" s="5" t="str">
        <f>Tablo1[[#This Row],[Ders Kodu]]</f>
        <v>TBB-2014</v>
      </c>
      <c r="E282" s="14" t="str">
        <f>Tablo1[[#This Row],[Dersin Adı]]</f>
        <v xml:space="preserve">Genel Meyvecilik </v>
      </c>
      <c r="F282" s="6" t="str">
        <f>Tablo1[[#This Row],[Dersi Veren Öğretim Elemanı]]</f>
        <v>Harun ÇOBAN</v>
      </c>
      <c r="G282" s="6">
        <f>Tablo1[[#This Row],[Dersi Veren Öğretim Elemanı (Son 7 Hafta)]]</f>
        <v>0</v>
      </c>
      <c r="H282" s="6" t="str">
        <f>Tablo1[[#This Row],[Dersi Vrn. Öğr. Üyesi Bölümü]]</f>
        <v>BB</v>
      </c>
      <c r="I282" s="5">
        <f>Tablo1[[#This Row],[Mevcut]]</f>
        <v>32</v>
      </c>
      <c r="J282" s="13" t="str">
        <f>Tablo1[[#This Row],[GÜN]]</f>
        <v>ÇARŞAMBA</v>
      </c>
      <c r="K282" s="17" t="str">
        <f>Tablo1[[#This Row],[SINIF2]]</f>
        <v>203</v>
      </c>
      <c r="L282" s="11">
        <f>Tablo1[[#This Row],[08:10]]</f>
        <v>0</v>
      </c>
      <c r="M282" s="4">
        <f>Tablo1[[#This Row],[09:00]]</f>
        <v>0</v>
      </c>
      <c r="N282" s="4">
        <f>Tablo1[[#This Row],[09:50]]</f>
        <v>0</v>
      </c>
      <c r="O282" s="4">
        <f>Tablo1[[#This Row],[10:40]]</f>
        <v>0</v>
      </c>
      <c r="P282" s="4">
        <f>Tablo1[[#This Row],[11:30]]</f>
        <v>0</v>
      </c>
      <c r="Q282" s="4" t="str">
        <f>Tablo1[[#This Row],[12:20]]</f>
        <v>x</v>
      </c>
      <c r="R282" s="4" t="str">
        <f>Tablo1[[#This Row],[13:10]]</f>
        <v>x</v>
      </c>
      <c r="S282" s="4" t="str">
        <f>Tablo1[[#This Row],[14:00]]</f>
        <v>x</v>
      </c>
      <c r="T282" s="4">
        <f>Tablo1[[#This Row],[14:50]]</f>
        <v>0</v>
      </c>
      <c r="U282" s="4">
        <f>Tablo1[[#This Row],[15:40]]</f>
        <v>0</v>
      </c>
      <c r="V282" s="12">
        <f>Tablo1[[#This Row],[16:30]]</f>
        <v>0</v>
      </c>
      <c r="W282" s="24">
        <f>Tablo1[[#This Row],[Ders Adedi]]</f>
        <v>4</v>
      </c>
      <c r="X282" s="22">
        <f>Tablo1[[#This Row],[Ders saati]]</f>
        <v>3</v>
      </c>
      <c r="Y282" s="23">
        <f>Tablo1[[#This Row],[Ders saati kontrol]]</f>
        <v>3</v>
      </c>
      <c r="Z282" s="92" t="str">
        <f>Tablo1[[#This Row],[Birleştir formül]]</f>
        <v>Genel Meyvecilik  Harun ÇOBAN</v>
      </c>
      <c r="AA282" s="95">
        <f>Tablo1[[#This Row],[Birleşik ders]]</f>
        <v>1</v>
      </c>
    </row>
    <row r="283" spans="1:27" ht="21.75" hidden="1" x14ac:dyDescent="0.25">
      <c r="A283" s="27">
        <f>Tablo1[[#This Row],[Sıra]]</f>
        <v>99</v>
      </c>
      <c r="B283" s="13" t="str">
        <f>Tablo1[[#This Row],[Bölüm]]</f>
        <v>TO</v>
      </c>
      <c r="C283" s="13">
        <f>Tablo1[[#This Row],[Sınıf]]</f>
        <v>2</v>
      </c>
      <c r="D283" s="5" t="str">
        <f>Tablo1[[#This Row],[Ders Kodu]]</f>
        <v>TBB-2010</v>
      </c>
      <c r="E283" s="292" t="str">
        <f>Tablo1[[#This Row],[Dersin Adı]]</f>
        <v xml:space="preserve">Entomoloji </v>
      </c>
      <c r="F283" s="6" t="str">
        <f>Tablo1[[#This Row],[Dersi Veren Öğretim Elemanı]]</f>
        <v>Çiğdem GÜNEŞ</v>
      </c>
      <c r="G283" s="6">
        <f>Tablo1[[#This Row],[Dersi Veren Öğretim Elemanı (Son 7 Hafta)]]</f>
        <v>0</v>
      </c>
      <c r="H283" s="6" t="str">
        <f>Tablo1[[#This Row],[Dersi Vrn. Öğr. Üyesi Bölümü]]</f>
        <v>BK</v>
      </c>
      <c r="I283" s="5">
        <f>Tablo1[[#This Row],[Mevcut]]</f>
        <v>29</v>
      </c>
      <c r="J283" s="13" t="str">
        <f>Tablo1[[#This Row],[GÜN]]</f>
        <v>ÇARŞAMBA</v>
      </c>
      <c r="K283" s="17" t="str">
        <f>Tablo1[[#This Row],[SINIF2]]</f>
        <v>203</v>
      </c>
      <c r="L283" s="11">
        <f>Tablo1[[#This Row],[08:10]]</f>
        <v>0</v>
      </c>
      <c r="M283" s="4">
        <f>Tablo1[[#This Row],[09:00]]</f>
        <v>0</v>
      </c>
      <c r="N283" s="4">
        <f>Tablo1[[#This Row],[09:50]]</f>
        <v>0</v>
      </c>
      <c r="O283" s="4">
        <f>Tablo1[[#This Row],[10:40]]</f>
        <v>0</v>
      </c>
      <c r="P283" s="4">
        <f>Tablo1[[#This Row],[11:30]]</f>
        <v>0</v>
      </c>
      <c r="Q283" s="4">
        <f>Tablo1[[#This Row],[12:20]]</f>
        <v>0</v>
      </c>
      <c r="R283" s="4">
        <f>Tablo1[[#This Row],[13:10]]</f>
        <v>0</v>
      </c>
      <c r="S283" s="4">
        <f>Tablo1[[#This Row],[14:00]]</f>
        <v>0</v>
      </c>
      <c r="T283" s="4" t="str">
        <f>Tablo1[[#This Row],[14:50]]</f>
        <v>x</v>
      </c>
      <c r="U283" s="4" t="str">
        <f>Tablo1[[#This Row],[15:40]]</f>
        <v>x</v>
      </c>
      <c r="V283" s="12" t="str">
        <f>Tablo1[[#This Row],[16:30]]</f>
        <v>x</v>
      </c>
      <c r="W283" s="24">
        <f>Tablo1[[#This Row],[Ders Adedi]]</f>
        <v>5</v>
      </c>
      <c r="X283" s="22">
        <f>Tablo1[[#This Row],[Ders saati]]</f>
        <v>3</v>
      </c>
      <c r="Y283" s="23">
        <f>Tablo1[[#This Row],[Ders saati kontrol]]</f>
        <v>3</v>
      </c>
      <c r="Z283" s="92" t="str">
        <f>Tablo1[[#This Row],[Birleştir formül]]</f>
        <v>Entomoloji  Çiğdem GÜNEŞ</v>
      </c>
      <c r="AA283" s="95">
        <f>Tablo1[[#This Row],[Birleşik ders]]</f>
        <v>1</v>
      </c>
    </row>
    <row r="284" spans="1:27" ht="21.75" hidden="1" x14ac:dyDescent="0.25">
      <c r="A284" s="27">
        <f>Tablo1[[#This Row],[Sıra]]</f>
        <v>49</v>
      </c>
      <c r="B284" s="13" t="str">
        <f>Tablo1[[#This Row],[Bölüm]]</f>
        <v>TO</v>
      </c>
      <c r="C284" s="13">
        <f>Tablo1[[#This Row],[Sınıf]]</f>
        <v>3</v>
      </c>
      <c r="D284" s="5" t="str">
        <f>Tablo1[[#This Row],[Ders Kodu]]</f>
        <v>TBB-3006</v>
      </c>
      <c r="E284" s="14" t="str">
        <f>Tablo1[[#This Row],[Dersin Adı]]</f>
        <v xml:space="preserve">Bitki Besleme </v>
      </c>
      <c r="F284" s="6" t="str">
        <f>Tablo1[[#This Row],[Dersi Veren Öğretim Elemanı]]</f>
        <v>Yakup ÇIKILI</v>
      </c>
      <c r="G284" s="6">
        <f>Tablo1[[#This Row],[Dersi Veren Öğretim Elemanı (Son 7 Hafta)]]</f>
        <v>0</v>
      </c>
      <c r="H284" s="6" t="str">
        <f>Tablo1[[#This Row],[Dersi Vrn. Öğr. Üyesi Bölümü]]</f>
        <v>TO</v>
      </c>
      <c r="I284" s="5">
        <f>Tablo1[[#This Row],[Mevcut]]</f>
        <v>35</v>
      </c>
      <c r="J284" s="13" t="str">
        <f>Tablo1[[#This Row],[GÜN]]</f>
        <v>PAZARTESİ</v>
      </c>
      <c r="K284" s="17" t="str">
        <f>Tablo1[[#This Row],[SINIF2]]</f>
        <v>01</v>
      </c>
      <c r="L284" s="11">
        <f>Tablo1[[#This Row],[08:10]]</f>
        <v>0</v>
      </c>
      <c r="M284" s="4" t="str">
        <f>Tablo1[[#This Row],[09:00]]</f>
        <v>x</v>
      </c>
      <c r="N284" s="4" t="str">
        <f>Tablo1[[#This Row],[09:50]]</f>
        <v>x</v>
      </c>
      <c r="O284" s="4" t="str">
        <f>Tablo1[[#This Row],[10:40]]</f>
        <v>x</v>
      </c>
      <c r="P284" s="4" t="str">
        <f>Tablo1[[#This Row],[11:30]]</f>
        <v>x</v>
      </c>
      <c r="Q284" s="4">
        <f>Tablo1[[#This Row],[12:20]]</f>
        <v>0</v>
      </c>
      <c r="R284" s="4">
        <f>Tablo1[[#This Row],[13:10]]</f>
        <v>0</v>
      </c>
      <c r="S284" s="4">
        <f>Tablo1[[#This Row],[14:00]]</f>
        <v>0</v>
      </c>
      <c r="T284" s="4">
        <f>Tablo1[[#This Row],[14:50]]</f>
        <v>0</v>
      </c>
      <c r="U284" s="4">
        <f>Tablo1[[#This Row],[15:40]]</f>
        <v>0</v>
      </c>
      <c r="V284" s="12">
        <f>Tablo1[[#This Row],[16:30]]</f>
        <v>0</v>
      </c>
      <c r="W284" s="24">
        <f>Tablo1[[#This Row],[Ders Adedi]]</f>
        <v>6</v>
      </c>
      <c r="X284" s="22">
        <f>Tablo1[[#This Row],[Ders saati]]</f>
        <v>4</v>
      </c>
      <c r="Y284" s="23">
        <f>Tablo1[[#This Row],[Ders saati kontrol]]</f>
        <v>4</v>
      </c>
      <c r="Z284" s="92" t="str">
        <f>Tablo1[[#This Row],[Birleştir formül]]</f>
        <v>Bitki Besleme  Yakup ÇIKILI</v>
      </c>
      <c r="AA284" s="95">
        <f>Tablo1[[#This Row],[Birleşik ders]]</f>
        <v>3</v>
      </c>
    </row>
    <row r="285" spans="1:27" ht="21.75" hidden="1" x14ac:dyDescent="0.25">
      <c r="A285" s="27">
        <f>Tablo1[[#This Row],[Sıra]]</f>
        <v>309</v>
      </c>
      <c r="B285" s="13" t="str">
        <f>Tablo1[[#This Row],[Bölüm]]</f>
        <v>TO</v>
      </c>
      <c r="C285" s="13">
        <f>Tablo1[[#This Row],[Sınıf]]</f>
        <v>3</v>
      </c>
      <c r="D285" s="5" t="str">
        <f>Tablo1[[#This Row],[Ders Kodu]]</f>
        <v>TBB-3008</v>
      </c>
      <c r="E285" s="14" t="str">
        <f>Tablo1[[#This Row],[Dersin Adı]]</f>
        <v xml:space="preserve">Toprak ve Su Kirliliği </v>
      </c>
      <c r="F285" s="6" t="str">
        <f>Tablo1[[#This Row],[Dersi Veren Öğretim Elemanı]]</f>
        <v>Ali SUNGUR</v>
      </c>
      <c r="G285" s="6">
        <f>Tablo1[[#This Row],[Dersi Veren Öğretim Elemanı (Son 7 Hafta)]]</f>
        <v>0</v>
      </c>
      <c r="H285" s="6" t="str">
        <f>Tablo1[[#This Row],[Dersi Vrn. Öğr. Üyesi Bölümü]]</f>
        <v>TO</v>
      </c>
      <c r="I285" s="5">
        <f>Tablo1[[#This Row],[Mevcut]]</f>
        <v>27</v>
      </c>
      <c r="J285" s="13" t="str">
        <f>Tablo1[[#This Row],[GÜN]]</f>
        <v>PAZARTESİ</v>
      </c>
      <c r="K285" s="17" t="str">
        <f>Tablo1[[#This Row],[SINIF2]]</f>
        <v>03</v>
      </c>
      <c r="L285" s="11">
        <f>Tablo1[[#This Row],[08:10]]</f>
        <v>0</v>
      </c>
      <c r="M285" s="4">
        <f>Tablo1[[#This Row],[09:00]]</f>
        <v>0</v>
      </c>
      <c r="N285" s="4">
        <f>Tablo1[[#This Row],[09:50]]</f>
        <v>0</v>
      </c>
      <c r="O285" s="4">
        <f>Tablo1[[#This Row],[10:40]]</f>
        <v>0</v>
      </c>
      <c r="P285" s="4">
        <f>Tablo1[[#This Row],[11:30]]</f>
        <v>0</v>
      </c>
      <c r="Q285" s="4">
        <f>Tablo1[[#This Row],[12:20]]</f>
        <v>0</v>
      </c>
      <c r="R285" s="4">
        <f>Tablo1[[#This Row],[13:10]]</f>
        <v>0</v>
      </c>
      <c r="S285" s="4" t="str">
        <f>Tablo1[[#This Row],[14:00]]</f>
        <v>x</v>
      </c>
      <c r="T285" s="4" t="str">
        <f>Tablo1[[#This Row],[14:50]]</f>
        <v>x</v>
      </c>
      <c r="U285" s="4">
        <f>Tablo1[[#This Row],[15:40]]</f>
        <v>0</v>
      </c>
      <c r="V285" s="12">
        <f>Tablo1[[#This Row],[16:30]]</f>
        <v>0</v>
      </c>
      <c r="W285" s="24">
        <f>Tablo1[[#This Row],[Ders Adedi]]</f>
        <v>1</v>
      </c>
      <c r="X285" s="22">
        <f>Tablo1[[#This Row],[Ders saati]]</f>
        <v>2</v>
      </c>
      <c r="Y285" s="23">
        <f>Tablo1[[#This Row],[Ders saati kontrol]]</f>
        <v>2</v>
      </c>
      <c r="Z285" s="92" t="str">
        <f>Tablo1[[#This Row],[Birleştir formül]]</f>
        <v>Toprak ve Su Kirliliği  Ali SUNGUR</v>
      </c>
      <c r="AA285" s="95">
        <f>Tablo1[[#This Row],[Birleşik ders]]</f>
        <v>1</v>
      </c>
    </row>
    <row r="286" spans="1:27" ht="21.75" hidden="1" x14ac:dyDescent="0.25">
      <c r="A286" s="27">
        <f>Tablo1[[#This Row],[Sıra]]</f>
        <v>225</v>
      </c>
      <c r="B286" s="13" t="str">
        <f>Tablo1[[#This Row],[Bölüm]]</f>
        <v>TO</v>
      </c>
      <c r="C286" s="13">
        <f>Tablo1[[#This Row],[Sınıf]]</f>
        <v>3</v>
      </c>
      <c r="D286" s="5" t="str">
        <f>Tablo1[[#This Row],[Ders Kodu]]</f>
        <v>TBB-3016</v>
      </c>
      <c r="E286" s="14" t="str">
        <f>Tablo1[[#This Row],[Dersin Adı]]</f>
        <v xml:space="preserve">Proje ve Bilimsel Eser Hazırlama Tekniği </v>
      </c>
      <c r="F286" s="6" t="str">
        <f>Tablo1[[#This Row],[Dersi Veren Öğretim Elemanı]]</f>
        <v>Yasemin KAVDIR</v>
      </c>
      <c r="G286" s="6">
        <f>Tablo1[[#This Row],[Dersi Veren Öğretim Elemanı (Son 7 Hafta)]]</f>
        <v>0</v>
      </c>
      <c r="H286" s="6" t="str">
        <f>Tablo1[[#This Row],[Dersi Vrn. Öğr. Üyesi Bölümü]]</f>
        <v>TO</v>
      </c>
      <c r="I286" s="5">
        <f>Tablo1[[#This Row],[Mevcut]]</f>
        <v>26</v>
      </c>
      <c r="J286" s="13" t="str">
        <f>Tablo1[[#This Row],[GÜN]]</f>
        <v>PAZARTESİ</v>
      </c>
      <c r="K286" s="17" t="str">
        <f>Tablo1[[#This Row],[SINIF2]]</f>
        <v>106</v>
      </c>
      <c r="L286" s="11">
        <f>Tablo1[[#This Row],[08:10]]</f>
        <v>0</v>
      </c>
      <c r="M286" s="4">
        <f>Tablo1[[#This Row],[09:00]]</f>
        <v>0</v>
      </c>
      <c r="N286" s="4">
        <f>Tablo1[[#This Row],[09:50]]</f>
        <v>0</v>
      </c>
      <c r="O286" s="4">
        <f>Tablo1[[#This Row],[10:40]]</f>
        <v>0</v>
      </c>
      <c r="P286" s="4">
        <f>Tablo1[[#This Row],[11:30]]</f>
        <v>0</v>
      </c>
      <c r="Q286" s="4">
        <f>Tablo1[[#This Row],[12:20]]</f>
        <v>0</v>
      </c>
      <c r="R286" s="4">
        <f>Tablo1[[#This Row],[13:10]]</f>
        <v>0</v>
      </c>
      <c r="S286" s="4">
        <f>Tablo1[[#This Row],[14:00]]</f>
        <v>0</v>
      </c>
      <c r="T286" s="4">
        <f>Tablo1[[#This Row],[14:50]]</f>
        <v>0</v>
      </c>
      <c r="U286" s="4" t="str">
        <f>Tablo1[[#This Row],[15:40]]</f>
        <v>x</v>
      </c>
      <c r="V286" s="12" t="str">
        <f>Tablo1[[#This Row],[16:30]]</f>
        <v>x</v>
      </c>
      <c r="W286" s="24">
        <f>Tablo1[[#This Row],[Ders Adedi]]</f>
        <v>1</v>
      </c>
      <c r="X286" s="22">
        <f>Tablo1[[#This Row],[Ders saati]]</f>
        <v>2</v>
      </c>
      <c r="Y286" s="23">
        <f>Tablo1[[#This Row],[Ders saati kontrol]]</f>
        <v>2</v>
      </c>
      <c r="Z286" s="92" t="str">
        <f>Tablo1[[#This Row],[Birleştir formül]]</f>
        <v>Proje ve Bilimsel Eser Hazırlama Tekniği  Yasemin KAVDIR</v>
      </c>
      <c r="AA286" s="95">
        <f>Tablo1[[#This Row],[Birleşik ders]]</f>
        <v>1</v>
      </c>
    </row>
    <row r="287" spans="1:27" ht="21" hidden="1" customHeight="1" x14ac:dyDescent="0.25">
      <c r="A287" s="27">
        <f>Tablo1[[#This Row],[Sıra]]</f>
        <v>307</v>
      </c>
      <c r="B287" s="13" t="str">
        <f>Tablo1[[#This Row],[Bölüm]]</f>
        <v>TO</v>
      </c>
      <c r="C287" s="13">
        <f>Tablo1[[#This Row],[Sınıf]]</f>
        <v>3</v>
      </c>
      <c r="D287" s="5" t="str">
        <f>Tablo1[[#This Row],[Ders Kodu]]</f>
        <v>TBB-3002</v>
      </c>
      <c r="E287" s="14" t="str">
        <f>Tablo1[[#This Row],[Dersin Adı]]</f>
        <v xml:space="preserve">Toprak Mekaniği ve Teknolojisi </v>
      </c>
      <c r="F287" s="6" t="str">
        <f>Tablo1[[#This Row],[Dersi Veren Öğretim Elemanı]]</f>
        <v>Yasemin KAVDIR</v>
      </c>
      <c r="G287" s="6">
        <f>Tablo1[[#This Row],[Dersi Veren Öğretim Elemanı (Son 7 Hafta)]]</f>
        <v>0</v>
      </c>
      <c r="H287" s="6" t="str">
        <f>Tablo1[[#This Row],[Dersi Vrn. Öğr. Üyesi Bölümü]]</f>
        <v>TO</v>
      </c>
      <c r="I287" s="5">
        <f>Tablo1[[#This Row],[Mevcut]]</f>
        <v>27</v>
      </c>
      <c r="J287" s="13" t="str">
        <f>Tablo1[[#This Row],[GÜN]]</f>
        <v>ÇARŞAMBA</v>
      </c>
      <c r="K287" s="17" t="str">
        <f>Tablo1[[#This Row],[SINIF2]]</f>
        <v>206</v>
      </c>
      <c r="L287" s="11">
        <f>Tablo1[[#This Row],[08:10]]</f>
        <v>0</v>
      </c>
      <c r="M287" s="4">
        <f>Tablo1[[#This Row],[09:00]]</f>
        <v>0</v>
      </c>
      <c r="N287" s="4">
        <f>Tablo1[[#This Row],[09:50]]</f>
        <v>0</v>
      </c>
      <c r="O287" s="4">
        <f>Tablo1[[#This Row],[10:40]]</f>
        <v>0</v>
      </c>
      <c r="P287" s="4">
        <f>Tablo1[[#This Row],[11:30]]</f>
        <v>0</v>
      </c>
      <c r="Q287" s="4">
        <f>Tablo1[[#This Row],[12:20]]</f>
        <v>0</v>
      </c>
      <c r="R287" s="4" t="str">
        <f>Tablo1[[#This Row],[13:10]]</f>
        <v>x</v>
      </c>
      <c r="S287" s="4" t="str">
        <f>Tablo1[[#This Row],[14:00]]</f>
        <v>x</v>
      </c>
      <c r="T287" s="4" t="str">
        <f>Tablo1[[#This Row],[14:50]]</f>
        <v>x</v>
      </c>
      <c r="U287" s="4">
        <f>Tablo1[[#This Row],[15:40]]</f>
        <v>0</v>
      </c>
      <c r="V287" s="12">
        <f>Tablo1[[#This Row],[16:30]]</f>
        <v>0</v>
      </c>
      <c r="W287" s="24">
        <f>Tablo1[[#This Row],[Ders Adedi]]</f>
        <v>1</v>
      </c>
      <c r="X287" s="22">
        <f>Tablo1[[#This Row],[Ders saati]]</f>
        <v>3</v>
      </c>
      <c r="Y287" s="23">
        <f>Tablo1[[#This Row],[Ders saati kontrol]]</f>
        <v>3</v>
      </c>
      <c r="Z287" s="92" t="str">
        <f>Tablo1[[#This Row],[Birleştir formül]]</f>
        <v>Toprak Mekaniği ve Teknolojisi  Yasemin KAVDIR</v>
      </c>
      <c r="AA287" s="95">
        <f>Tablo1[[#This Row],[Birleşik ders]]</f>
        <v>1</v>
      </c>
    </row>
    <row r="288" spans="1:27" ht="21.75" hidden="1" x14ac:dyDescent="0.25">
      <c r="A288" s="27">
        <f>Tablo1[[#This Row],[Sıra]]</f>
        <v>308</v>
      </c>
      <c r="B288" s="13" t="str">
        <f>Tablo1[[#This Row],[Bölüm]]</f>
        <v>TO</v>
      </c>
      <c r="C288" s="13">
        <f>Tablo1[[#This Row],[Sınıf]]</f>
        <v>3</v>
      </c>
      <c r="D288" s="5" t="str">
        <f>Tablo1[[#This Row],[Ders Kodu]]</f>
        <v>TBB-3004</v>
      </c>
      <c r="E288" s="14" t="str">
        <f>Tablo1[[#This Row],[Dersin Adı]]</f>
        <v xml:space="preserve">Toprak Mineralojisi </v>
      </c>
      <c r="F288" s="6" t="str">
        <f>Tablo1[[#This Row],[Dersi Veren Öğretim Elemanı]]</f>
        <v>Hüseyin EKİNCİ</v>
      </c>
      <c r="G288" s="6">
        <f>Tablo1[[#This Row],[Dersi Veren Öğretim Elemanı (Son 7 Hafta)]]</f>
        <v>0</v>
      </c>
      <c r="H288" s="6" t="str">
        <f>Tablo1[[#This Row],[Dersi Vrn. Öğr. Üyesi Bölümü]]</f>
        <v>TO</v>
      </c>
      <c r="I288" s="5">
        <f>Tablo1[[#This Row],[Mevcut]]</f>
        <v>31</v>
      </c>
      <c r="J288" s="13" t="str">
        <f>Tablo1[[#This Row],[GÜN]]</f>
        <v>ÇARŞAMBA</v>
      </c>
      <c r="K288" s="17" t="str">
        <f>Tablo1[[#This Row],[SINIF2]]</f>
        <v>106</v>
      </c>
      <c r="L288" s="11">
        <f>Tablo1[[#This Row],[08:10]]</f>
        <v>0</v>
      </c>
      <c r="M288" s="4">
        <f>Tablo1[[#This Row],[09:00]]</f>
        <v>0</v>
      </c>
      <c r="N288" s="4">
        <f>Tablo1[[#This Row],[09:50]]</f>
        <v>0</v>
      </c>
      <c r="O288" s="4">
        <f>Tablo1[[#This Row],[10:40]]</f>
        <v>0</v>
      </c>
      <c r="P288" s="4">
        <f>Tablo1[[#This Row],[11:30]]</f>
        <v>0</v>
      </c>
      <c r="Q288" s="4">
        <f>Tablo1[[#This Row],[12:20]]</f>
        <v>0</v>
      </c>
      <c r="R288" s="4">
        <f>Tablo1[[#This Row],[13:10]]</f>
        <v>0</v>
      </c>
      <c r="S288" s="4">
        <f>Tablo1[[#This Row],[14:00]]</f>
        <v>0</v>
      </c>
      <c r="T288" s="4">
        <f>Tablo1[[#This Row],[14:50]]</f>
        <v>0</v>
      </c>
      <c r="U288" s="4" t="str">
        <f>Tablo1[[#This Row],[15:40]]</f>
        <v>x</v>
      </c>
      <c r="V288" s="12" t="str">
        <f>Tablo1[[#This Row],[16:30]]</f>
        <v>x</v>
      </c>
      <c r="W288" s="24">
        <f>Tablo1[[#This Row],[Ders Adedi]]</f>
        <v>1</v>
      </c>
      <c r="X288" s="22">
        <f>Tablo1[[#This Row],[Ders saati]]</f>
        <v>2</v>
      </c>
      <c r="Y288" s="23">
        <f>Tablo1[[#This Row],[Ders saati kontrol]]</f>
        <v>2</v>
      </c>
      <c r="Z288" s="92" t="str">
        <f>Tablo1[[#This Row],[Birleştir formül]]</f>
        <v>Toprak Mineralojisi  Hüseyin EKİNCİ</v>
      </c>
      <c r="AA288" s="95">
        <f>Tablo1[[#This Row],[Birleşik ders]]</f>
        <v>1</v>
      </c>
    </row>
    <row r="289" spans="1:27" ht="21.75" hidden="1" x14ac:dyDescent="0.25">
      <c r="A289" s="27">
        <f>Tablo1[[#This Row],[Sıra]]</f>
        <v>238</v>
      </c>
      <c r="B289" s="13" t="str">
        <f>Tablo1[[#This Row],[Bölüm]]</f>
        <v>TO</v>
      </c>
      <c r="C289" s="13">
        <f>Tablo1[[#This Row],[Sınıf]]</f>
        <v>3</v>
      </c>
      <c r="D289" s="5" t="str">
        <f>Tablo1[[#This Row],[Ders Kodu]]</f>
        <v>STJ-3002</v>
      </c>
      <c r="E289" s="14" t="str">
        <f>Tablo1[[#This Row],[Dersin Adı]]</f>
        <v xml:space="preserve">Staj II </v>
      </c>
      <c r="F289" s="6" t="str">
        <f>Tablo1[[#This Row],[Dersi Veren Öğretim Elemanı]]</f>
        <v>Ali SÜMER</v>
      </c>
      <c r="G289" s="6">
        <f>Tablo1[[#This Row],[Dersi Veren Öğretim Elemanı (Son 7 Hafta)]]</f>
        <v>0</v>
      </c>
      <c r="H289" s="6" t="str">
        <f>Tablo1[[#This Row],[Dersi Vrn. Öğr. Üyesi Bölümü]]</f>
        <v>TO</v>
      </c>
      <c r="I289" s="5">
        <f>Tablo1[[#This Row],[Mevcut]]</f>
        <v>30</v>
      </c>
      <c r="J289" s="13" t="str">
        <f>Tablo1[[#This Row],[GÜN]]</f>
        <v>-</v>
      </c>
      <c r="K289" s="17" t="str">
        <f>Tablo1[[#This Row],[SINIF2]]</f>
        <v>-</v>
      </c>
      <c r="L289" s="11">
        <f>Tablo1[[#This Row],[08:10]]</f>
        <v>0</v>
      </c>
      <c r="M289" s="4">
        <f>Tablo1[[#This Row],[09:00]]</f>
        <v>0</v>
      </c>
      <c r="N289" s="4">
        <f>Tablo1[[#This Row],[09:50]]</f>
        <v>0</v>
      </c>
      <c r="O289" s="4">
        <f>Tablo1[[#This Row],[10:40]]</f>
        <v>0</v>
      </c>
      <c r="P289" s="4">
        <f>Tablo1[[#This Row],[11:30]]</f>
        <v>0</v>
      </c>
      <c r="Q289" s="4">
        <f>Tablo1[[#This Row],[12:20]]</f>
        <v>0</v>
      </c>
      <c r="R289" s="4">
        <f>Tablo1[[#This Row],[13:10]]</f>
        <v>0</v>
      </c>
      <c r="S289" s="4">
        <f>Tablo1[[#This Row],[14:00]]</f>
        <v>0</v>
      </c>
      <c r="T289" s="4">
        <f>Tablo1[[#This Row],[14:50]]</f>
        <v>0</v>
      </c>
      <c r="U289" s="4">
        <f>Tablo1[[#This Row],[15:40]]</f>
        <v>0</v>
      </c>
      <c r="V289" s="12">
        <f>Tablo1[[#This Row],[16:30]]</f>
        <v>0</v>
      </c>
      <c r="W289" s="24">
        <f>Tablo1[[#This Row],[Ders Adedi]]</f>
        <v>9</v>
      </c>
      <c r="X289" s="22">
        <f>Tablo1[[#This Row],[Ders saati]]</f>
        <v>0</v>
      </c>
      <c r="Y289" s="23">
        <f>Tablo1[[#This Row],[Ders saati kontrol]]</f>
        <v>0</v>
      </c>
      <c r="Z289" s="92" t="str">
        <f>Tablo1[[#This Row],[Birleştir formül]]</f>
        <v>Staj II  Ali SÜMER</v>
      </c>
      <c r="AA289" s="95">
        <f>Tablo1[[#This Row],[Birleşik ders]]</f>
        <v>1</v>
      </c>
    </row>
    <row r="290" spans="1:27" ht="21.75" hidden="1" x14ac:dyDescent="0.25">
      <c r="A290" s="27">
        <f>Tablo1[[#This Row],[Sıra]]</f>
        <v>306</v>
      </c>
      <c r="B290" s="13" t="str">
        <f>Tablo1[[#This Row],[Bölüm]]</f>
        <v>TO</v>
      </c>
      <c r="C290" s="13">
        <f>Tablo1[[#This Row],[Sınıf]]</f>
        <v>4</v>
      </c>
      <c r="D290" s="5" t="str">
        <f>Tablo1[[#This Row],[Ders Kodu]]</f>
        <v>TBB-4110</v>
      </c>
      <c r="E290" s="14" t="str">
        <f>Tablo1[[#This Row],[Dersin Adı]]</f>
        <v xml:space="preserve">Toprak Islahı ve Düzenleyiciler </v>
      </c>
      <c r="F290" s="6" t="str">
        <f>Tablo1[[#This Row],[Dersi Veren Öğretim Elemanı]]</f>
        <v>Yasemin KAVDIR</v>
      </c>
      <c r="G290" s="6">
        <f>Tablo1[[#This Row],[Dersi Veren Öğretim Elemanı (Son 7 Hafta)]]</f>
        <v>0</v>
      </c>
      <c r="H290" s="6" t="str">
        <f>Tablo1[[#This Row],[Dersi Vrn. Öğr. Üyesi Bölümü]]</f>
        <v>TO</v>
      </c>
      <c r="I290" s="5">
        <f>Tablo1[[#This Row],[Mevcut]]</f>
        <v>5</v>
      </c>
      <c r="J290" s="13" t="str">
        <f>Tablo1[[#This Row],[GÜN]]</f>
        <v>PAZARTESİ</v>
      </c>
      <c r="K290" s="17" t="str">
        <f>Tablo1[[#This Row],[SINIF2]]</f>
        <v>104</v>
      </c>
      <c r="L290" s="11">
        <f>Tablo1[[#This Row],[08:10]]</f>
        <v>0</v>
      </c>
      <c r="M290" s="4">
        <f>Tablo1[[#This Row],[09:00]]</f>
        <v>0</v>
      </c>
      <c r="N290" s="4">
        <f>Tablo1[[#This Row],[09:50]]</f>
        <v>0</v>
      </c>
      <c r="O290" s="4" t="str">
        <f>Tablo1[[#This Row],[10:40]]</f>
        <v>x</v>
      </c>
      <c r="P290" s="4" t="str">
        <f>Tablo1[[#This Row],[11:30]]</f>
        <v>x</v>
      </c>
      <c r="Q290" s="4">
        <f>Tablo1[[#This Row],[12:20]]</f>
        <v>0</v>
      </c>
      <c r="R290" s="4">
        <f>Tablo1[[#This Row],[13:10]]</f>
        <v>0</v>
      </c>
      <c r="S290" s="4">
        <f>Tablo1[[#This Row],[14:00]]</f>
        <v>0</v>
      </c>
      <c r="T290" s="4">
        <f>Tablo1[[#This Row],[14:50]]</f>
        <v>0</v>
      </c>
      <c r="U290" s="4">
        <f>Tablo1[[#This Row],[15:40]]</f>
        <v>0</v>
      </c>
      <c r="V290" s="12">
        <f>Tablo1[[#This Row],[16:30]]</f>
        <v>0</v>
      </c>
      <c r="W290" s="24">
        <f>Tablo1[[#This Row],[Ders Adedi]]</f>
        <v>1</v>
      </c>
      <c r="X290" s="22">
        <f>Tablo1[[#This Row],[Ders saati]]</f>
        <v>2</v>
      </c>
      <c r="Y290" s="23">
        <f>Tablo1[[#This Row],[Ders saati kontrol]]</f>
        <v>2</v>
      </c>
      <c r="Z290" s="92" t="str">
        <f>Tablo1[[#This Row],[Birleştir formül]]</f>
        <v>Toprak Islahı ve Düzenleyiciler  Yasemin KAVDIR</v>
      </c>
      <c r="AA290" s="95">
        <f>Tablo1[[#This Row],[Birleşik ders]]</f>
        <v>1</v>
      </c>
    </row>
    <row r="291" spans="1:27" ht="21.75" hidden="1" x14ac:dyDescent="0.25">
      <c r="A291" s="27">
        <f>Tablo1[[#This Row],[Sıra]]</f>
        <v>210</v>
      </c>
      <c r="B291" s="13" t="str">
        <f>Tablo1[[#This Row],[Bölüm]]</f>
        <v>TO</v>
      </c>
      <c r="C291" s="13">
        <f>Tablo1[[#This Row],[Sınıf]]</f>
        <v>4</v>
      </c>
      <c r="D291" s="5" t="str">
        <f>Tablo1[[#This Row],[Ders Kodu]]</f>
        <v>TBB-4020</v>
      </c>
      <c r="E291" s="14" t="str">
        <f>Tablo1[[#This Row],[Dersin Adı]]</f>
        <v xml:space="preserve">Organik Tarımda Toprak ve Çevre </v>
      </c>
      <c r="F291" s="6" t="str">
        <f>Tablo1[[#This Row],[Dersi Veren Öğretim Elemanı]]</f>
        <v>Ali SÜMER</v>
      </c>
      <c r="G291" s="6">
        <f>Tablo1[[#This Row],[Dersi Veren Öğretim Elemanı (Son 7 Hafta)]]</f>
        <v>0</v>
      </c>
      <c r="H291" s="6" t="str">
        <f>Tablo1[[#This Row],[Dersi Vrn. Öğr. Üyesi Bölümü]]</f>
        <v>TO</v>
      </c>
      <c r="I291" s="5">
        <f>Tablo1[[#This Row],[Mevcut]]</f>
        <v>6</v>
      </c>
      <c r="J291" s="13" t="str">
        <f>Tablo1[[#This Row],[GÜN]]</f>
        <v>PAZARTESİ</v>
      </c>
      <c r="K291" s="17" t="str">
        <f>Tablo1[[#This Row],[SINIF2]]</f>
        <v>03</v>
      </c>
      <c r="L291" s="11">
        <f>Tablo1[[#This Row],[08:10]]</f>
        <v>0</v>
      </c>
      <c r="M291" s="4">
        <f>Tablo1[[#This Row],[09:00]]</f>
        <v>0</v>
      </c>
      <c r="N291" s="4">
        <f>Tablo1[[#This Row],[09:50]]</f>
        <v>0</v>
      </c>
      <c r="O291" s="4">
        <f>Tablo1[[#This Row],[10:40]]</f>
        <v>0</v>
      </c>
      <c r="P291" s="4">
        <f>Tablo1[[#This Row],[11:30]]</f>
        <v>0</v>
      </c>
      <c r="Q291" s="4">
        <f>Tablo1[[#This Row],[12:20]]</f>
        <v>0</v>
      </c>
      <c r="R291" s="4">
        <f>Tablo1[[#This Row],[13:10]]</f>
        <v>0</v>
      </c>
      <c r="S291" s="4">
        <f>Tablo1[[#This Row],[14:00]]</f>
        <v>0</v>
      </c>
      <c r="T291" s="4">
        <f>Tablo1[[#This Row],[14:50]]</f>
        <v>0</v>
      </c>
      <c r="U291" s="4" t="str">
        <f>Tablo1[[#This Row],[15:40]]</f>
        <v>x</v>
      </c>
      <c r="V291" s="12" t="str">
        <f>Tablo1[[#This Row],[16:30]]</f>
        <v>x</v>
      </c>
      <c r="W291" s="24">
        <f>Tablo1[[#This Row],[Ders Adedi]]</f>
        <v>1</v>
      </c>
      <c r="X291" s="22">
        <f>Tablo1[[#This Row],[Ders saati]]</f>
        <v>2</v>
      </c>
      <c r="Y291" s="23">
        <f>Tablo1[[#This Row],[Ders saati kontrol]]</f>
        <v>2</v>
      </c>
      <c r="Z291" s="92" t="str">
        <f>Tablo1[[#This Row],[Birleştir formül]]</f>
        <v>Organik Tarımda Toprak ve Çevre  Ali SÜMER</v>
      </c>
      <c r="AA291" s="95">
        <f>Tablo1[[#This Row],[Birleşik ders]]</f>
        <v>1</v>
      </c>
    </row>
    <row r="292" spans="1:27" ht="21.75" hidden="1" x14ac:dyDescent="0.25">
      <c r="A292" s="27">
        <f>Tablo1[[#This Row],[Sıra]]</f>
        <v>310</v>
      </c>
      <c r="B292" s="13" t="str">
        <f>Tablo1[[#This Row],[Bölüm]]</f>
        <v>TO</v>
      </c>
      <c r="C292" s="13">
        <f>Tablo1[[#This Row],[Sınıf]]</f>
        <v>4</v>
      </c>
      <c r="D292" s="5" t="str">
        <f>Tablo1[[#This Row],[Ders Kodu]]</f>
        <v>TBB-4012</v>
      </c>
      <c r="E292" s="14" t="str">
        <f>Tablo1[[#This Row],[Dersin Adı]]</f>
        <v xml:space="preserve">Toprak Yönetimi </v>
      </c>
      <c r="F292" s="6" t="str">
        <f>Tablo1[[#This Row],[Dersi Veren Öğretim Elemanı]]</f>
        <v>Remzi İLAY</v>
      </c>
      <c r="G292" s="6">
        <f>Tablo1[[#This Row],[Dersi Veren Öğretim Elemanı (Son 7 Hafta)]]</f>
        <v>0</v>
      </c>
      <c r="H292" s="6" t="str">
        <f>Tablo1[[#This Row],[Dersi Vrn. Öğr. Üyesi Bölümü]]</f>
        <v>TO</v>
      </c>
      <c r="I292" s="5">
        <f>Tablo1[[#This Row],[Mevcut]]</f>
        <v>4</v>
      </c>
      <c r="J292" s="13" t="str">
        <f>Tablo1[[#This Row],[GÜN]]</f>
        <v>SALI</v>
      </c>
      <c r="K292" s="17" t="str">
        <f>Tablo1[[#This Row],[SINIF2]]</f>
        <v>Bölüm Sınıfı</v>
      </c>
      <c r="L292" s="11">
        <f>Tablo1[[#This Row],[08:10]]</f>
        <v>0</v>
      </c>
      <c r="M292" s="4">
        <f>Tablo1[[#This Row],[09:00]]</f>
        <v>0</v>
      </c>
      <c r="N292" s="4">
        <f>Tablo1[[#This Row],[09:50]]</f>
        <v>0</v>
      </c>
      <c r="O292" s="4">
        <f>Tablo1[[#This Row],[10:40]]</f>
        <v>0</v>
      </c>
      <c r="P292" s="4">
        <f>Tablo1[[#This Row],[11:30]]</f>
        <v>0</v>
      </c>
      <c r="Q292" s="4">
        <f>Tablo1[[#This Row],[12:20]]</f>
        <v>0</v>
      </c>
      <c r="R292" s="4" t="str">
        <f>Tablo1[[#This Row],[13:10]]</f>
        <v>x</v>
      </c>
      <c r="S292" s="4" t="str">
        <f>Tablo1[[#This Row],[14:00]]</f>
        <v>x</v>
      </c>
      <c r="T292" s="4">
        <f>Tablo1[[#This Row],[14:50]]</f>
        <v>0</v>
      </c>
      <c r="U292" s="4">
        <f>Tablo1[[#This Row],[15:40]]</f>
        <v>0</v>
      </c>
      <c r="V292" s="12">
        <f>Tablo1[[#This Row],[16:30]]</f>
        <v>0</v>
      </c>
      <c r="W292" s="24">
        <f>Tablo1[[#This Row],[Ders Adedi]]</f>
        <v>1</v>
      </c>
      <c r="X292" s="22">
        <f>Tablo1[[#This Row],[Ders saati]]</f>
        <v>2</v>
      </c>
      <c r="Y292" s="23">
        <f>Tablo1[[#This Row],[Ders saati kontrol]]</f>
        <v>2</v>
      </c>
      <c r="Z292" s="92" t="str">
        <f>Tablo1[[#This Row],[Birleştir formül]]</f>
        <v>Toprak Yönetimi  Remzi İLAY</v>
      </c>
      <c r="AA292" s="95">
        <f>Tablo1[[#This Row],[Birleşik ders]]</f>
        <v>1</v>
      </c>
    </row>
    <row r="293" spans="1:27" ht="21.75" hidden="1" x14ac:dyDescent="0.25">
      <c r="A293" s="27">
        <f>Tablo1[[#This Row],[Sıra]]</f>
        <v>80</v>
      </c>
      <c r="B293" s="13" t="str">
        <f>Tablo1[[#This Row],[Bölüm]]</f>
        <v>TO</v>
      </c>
      <c r="C293" s="13">
        <f>Tablo1[[#This Row],[Sınıf]]</f>
        <v>4</v>
      </c>
      <c r="D293" s="5" t="str">
        <f>Tablo1[[#This Row],[Ders Kodu]]</f>
        <v>TBB-4024</v>
      </c>
      <c r="E293" s="14" t="str">
        <f>Tablo1[[#This Row],[Dersin Adı]]</f>
        <v xml:space="preserve">Coğrafi Bilgi Sistemleri </v>
      </c>
      <c r="F293" s="6" t="str">
        <f>Tablo1[[#This Row],[Dersi Veren Öğretim Elemanı]]</f>
        <v>Timuçin EVEREST</v>
      </c>
      <c r="G293" s="6">
        <f>Tablo1[[#This Row],[Dersi Veren Öğretim Elemanı (Son 7 Hafta)]]</f>
        <v>0</v>
      </c>
      <c r="H293" s="6" t="str">
        <f>Tablo1[[#This Row],[Dersi Vrn. Öğr. Üyesi Bölümü]]</f>
        <v>FD</v>
      </c>
      <c r="I293" s="5">
        <f>Tablo1[[#This Row],[Mevcut]]</f>
        <v>6</v>
      </c>
      <c r="J293" s="13" t="str">
        <f>Tablo1[[#This Row],[GÜN]]</f>
        <v>SALI</v>
      </c>
      <c r="K293" s="17" t="str">
        <f>Tablo1[[#This Row],[SINIF2]]</f>
        <v>104</v>
      </c>
      <c r="L293" s="11">
        <f>Tablo1[[#This Row],[08:10]]</f>
        <v>0</v>
      </c>
      <c r="M293" s="4">
        <f>Tablo1[[#This Row],[09:00]]</f>
        <v>0</v>
      </c>
      <c r="N293" s="4">
        <f>Tablo1[[#This Row],[09:50]]</f>
        <v>0</v>
      </c>
      <c r="O293" s="4">
        <f>Tablo1[[#This Row],[10:40]]</f>
        <v>0</v>
      </c>
      <c r="P293" s="4">
        <f>Tablo1[[#This Row],[11:30]]</f>
        <v>0</v>
      </c>
      <c r="Q293" s="4">
        <f>Tablo1[[#This Row],[12:20]]</f>
        <v>0</v>
      </c>
      <c r="R293" s="4">
        <f>Tablo1[[#This Row],[13:10]]</f>
        <v>0</v>
      </c>
      <c r="S293" s="4">
        <f>Tablo1[[#This Row],[14:00]]</f>
        <v>0</v>
      </c>
      <c r="T293" s="4" t="str">
        <f>Tablo1[[#This Row],[14:50]]</f>
        <v>x</v>
      </c>
      <c r="U293" s="4" t="str">
        <f>Tablo1[[#This Row],[15:40]]</f>
        <v>x</v>
      </c>
      <c r="V293" s="12">
        <f>Tablo1[[#This Row],[16:30]]</f>
        <v>0</v>
      </c>
      <c r="W293" s="24">
        <f>Tablo1[[#This Row],[Ders Adedi]]</f>
        <v>1</v>
      </c>
      <c r="X293" s="22">
        <f>Tablo1[[#This Row],[Ders saati]]</f>
        <v>2</v>
      </c>
      <c r="Y293" s="23">
        <f>Tablo1[[#This Row],[Ders saati kontrol]]</f>
        <v>2</v>
      </c>
      <c r="Z293" s="92" t="str">
        <f>Tablo1[[#This Row],[Birleştir formül]]</f>
        <v>Coğrafi Bilgi Sistemleri  Timuçin EVEREST</v>
      </c>
      <c r="AA293" s="95">
        <f>Tablo1[[#This Row],[Birleşik ders]]</f>
        <v>1</v>
      </c>
    </row>
    <row r="294" spans="1:27" ht="21.75" hidden="1" x14ac:dyDescent="0.25">
      <c r="A294" s="27">
        <f>Tablo1[[#This Row],[Sıra]]</f>
        <v>305</v>
      </c>
      <c r="B294" s="13" t="str">
        <f>Tablo1[[#This Row],[Bölüm]]</f>
        <v>TO</v>
      </c>
      <c r="C294" s="13">
        <f>Tablo1[[#This Row],[Sınıf]]</f>
        <v>4</v>
      </c>
      <c r="D294" s="5" t="str">
        <f>Tablo1[[#This Row],[Ders Kodu]]</f>
        <v>TBB-4002</v>
      </c>
      <c r="E294" s="14" t="str">
        <f>Tablo1[[#This Row],[Dersin Adı]]</f>
        <v xml:space="preserve">Toprak Etüd ve Haritalama </v>
      </c>
      <c r="F294" s="6" t="str">
        <f>Tablo1[[#This Row],[Dersi Veren Öğretim Elemanı]]</f>
        <v>Hüseyin EKİNCİ</v>
      </c>
      <c r="G294" s="6">
        <f>Tablo1[[#This Row],[Dersi Veren Öğretim Elemanı (Son 7 Hafta)]]</f>
        <v>0</v>
      </c>
      <c r="H294" s="6" t="str">
        <f>Tablo1[[#This Row],[Dersi Vrn. Öğr. Üyesi Bölümü]]</f>
        <v>TO</v>
      </c>
      <c r="I294" s="5">
        <f>Tablo1[[#This Row],[Mevcut]]</f>
        <v>4</v>
      </c>
      <c r="J294" s="13" t="str">
        <f>Tablo1[[#This Row],[GÜN]]</f>
        <v>ÇARŞAMBA</v>
      </c>
      <c r="K294" s="17" t="str">
        <f>Tablo1[[#This Row],[SINIF2]]</f>
        <v>Bölüm Sınıfı</v>
      </c>
      <c r="L294" s="11">
        <f>Tablo1[[#This Row],[08:10]]</f>
        <v>0</v>
      </c>
      <c r="M294" s="4" t="str">
        <f>Tablo1[[#This Row],[09:00]]</f>
        <v>x</v>
      </c>
      <c r="N294" s="4" t="str">
        <f>Tablo1[[#This Row],[09:50]]</f>
        <v>x</v>
      </c>
      <c r="O294" s="4" t="str">
        <f>Tablo1[[#This Row],[10:40]]</f>
        <v>x</v>
      </c>
      <c r="P294" s="4" t="str">
        <f>Tablo1[[#This Row],[11:30]]</f>
        <v>x</v>
      </c>
      <c r="Q294" s="4">
        <f>Tablo1[[#This Row],[12:20]]</f>
        <v>0</v>
      </c>
      <c r="R294" s="4">
        <f>Tablo1[[#This Row],[13:10]]</f>
        <v>0</v>
      </c>
      <c r="S294" s="4">
        <f>Tablo1[[#This Row],[14:00]]</f>
        <v>0</v>
      </c>
      <c r="T294" s="4">
        <f>Tablo1[[#This Row],[14:50]]</f>
        <v>0</v>
      </c>
      <c r="U294" s="4">
        <f>Tablo1[[#This Row],[15:40]]</f>
        <v>0</v>
      </c>
      <c r="V294" s="12">
        <f>Tablo1[[#This Row],[16:30]]</f>
        <v>0</v>
      </c>
      <c r="W294" s="24">
        <f>Tablo1[[#This Row],[Ders Adedi]]</f>
        <v>1</v>
      </c>
      <c r="X294" s="22">
        <f>Tablo1[[#This Row],[Ders saati]]</f>
        <v>4</v>
      </c>
      <c r="Y294" s="23">
        <f>Tablo1[[#This Row],[Ders saati kontrol]]</f>
        <v>4</v>
      </c>
      <c r="Z294" s="92" t="str">
        <f>Tablo1[[#This Row],[Birleştir formül]]</f>
        <v>Toprak Etüd ve Haritalama  Hüseyin EKİNCİ</v>
      </c>
      <c r="AA294" s="95">
        <f>Tablo1[[#This Row],[Birleşik ders]]</f>
        <v>1</v>
      </c>
    </row>
    <row r="295" spans="1:27" ht="21.75" hidden="1" x14ac:dyDescent="0.25">
      <c r="A295" s="27">
        <f>Tablo1[[#This Row],[Sıra]]</f>
        <v>322</v>
      </c>
      <c r="B295" s="13" t="str">
        <f>Tablo1[[#This Row],[Bölüm]]</f>
        <v>TO</v>
      </c>
      <c r="C295" s="13">
        <f>Tablo1[[#This Row],[Sınıf]]</f>
        <v>4</v>
      </c>
      <c r="D295" s="5" t="str">
        <f>Tablo1[[#This Row],[Ders Kodu]]</f>
        <v>TBB-4018</v>
      </c>
      <c r="E295" s="14" t="str">
        <f>Tablo1[[#This Row],[Dersin Adı]]</f>
        <v xml:space="preserve">Türkiye Toprakları </v>
      </c>
      <c r="F295" s="6" t="str">
        <f>Tablo1[[#This Row],[Dersi Veren Öğretim Elemanı]]</f>
        <v>Hüseyin EKİNCİ</v>
      </c>
      <c r="G295" s="6">
        <f>Tablo1[[#This Row],[Dersi Veren Öğretim Elemanı (Son 7 Hafta)]]</f>
        <v>0</v>
      </c>
      <c r="H295" s="6" t="str">
        <f>Tablo1[[#This Row],[Dersi Vrn. Öğr. Üyesi Bölümü]]</f>
        <v>TO</v>
      </c>
      <c r="I295" s="5">
        <f>Tablo1[[#This Row],[Mevcut]]</f>
        <v>2</v>
      </c>
      <c r="J295" s="13" t="str">
        <f>Tablo1[[#This Row],[GÜN]]</f>
        <v>ÇARŞAMBA</v>
      </c>
      <c r="K295" s="17" t="str">
        <f>Tablo1[[#This Row],[SINIF2]]</f>
        <v>Bölüm Sınıfı</v>
      </c>
      <c r="L295" s="11">
        <f>Tablo1[[#This Row],[08:10]]</f>
        <v>0</v>
      </c>
      <c r="M295" s="4">
        <f>Tablo1[[#This Row],[09:00]]</f>
        <v>0</v>
      </c>
      <c r="N295" s="4">
        <f>Tablo1[[#This Row],[09:50]]</f>
        <v>0</v>
      </c>
      <c r="O295" s="4">
        <f>Tablo1[[#This Row],[10:40]]</f>
        <v>0</v>
      </c>
      <c r="P295" s="4">
        <f>Tablo1[[#This Row],[11:30]]</f>
        <v>0</v>
      </c>
      <c r="Q295" s="4">
        <f>Tablo1[[#This Row],[12:20]]</f>
        <v>0</v>
      </c>
      <c r="R295" s="4" t="str">
        <f>Tablo1[[#This Row],[13:10]]</f>
        <v>x</v>
      </c>
      <c r="S295" s="4" t="str">
        <f>Tablo1[[#This Row],[14:00]]</f>
        <v>x</v>
      </c>
      <c r="T295" s="4">
        <f>Tablo1[[#This Row],[14:50]]</f>
        <v>0</v>
      </c>
      <c r="U295" s="4">
        <f>Tablo1[[#This Row],[15:40]]</f>
        <v>0</v>
      </c>
      <c r="V295" s="12">
        <f>Tablo1[[#This Row],[16:30]]</f>
        <v>0</v>
      </c>
      <c r="W295" s="24">
        <f>Tablo1[[#This Row],[Ders Adedi]]</f>
        <v>1</v>
      </c>
      <c r="X295" s="22">
        <f>Tablo1[[#This Row],[Ders saati]]</f>
        <v>2</v>
      </c>
      <c r="Y295" s="23">
        <f>Tablo1[[#This Row],[Ders saati kontrol]]</f>
        <v>2</v>
      </c>
      <c r="Z295" s="92" t="str">
        <f>Tablo1[[#This Row],[Birleştir formül]]</f>
        <v>Türkiye Toprakları  Hüseyin EKİNCİ</v>
      </c>
      <c r="AA295" s="95">
        <f>Tablo1[[#This Row],[Birleşik ders]]</f>
        <v>1</v>
      </c>
    </row>
    <row r="296" spans="1:27" ht="21.75" hidden="1" x14ac:dyDescent="0.25">
      <c r="A296" s="27">
        <f>Tablo1[[#This Row],[Sıra]]</f>
        <v>311</v>
      </c>
      <c r="B296" s="13" t="str">
        <f>Tablo1[[#This Row],[Bölüm]]</f>
        <v>TO</v>
      </c>
      <c r="C296" s="13">
        <f>Tablo1[[#This Row],[Sınıf]]</f>
        <v>4</v>
      </c>
      <c r="D296" s="5" t="str">
        <f>Tablo1[[#This Row],[Ders Kodu]]</f>
        <v>TBB-4016</v>
      </c>
      <c r="E296" s="14" t="str">
        <f>Tablo1[[#This Row],[Dersin Adı]]</f>
        <v xml:space="preserve">Topraksız Tarım </v>
      </c>
      <c r="F296" s="6" t="str">
        <f>Tablo1[[#This Row],[Dersi Veren Öğretim Elemanı]]</f>
        <v>Yakup ÇIKILI</v>
      </c>
      <c r="G296" s="6">
        <f>Tablo1[[#This Row],[Dersi Veren Öğretim Elemanı (Son 7 Hafta)]]</f>
        <v>0</v>
      </c>
      <c r="H296" s="6" t="str">
        <f>Tablo1[[#This Row],[Dersi Vrn. Öğr. Üyesi Bölümü]]</f>
        <v>TO</v>
      </c>
      <c r="I296" s="5">
        <f>Tablo1[[#This Row],[Mevcut]]</f>
        <v>4</v>
      </c>
      <c r="J296" s="13" t="str">
        <f>Tablo1[[#This Row],[GÜN]]</f>
        <v>ÇARŞAMBA</v>
      </c>
      <c r="K296" s="17" t="str">
        <f>Tablo1[[#This Row],[SINIF2]]</f>
        <v>Bölüm Sınıfı</v>
      </c>
      <c r="L296" s="11">
        <f>Tablo1[[#This Row],[08:10]]</f>
        <v>0</v>
      </c>
      <c r="M296" s="4">
        <f>Tablo1[[#This Row],[09:00]]</f>
        <v>0</v>
      </c>
      <c r="N296" s="4">
        <f>Tablo1[[#This Row],[09:50]]</f>
        <v>0</v>
      </c>
      <c r="O296" s="4">
        <f>Tablo1[[#This Row],[10:40]]</f>
        <v>0</v>
      </c>
      <c r="P296" s="4">
        <f>Tablo1[[#This Row],[11:30]]</f>
        <v>0</v>
      </c>
      <c r="Q296" s="4">
        <f>Tablo1[[#This Row],[12:20]]</f>
        <v>0</v>
      </c>
      <c r="R296" s="4">
        <f>Tablo1[[#This Row],[13:10]]</f>
        <v>0</v>
      </c>
      <c r="S296" s="4">
        <f>Tablo1[[#This Row],[14:00]]</f>
        <v>0</v>
      </c>
      <c r="T296" s="4" t="str">
        <f>Tablo1[[#This Row],[14:50]]</f>
        <v>x</v>
      </c>
      <c r="U296" s="4" t="str">
        <f>Tablo1[[#This Row],[15:40]]</f>
        <v>x</v>
      </c>
      <c r="V296" s="12">
        <f>Tablo1[[#This Row],[16:30]]</f>
        <v>0</v>
      </c>
      <c r="W296" s="24">
        <f>Tablo1[[#This Row],[Ders Adedi]]</f>
        <v>1</v>
      </c>
      <c r="X296" s="22">
        <f>Tablo1[[#This Row],[Ders saati]]</f>
        <v>2</v>
      </c>
      <c r="Y296" s="23">
        <f>Tablo1[[#This Row],[Ders saati kontrol]]</f>
        <v>2</v>
      </c>
      <c r="Z296" s="92" t="str">
        <f>Tablo1[[#This Row],[Birleştir formül]]</f>
        <v>Topraksız Tarım  Yakup ÇIKILI</v>
      </c>
      <c r="AA296" s="95">
        <f>Tablo1[[#This Row],[Birleşik ders]]</f>
        <v>1</v>
      </c>
    </row>
    <row r="297" spans="1:27" ht="21.75" hidden="1" x14ac:dyDescent="0.25">
      <c r="A297" s="27">
        <f>Tablo1[[#This Row],[Sıra]]</f>
        <v>119</v>
      </c>
      <c r="B297" s="13" t="str">
        <f>Tablo1[[#This Row],[Bölüm]]</f>
        <v>TO</v>
      </c>
      <c r="C297" s="13">
        <f>Tablo1[[#This Row],[Sınıf]]</f>
        <v>4</v>
      </c>
      <c r="D297" s="5" t="str">
        <f>Tablo1[[#This Row],[Ders Kodu]]</f>
        <v>TBB-4004</v>
      </c>
      <c r="E297" s="14" t="str">
        <f>Tablo1[[#This Row],[Dersin Adı]]</f>
        <v xml:space="preserve">Gübrelemenin Temel İlkeleri </v>
      </c>
      <c r="F297" s="6" t="str">
        <f>Tablo1[[#This Row],[Dersi Veren Öğretim Elemanı]]</f>
        <v>Yakup ÇIKILI</v>
      </c>
      <c r="G297" s="6">
        <f>Tablo1[[#This Row],[Dersi Veren Öğretim Elemanı (Son 7 Hafta)]]</f>
        <v>0</v>
      </c>
      <c r="H297" s="6" t="str">
        <f>Tablo1[[#This Row],[Dersi Vrn. Öğr. Üyesi Bölümü]]</f>
        <v>TO</v>
      </c>
      <c r="I297" s="5">
        <f>Tablo1[[#This Row],[Mevcut]]</f>
        <v>6</v>
      </c>
      <c r="J297" s="13" t="str">
        <f>Tablo1[[#This Row],[GÜN]]</f>
        <v>PERŞEMBE</v>
      </c>
      <c r="K297" s="17" t="str">
        <f>Tablo1[[#This Row],[SINIF2]]</f>
        <v>03</v>
      </c>
      <c r="L297" s="11">
        <f>Tablo1[[#This Row],[08:10]]</f>
        <v>0</v>
      </c>
      <c r="M297" s="4" t="str">
        <f>Tablo1[[#This Row],[09:00]]</f>
        <v>x</v>
      </c>
      <c r="N297" s="4" t="str">
        <f>Tablo1[[#This Row],[09:50]]</f>
        <v>x</v>
      </c>
      <c r="O297" s="4" t="str">
        <f>Tablo1[[#This Row],[10:40]]</f>
        <v>x</v>
      </c>
      <c r="P297" s="4" t="str">
        <f>Tablo1[[#This Row],[11:30]]</f>
        <v>x</v>
      </c>
      <c r="Q297" s="4">
        <f>Tablo1[[#This Row],[12:20]]</f>
        <v>0</v>
      </c>
      <c r="R297" s="4">
        <f>Tablo1[[#This Row],[13:10]]</f>
        <v>0</v>
      </c>
      <c r="S297" s="4">
        <f>Tablo1[[#This Row],[14:00]]</f>
        <v>0</v>
      </c>
      <c r="T297" s="4">
        <f>Tablo1[[#This Row],[14:50]]</f>
        <v>0</v>
      </c>
      <c r="U297" s="4">
        <f>Tablo1[[#This Row],[15:40]]</f>
        <v>0</v>
      </c>
      <c r="V297" s="12">
        <f>Tablo1[[#This Row],[16:30]]</f>
        <v>0</v>
      </c>
      <c r="W297" s="24">
        <f>Tablo1[[#This Row],[Ders Adedi]]</f>
        <v>1</v>
      </c>
      <c r="X297" s="22">
        <f>Tablo1[[#This Row],[Ders saati]]</f>
        <v>4</v>
      </c>
      <c r="Y297" s="23">
        <f>Tablo1[[#This Row],[Ders saati kontrol]]</f>
        <v>4</v>
      </c>
      <c r="Z297" s="92" t="str">
        <f>Tablo1[[#This Row],[Birleştir formül]]</f>
        <v>Gübrelemenin Temel İlkeleri  Yakup ÇIKILI</v>
      </c>
      <c r="AA297" s="95">
        <f>Tablo1[[#This Row],[Birleşik ders]]</f>
        <v>1</v>
      </c>
    </row>
    <row r="298" spans="1:27" ht="21.75" hidden="1" x14ac:dyDescent="0.25">
      <c r="A298" s="27">
        <f>Tablo1[[#This Row],[Sıra]]</f>
        <v>182</v>
      </c>
      <c r="B298" s="13" t="str">
        <f>Tablo1[[#This Row],[Bölüm]]</f>
        <v>TO</v>
      </c>
      <c r="C298" s="13">
        <f>Tablo1[[#This Row],[Sınıf]]</f>
        <v>4</v>
      </c>
      <c r="D298" s="5" t="str">
        <f>Tablo1[[#This Row],[Ders Kodu]]</f>
        <v>TBB-4010</v>
      </c>
      <c r="E298" s="14" t="str">
        <f>Tablo1[[#This Row],[Dersin Adı]]</f>
        <v xml:space="preserve">Mesleki Uygulama </v>
      </c>
      <c r="F298" s="6" t="str">
        <f>Tablo1[[#This Row],[Dersi Veren Öğretim Elemanı]]</f>
        <v>Bölüm Öğretim Elemanları - TO</v>
      </c>
      <c r="G298" s="6">
        <f>Tablo1[[#This Row],[Dersi Veren Öğretim Elemanı (Son 7 Hafta)]]</f>
        <v>0</v>
      </c>
      <c r="H298" s="6" t="str">
        <f>Tablo1[[#This Row],[Dersi Vrn. Öğr. Üyesi Bölümü]]</f>
        <v>TO</v>
      </c>
      <c r="I298" s="5">
        <f>Tablo1[[#This Row],[Mevcut]]</f>
        <v>7</v>
      </c>
      <c r="J298" s="13" t="str">
        <f>Tablo1[[#This Row],[GÜN]]</f>
        <v>PERŞEMBE</v>
      </c>
      <c r="K298" s="17" t="str">
        <f>Tablo1[[#This Row],[SINIF2]]</f>
        <v>Bölüm Lab.</v>
      </c>
      <c r="L298" s="11">
        <f>Tablo1[[#This Row],[08:10]]</f>
        <v>0</v>
      </c>
      <c r="M298" s="4">
        <f>Tablo1[[#This Row],[09:00]]</f>
        <v>0</v>
      </c>
      <c r="N298" s="4">
        <f>Tablo1[[#This Row],[09:50]]</f>
        <v>0</v>
      </c>
      <c r="O298" s="4">
        <f>Tablo1[[#This Row],[10:40]]</f>
        <v>0</v>
      </c>
      <c r="P298" s="4">
        <f>Tablo1[[#This Row],[11:30]]</f>
        <v>0</v>
      </c>
      <c r="Q298" s="4">
        <f>Tablo1[[#This Row],[12:20]]</f>
        <v>0</v>
      </c>
      <c r="R298" s="4" t="str">
        <f>Tablo1[[#This Row],[13:10]]</f>
        <v>x</v>
      </c>
      <c r="S298" s="4" t="str">
        <f>Tablo1[[#This Row],[14:00]]</f>
        <v>x</v>
      </c>
      <c r="T298" s="4" t="str">
        <f>Tablo1[[#This Row],[14:50]]</f>
        <v>x</v>
      </c>
      <c r="U298" s="4" t="str">
        <f>Tablo1[[#This Row],[15:40]]</f>
        <v>x</v>
      </c>
      <c r="V298" s="12">
        <f>Tablo1[[#This Row],[16:30]]</f>
        <v>0</v>
      </c>
      <c r="W298" s="24">
        <f>Tablo1[[#This Row],[Ders Adedi]]</f>
        <v>8</v>
      </c>
      <c r="X298" s="22">
        <f>Tablo1[[#This Row],[Ders saati]]</f>
        <v>4</v>
      </c>
      <c r="Y298" s="23">
        <f>Tablo1[[#This Row],[Ders saati kontrol]]</f>
        <v>4</v>
      </c>
      <c r="Z298" s="92" t="str">
        <f>Tablo1[[#This Row],[Birleştir formül]]</f>
        <v>Mesleki Uygulama  Bölüm Öğretim Elemanları - TO</v>
      </c>
      <c r="AA298" s="95">
        <f>Tablo1[[#This Row],[Birleşik ders]]</f>
        <v>1</v>
      </c>
    </row>
    <row r="299" spans="1:27" ht="30" hidden="1" x14ac:dyDescent="0.25">
      <c r="A299" s="27">
        <f>Tablo1[[#This Row],[Sıra]]</f>
        <v>303</v>
      </c>
      <c r="B299" s="13" t="str">
        <f>Tablo1[[#This Row],[Bölüm]]</f>
        <v>TO</v>
      </c>
      <c r="C299" s="13">
        <f>Tablo1[[#This Row],[Sınıf]]</f>
        <v>4</v>
      </c>
      <c r="D299" s="5" t="str">
        <f>Tablo1[[#This Row],[Ders Kodu]]</f>
        <v>TBB-4022</v>
      </c>
      <c r="E299" s="14" t="str">
        <f>Tablo1[[#This Row],[Dersin Adı]]</f>
        <v xml:space="preserve">Toprak Ekosistemi </v>
      </c>
      <c r="F299" s="6" t="str">
        <f>Tablo1[[#This Row],[Dersi Veren Öğretim Elemanı]]</f>
        <v>Cafer TÜRKMEN</v>
      </c>
      <c r="G299" s="6">
        <f>Tablo1[[#This Row],[Dersi Veren Öğretim Elemanı (Son 7 Hafta)]]</f>
        <v>0</v>
      </c>
      <c r="H299" s="6" t="str">
        <f>Tablo1[[#This Row],[Dersi Vrn. Öğr. Üyesi Bölümü]]</f>
        <v>TO</v>
      </c>
      <c r="I299" s="5">
        <f>Tablo1[[#This Row],[Mevcut]]</f>
        <v>0</v>
      </c>
      <c r="J299" s="13" t="str">
        <f>Tablo1[[#This Row],[GÜN]]</f>
        <v>-</v>
      </c>
      <c r="K299" s="17" t="str">
        <f>Tablo1[[#This Row],[SINIF2]]</f>
        <v>AÇILMIYOR</v>
      </c>
      <c r="L299" s="11">
        <f>Tablo1[[#This Row],[08:10]]</f>
        <v>0</v>
      </c>
      <c r="M299" s="4">
        <f>Tablo1[[#This Row],[09:00]]</f>
        <v>0</v>
      </c>
      <c r="N299" s="4">
        <f>Tablo1[[#This Row],[09:50]]</f>
        <v>0</v>
      </c>
      <c r="O299" s="4">
        <f>Tablo1[[#This Row],[10:40]]</f>
        <v>0</v>
      </c>
      <c r="P299" s="4">
        <f>Tablo1[[#This Row],[11:30]]</f>
        <v>0</v>
      </c>
      <c r="Q299" s="4">
        <f>Tablo1[[#This Row],[12:20]]</f>
        <v>0</v>
      </c>
      <c r="R299" s="4">
        <f>Tablo1[[#This Row],[13:10]]</f>
        <v>0</v>
      </c>
      <c r="S299" s="4" t="str">
        <f>Tablo1[[#This Row],[14:00]]</f>
        <v>x</v>
      </c>
      <c r="T299" s="4" t="str">
        <f>Tablo1[[#This Row],[14:50]]</f>
        <v>x</v>
      </c>
      <c r="U299" s="4">
        <f>Tablo1[[#This Row],[15:40]]</f>
        <v>0</v>
      </c>
      <c r="V299" s="12">
        <f>Tablo1[[#This Row],[16:30]]</f>
        <v>0</v>
      </c>
      <c r="W299" s="24">
        <f>Tablo1[[#This Row],[Ders Adedi]]</f>
        <v>1</v>
      </c>
      <c r="X299" s="22">
        <f>Tablo1[[#This Row],[Ders saati]]</f>
        <v>2</v>
      </c>
      <c r="Y299" s="23">
        <f>Tablo1[[#This Row],[Ders saati kontrol]]</f>
        <v>2</v>
      </c>
      <c r="Z299" s="92" t="str">
        <f>Tablo1[[#This Row],[Birleştir formül]]</f>
        <v>Toprak Ekosistemi  Cafer TÜRKMEN</v>
      </c>
      <c r="AA299" s="95">
        <f>Tablo1[[#This Row],[Birleşik ders]]</f>
        <v>1</v>
      </c>
    </row>
    <row r="300" spans="1:27" ht="21.75" hidden="1" x14ac:dyDescent="0.25">
      <c r="A300" s="27">
        <f>Tablo1[[#This Row],[Sıra]]</f>
        <v>41</v>
      </c>
      <c r="B300" s="13" t="str">
        <f>Tablo1[[#This Row],[Bölüm]]</f>
        <v>TO</v>
      </c>
      <c r="C300" s="13">
        <f>Tablo1[[#This Row],[Sınıf]]</f>
        <v>4</v>
      </c>
      <c r="D300" s="5" t="str">
        <f>Tablo1[[#This Row],[Ders Kodu]]</f>
        <v>TBB-4008</v>
      </c>
      <c r="E300" s="14" t="str">
        <f>Tablo1[[#This Row],[Dersin Adı]]</f>
        <v xml:space="preserve">Bitirme Ödevi II </v>
      </c>
      <c r="F300" s="6" t="str">
        <f>Tablo1[[#This Row],[Dersi Veren Öğretim Elemanı]]</f>
        <v>Bölüm Öğretim Elemanları - TO</v>
      </c>
      <c r="G300" s="6">
        <f>Tablo1[[#This Row],[Dersi Veren Öğretim Elemanı (Son 7 Hafta)]]</f>
        <v>0</v>
      </c>
      <c r="H300" s="6" t="str">
        <f>Tablo1[[#This Row],[Dersi Vrn. Öğr. Üyesi Bölümü]]</f>
        <v>TO</v>
      </c>
      <c r="I300" s="5">
        <f>Tablo1[[#This Row],[Mevcut]]</f>
        <v>7</v>
      </c>
      <c r="J300" s="13" t="str">
        <f>Tablo1[[#This Row],[GÜN]]</f>
        <v>-</v>
      </c>
      <c r="K300" s="17" t="str">
        <f>Tablo1[[#This Row],[SINIF2]]</f>
        <v>-</v>
      </c>
      <c r="L300" s="11">
        <f>Tablo1[[#This Row],[08:10]]</f>
        <v>0</v>
      </c>
      <c r="M300" s="4">
        <f>Tablo1[[#This Row],[09:00]]</f>
        <v>0</v>
      </c>
      <c r="N300" s="4">
        <f>Tablo1[[#This Row],[09:50]]</f>
        <v>0</v>
      </c>
      <c r="O300" s="4">
        <f>Tablo1[[#This Row],[10:40]]</f>
        <v>0</v>
      </c>
      <c r="P300" s="4">
        <f>Tablo1[[#This Row],[11:30]]</f>
        <v>0</v>
      </c>
      <c r="Q300" s="4">
        <f>Tablo1[[#This Row],[12:20]]</f>
        <v>0</v>
      </c>
      <c r="R300" s="4">
        <f>Tablo1[[#This Row],[13:10]]</f>
        <v>0</v>
      </c>
      <c r="S300" s="4">
        <f>Tablo1[[#This Row],[14:00]]</f>
        <v>0</v>
      </c>
      <c r="T300" s="4">
        <f>Tablo1[[#This Row],[14:50]]</f>
        <v>0</v>
      </c>
      <c r="U300" s="4">
        <f>Tablo1[[#This Row],[15:40]]</f>
        <v>0</v>
      </c>
      <c r="V300" s="12">
        <f>Tablo1[[#This Row],[16:30]]</f>
        <v>0</v>
      </c>
      <c r="W300" s="24">
        <f>Tablo1[[#This Row],[Ders Adedi]]</f>
        <v>7</v>
      </c>
      <c r="X300" s="22">
        <f>Tablo1[[#This Row],[Ders saati]]</f>
        <v>0</v>
      </c>
      <c r="Y300" s="23">
        <f>Tablo1[[#This Row],[Ders saati kontrol]]</f>
        <v>0</v>
      </c>
      <c r="Z300" s="92" t="str">
        <f>Tablo1[[#This Row],[Birleştir formül]]</f>
        <v>Bitirme Ödevi II  Bölüm Öğretim Elemanları - TO</v>
      </c>
      <c r="AA300" s="95">
        <f>Tablo1[[#This Row],[Birleşik ders]]</f>
        <v>1</v>
      </c>
    </row>
    <row r="301" spans="1:27" ht="21.75" x14ac:dyDescent="0.25">
      <c r="A301" s="27">
        <f>Tablo1[[#This Row],[Sıra]]</f>
        <v>59</v>
      </c>
      <c r="B301" s="13" t="str">
        <f>Tablo1[[#This Row],[Bölüm]]</f>
        <v>TYS</v>
      </c>
      <c r="C301" s="13">
        <f>Tablo1[[#This Row],[Sınıf]]</f>
        <v>1</v>
      </c>
      <c r="D301" s="5" t="str">
        <f>Tablo1[[#This Row],[Ders Kodu]]</f>
        <v>ZTY-1002</v>
      </c>
      <c r="E301" s="14" t="str">
        <f>Tablo1[[#This Row],[Dersin Adı]]</f>
        <v xml:space="preserve">Bitki Koruma </v>
      </c>
      <c r="F301" s="6" t="str">
        <f>Tablo1[[#This Row],[Dersi Veren Öğretim Elemanı]]</f>
        <v>Ahmet ULUDAĞ</v>
      </c>
      <c r="G301" s="6" t="str">
        <f>Tablo1[[#This Row],[Dersi Veren Öğretim Elemanı (Son 7 Hafta)]]</f>
        <v>Çiğdem GÜNEŞ</v>
      </c>
      <c r="H301" s="6" t="str">
        <f>Tablo1[[#This Row],[Dersi Vrn. Öğr. Üyesi Bölümü]]</f>
        <v>BK</v>
      </c>
      <c r="I301" s="5">
        <f>Tablo1[[#This Row],[Mevcut]]</f>
        <v>16</v>
      </c>
      <c r="J301" s="13" t="str">
        <f>Tablo1[[#This Row],[GÜN]]</f>
        <v>PAZARTESİ</v>
      </c>
      <c r="K301" s="17" t="str">
        <f>Tablo1[[#This Row],[SINIF2]]</f>
        <v>113</v>
      </c>
      <c r="L301" s="11">
        <f>Tablo1[[#This Row],[08:10]]</f>
        <v>0</v>
      </c>
      <c r="M301" s="4" t="str">
        <f>Tablo1[[#This Row],[09:00]]</f>
        <v>x</v>
      </c>
      <c r="N301" s="4" t="str">
        <f>Tablo1[[#This Row],[09:50]]</f>
        <v>x</v>
      </c>
      <c r="O301" s="4" t="str">
        <f>Tablo1[[#This Row],[10:40]]</f>
        <v>x</v>
      </c>
      <c r="P301" s="4" t="str">
        <f>Tablo1[[#This Row],[11:30]]</f>
        <v>x</v>
      </c>
      <c r="Q301" s="4">
        <f>Tablo1[[#This Row],[12:20]]</f>
        <v>0</v>
      </c>
      <c r="R301" s="4">
        <f>Tablo1[[#This Row],[13:10]]</f>
        <v>0</v>
      </c>
      <c r="S301" s="4">
        <f>Tablo1[[#This Row],[14:00]]</f>
        <v>0</v>
      </c>
      <c r="T301" s="4">
        <f>Tablo1[[#This Row],[14:50]]</f>
        <v>0</v>
      </c>
      <c r="U301" s="4">
        <f>Tablo1[[#This Row],[15:40]]</f>
        <v>0</v>
      </c>
      <c r="V301" s="12">
        <f>Tablo1[[#This Row],[16:30]]</f>
        <v>0</v>
      </c>
      <c r="W301" s="24">
        <f>Tablo1[[#This Row],[Ders Adedi]]</f>
        <v>4</v>
      </c>
      <c r="X301" s="22">
        <f>Tablo1[[#This Row],[Ders saati]]</f>
        <v>4</v>
      </c>
      <c r="Y301" s="23">
        <f>Tablo1[[#This Row],[Ders saati kontrol]]</f>
        <v>4</v>
      </c>
      <c r="Z301" s="92" t="str">
        <f>Tablo1[[#This Row],[Birleştir formül]]</f>
        <v>Bitki Koruma  Ahmet ULUDAĞ</v>
      </c>
      <c r="AA301" s="95">
        <f>Tablo1[[#This Row],[Birleşik ders]]</f>
        <v>2</v>
      </c>
    </row>
    <row r="302" spans="1:27" ht="21.75" hidden="1" x14ac:dyDescent="0.25">
      <c r="A302" s="27">
        <f>Tablo1[[#This Row],[Sıra]]</f>
        <v>263</v>
      </c>
      <c r="B302" s="13" t="str">
        <f>Tablo1[[#This Row],[Bölüm]]</f>
        <v>TYS</v>
      </c>
      <c r="C302" s="13">
        <f>Tablo1[[#This Row],[Sınıf]]</f>
        <v>1</v>
      </c>
      <c r="D302" s="5" t="str">
        <f>Tablo1[[#This Row],[Ders Kodu]]</f>
        <v>ZTY-1004</v>
      </c>
      <c r="E302" s="14" t="str">
        <f>Tablo1[[#This Row],[Dersin Adı]]</f>
        <v xml:space="preserve">Tarım Tarihi ve Deontolojisi </v>
      </c>
      <c r="F302" s="6" t="str">
        <f>Tablo1[[#This Row],[Dersi Veren Öğretim Elemanı]]</f>
        <v>Muharrem Yetiş YAVUZ</v>
      </c>
      <c r="G302" s="6">
        <f>Tablo1[[#This Row],[Dersi Veren Öğretim Elemanı (Son 7 Hafta)]]</f>
        <v>0</v>
      </c>
      <c r="H302" s="6" t="str">
        <f>Tablo1[[#This Row],[Dersi Vrn. Öğr. Üyesi Bölümü]]</f>
        <v>TYS</v>
      </c>
      <c r="I302" s="5">
        <f>Tablo1[[#This Row],[Mevcut]]</f>
        <v>16</v>
      </c>
      <c r="J302" s="13" t="str">
        <f>Tablo1[[#This Row],[GÜN]]</f>
        <v>PAZARTESİ</v>
      </c>
      <c r="K302" s="17" t="str">
        <f>Tablo1[[#This Row],[SINIF2]]</f>
        <v>104</v>
      </c>
      <c r="L302" s="11">
        <f>Tablo1[[#This Row],[08:10]]</f>
        <v>0</v>
      </c>
      <c r="M302" s="4">
        <f>Tablo1[[#This Row],[09:00]]</f>
        <v>0</v>
      </c>
      <c r="N302" s="4">
        <f>Tablo1[[#This Row],[09:50]]</f>
        <v>0</v>
      </c>
      <c r="O302" s="4">
        <f>Tablo1[[#This Row],[10:40]]</f>
        <v>0</v>
      </c>
      <c r="P302" s="4">
        <f>Tablo1[[#This Row],[11:30]]</f>
        <v>0</v>
      </c>
      <c r="Q302" s="4">
        <f>Tablo1[[#This Row],[12:20]]</f>
        <v>0</v>
      </c>
      <c r="R302" s="4" t="str">
        <f>Tablo1[[#This Row],[13:10]]</f>
        <v>x</v>
      </c>
      <c r="S302" s="4" t="str">
        <f>Tablo1[[#This Row],[14:00]]</f>
        <v>x</v>
      </c>
      <c r="T302" s="4">
        <f>Tablo1[[#This Row],[14:50]]</f>
        <v>0</v>
      </c>
      <c r="U302" s="4">
        <f>Tablo1[[#This Row],[15:40]]</f>
        <v>0</v>
      </c>
      <c r="V302" s="12">
        <f>Tablo1[[#This Row],[16:30]]</f>
        <v>0</v>
      </c>
      <c r="W302" s="24">
        <f>Tablo1[[#This Row],[Ders Adedi]]</f>
        <v>3</v>
      </c>
      <c r="X302" s="22">
        <f>Tablo1[[#This Row],[Ders saati]]</f>
        <v>2</v>
      </c>
      <c r="Y302" s="23">
        <f>Tablo1[[#This Row],[Ders saati kontrol]]</f>
        <v>2</v>
      </c>
      <c r="Z302" s="92" t="str">
        <f>Tablo1[[#This Row],[Birleştir formül]]</f>
        <v>Tarım Tarihi ve Deontolojisi  Muharrem Yetiş YAVUZ</v>
      </c>
      <c r="AA302" s="95">
        <f>Tablo1[[#This Row],[Birleşik ders]]</f>
        <v>1</v>
      </c>
    </row>
    <row r="303" spans="1:27" ht="21.75" hidden="1" x14ac:dyDescent="0.25">
      <c r="A303" s="27">
        <f>Tablo1[[#This Row],[Sıra]]</f>
        <v>92</v>
      </c>
      <c r="B303" s="13" t="str">
        <f>Tablo1[[#This Row],[Bölüm]]</f>
        <v>TYS</v>
      </c>
      <c r="C303" s="13">
        <f>Tablo1[[#This Row],[Sınıf]]</f>
        <v>1</v>
      </c>
      <c r="D303" s="5" t="str">
        <f>Tablo1[[#This Row],[Ders Kodu]]</f>
        <v>ZTY-1006</v>
      </c>
      <c r="E303" s="14" t="str">
        <f>Tablo1[[#This Row],[Dersin Adı]]</f>
        <v xml:space="preserve">Ekonomi </v>
      </c>
      <c r="F303" s="6" t="str">
        <f>Tablo1[[#This Row],[Dersi Veren Öğretim Elemanı]]</f>
        <v>Damla ÖZSAYIN</v>
      </c>
      <c r="G303" s="6">
        <f>Tablo1[[#This Row],[Dersi Veren Öğretim Elemanı (Son 7 Hafta)]]</f>
        <v>0</v>
      </c>
      <c r="H303" s="6" t="str">
        <f>Tablo1[[#This Row],[Dersi Vrn. Öğr. Üyesi Bölümü]]</f>
        <v>TE</v>
      </c>
      <c r="I303" s="5">
        <f>Tablo1[[#This Row],[Mevcut]]</f>
        <v>15</v>
      </c>
      <c r="J303" s="13" t="str">
        <f>Tablo1[[#This Row],[GÜN]]</f>
        <v>PAZARTESİ</v>
      </c>
      <c r="K303" s="17" t="str">
        <f>Tablo1[[#This Row],[SINIF2]]</f>
        <v>113</v>
      </c>
      <c r="L303" s="11">
        <f>Tablo1[[#This Row],[08:10]]</f>
        <v>0</v>
      </c>
      <c r="M303" s="4">
        <f>Tablo1[[#This Row],[09:00]]</f>
        <v>0</v>
      </c>
      <c r="N303" s="4">
        <f>Tablo1[[#This Row],[09:50]]</f>
        <v>0</v>
      </c>
      <c r="O303" s="4">
        <f>Tablo1[[#This Row],[10:40]]</f>
        <v>0</v>
      </c>
      <c r="P303" s="4">
        <f>Tablo1[[#This Row],[11:30]]</f>
        <v>0</v>
      </c>
      <c r="Q303" s="4">
        <f>Tablo1[[#This Row],[12:20]]</f>
        <v>0</v>
      </c>
      <c r="R303" s="4">
        <f>Tablo1[[#This Row],[13:10]]</f>
        <v>0</v>
      </c>
      <c r="S303" s="4">
        <f>Tablo1[[#This Row],[14:00]]</f>
        <v>0</v>
      </c>
      <c r="T303" s="4" t="str">
        <f>Tablo1[[#This Row],[14:50]]</f>
        <v>x</v>
      </c>
      <c r="U303" s="4" t="str">
        <f>Tablo1[[#This Row],[15:40]]</f>
        <v>x</v>
      </c>
      <c r="V303" s="12">
        <f>Tablo1[[#This Row],[16:30]]</f>
        <v>0</v>
      </c>
      <c r="W303" s="24">
        <f>Tablo1[[#This Row],[Ders Adedi]]</f>
        <v>2</v>
      </c>
      <c r="X303" s="22">
        <f>Tablo1[[#This Row],[Ders saati]]</f>
        <v>2</v>
      </c>
      <c r="Y303" s="23">
        <f>Tablo1[[#This Row],[Ders saati kontrol]]</f>
        <v>2</v>
      </c>
      <c r="Z303" s="92" t="str">
        <f>Tablo1[[#This Row],[Birleştir formül]]</f>
        <v>Ekonomi  Damla ÖZSAYIN</v>
      </c>
      <c r="AA303" s="95">
        <f>Tablo1[[#This Row],[Birleşik ders]]</f>
        <v>2</v>
      </c>
    </row>
    <row r="304" spans="1:27" ht="21.75" hidden="1" x14ac:dyDescent="0.25">
      <c r="A304" s="27">
        <f>Tablo1[[#This Row],[Sıra]]</f>
        <v>376</v>
      </c>
      <c r="B304" s="13" t="str">
        <f>Tablo1[[#This Row],[Bölüm]]</f>
        <v>TYS</v>
      </c>
      <c r="C304" s="13">
        <f>Tablo1[[#This Row],[Sınıf]]</f>
        <v>1</v>
      </c>
      <c r="D304" s="5" t="str">
        <f>Tablo1[[#This Row],[Ders Kodu]]</f>
        <v>TYS-1006</v>
      </c>
      <c r="E304" s="14" t="str">
        <f>Tablo1[[#This Row],[Dersin Adı]]</f>
        <v>Tarım Ekonomisi (Alttan ve devam Alanlar İçin)</v>
      </c>
      <c r="F304" s="6" t="str">
        <f>Tablo1[[#This Row],[Dersi Veren Öğretim Elemanı]]</f>
        <v>Bengü EVEREST</v>
      </c>
      <c r="G304" s="6">
        <f>Tablo1[[#This Row],[Dersi Veren Öğretim Elemanı (Son 7 Hafta)]]</f>
        <v>0</v>
      </c>
      <c r="H304" s="6" t="str">
        <f>Tablo1[[#This Row],[Dersi Vrn. Öğr. Üyesi Bölümü]]</f>
        <v>TE</v>
      </c>
      <c r="I304" s="5">
        <f>Tablo1[[#This Row],[Mevcut]]</f>
        <v>16</v>
      </c>
      <c r="J304" s="13" t="str">
        <f>Tablo1[[#This Row],[GÜN]]</f>
        <v>SALI</v>
      </c>
      <c r="K304" s="17" t="str">
        <f>Tablo1[[#This Row],[SINIF2]]</f>
        <v>202</v>
      </c>
      <c r="L304" s="11" t="str">
        <f>Tablo1[[#This Row],[08:10]]</f>
        <v>x</v>
      </c>
      <c r="M304" s="4" t="str">
        <f>Tablo1[[#This Row],[09:00]]</f>
        <v>x</v>
      </c>
      <c r="N304" s="4" t="str">
        <f>Tablo1[[#This Row],[09:50]]</f>
        <v>x</v>
      </c>
      <c r="O304" s="4">
        <f>Tablo1[[#This Row],[10:40]]</f>
        <v>0</v>
      </c>
      <c r="P304" s="4">
        <f>Tablo1[[#This Row],[11:30]]</f>
        <v>0</v>
      </c>
      <c r="Q304" s="4">
        <f>Tablo1[[#This Row],[12:20]]</f>
        <v>0</v>
      </c>
      <c r="R304" s="4">
        <f>Tablo1[[#This Row],[13:10]]</f>
        <v>0</v>
      </c>
      <c r="S304" s="4">
        <f>Tablo1[[#This Row],[14:00]]</f>
        <v>0</v>
      </c>
      <c r="T304" s="4">
        <f>Tablo1[[#This Row],[14:50]]</f>
        <v>0</v>
      </c>
      <c r="U304" s="4">
        <f>Tablo1[[#This Row],[15:40]]</f>
        <v>0</v>
      </c>
      <c r="V304" s="12">
        <f>Tablo1[[#This Row],[16:30]]</f>
        <v>0</v>
      </c>
      <c r="W304" s="24">
        <f>Tablo1[[#This Row],[Ders Adedi]]</f>
        <v>1</v>
      </c>
      <c r="X304" s="22">
        <f>Tablo1[[#This Row],[Ders saati]]</f>
        <v>3</v>
      </c>
      <c r="Y304" s="23">
        <f>Tablo1[[#This Row],[Ders saati kontrol]]</f>
        <v>3</v>
      </c>
      <c r="Z304" s="92" t="str">
        <f>Tablo1[[#This Row],[Birleştir formül]]</f>
        <v>Tarım Ekonomisi (Alttan ve devam Alanlar İçin) Bengü EVEREST</v>
      </c>
      <c r="AA304" s="95">
        <f>Tablo1[[#This Row],[Birleşik ders]]</f>
        <v>1</v>
      </c>
    </row>
    <row r="305" spans="1:27" ht="21.75" hidden="1" x14ac:dyDescent="0.25">
      <c r="A305" s="27">
        <f>Tablo1[[#This Row],[Sıra]]</f>
        <v>299</v>
      </c>
      <c r="B305" s="13" t="str">
        <f>Tablo1[[#This Row],[Bölüm]]</f>
        <v>TYS</v>
      </c>
      <c r="C305" s="13">
        <f>Tablo1[[#This Row],[Sınıf]]</f>
        <v>1</v>
      </c>
      <c r="D305" s="5" t="str">
        <f>Tablo1[[#This Row],[Ders Kodu]]</f>
        <v>ZTY-1008</v>
      </c>
      <c r="E305" s="14" t="str">
        <f>Tablo1[[#This Row],[Dersin Adı]]</f>
        <v xml:space="preserve">Toprak Bilimi ve Bitki Besleme </v>
      </c>
      <c r="F305" s="6" t="str">
        <f>Tablo1[[#This Row],[Dersi Veren Öğretim Elemanı]]</f>
        <v>Hüseyin EKİNCİ</v>
      </c>
      <c r="G305" s="6" t="str">
        <f>Tablo1[[#This Row],[Dersi Veren Öğretim Elemanı (Son 7 Hafta)]]</f>
        <v>Gizem AKSU</v>
      </c>
      <c r="H305" s="6" t="str">
        <f>Tablo1[[#This Row],[Dersi Vrn. Öğr. Üyesi Bölümü]]</f>
        <v>TO</v>
      </c>
      <c r="I305" s="5">
        <f>Tablo1[[#This Row],[Mevcut]]</f>
        <v>16</v>
      </c>
      <c r="J305" s="13" t="str">
        <f>Tablo1[[#This Row],[GÜN]]</f>
        <v>SALI</v>
      </c>
      <c r="K305" s="17" t="str">
        <f>Tablo1[[#This Row],[SINIF2]]</f>
        <v>103</v>
      </c>
      <c r="L305" s="11">
        <f>Tablo1[[#This Row],[08:10]]</f>
        <v>0</v>
      </c>
      <c r="M305" s="4" t="str">
        <f>Tablo1[[#This Row],[09:00]]</f>
        <v>x</v>
      </c>
      <c r="N305" s="4" t="str">
        <f>Tablo1[[#This Row],[09:50]]</f>
        <v>x</v>
      </c>
      <c r="O305" s="4" t="str">
        <f>Tablo1[[#This Row],[10:40]]</f>
        <v>x</v>
      </c>
      <c r="P305" s="4" t="str">
        <f>Tablo1[[#This Row],[11:30]]</f>
        <v>x</v>
      </c>
      <c r="Q305" s="4">
        <f>Tablo1[[#This Row],[12:20]]</f>
        <v>0</v>
      </c>
      <c r="R305" s="4">
        <f>Tablo1[[#This Row],[13:10]]</f>
        <v>0</v>
      </c>
      <c r="S305" s="4">
        <f>Tablo1[[#This Row],[14:00]]</f>
        <v>0</v>
      </c>
      <c r="T305" s="4">
        <f>Tablo1[[#This Row],[14:50]]</f>
        <v>0</v>
      </c>
      <c r="U305" s="4">
        <f>Tablo1[[#This Row],[15:40]]</f>
        <v>0</v>
      </c>
      <c r="V305" s="12">
        <f>Tablo1[[#This Row],[16:30]]</f>
        <v>0</v>
      </c>
      <c r="W305" s="24">
        <f>Tablo1[[#This Row],[Ders Adedi]]</f>
        <v>2</v>
      </c>
      <c r="X305" s="22">
        <f>Tablo1[[#This Row],[Ders saati]]</f>
        <v>4</v>
      </c>
      <c r="Y305" s="23">
        <f>Tablo1[[#This Row],[Ders saati kontrol]]</f>
        <v>4</v>
      </c>
      <c r="Z305" s="92" t="str">
        <f>Tablo1[[#This Row],[Birleştir formül]]</f>
        <v>Toprak Bilimi ve Bitki Besleme  Hüseyin EKİNCİ</v>
      </c>
      <c r="AA305" s="95">
        <f>Tablo1[[#This Row],[Birleşik ders]]</f>
        <v>1</v>
      </c>
    </row>
    <row r="306" spans="1:27" ht="21.75" hidden="1" x14ac:dyDescent="0.25">
      <c r="A306" s="27">
        <f>Tablo1[[#This Row],[Sıra]]</f>
        <v>216</v>
      </c>
      <c r="B306" s="13" t="str">
        <f>Tablo1[[#This Row],[Bölüm]]</f>
        <v>TYS</v>
      </c>
      <c r="C306" s="13">
        <f>Tablo1[[#This Row],[Sınıf]]</f>
        <v>1</v>
      </c>
      <c r="D306" s="5" t="str">
        <f>Tablo1[[#This Row],[Ders Kodu]]</f>
        <v>ZTY-1010</v>
      </c>
      <c r="E306" s="14" t="str">
        <f>Tablo1[[#This Row],[Dersin Adı]]</f>
        <v xml:space="preserve">Ölçme Bilgisi </v>
      </c>
      <c r="F306" s="6" t="str">
        <f>Tablo1[[#This Row],[Dersi Veren Öğretim Elemanı]]</f>
        <v>Okan ERKEN</v>
      </c>
      <c r="G306" s="6">
        <f>Tablo1[[#This Row],[Dersi Veren Öğretim Elemanı (Son 7 Hafta)]]</f>
        <v>0</v>
      </c>
      <c r="H306" s="6" t="str">
        <f>Tablo1[[#This Row],[Dersi Vrn. Öğr. Üyesi Bölümü]]</f>
        <v>TYS</v>
      </c>
      <c r="I306" s="5">
        <f>Tablo1[[#This Row],[Mevcut]]</f>
        <v>16</v>
      </c>
      <c r="J306" s="13" t="str">
        <f>Tablo1[[#This Row],[GÜN]]</f>
        <v>SALI</v>
      </c>
      <c r="K306" s="17" t="str">
        <f>Tablo1[[#This Row],[SINIF2]]</f>
        <v>103</v>
      </c>
      <c r="L306" s="11">
        <f>Tablo1[[#This Row],[08:10]]</f>
        <v>0</v>
      </c>
      <c r="M306" s="4">
        <f>Tablo1[[#This Row],[09:00]]</f>
        <v>0</v>
      </c>
      <c r="N306" s="4">
        <f>Tablo1[[#This Row],[09:50]]</f>
        <v>0</v>
      </c>
      <c r="O306" s="4">
        <f>Tablo1[[#This Row],[10:40]]</f>
        <v>0</v>
      </c>
      <c r="P306" s="4">
        <f>Tablo1[[#This Row],[11:30]]</f>
        <v>0</v>
      </c>
      <c r="Q306" s="4" t="str">
        <f>Tablo1[[#This Row],[12:20]]</f>
        <v>x</v>
      </c>
      <c r="R306" s="4" t="str">
        <f>Tablo1[[#This Row],[13:10]]</f>
        <v>x</v>
      </c>
      <c r="S306" s="4" t="str">
        <f>Tablo1[[#This Row],[14:00]]</f>
        <v>x</v>
      </c>
      <c r="T306" s="4" t="str">
        <f>Tablo1[[#This Row],[14:50]]</f>
        <v>x</v>
      </c>
      <c r="U306" s="4">
        <f>Tablo1[[#This Row],[15:40]]</f>
        <v>0</v>
      </c>
      <c r="V306" s="12">
        <f>Tablo1[[#This Row],[16:30]]</f>
        <v>0</v>
      </c>
      <c r="W306" s="24">
        <f>Tablo1[[#This Row],[Ders Adedi]]</f>
        <v>5</v>
      </c>
      <c r="X306" s="22">
        <f>Tablo1[[#This Row],[Ders saati]]</f>
        <v>4</v>
      </c>
      <c r="Y306" s="23">
        <f>Tablo1[[#This Row],[Ders saati kontrol]]</f>
        <v>4</v>
      </c>
      <c r="Z306" s="92" t="str">
        <f>Tablo1[[#This Row],[Birleştir formül]]</f>
        <v>Ölçme Bilgisi  Okan ERKEN</v>
      </c>
      <c r="AA306" s="95">
        <f>Tablo1[[#This Row],[Birleşik ders]]</f>
        <v>2</v>
      </c>
    </row>
    <row r="307" spans="1:27" ht="21.75" hidden="1" x14ac:dyDescent="0.25">
      <c r="A307" s="27">
        <f>Tablo1[[#This Row],[Sıra]]</f>
        <v>378</v>
      </c>
      <c r="B307" s="13" t="str">
        <f>Tablo1[[#This Row],[Bölüm]]</f>
        <v>TYS</v>
      </c>
      <c r="C307" s="13">
        <f>Tablo1[[#This Row],[Sınıf]]</f>
        <v>1</v>
      </c>
      <c r="D307" s="5" t="str">
        <f>Tablo1[[#This Row],[Ders Kodu]]</f>
        <v>TYS-1010</v>
      </c>
      <c r="E307" s="14" t="str">
        <f>Tablo1[[#This Row],[Dersin Adı]]</f>
        <v>Ölçme Bilgisi (Alttan ve devam Alanlar İçin)</v>
      </c>
      <c r="F307" s="6" t="str">
        <f>Tablo1[[#This Row],[Dersi Veren Öğretim Elemanı]]</f>
        <v>Okan ERKEN</v>
      </c>
      <c r="G307" s="6">
        <f>Tablo1[[#This Row],[Dersi Veren Öğretim Elemanı (Son 7 Hafta)]]</f>
        <v>0</v>
      </c>
      <c r="H307" s="6" t="str">
        <f>Tablo1[[#This Row],[Dersi Vrn. Öğr. Üyesi Bölümü]]</f>
        <v>TYS</v>
      </c>
      <c r="I307" s="5">
        <f>Tablo1[[#This Row],[Mevcut]]</f>
        <v>22</v>
      </c>
      <c r="J307" s="13" t="str">
        <f>Tablo1[[#This Row],[GÜN]]</f>
        <v>SALI</v>
      </c>
      <c r="K307" s="17" t="str">
        <f>Tablo1[[#This Row],[SINIF2]]</f>
        <v>103</v>
      </c>
      <c r="L307" s="11">
        <f>Tablo1[[#This Row],[08:10]]</f>
        <v>0</v>
      </c>
      <c r="M307" s="4">
        <f>Tablo1[[#This Row],[09:00]]</f>
        <v>0</v>
      </c>
      <c r="N307" s="4">
        <f>Tablo1[[#This Row],[09:50]]</f>
        <v>0</v>
      </c>
      <c r="O307" s="4">
        <f>Tablo1[[#This Row],[10:40]]</f>
        <v>0</v>
      </c>
      <c r="P307" s="4">
        <f>Tablo1[[#This Row],[11:30]]</f>
        <v>0</v>
      </c>
      <c r="Q307" s="4" t="str">
        <f>Tablo1[[#This Row],[12:20]]</f>
        <v>x</v>
      </c>
      <c r="R307" s="4" t="str">
        <f>Tablo1[[#This Row],[13:10]]</f>
        <v>x</v>
      </c>
      <c r="S307" s="4" t="str">
        <f>Tablo1[[#This Row],[14:00]]</f>
        <v>x</v>
      </c>
      <c r="T307" s="4">
        <f>Tablo1[[#This Row],[14:50]]</f>
        <v>0</v>
      </c>
      <c r="U307" s="4">
        <f>Tablo1[[#This Row],[15:40]]</f>
        <v>0</v>
      </c>
      <c r="V307" s="12">
        <f>Tablo1[[#This Row],[16:30]]</f>
        <v>0</v>
      </c>
      <c r="W307" s="24">
        <f>Tablo1[[#This Row],[Ders Adedi]]</f>
        <v>2</v>
      </c>
      <c r="X307" s="22">
        <f>Tablo1[[#This Row],[Ders saati]]</f>
        <v>3</v>
      </c>
      <c r="Y307" s="23">
        <f>Tablo1[[#This Row],[Ders saati kontrol]]</f>
        <v>3</v>
      </c>
      <c r="Z307" s="92" t="str">
        <f>Tablo1[[#This Row],[Birleştir formül]]</f>
        <v>Ölçme Bilgisi (Alttan ve devam Alanlar İçin) Okan ERKEN</v>
      </c>
      <c r="AA307" s="95">
        <f>Tablo1[[#This Row],[Birleşik ders]]</f>
        <v>2</v>
      </c>
    </row>
    <row r="308" spans="1:27" ht="21.75" hidden="1" x14ac:dyDescent="0.25">
      <c r="A308" s="27">
        <f>Tablo1[[#This Row],[Sıra]]</f>
        <v>319</v>
      </c>
      <c r="B308" s="13" t="str">
        <f>Tablo1[[#This Row],[Bölüm]]</f>
        <v>TYS</v>
      </c>
      <c r="C308" s="13">
        <f>Tablo1[[#This Row],[Sınıf]]</f>
        <v>1</v>
      </c>
      <c r="D308" s="5" t="str">
        <f>Tablo1[[#This Row],[Ders Kodu]]</f>
        <v>TDİ-1002</v>
      </c>
      <c r="E308" s="14" t="str">
        <f>Tablo1[[#This Row],[Dersin Adı]]</f>
        <v xml:space="preserve">Türk Dili II </v>
      </c>
      <c r="F308" s="6" t="str">
        <f>Tablo1[[#This Row],[Dersi Veren Öğretim Elemanı]]</f>
        <v>Özgür ÜSTÜN</v>
      </c>
      <c r="G308" s="6">
        <f>Tablo1[[#This Row],[Dersi Veren Öğretim Elemanı (Son 7 Hafta)]]</f>
        <v>0</v>
      </c>
      <c r="H308" s="6" t="str">
        <f>Tablo1[[#This Row],[Dersi Vrn. Öğr. Üyesi Bölümü]]</f>
        <v>FD</v>
      </c>
      <c r="I308" s="5">
        <f>Tablo1[[#This Row],[Mevcut]]</f>
        <v>23</v>
      </c>
      <c r="J308" s="13" t="str">
        <f>Tablo1[[#This Row],[GÜN]]</f>
        <v>SALI</v>
      </c>
      <c r="K308" s="17" t="str">
        <f>Tablo1[[#This Row],[SINIF2]]</f>
        <v>ONLINE</v>
      </c>
      <c r="L308" s="11">
        <f>Tablo1[[#This Row],[08:10]]</f>
        <v>0</v>
      </c>
      <c r="M308" s="4">
        <f>Tablo1[[#This Row],[09:00]]</f>
        <v>0</v>
      </c>
      <c r="N308" s="4">
        <f>Tablo1[[#This Row],[09:50]]</f>
        <v>0</v>
      </c>
      <c r="O308" s="4">
        <f>Tablo1[[#This Row],[10:40]]</f>
        <v>0</v>
      </c>
      <c r="P308" s="4">
        <f>Tablo1[[#This Row],[11:30]]</f>
        <v>0</v>
      </c>
      <c r="Q308" s="4">
        <f>Tablo1[[#This Row],[12:20]]</f>
        <v>0</v>
      </c>
      <c r="R308" s="4">
        <f>Tablo1[[#This Row],[13:10]]</f>
        <v>0</v>
      </c>
      <c r="S308" s="4">
        <f>Tablo1[[#This Row],[14:00]]</f>
        <v>0</v>
      </c>
      <c r="T308" s="4">
        <f>Tablo1[[#This Row],[14:50]]</f>
        <v>0</v>
      </c>
      <c r="U308" s="4" t="str">
        <f>Tablo1[[#This Row],[15:40]]</f>
        <v>x</v>
      </c>
      <c r="V308" s="12" t="str">
        <f>Tablo1[[#This Row],[16:30]]</f>
        <v>x</v>
      </c>
      <c r="W308" s="24">
        <f>Tablo1[[#This Row],[Ders Adedi]]</f>
        <v>9</v>
      </c>
      <c r="X308" s="22">
        <f>Tablo1[[#This Row],[Ders saati]]</f>
        <v>2</v>
      </c>
      <c r="Y308" s="23">
        <f>Tablo1[[#This Row],[Ders saati kontrol]]</f>
        <v>2</v>
      </c>
      <c r="Z308" s="92" t="str">
        <f>Tablo1[[#This Row],[Birleştir formül]]</f>
        <v>Türk Dili II  Özgür ÜSTÜN</v>
      </c>
      <c r="AA308" s="95">
        <f>Tablo1[[#This Row],[Birleşik ders]]</f>
        <v>9</v>
      </c>
    </row>
    <row r="309" spans="1:27" ht="21.75" hidden="1" x14ac:dyDescent="0.25">
      <c r="A309" s="27">
        <f>Tablo1[[#This Row],[Sıra]]</f>
        <v>67</v>
      </c>
      <c r="B309" s="13" t="str">
        <f>Tablo1[[#This Row],[Bölüm]]</f>
        <v>TYS</v>
      </c>
      <c r="C309" s="13">
        <f>Tablo1[[#This Row],[Sınıf]]</f>
        <v>1</v>
      </c>
      <c r="D309" s="5" t="str">
        <f>Tablo1[[#This Row],[Ders Kodu]]</f>
        <v>ZTY-1012</v>
      </c>
      <c r="E309" s="14" t="str">
        <f>Tablo1[[#This Row],[Dersin Adı]]</f>
        <v xml:space="preserve">Bitki Sistematiği </v>
      </c>
      <c r="F309" s="6" t="str">
        <f>Tablo1[[#This Row],[Dersi Veren Öğretim Elemanı]]</f>
        <v>Tülay TÜTENOCAKLI</v>
      </c>
      <c r="G309" s="6">
        <f>Tablo1[[#This Row],[Dersi Veren Öğretim Elemanı (Son 7 Hafta)]]</f>
        <v>0</v>
      </c>
      <c r="H309" s="6" t="str">
        <f>Tablo1[[#This Row],[Dersi Vrn. Öğr. Üyesi Bölümü]]</f>
        <v>FD</v>
      </c>
      <c r="I309" s="5">
        <f>Tablo1[[#This Row],[Mevcut]]</f>
        <v>16</v>
      </c>
      <c r="J309" s="13" t="str">
        <f>Tablo1[[#This Row],[GÜN]]</f>
        <v>ÇARŞAMBA</v>
      </c>
      <c r="K309" s="17" t="str">
        <f>Tablo1[[#This Row],[SINIF2]]</f>
        <v>103</v>
      </c>
      <c r="L309" s="11">
        <f>Tablo1[[#This Row],[08:10]]</f>
        <v>0</v>
      </c>
      <c r="M309" s="4" t="str">
        <f>Tablo1[[#This Row],[09:00]]</f>
        <v>x</v>
      </c>
      <c r="N309" s="4" t="str">
        <f>Tablo1[[#This Row],[09:50]]</f>
        <v>x</v>
      </c>
      <c r="O309" s="4" t="str">
        <f>Tablo1[[#This Row],[10:40]]</f>
        <v>x</v>
      </c>
      <c r="P309" s="4" t="str">
        <f>Tablo1[[#This Row],[11:30]]</f>
        <v>x</v>
      </c>
      <c r="Q309" s="4">
        <f>Tablo1[[#This Row],[12:20]]</f>
        <v>0</v>
      </c>
      <c r="R309" s="4">
        <f>Tablo1[[#This Row],[13:10]]</f>
        <v>0</v>
      </c>
      <c r="S309" s="4">
        <f>Tablo1[[#This Row],[14:00]]</f>
        <v>0</v>
      </c>
      <c r="T309" s="4">
        <f>Tablo1[[#This Row],[14:50]]</f>
        <v>0</v>
      </c>
      <c r="U309" s="4">
        <f>Tablo1[[#This Row],[15:40]]</f>
        <v>0</v>
      </c>
      <c r="V309" s="12">
        <f>Tablo1[[#This Row],[16:30]]</f>
        <v>0</v>
      </c>
      <c r="W309" s="24">
        <f>Tablo1[[#This Row],[Ders Adedi]]</f>
        <v>1</v>
      </c>
      <c r="X309" s="22">
        <f>Tablo1[[#This Row],[Ders saati]]</f>
        <v>4</v>
      </c>
      <c r="Y309" s="23">
        <f>Tablo1[[#This Row],[Ders saati kontrol]]</f>
        <v>4</v>
      </c>
      <c r="Z309" s="92" t="str">
        <f>Tablo1[[#This Row],[Birleştir formül]]</f>
        <v>Bitki Sistematiği  Tülay TÜTENOCAKLI</v>
      </c>
      <c r="AA309" s="95">
        <f>Tablo1[[#This Row],[Birleşik ders]]</f>
        <v>1</v>
      </c>
    </row>
    <row r="310" spans="1:27" ht="21.75" hidden="1" x14ac:dyDescent="0.25">
      <c r="A310" s="27">
        <f>Tablo1[[#This Row],[Sıra]]</f>
        <v>16</v>
      </c>
      <c r="B310" s="13" t="str">
        <f>Tablo1[[#This Row],[Bölüm]]</f>
        <v>TYS</v>
      </c>
      <c r="C310" s="13">
        <f>Tablo1[[#This Row],[Sınıf]]</f>
        <v>1</v>
      </c>
      <c r="D310" s="5" t="str">
        <f>Tablo1[[#This Row],[Ders Kodu]]</f>
        <v>ATA-1102</v>
      </c>
      <c r="E310" s="14" t="str">
        <f>Tablo1[[#This Row],[Dersin Adı]]</f>
        <v xml:space="preserve">Atatürk İlkeleri ve İnkılap Tarihi II </v>
      </c>
      <c r="F310" s="6" t="str">
        <f>Tablo1[[#This Row],[Dersi Veren Öğretim Elemanı]]</f>
        <v>Gökhan BAYRAM</v>
      </c>
      <c r="G310" s="6">
        <f>Tablo1[[#This Row],[Dersi Veren Öğretim Elemanı (Son 7 Hafta)]]</f>
        <v>0</v>
      </c>
      <c r="H310" s="6" t="str">
        <f>Tablo1[[#This Row],[Dersi Vrn. Öğr. Üyesi Bölümü]]</f>
        <v>FD</v>
      </c>
      <c r="I310" s="5">
        <f>Tablo1[[#This Row],[Mevcut]]</f>
        <v>21</v>
      </c>
      <c r="J310" s="13" t="str">
        <f>Tablo1[[#This Row],[GÜN]]</f>
        <v>ÇARŞAMBA</v>
      </c>
      <c r="K310" s="17" t="str">
        <f>Tablo1[[#This Row],[SINIF2]]</f>
        <v>ONLINE</v>
      </c>
      <c r="L310" s="11">
        <f>Tablo1[[#This Row],[08:10]]</f>
        <v>0</v>
      </c>
      <c r="M310" s="4">
        <f>Tablo1[[#This Row],[09:00]]</f>
        <v>0</v>
      </c>
      <c r="N310" s="4">
        <f>Tablo1[[#This Row],[09:50]]</f>
        <v>0</v>
      </c>
      <c r="O310" s="4">
        <f>Tablo1[[#This Row],[10:40]]</f>
        <v>0</v>
      </c>
      <c r="P310" s="4">
        <f>Tablo1[[#This Row],[11:30]]</f>
        <v>0</v>
      </c>
      <c r="Q310" s="4">
        <f>Tablo1[[#This Row],[12:20]]</f>
        <v>0</v>
      </c>
      <c r="R310" s="4">
        <f>Tablo1[[#This Row],[13:10]]</f>
        <v>0</v>
      </c>
      <c r="S310" s="4">
        <f>Tablo1[[#This Row],[14:00]]</f>
        <v>0</v>
      </c>
      <c r="T310" s="4" t="str">
        <f>Tablo1[[#This Row],[14:50]]</f>
        <v>x</v>
      </c>
      <c r="U310" s="4" t="str">
        <f>Tablo1[[#This Row],[15:40]]</f>
        <v>x</v>
      </c>
      <c r="V310" s="12">
        <f>Tablo1[[#This Row],[16:30]]</f>
        <v>0</v>
      </c>
      <c r="W310" s="24">
        <f>Tablo1[[#This Row],[Ders Adedi]]</f>
        <v>9</v>
      </c>
      <c r="X310" s="22">
        <f>Tablo1[[#This Row],[Ders saati]]</f>
        <v>2</v>
      </c>
      <c r="Y310" s="23">
        <f>Tablo1[[#This Row],[Ders saati kontrol]]</f>
        <v>2</v>
      </c>
      <c r="Z310" s="92" t="str">
        <f>Tablo1[[#This Row],[Birleştir formül]]</f>
        <v>Atatürk İlkeleri ve İnkılap Tarihi II  Gökhan BAYRAM</v>
      </c>
      <c r="AA310" s="95">
        <f>Tablo1[[#This Row],[Birleşik ders]]</f>
        <v>9</v>
      </c>
    </row>
    <row r="311" spans="1:27" ht="21.75" hidden="1" x14ac:dyDescent="0.25">
      <c r="A311" s="27">
        <f>Tablo1[[#This Row],[Sıra]]</f>
        <v>349</v>
      </c>
      <c r="B311" s="13" t="str">
        <f>Tablo1[[#This Row],[Bölüm]]</f>
        <v>TYS</v>
      </c>
      <c r="C311" s="13">
        <f>Tablo1[[#This Row],[Sınıf]]</f>
        <v>1</v>
      </c>
      <c r="D311" s="5">
        <f>Tablo1[[#This Row],[Ders Kodu]]</f>
        <v>0</v>
      </c>
      <c r="E311" s="14" t="str">
        <f>Tablo1[[#This Row],[Dersin Adı]]</f>
        <v xml:space="preserve">Toprak Bilgisi </v>
      </c>
      <c r="F311" s="6" t="str">
        <f>Tablo1[[#This Row],[Dersi Veren Öğretim Elemanı]]</f>
        <v>Hüseyin EKİNCİ</v>
      </c>
      <c r="G311" s="6">
        <f>Tablo1[[#This Row],[Dersi Veren Öğretim Elemanı (Son 7 Hafta)]]</f>
        <v>0</v>
      </c>
      <c r="H311" s="6" t="str">
        <f>Tablo1[[#This Row],[Dersi Vrn. Öğr. Üyesi Bölümü]]</f>
        <v>TO</v>
      </c>
      <c r="I311" s="5">
        <f>Tablo1[[#This Row],[Mevcut]]</f>
        <v>9</v>
      </c>
      <c r="J311" s="13" t="str">
        <f>Tablo1[[#This Row],[GÜN]]</f>
        <v>PERŞEMBE</v>
      </c>
      <c r="K311" s="17" t="str">
        <f>Tablo1[[#This Row],[SINIF2]]</f>
        <v>Bölüm Sınıfı</v>
      </c>
      <c r="L311" s="11" t="str">
        <f>Tablo1[[#This Row],[08:10]]</f>
        <v>x</v>
      </c>
      <c r="M311" s="4" t="str">
        <f>Tablo1[[#This Row],[09:00]]</f>
        <v>x</v>
      </c>
      <c r="N311" s="4" t="str">
        <f>Tablo1[[#This Row],[09:50]]</f>
        <v>x</v>
      </c>
      <c r="O311" s="4">
        <f>Tablo1[[#This Row],[10:40]]</f>
        <v>0</v>
      </c>
      <c r="P311" s="4">
        <f>Tablo1[[#This Row],[11:30]]</f>
        <v>0</v>
      </c>
      <c r="Q311" s="4">
        <f>Tablo1[[#This Row],[12:20]]</f>
        <v>0</v>
      </c>
      <c r="R311" s="4">
        <f>Tablo1[[#This Row],[13:10]]</f>
        <v>0</v>
      </c>
      <c r="S311" s="4">
        <f>Tablo1[[#This Row],[14:00]]</f>
        <v>0</v>
      </c>
      <c r="T311" s="4">
        <f>Tablo1[[#This Row],[14:50]]</f>
        <v>0</v>
      </c>
      <c r="U311" s="4">
        <f>Tablo1[[#This Row],[15:40]]</f>
        <v>0</v>
      </c>
      <c r="V311" s="12">
        <f>Tablo1[[#This Row],[16:30]]</f>
        <v>0</v>
      </c>
      <c r="W311" s="24">
        <f>Tablo1[[#This Row],[Ders Adedi]]</f>
        <v>3</v>
      </c>
      <c r="X311" s="22">
        <f>Tablo1[[#This Row],[Ders saati]]</f>
        <v>3</v>
      </c>
      <c r="Y311" s="23">
        <f>Tablo1[[#This Row],[Ders saati kontrol]]</f>
        <v>3</v>
      </c>
      <c r="Z311" s="92" t="str">
        <f>Tablo1[[#This Row],[Birleştir formül]]</f>
        <v>Toprak Bilgisi  Hüseyin EKİNCİ</v>
      </c>
      <c r="AA311" s="95">
        <f>Tablo1[[#This Row],[Birleşik ders]]</f>
        <v>1</v>
      </c>
    </row>
    <row r="312" spans="1:27" ht="21.75" x14ac:dyDescent="0.25">
      <c r="A312" s="27">
        <f>Tablo1[[#This Row],[Sıra]]</f>
        <v>205</v>
      </c>
      <c r="B312" s="13" t="str">
        <f>Tablo1[[#This Row],[Bölüm]]</f>
        <v>TYS</v>
      </c>
      <c r="C312" s="13">
        <f>Tablo1[[#This Row],[Sınıf]]</f>
        <v>1</v>
      </c>
      <c r="D312" s="5" t="str">
        <f>Tablo1[[#This Row],[Ders Kodu]]</f>
        <v>ZTY-1014</v>
      </c>
      <c r="E312" s="14" t="str">
        <f>Tablo1[[#This Row],[Dersin Adı]]</f>
        <v xml:space="preserve">Mühendislik Matematiği </v>
      </c>
      <c r="F312" s="6" t="str">
        <f>Tablo1[[#This Row],[Dersi Veren Öğretim Elemanı]]</f>
        <v>Erdoğan ÜNLÜ</v>
      </c>
      <c r="G312" s="6">
        <f>Tablo1[[#This Row],[Dersi Veren Öğretim Elemanı (Son 7 Hafta)]]</f>
        <v>0</v>
      </c>
      <c r="H312" s="6" t="str">
        <f>Tablo1[[#This Row],[Dersi Vrn. Öğr. Üyesi Bölümü]]</f>
        <v>FD</v>
      </c>
      <c r="I312" s="5">
        <f>Tablo1[[#This Row],[Mevcut]]</f>
        <v>16</v>
      </c>
      <c r="J312" s="13" t="str">
        <f>Tablo1[[#This Row],[GÜN]]</f>
        <v>PERŞEMBE</v>
      </c>
      <c r="K312" s="17" t="str">
        <f>Tablo1[[#This Row],[SINIF2]]</f>
        <v>202</v>
      </c>
      <c r="L312" s="11">
        <f>Tablo1[[#This Row],[08:10]]</f>
        <v>0</v>
      </c>
      <c r="M312" s="4">
        <f>Tablo1[[#This Row],[09:00]]</f>
        <v>0</v>
      </c>
      <c r="N312" s="4">
        <f>Tablo1[[#This Row],[09:50]]</f>
        <v>0</v>
      </c>
      <c r="O312" s="4" t="str">
        <f>Tablo1[[#This Row],[10:40]]</f>
        <v>x</v>
      </c>
      <c r="P312" s="4" t="str">
        <f>Tablo1[[#This Row],[11:30]]</f>
        <v>x</v>
      </c>
      <c r="Q312" s="4" t="str">
        <f>Tablo1[[#This Row],[12:20]]</f>
        <v>x</v>
      </c>
      <c r="R312" s="4">
        <f>Tablo1[[#This Row],[13:10]]</f>
        <v>0</v>
      </c>
      <c r="S312" s="4">
        <f>Tablo1[[#This Row],[14:00]]</f>
        <v>0</v>
      </c>
      <c r="T312" s="4">
        <f>Tablo1[[#This Row],[14:50]]</f>
        <v>0</v>
      </c>
      <c r="U312" s="4">
        <f>Tablo1[[#This Row],[15:40]]</f>
        <v>0</v>
      </c>
      <c r="V312" s="12">
        <f>Tablo1[[#This Row],[16:30]]</f>
        <v>0</v>
      </c>
      <c r="W312" s="24">
        <f>Tablo1[[#This Row],[Ders Adedi]]</f>
        <v>3</v>
      </c>
      <c r="X312" s="22">
        <f>Tablo1[[#This Row],[Ders saati]]</f>
        <v>3</v>
      </c>
      <c r="Y312" s="23">
        <f>Tablo1[[#This Row],[Ders saati kontrol]]</f>
        <v>3</v>
      </c>
      <c r="Z312" s="92" t="str">
        <f>Tablo1[[#This Row],[Birleştir formül]]</f>
        <v>Mühendislik Matematiği  Erdoğan ÜNLÜ</v>
      </c>
      <c r="AA312" s="95">
        <f>Tablo1[[#This Row],[Birleşik ders]]</f>
        <v>3</v>
      </c>
    </row>
    <row r="313" spans="1:27" ht="21.75" hidden="1" x14ac:dyDescent="0.25">
      <c r="A313" s="27">
        <f>Tablo1[[#This Row],[Sıra]]</f>
        <v>374</v>
      </c>
      <c r="B313" s="13" t="str">
        <f>Tablo1[[#This Row],[Bölüm]]</f>
        <v>TYS</v>
      </c>
      <c r="C313" s="13">
        <f>Tablo1[[#This Row],[Sınıf]]</f>
        <v>1</v>
      </c>
      <c r="D313" s="5" t="str">
        <f>Tablo1[[#This Row],[Ders Kodu]]</f>
        <v>TYS-1002</v>
      </c>
      <c r="E313" s="14" t="str">
        <f>Tablo1[[#This Row],[Dersin Adı]]</f>
        <v>Teknik Resim (Alttan ve devam Alanlar İçin)</v>
      </c>
      <c r="F313" s="6" t="str">
        <f>Tablo1[[#This Row],[Dersi Veren Öğretim Elemanı]]</f>
        <v>Murat YILDIRIM</v>
      </c>
      <c r="G313" s="6">
        <f>Tablo1[[#This Row],[Dersi Veren Öğretim Elemanı (Son 7 Hafta)]]</f>
        <v>0</v>
      </c>
      <c r="H313" s="6" t="str">
        <f>Tablo1[[#This Row],[Dersi Vrn. Öğr. Üyesi Bölümü]]</f>
        <v>TYS</v>
      </c>
      <c r="I313" s="5">
        <f>Tablo1[[#This Row],[Mevcut]]</f>
        <v>18</v>
      </c>
      <c r="J313" s="13" t="str">
        <f>Tablo1[[#This Row],[GÜN]]</f>
        <v>PERŞEMBE</v>
      </c>
      <c r="K313" s="17" t="str">
        <f>Tablo1[[#This Row],[SINIF2]]</f>
        <v>04</v>
      </c>
      <c r="L313" s="11">
        <f>Tablo1[[#This Row],[08:10]]</f>
        <v>0</v>
      </c>
      <c r="M313" s="4">
        <f>Tablo1[[#This Row],[09:00]]</f>
        <v>0</v>
      </c>
      <c r="N313" s="4">
        <f>Tablo1[[#This Row],[09:50]]</f>
        <v>0</v>
      </c>
      <c r="O313" s="4">
        <f>Tablo1[[#This Row],[10:40]]</f>
        <v>0</v>
      </c>
      <c r="P313" s="4">
        <f>Tablo1[[#This Row],[11:30]]</f>
        <v>0</v>
      </c>
      <c r="Q313" s="4" t="str">
        <f>Tablo1[[#This Row],[12:20]]</f>
        <v>x</v>
      </c>
      <c r="R313" s="4" t="str">
        <f>Tablo1[[#This Row],[13:10]]</f>
        <v>x</v>
      </c>
      <c r="S313" s="4" t="str">
        <f>Tablo1[[#This Row],[14:00]]</f>
        <v>x</v>
      </c>
      <c r="T313" s="4" t="str">
        <f>Tablo1[[#This Row],[14:50]]</f>
        <v>x</v>
      </c>
      <c r="U313" s="4">
        <f>Tablo1[[#This Row],[15:40]]</f>
        <v>0</v>
      </c>
      <c r="V313" s="12">
        <f>Tablo1[[#This Row],[16:30]]</f>
        <v>0</v>
      </c>
      <c r="W313" s="24">
        <f>Tablo1[[#This Row],[Ders Adedi]]</f>
        <v>1</v>
      </c>
      <c r="X313" s="22">
        <f>Tablo1[[#This Row],[Ders saati]]</f>
        <v>4</v>
      </c>
      <c r="Y313" s="23">
        <f>Tablo1[[#This Row],[Ders saati kontrol]]</f>
        <v>4</v>
      </c>
      <c r="Z313" s="92" t="str">
        <f>Tablo1[[#This Row],[Birleştir formül]]</f>
        <v>Teknik Resim (Alttan ve devam Alanlar İçin) Murat YILDIRIM</v>
      </c>
      <c r="AA313" s="95">
        <f>Tablo1[[#This Row],[Birleşik ders]]</f>
        <v>1</v>
      </c>
    </row>
    <row r="314" spans="1:27" ht="21.75" hidden="1" x14ac:dyDescent="0.25">
      <c r="A314" s="27">
        <f>Tablo1[[#This Row],[Sıra]]</f>
        <v>155</v>
      </c>
      <c r="B314" s="13" t="str">
        <f>Tablo1[[#This Row],[Bölüm]]</f>
        <v>TYS</v>
      </c>
      <c r="C314" s="13">
        <f>Tablo1[[#This Row],[Sınıf]]</f>
        <v>1</v>
      </c>
      <c r="D314" s="5" t="str">
        <f>Tablo1[[#This Row],[Ders Kodu]]</f>
        <v>İSG-1002</v>
      </c>
      <c r="E314" s="14" t="str">
        <f>Tablo1[[#This Row],[Dersin Adı]]</f>
        <v xml:space="preserve">İş Sağlığı ve Güvenliği II </v>
      </c>
      <c r="F314" s="6" t="str">
        <f>Tablo1[[#This Row],[Dersi Veren Öğretim Elemanı]]</f>
        <v>Ulaş ÇINAR</v>
      </c>
      <c r="G314" s="6">
        <f>Tablo1[[#This Row],[Dersi Veren Öğretim Elemanı (Son 7 Hafta)]]</f>
        <v>0</v>
      </c>
      <c r="H314" s="6" t="str">
        <f>Tablo1[[#This Row],[Dersi Vrn. Öğr. Üyesi Bölümü]]</f>
        <v>FD</v>
      </c>
      <c r="I314" s="5">
        <f>Tablo1[[#This Row],[Mevcut]]</f>
        <v>23</v>
      </c>
      <c r="J314" s="13" t="str">
        <f>Tablo1[[#This Row],[GÜN]]</f>
        <v>PERŞEMBE</v>
      </c>
      <c r="K314" s="17" t="str">
        <f>Tablo1[[#This Row],[SINIF2]]</f>
        <v>113</v>
      </c>
      <c r="L314" s="11">
        <f>Tablo1[[#This Row],[08:10]]</f>
        <v>0</v>
      </c>
      <c r="M314" s="4">
        <f>Tablo1[[#This Row],[09:00]]</f>
        <v>0</v>
      </c>
      <c r="N314" s="4">
        <f>Tablo1[[#This Row],[09:50]]</f>
        <v>0</v>
      </c>
      <c r="O314" s="4">
        <f>Tablo1[[#This Row],[10:40]]</f>
        <v>0</v>
      </c>
      <c r="P314" s="4">
        <f>Tablo1[[#This Row],[11:30]]</f>
        <v>0</v>
      </c>
      <c r="Q314" s="4">
        <f>Tablo1[[#This Row],[12:20]]</f>
        <v>0</v>
      </c>
      <c r="R314" s="4" t="str">
        <f>Tablo1[[#This Row],[13:10]]</f>
        <v>x</v>
      </c>
      <c r="S314" s="4" t="str">
        <f>Tablo1[[#This Row],[14:00]]</f>
        <v>x</v>
      </c>
      <c r="T314" s="4">
        <f>Tablo1[[#This Row],[14:50]]</f>
        <v>0</v>
      </c>
      <c r="U314" s="4">
        <f>Tablo1[[#This Row],[15:40]]</f>
        <v>0</v>
      </c>
      <c r="V314" s="12">
        <f>Tablo1[[#This Row],[16:30]]</f>
        <v>0</v>
      </c>
      <c r="W314" s="24">
        <f>Tablo1[[#This Row],[Ders Adedi]]</f>
        <v>9</v>
      </c>
      <c r="X314" s="22">
        <f>Tablo1[[#This Row],[Ders saati]]</f>
        <v>2</v>
      </c>
      <c r="Y314" s="23">
        <f>Tablo1[[#This Row],[Ders saati kontrol]]</f>
        <v>2</v>
      </c>
      <c r="Z314" s="92" t="str">
        <f>Tablo1[[#This Row],[Birleştir formül]]</f>
        <v>İş Sağlığı ve Güvenliği II  Ulaş ÇINAR</v>
      </c>
      <c r="AA314" s="95">
        <f>Tablo1[[#This Row],[Birleşik ders]]</f>
        <v>8</v>
      </c>
    </row>
    <row r="315" spans="1:27" ht="21.75" hidden="1" x14ac:dyDescent="0.25">
      <c r="A315" s="27">
        <f>Tablo1[[#This Row],[Sıra]]</f>
        <v>338</v>
      </c>
      <c r="B315" s="13" t="str">
        <f>Tablo1[[#This Row],[Bölüm]]</f>
        <v>TYS</v>
      </c>
      <c r="C315" s="13">
        <f>Tablo1[[#This Row],[Sınıf]]</f>
        <v>1</v>
      </c>
      <c r="D315" s="5" t="str">
        <f>Tablo1[[#This Row],[Ders Kodu]]</f>
        <v>YDİ-1102</v>
      </c>
      <c r="E315" s="14" t="str">
        <f>Tablo1[[#This Row],[Dersin Adı]]</f>
        <v xml:space="preserve">Yabancı Dil II </v>
      </c>
      <c r="F315" s="6" t="str">
        <f>Tablo1[[#This Row],[Dersi Veren Öğretim Elemanı]]</f>
        <v>Gökhan HINIZ</v>
      </c>
      <c r="G315" s="6">
        <f>Tablo1[[#This Row],[Dersi Veren Öğretim Elemanı (Son 7 Hafta)]]</f>
        <v>0</v>
      </c>
      <c r="H315" s="6" t="str">
        <f>Tablo1[[#This Row],[Dersi Vrn. Öğr. Üyesi Bölümü]]</f>
        <v>FD</v>
      </c>
      <c r="I315" s="5">
        <f>Tablo1[[#This Row],[Mevcut]]</f>
        <v>11</v>
      </c>
      <c r="J315" s="13" t="str">
        <f>Tablo1[[#This Row],[GÜN]]</f>
        <v>CUMA</v>
      </c>
      <c r="K315" s="17" t="str">
        <f>Tablo1[[#This Row],[SINIF2]]</f>
        <v>ONLINE</v>
      </c>
      <c r="L315" s="11" t="str">
        <f>Tablo1[[#This Row],[08:10]]</f>
        <v>x</v>
      </c>
      <c r="M315" s="4" t="str">
        <f>Tablo1[[#This Row],[09:00]]</f>
        <v>x</v>
      </c>
      <c r="N315" s="4">
        <f>Tablo1[[#This Row],[09:50]]</f>
        <v>0</v>
      </c>
      <c r="O315" s="4">
        <f>Tablo1[[#This Row],[10:40]]</f>
        <v>0</v>
      </c>
      <c r="P315" s="4">
        <f>Tablo1[[#This Row],[11:30]]</f>
        <v>0</v>
      </c>
      <c r="Q315" s="4">
        <f>Tablo1[[#This Row],[12:20]]</f>
        <v>0</v>
      </c>
      <c r="R315" s="4">
        <f>Tablo1[[#This Row],[13:10]]</f>
        <v>0</v>
      </c>
      <c r="S315" s="4">
        <f>Tablo1[[#This Row],[14:00]]</f>
        <v>0</v>
      </c>
      <c r="T315" s="4">
        <f>Tablo1[[#This Row],[14:50]]</f>
        <v>0</v>
      </c>
      <c r="U315" s="4">
        <f>Tablo1[[#This Row],[15:40]]</f>
        <v>0</v>
      </c>
      <c r="V315" s="12">
        <f>Tablo1[[#This Row],[16:30]]</f>
        <v>0</v>
      </c>
      <c r="W315" s="24">
        <f>Tablo1[[#This Row],[Ders Adedi]]</f>
        <v>9</v>
      </c>
      <c r="X315" s="22">
        <f>Tablo1[[#This Row],[Ders saati]]</f>
        <v>2</v>
      </c>
      <c r="Y315" s="23">
        <f>Tablo1[[#This Row],[Ders saati kontrol]]</f>
        <v>2</v>
      </c>
      <c r="Z315" s="92" t="str">
        <f>Tablo1[[#This Row],[Birleştir formül]]</f>
        <v>Yabancı Dil II  Gökhan HINIZ</v>
      </c>
      <c r="AA315" s="95">
        <f>Tablo1[[#This Row],[Birleşik ders]]</f>
        <v>9</v>
      </c>
    </row>
    <row r="316" spans="1:27" ht="21.75" hidden="1" x14ac:dyDescent="0.25">
      <c r="A316" s="27">
        <f>Tablo1[[#This Row],[Sıra]]</f>
        <v>375</v>
      </c>
      <c r="B316" s="13" t="str">
        <f>Tablo1[[#This Row],[Bölüm]]</f>
        <v>TYS</v>
      </c>
      <c r="C316" s="13">
        <f>Tablo1[[#This Row],[Sınıf]]</f>
        <v>1</v>
      </c>
      <c r="D316" s="5" t="str">
        <f>Tablo1[[#This Row],[Ders Kodu]]</f>
        <v>TYS-1004</v>
      </c>
      <c r="E316" s="14" t="str">
        <f>Tablo1[[#This Row],[Dersin Adı]]</f>
        <v>Grafiksel Analiz (Alttan ve devam Alanlar İçin)</v>
      </c>
      <c r="F316" s="6" t="str">
        <f>Tablo1[[#This Row],[Dersi Veren Öğretim Elemanı]]</f>
        <v>İsmail TAŞ</v>
      </c>
      <c r="G316" s="6">
        <f>Tablo1[[#This Row],[Dersi Veren Öğretim Elemanı (Son 7 Hafta)]]</f>
        <v>0</v>
      </c>
      <c r="H316" s="6" t="str">
        <f>Tablo1[[#This Row],[Dersi Vrn. Öğr. Üyesi Bölümü]]</f>
        <v>TYS</v>
      </c>
      <c r="I316" s="5">
        <f>Tablo1[[#This Row],[Mevcut]]</f>
        <v>28</v>
      </c>
      <c r="J316" s="13" t="str">
        <f>Tablo1[[#This Row],[GÜN]]</f>
        <v>CUMA</v>
      </c>
      <c r="K316" s="17" t="str">
        <f>Tablo1[[#This Row],[SINIF2]]</f>
        <v>103</v>
      </c>
      <c r="L316" s="11">
        <f>Tablo1[[#This Row],[08:10]]</f>
        <v>0</v>
      </c>
      <c r="M316" s="4">
        <f>Tablo1[[#This Row],[09:00]]</f>
        <v>0</v>
      </c>
      <c r="N316" s="4">
        <f>Tablo1[[#This Row],[09:50]]</f>
        <v>0</v>
      </c>
      <c r="O316" s="4">
        <f>Tablo1[[#This Row],[10:40]]</f>
        <v>0</v>
      </c>
      <c r="P316" s="4">
        <f>Tablo1[[#This Row],[11:30]]</f>
        <v>0</v>
      </c>
      <c r="Q316" s="4" t="str">
        <f>Tablo1[[#This Row],[12:20]]</f>
        <v>x</v>
      </c>
      <c r="R316" s="4" t="str">
        <f>Tablo1[[#This Row],[13:10]]</f>
        <v>x</v>
      </c>
      <c r="S316" s="4">
        <f>Tablo1[[#This Row],[14:00]]</f>
        <v>0</v>
      </c>
      <c r="T316" s="4">
        <f>Tablo1[[#This Row],[14:50]]</f>
        <v>0</v>
      </c>
      <c r="U316" s="4">
        <f>Tablo1[[#This Row],[15:40]]</f>
        <v>0</v>
      </c>
      <c r="V316" s="12">
        <f>Tablo1[[#This Row],[16:30]]</f>
        <v>0</v>
      </c>
      <c r="W316" s="24">
        <f>Tablo1[[#This Row],[Ders Adedi]]</f>
        <v>1</v>
      </c>
      <c r="X316" s="22">
        <f>Tablo1[[#This Row],[Ders saati]]</f>
        <v>2</v>
      </c>
      <c r="Y316" s="23">
        <f>Tablo1[[#This Row],[Ders saati kontrol]]</f>
        <v>2</v>
      </c>
      <c r="Z316" s="92" t="str">
        <f>Tablo1[[#This Row],[Birleştir formül]]</f>
        <v>Grafiksel Analiz (Alttan ve devam Alanlar İçin) İsmail TAŞ</v>
      </c>
      <c r="AA316" s="95">
        <f>Tablo1[[#This Row],[Birleşik ders]]</f>
        <v>1</v>
      </c>
    </row>
    <row r="317" spans="1:27" ht="21.75" hidden="1" x14ac:dyDescent="0.25">
      <c r="A317" s="27">
        <f>Tablo1[[#This Row],[Sıra]]</f>
        <v>379</v>
      </c>
      <c r="B317" s="13" t="str">
        <f>Tablo1[[#This Row],[Bölüm]]</f>
        <v>TYS</v>
      </c>
      <c r="C317" s="13">
        <f>Tablo1[[#This Row],[Sınıf]]</f>
        <v>1</v>
      </c>
      <c r="D317" s="5" t="str">
        <f>Tablo1[[#This Row],[Ders Kodu]]</f>
        <v>TYS-1012</v>
      </c>
      <c r="E317" s="14" t="str">
        <f>Tablo1[[#This Row],[Dersin Adı]]</f>
        <v>Peyzaj Mimarlığı (Alttan Alanlar İçin)</v>
      </c>
      <c r="F317" s="6" t="str">
        <f>Tablo1[[#This Row],[Dersi Veren Öğretim Elemanı]]</f>
        <v>Kürşad DEMİREL</v>
      </c>
      <c r="G317" s="6">
        <f>Tablo1[[#This Row],[Dersi Veren Öğretim Elemanı (Son 7 Hafta)]]</f>
        <v>0</v>
      </c>
      <c r="H317" s="6" t="str">
        <f>Tablo1[[#This Row],[Dersi Vrn. Öğr. Üyesi Bölümü]]</f>
        <v>FD</v>
      </c>
      <c r="I317" s="5">
        <f>Tablo1[[#This Row],[Mevcut]]</f>
        <v>16</v>
      </c>
      <c r="J317" s="13" t="str">
        <f>Tablo1[[#This Row],[GÜN]]</f>
        <v>-</v>
      </c>
      <c r="K317" s="17" t="str">
        <f>Tablo1[[#This Row],[SINIF2]]</f>
        <v>SADECE SINAV</v>
      </c>
      <c r="L317" s="11">
        <f>Tablo1[[#This Row],[08:10]]</f>
        <v>0</v>
      </c>
      <c r="M317" s="4">
        <f>Tablo1[[#This Row],[09:00]]</f>
        <v>0</v>
      </c>
      <c r="N317" s="4">
        <f>Tablo1[[#This Row],[09:50]]</f>
        <v>0</v>
      </c>
      <c r="O317" s="4">
        <f>Tablo1[[#This Row],[10:40]]</f>
        <v>0</v>
      </c>
      <c r="P317" s="4">
        <f>Tablo1[[#This Row],[11:30]]</f>
        <v>0</v>
      </c>
      <c r="Q317" s="4">
        <f>Tablo1[[#This Row],[12:20]]</f>
        <v>0</v>
      </c>
      <c r="R317" s="4">
        <f>Tablo1[[#This Row],[13:10]]</f>
        <v>0</v>
      </c>
      <c r="S317" s="4">
        <f>Tablo1[[#This Row],[14:00]]</f>
        <v>0</v>
      </c>
      <c r="T317" s="4">
        <f>Tablo1[[#This Row],[14:50]]</f>
        <v>0</v>
      </c>
      <c r="U317" s="4">
        <f>Tablo1[[#This Row],[15:40]]</f>
        <v>0</v>
      </c>
      <c r="V317" s="12">
        <f>Tablo1[[#This Row],[16:30]]</f>
        <v>0</v>
      </c>
      <c r="W317" s="24">
        <f>Tablo1[[#This Row],[Ders Adedi]]</f>
        <v>1</v>
      </c>
      <c r="X317" s="22">
        <f>Tablo1[[#This Row],[Ders saati]]</f>
        <v>0</v>
      </c>
      <c r="Y317" s="23">
        <f>Tablo1[[#This Row],[Ders saati kontrol]]</f>
        <v>0</v>
      </c>
      <c r="Z317" s="92" t="str">
        <f>Tablo1[[#This Row],[Birleştir formül]]</f>
        <v>Peyzaj Mimarlığı (Alttan Alanlar İçin) Kürşad DEMİREL</v>
      </c>
      <c r="AA317" s="95">
        <f>Tablo1[[#This Row],[Birleşik ders]]</f>
        <v>1</v>
      </c>
    </row>
    <row r="318" spans="1:27" ht="21.75" hidden="1" x14ac:dyDescent="0.25">
      <c r="A318" s="27">
        <f>Tablo1[[#This Row],[Sıra]]</f>
        <v>380</v>
      </c>
      <c r="B318" s="13" t="str">
        <f>Tablo1[[#This Row],[Bölüm]]</f>
        <v>TYS</v>
      </c>
      <c r="C318" s="13">
        <f>Tablo1[[#This Row],[Sınıf]]</f>
        <v>1</v>
      </c>
      <c r="D318" s="5" t="str">
        <f>Tablo1[[#This Row],[Ders Kodu]]</f>
        <v>TYS-1014</v>
      </c>
      <c r="E318" s="14" t="str">
        <f>Tablo1[[#This Row],[Dersin Adı]]</f>
        <v>İleri Matematik (Alttan Alanlar İçin)</v>
      </c>
      <c r="F318" s="6" t="str">
        <f>Tablo1[[#This Row],[Dersi Veren Öğretim Elemanı]]</f>
        <v>Saniye CAN</v>
      </c>
      <c r="G318" s="6">
        <f>Tablo1[[#This Row],[Dersi Veren Öğretim Elemanı (Son 7 Hafta)]]</f>
        <v>0</v>
      </c>
      <c r="H318" s="6" t="str">
        <f>Tablo1[[#This Row],[Dersi Vrn. Öğr. Üyesi Bölümü]]</f>
        <v>FD</v>
      </c>
      <c r="I318" s="5">
        <f>Tablo1[[#This Row],[Mevcut]]</f>
        <v>19</v>
      </c>
      <c r="J318" s="13" t="str">
        <f>Tablo1[[#This Row],[GÜN]]</f>
        <v>-</v>
      </c>
      <c r="K318" s="17" t="str">
        <f>Tablo1[[#This Row],[SINIF2]]</f>
        <v>SADECE SINAV</v>
      </c>
      <c r="L318" s="11">
        <f>Tablo1[[#This Row],[08:10]]</f>
        <v>0</v>
      </c>
      <c r="M318" s="4">
        <f>Tablo1[[#This Row],[09:00]]</f>
        <v>0</v>
      </c>
      <c r="N318" s="4">
        <f>Tablo1[[#This Row],[09:50]]</f>
        <v>0</v>
      </c>
      <c r="O318" s="4">
        <f>Tablo1[[#This Row],[10:40]]</f>
        <v>0</v>
      </c>
      <c r="P318" s="4">
        <f>Tablo1[[#This Row],[11:30]]</f>
        <v>0</v>
      </c>
      <c r="Q318" s="4">
        <f>Tablo1[[#This Row],[12:20]]</f>
        <v>0</v>
      </c>
      <c r="R318" s="4">
        <f>Tablo1[[#This Row],[13:10]]</f>
        <v>0</v>
      </c>
      <c r="S318" s="4">
        <f>Tablo1[[#This Row],[14:00]]</f>
        <v>0</v>
      </c>
      <c r="T318" s="4">
        <f>Tablo1[[#This Row],[14:50]]</f>
        <v>0</v>
      </c>
      <c r="U318" s="4">
        <f>Tablo1[[#This Row],[15:40]]</f>
        <v>0</v>
      </c>
      <c r="V318" s="12">
        <f>Tablo1[[#This Row],[16:30]]</f>
        <v>0</v>
      </c>
      <c r="W318" s="24">
        <f>Tablo1[[#This Row],[Ders Adedi]]</f>
        <v>1</v>
      </c>
      <c r="X318" s="22">
        <f>Tablo1[[#This Row],[Ders saati]]</f>
        <v>0</v>
      </c>
      <c r="Y318" s="23">
        <f>Tablo1[[#This Row],[Ders saati kontrol]]</f>
        <v>0</v>
      </c>
      <c r="Z318" s="92" t="str">
        <f>Tablo1[[#This Row],[Birleştir formül]]</f>
        <v>İleri Matematik (Alttan Alanlar İçin) Saniye CAN</v>
      </c>
      <c r="AA318" s="95">
        <f>Tablo1[[#This Row],[Birleşik ders]]</f>
        <v>1</v>
      </c>
    </row>
    <row r="319" spans="1:27" ht="21.75" hidden="1" x14ac:dyDescent="0.25">
      <c r="A319" s="27">
        <f>Tablo1[[#This Row],[Sıra]]</f>
        <v>245</v>
      </c>
      <c r="B319" s="13" t="str">
        <f>Tablo1[[#This Row],[Bölüm]]</f>
        <v>TYS</v>
      </c>
      <c r="C319" s="13">
        <f>Tablo1[[#This Row],[Sınıf]]</f>
        <v>2</v>
      </c>
      <c r="D319" s="5" t="str">
        <f>Tablo1[[#This Row],[Ders Kodu]]</f>
        <v>TYS-2014</v>
      </c>
      <c r="E319" s="14" t="str">
        <f>Tablo1[[#This Row],[Dersin Adı]]</f>
        <v xml:space="preserve">Sulama Mühendisliği </v>
      </c>
      <c r="F319" s="6" t="str">
        <f>Tablo1[[#This Row],[Dersi Veren Öğretim Elemanı]]</f>
        <v>Muharrem Yetiş YAVUZ</v>
      </c>
      <c r="G319" s="6">
        <f>Tablo1[[#This Row],[Dersi Veren Öğretim Elemanı (Son 7 Hafta)]]</f>
        <v>0</v>
      </c>
      <c r="H319" s="6" t="str">
        <f>Tablo1[[#This Row],[Dersi Vrn. Öğr. Üyesi Bölümü]]</f>
        <v>TYS</v>
      </c>
      <c r="I319" s="5">
        <f>Tablo1[[#This Row],[Mevcut]]</f>
        <v>28</v>
      </c>
      <c r="J319" s="13" t="str">
        <f>Tablo1[[#This Row],[GÜN]]</f>
        <v>PAZARTESİ</v>
      </c>
      <c r="K319" s="17" t="str">
        <f>Tablo1[[#This Row],[SINIF2]]</f>
        <v>102</v>
      </c>
      <c r="L319" s="11">
        <f>Tablo1[[#This Row],[08:10]]</f>
        <v>0</v>
      </c>
      <c r="M319" s="4" t="str">
        <f>Tablo1[[#This Row],[09:00]]</f>
        <v>x</v>
      </c>
      <c r="N319" s="4" t="str">
        <f>Tablo1[[#This Row],[09:50]]</f>
        <v>x</v>
      </c>
      <c r="O319" s="4" t="str">
        <f>Tablo1[[#This Row],[10:40]]</f>
        <v>x</v>
      </c>
      <c r="P319" s="4" t="str">
        <f>Tablo1[[#This Row],[11:30]]</f>
        <v>x</v>
      </c>
      <c r="Q319" s="4">
        <f>Tablo1[[#This Row],[12:20]]</f>
        <v>0</v>
      </c>
      <c r="R319" s="4">
        <f>Tablo1[[#This Row],[13:10]]</f>
        <v>0</v>
      </c>
      <c r="S319" s="4">
        <f>Tablo1[[#This Row],[14:00]]</f>
        <v>0</v>
      </c>
      <c r="T319" s="4">
        <f>Tablo1[[#This Row],[14:50]]</f>
        <v>0</v>
      </c>
      <c r="U319" s="4">
        <f>Tablo1[[#This Row],[15:40]]</f>
        <v>0</v>
      </c>
      <c r="V319" s="12">
        <f>Tablo1[[#This Row],[16:30]]</f>
        <v>0</v>
      </c>
      <c r="W319" s="24">
        <f>Tablo1[[#This Row],[Ders Adedi]]</f>
        <v>1</v>
      </c>
      <c r="X319" s="22">
        <f>Tablo1[[#This Row],[Ders saati]]</f>
        <v>4</v>
      </c>
      <c r="Y319" s="23">
        <f>Tablo1[[#This Row],[Ders saati kontrol]]</f>
        <v>4</v>
      </c>
      <c r="Z319" s="92" t="str">
        <f>Tablo1[[#This Row],[Birleştir formül]]</f>
        <v>Sulama Mühendisliği  Muharrem Yetiş YAVUZ</v>
      </c>
      <c r="AA319" s="95">
        <f>Tablo1[[#This Row],[Birleşik ders]]</f>
        <v>1</v>
      </c>
    </row>
    <row r="320" spans="1:27" ht="21.75" hidden="1" x14ac:dyDescent="0.25">
      <c r="A320" s="27">
        <f>Tablo1[[#This Row],[Sıra]]</f>
        <v>302</v>
      </c>
      <c r="B320" s="13" t="str">
        <f>Tablo1[[#This Row],[Bölüm]]</f>
        <v>TYS</v>
      </c>
      <c r="C320" s="13">
        <f>Tablo1[[#This Row],[Sınıf]]</f>
        <v>2</v>
      </c>
      <c r="D320" s="5" t="str">
        <f>Tablo1[[#This Row],[Ders Kodu]]</f>
        <v>TYS-2016</v>
      </c>
      <c r="E320" s="14" t="str">
        <f>Tablo1[[#This Row],[Dersin Adı]]</f>
        <v xml:space="preserve">Toprak Bitki Su İlişkileri </v>
      </c>
      <c r="F320" s="6" t="str">
        <f>Tablo1[[#This Row],[Dersi Veren Öğretim Elemanı]]</f>
        <v>Gökhan ÇAMOĞLU</v>
      </c>
      <c r="G320" s="6">
        <f>Tablo1[[#This Row],[Dersi Veren Öğretim Elemanı (Son 7 Hafta)]]</f>
        <v>0</v>
      </c>
      <c r="H320" s="6" t="str">
        <f>Tablo1[[#This Row],[Dersi Vrn. Öğr. Üyesi Bölümü]]</f>
        <v>TYS</v>
      </c>
      <c r="I320" s="5">
        <f>Tablo1[[#This Row],[Mevcut]]</f>
        <v>24</v>
      </c>
      <c r="J320" s="13" t="str">
        <f>Tablo1[[#This Row],[GÜN]]</f>
        <v>PAZARTESİ</v>
      </c>
      <c r="K320" s="17" t="str">
        <f>Tablo1[[#This Row],[SINIF2]]</f>
        <v>106</v>
      </c>
      <c r="L320" s="11">
        <f>Tablo1[[#This Row],[08:10]]</f>
        <v>0</v>
      </c>
      <c r="M320" s="4">
        <f>Tablo1[[#This Row],[09:00]]</f>
        <v>0</v>
      </c>
      <c r="N320" s="4">
        <f>Tablo1[[#This Row],[09:50]]</f>
        <v>0</v>
      </c>
      <c r="O320" s="4">
        <f>Tablo1[[#This Row],[10:40]]</f>
        <v>0</v>
      </c>
      <c r="P320" s="4">
        <f>Tablo1[[#This Row],[11:30]]</f>
        <v>0</v>
      </c>
      <c r="Q320" s="4">
        <f>Tablo1[[#This Row],[12:20]]</f>
        <v>0</v>
      </c>
      <c r="R320" s="4" t="str">
        <f>Tablo1[[#This Row],[13:10]]</f>
        <v>x</v>
      </c>
      <c r="S320" s="4" t="str">
        <f>Tablo1[[#This Row],[14:00]]</f>
        <v>x</v>
      </c>
      <c r="T320" s="4" t="str">
        <f>Tablo1[[#This Row],[14:50]]</f>
        <v>x</v>
      </c>
      <c r="U320" s="4">
        <f>Tablo1[[#This Row],[15:40]]</f>
        <v>0</v>
      </c>
      <c r="V320" s="12">
        <f>Tablo1[[#This Row],[16:30]]</f>
        <v>0</v>
      </c>
      <c r="W320" s="24">
        <f>Tablo1[[#This Row],[Ders Adedi]]</f>
        <v>1</v>
      </c>
      <c r="X320" s="22">
        <f>Tablo1[[#This Row],[Ders saati]]</f>
        <v>3</v>
      </c>
      <c r="Y320" s="23">
        <f>Tablo1[[#This Row],[Ders saati kontrol]]</f>
        <v>3</v>
      </c>
      <c r="Z320" s="92" t="str">
        <f>Tablo1[[#This Row],[Birleştir formül]]</f>
        <v>Toprak Bitki Su İlişkileri  Gökhan ÇAMOĞLU</v>
      </c>
      <c r="AA320" s="95">
        <f>Tablo1[[#This Row],[Birleşik ders]]</f>
        <v>1</v>
      </c>
    </row>
    <row r="321" spans="1:27" ht="21.75" hidden="1" x14ac:dyDescent="0.25">
      <c r="A321" s="27">
        <f>Tablo1[[#This Row],[Sıra]]</f>
        <v>265</v>
      </c>
      <c r="B321" s="13" t="str">
        <f>Tablo1[[#This Row],[Bölüm]]</f>
        <v>TYS</v>
      </c>
      <c r="C321" s="13">
        <f>Tablo1[[#This Row],[Sınıf]]</f>
        <v>2</v>
      </c>
      <c r="D321" s="5" t="str">
        <f>Tablo1[[#This Row],[Ders Kodu]]</f>
        <v>TYS-2012</v>
      </c>
      <c r="E321" s="14" t="str">
        <f>Tablo1[[#This Row],[Dersin Adı]]</f>
        <v xml:space="preserve">Tarımda Coğrafi Bilgi Sistemleri </v>
      </c>
      <c r="F321" s="6" t="str">
        <f>Tablo1[[#This Row],[Dersi Veren Öğretim Elemanı]]</f>
        <v>Melis İNALPULAT</v>
      </c>
      <c r="G321" s="6">
        <f>Tablo1[[#This Row],[Dersi Veren Öğretim Elemanı (Son 7 Hafta)]]</f>
        <v>0</v>
      </c>
      <c r="H321" s="6" t="str">
        <f>Tablo1[[#This Row],[Dersi Vrn. Öğr. Üyesi Bölümü]]</f>
        <v>TYS</v>
      </c>
      <c r="I321" s="5">
        <f>Tablo1[[#This Row],[Mevcut]]</f>
        <v>32</v>
      </c>
      <c r="J321" s="13" t="str">
        <f>Tablo1[[#This Row],[GÜN]]</f>
        <v>SALI</v>
      </c>
      <c r="K321" s="17" t="str">
        <f>Tablo1[[#This Row],[SINIF2]]</f>
        <v>206</v>
      </c>
      <c r="L321" s="11">
        <f>Tablo1[[#This Row],[08:10]]</f>
        <v>0</v>
      </c>
      <c r="M321" s="4">
        <f>Tablo1[[#This Row],[09:00]]</f>
        <v>0</v>
      </c>
      <c r="N321" s="4">
        <f>Tablo1[[#This Row],[09:50]]</f>
        <v>0</v>
      </c>
      <c r="O321" s="4">
        <f>Tablo1[[#This Row],[10:40]]</f>
        <v>0</v>
      </c>
      <c r="P321" s="4">
        <f>Tablo1[[#This Row],[11:30]]</f>
        <v>0</v>
      </c>
      <c r="Q321" s="4">
        <f>Tablo1[[#This Row],[12:20]]</f>
        <v>0</v>
      </c>
      <c r="R321" s="4" t="str">
        <f>Tablo1[[#This Row],[13:10]]</f>
        <v>x</v>
      </c>
      <c r="S321" s="4" t="str">
        <f>Tablo1[[#This Row],[14:00]]</f>
        <v>x</v>
      </c>
      <c r="T321" s="4" t="str">
        <f>Tablo1[[#This Row],[14:50]]</f>
        <v>x</v>
      </c>
      <c r="U321" s="4" t="str">
        <f>Tablo1[[#This Row],[15:40]]</f>
        <v>x</v>
      </c>
      <c r="V321" s="12">
        <f>Tablo1[[#This Row],[16:30]]</f>
        <v>0</v>
      </c>
      <c r="W321" s="24">
        <f>Tablo1[[#This Row],[Ders Adedi]]</f>
        <v>1</v>
      </c>
      <c r="X321" s="22">
        <f>Tablo1[[#This Row],[Ders saati]]</f>
        <v>4</v>
      </c>
      <c r="Y321" s="23">
        <f>Tablo1[[#This Row],[Ders saati kontrol]]</f>
        <v>4</v>
      </c>
      <c r="Z321" s="92" t="str">
        <f>Tablo1[[#This Row],[Birleştir formül]]</f>
        <v>Tarımda Coğrafi Bilgi Sistemleri  Melis İNALPULAT</v>
      </c>
      <c r="AA321" s="95">
        <f>Tablo1[[#This Row],[Birleşik ders]]</f>
        <v>1</v>
      </c>
    </row>
    <row r="322" spans="1:27" ht="21.75" hidden="1" x14ac:dyDescent="0.25">
      <c r="A322" s="27">
        <f>Tablo1[[#This Row],[Sıra]]</f>
        <v>34</v>
      </c>
      <c r="B322" s="13" t="str">
        <f>Tablo1[[#This Row],[Bölüm]]</f>
        <v>TYS</v>
      </c>
      <c r="C322" s="13">
        <f>Tablo1[[#This Row],[Sınıf]]</f>
        <v>2</v>
      </c>
      <c r="D322" s="5" t="str">
        <f>Tablo1[[#This Row],[Ders Kodu]]</f>
        <v>TYS-2008</v>
      </c>
      <c r="E322" s="14" t="str">
        <f>Tablo1[[#This Row],[Dersin Adı]]</f>
        <v xml:space="preserve">Bilgisayar Destekli Tasarım </v>
      </c>
      <c r="F322" s="6" t="str">
        <f>Tablo1[[#This Row],[Dersi Veren Öğretim Elemanı]]</f>
        <v>Murat YILDIRIM</v>
      </c>
      <c r="G322" s="6">
        <f>Tablo1[[#This Row],[Dersi Veren Öğretim Elemanı (Son 7 Hafta)]]</f>
        <v>0</v>
      </c>
      <c r="H322" s="6" t="str">
        <f>Tablo1[[#This Row],[Dersi Vrn. Öğr. Üyesi Bölümü]]</f>
        <v>TYS</v>
      </c>
      <c r="I322" s="5">
        <f>Tablo1[[#This Row],[Mevcut]]</f>
        <v>35</v>
      </c>
      <c r="J322" s="13" t="str">
        <f>Tablo1[[#This Row],[GÜN]]</f>
        <v>ÇARŞAMBA</v>
      </c>
      <c r="K322" s="17" t="str">
        <f>Tablo1[[#This Row],[SINIF2]]</f>
        <v>Bilgisayar Lab.</v>
      </c>
      <c r="L322" s="11">
        <f>Tablo1[[#This Row],[08:10]]</f>
        <v>0</v>
      </c>
      <c r="M322" s="4" t="str">
        <f>Tablo1[[#This Row],[09:00]]</f>
        <v>x</v>
      </c>
      <c r="N322" s="4" t="str">
        <f>Tablo1[[#This Row],[09:50]]</f>
        <v>x</v>
      </c>
      <c r="O322" s="4" t="str">
        <f>Tablo1[[#This Row],[10:40]]</f>
        <v>x</v>
      </c>
      <c r="P322" s="4" t="str">
        <f>Tablo1[[#This Row],[11:30]]</f>
        <v>x</v>
      </c>
      <c r="Q322" s="4">
        <f>Tablo1[[#This Row],[12:20]]</f>
        <v>0</v>
      </c>
      <c r="R322" s="4">
        <f>Tablo1[[#This Row],[13:10]]</f>
        <v>0</v>
      </c>
      <c r="S322" s="4">
        <f>Tablo1[[#This Row],[14:00]]</f>
        <v>0</v>
      </c>
      <c r="T322" s="4">
        <f>Tablo1[[#This Row],[14:50]]</f>
        <v>0</v>
      </c>
      <c r="U322" s="4">
        <f>Tablo1[[#This Row],[15:40]]</f>
        <v>0</v>
      </c>
      <c r="V322" s="12">
        <f>Tablo1[[#This Row],[16:30]]</f>
        <v>0</v>
      </c>
      <c r="W322" s="24">
        <f>Tablo1[[#This Row],[Ders Adedi]]</f>
        <v>1</v>
      </c>
      <c r="X322" s="22">
        <f>Tablo1[[#This Row],[Ders saati]]</f>
        <v>4</v>
      </c>
      <c r="Y322" s="23">
        <f>Tablo1[[#This Row],[Ders saati kontrol]]</f>
        <v>4</v>
      </c>
      <c r="Z322" s="92" t="str">
        <f>Tablo1[[#This Row],[Birleştir formül]]</f>
        <v>Bilgisayar Destekli Tasarım  Murat YILDIRIM</v>
      </c>
      <c r="AA322" s="95">
        <f>Tablo1[[#This Row],[Birleşik ders]]</f>
        <v>1</v>
      </c>
    </row>
    <row r="323" spans="1:27" ht="21.75" hidden="1" x14ac:dyDescent="0.25">
      <c r="A323" s="27">
        <f>Tablo1[[#This Row],[Sıra]]</f>
        <v>202</v>
      </c>
      <c r="B323" s="13" t="str">
        <f>Tablo1[[#This Row],[Bölüm]]</f>
        <v>TYS</v>
      </c>
      <c r="C323" s="13">
        <f>Tablo1[[#This Row],[Sınıf]]</f>
        <v>2</v>
      </c>
      <c r="D323" s="5" t="str">
        <f>Tablo1[[#This Row],[Ders Kodu]]</f>
        <v>TYS-2004</v>
      </c>
      <c r="E323" s="14" t="str">
        <f>Tablo1[[#This Row],[Dersin Adı]]</f>
        <v xml:space="preserve">Mukavemet </v>
      </c>
      <c r="F323" s="6" t="str">
        <f>Tablo1[[#This Row],[Dersi Veren Öğretim Elemanı]]</f>
        <v>Sefa AKSU</v>
      </c>
      <c r="G323" s="6">
        <f>Tablo1[[#This Row],[Dersi Veren Öğretim Elemanı (Son 7 Hafta)]]</f>
        <v>0</v>
      </c>
      <c r="H323" s="6" t="str">
        <f>Tablo1[[#This Row],[Dersi Vrn. Öğr. Üyesi Bölümü]]</f>
        <v>TYS</v>
      </c>
      <c r="I323" s="5">
        <f>Tablo1[[#This Row],[Mevcut]]</f>
        <v>32</v>
      </c>
      <c r="J323" s="13" t="str">
        <f>Tablo1[[#This Row],[GÜN]]</f>
        <v>ÇARŞAMBA</v>
      </c>
      <c r="K323" s="17" t="str">
        <f>Tablo1[[#This Row],[SINIF2]]</f>
        <v>202</v>
      </c>
      <c r="L323" s="11">
        <f>Tablo1[[#This Row],[08:10]]</f>
        <v>0</v>
      </c>
      <c r="M323" s="4">
        <f>Tablo1[[#This Row],[09:00]]</f>
        <v>0</v>
      </c>
      <c r="N323" s="4">
        <f>Tablo1[[#This Row],[09:50]]</f>
        <v>0</v>
      </c>
      <c r="O323" s="4">
        <f>Tablo1[[#This Row],[10:40]]</f>
        <v>0</v>
      </c>
      <c r="P323" s="4">
        <f>Tablo1[[#This Row],[11:30]]</f>
        <v>0</v>
      </c>
      <c r="Q323" s="4">
        <f>Tablo1[[#This Row],[12:20]]</f>
        <v>0</v>
      </c>
      <c r="R323" s="4" t="str">
        <f>Tablo1[[#This Row],[13:10]]</f>
        <v>x</v>
      </c>
      <c r="S323" s="4" t="str">
        <f>Tablo1[[#This Row],[14:00]]</f>
        <v>x</v>
      </c>
      <c r="T323" s="4">
        <f>Tablo1[[#This Row],[14:50]]</f>
        <v>0</v>
      </c>
      <c r="U323" s="4">
        <f>Tablo1[[#This Row],[15:40]]</f>
        <v>0</v>
      </c>
      <c r="V323" s="12">
        <f>Tablo1[[#This Row],[16:30]]</f>
        <v>0</v>
      </c>
      <c r="W323" s="24">
        <f>Tablo1[[#This Row],[Ders Adedi]]</f>
        <v>1</v>
      </c>
      <c r="X323" s="22">
        <f>Tablo1[[#This Row],[Ders saati]]</f>
        <v>2</v>
      </c>
      <c r="Y323" s="23">
        <f>Tablo1[[#This Row],[Ders saati kontrol]]</f>
        <v>2</v>
      </c>
      <c r="Z323" s="92" t="str">
        <f>Tablo1[[#This Row],[Birleştir formül]]</f>
        <v>Mukavemet  Sefa AKSU</v>
      </c>
      <c r="AA323" s="95">
        <f>Tablo1[[#This Row],[Birleşik ders]]</f>
        <v>1</v>
      </c>
    </row>
    <row r="324" spans="1:27" ht="21.75" hidden="1" x14ac:dyDescent="0.25">
      <c r="A324" s="27">
        <f>Tablo1[[#This Row],[Sıra]]</f>
        <v>53</v>
      </c>
      <c r="B324" s="13" t="str">
        <f>Tablo1[[#This Row],[Bölüm]]</f>
        <v>TYS</v>
      </c>
      <c r="C324" s="13">
        <f>Tablo1[[#This Row],[Sınıf]]</f>
        <v>2</v>
      </c>
      <c r="D324" s="5" t="str">
        <f>Tablo1[[#This Row],[Ders Kodu]]</f>
        <v>TYS-2010</v>
      </c>
      <c r="E324" s="14" t="str">
        <f>Tablo1[[#This Row],[Dersin Adı]]</f>
        <v xml:space="preserve">Bitki Fizyolojisi </v>
      </c>
      <c r="F324" s="6" t="str">
        <f>Tablo1[[#This Row],[Dersi Veren Öğretim Elemanı]]</f>
        <v>Okan ERKEN</v>
      </c>
      <c r="G324" s="6">
        <f>Tablo1[[#This Row],[Dersi Veren Öğretim Elemanı (Son 7 Hafta)]]</f>
        <v>0</v>
      </c>
      <c r="H324" s="6" t="str">
        <f>Tablo1[[#This Row],[Dersi Vrn. Öğr. Üyesi Bölümü]]</f>
        <v>TYS</v>
      </c>
      <c r="I324" s="5">
        <f>Tablo1[[#This Row],[Mevcut]]</f>
        <v>29</v>
      </c>
      <c r="J324" s="13" t="str">
        <f>Tablo1[[#This Row],[GÜN]]</f>
        <v>ÇARŞAMBA</v>
      </c>
      <c r="K324" s="17" t="str">
        <f>Tablo1[[#This Row],[SINIF2]]</f>
        <v>202</v>
      </c>
      <c r="L324" s="11">
        <f>Tablo1[[#This Row],[08:10]]</f>
        <v>0</v>
      </c>
      <c r="M324" s="4">
        <f>Tablo1[[#This Row],[09:00]]</f>
        <v>0</v>
      </c>
      <c r="N324" s="4">
        <f>Tablo1[[#This Row],[09:50]]</f>
        <v>0</v>
      </c>
      <c r="O324" s="4">
        <f>Tablo1[[#This Row],[10:40]]</f>
        <v>0</v>
      </c>
      <c r="P324" s="4">
        <f>Tablo1[[#This Row],[11:30]]</f>
        <v>0</v>
      </c>
      <c r="Q324" s="4">
        <f>Tablo1[[#This Row],[12:20]]</f>
        <v>0</v>
      </c>
      <c r="R324" s="4">
        <f>Tablo1[[#This Row],[13:10]]</f>
        <v>0</v>
      </c>
      <c r="S324" s="4">
        <f>Tablo1[[#This Row],[14:00]]</f>
        <v>0</v>
      </c>
      <c r="T324" s="4" t="str">
        <f>Tablo1[[#This Row],[14:50]]</f>
        <v>x</v>
      </c>
      <c r="U324" s="4" t="str">
        <f>Tablo1[[#This Row],[15:40]]</f>
        <v>x</v>
      </c>
      <c r="V324" s="12" t="str">
        <f>Tablo1[[#This Row],[16:30]]</f>
        <v>x</v>
      </c>
      <c r="W324" s="24">
        <f>Tablo1[[#This Row],[Ders Adedi]]</f>
        <v>1</v>
      </c>
      <c r="X324" s="22">
        <f>Tablo1[[#This Row],[Ders saati]]</f>
        <v>3</v>
      </c>
      <c r="Y324" s="23">
        <f>Tablo1[[#This Row],[Ders saati kontrol]]</f>
        <v>3</v>
      </c>
      <c r="Z324" s="92" t="str">
        <f>Tablo1[[#This Row],[Birleştir formül]]</f>
        <v>Bitki Fizyolojisi  Okan ERKEN</v>
      </c>
      <c r="AA324" s="95">
        <f>Tablo1[[#This Row],[Birleşik ders]]</f>
        <v>1</v>
      </c>
    </row>
    <row r="325" spans="1:27" ht="21.75" hidden="1" x14ac:dyDescent="0.25">
      <c r="A325" s="27">
        <f>Tablo1[[#This Row],[Sıra]]</f>
        <v>145</v>
      </c>
      <c r="B325" s="13" t="str">
        <f>Tablo1[[#This Row],[Bölüm]]</f>
        <v>TYS</v>
      </c>
      <c r="C325" s="13">
        <f>Tablo1[[#This Row],[Sınıf]]</f>
        <v>2</v>
      </c>
      <c r="D325" s="5" t="str">
        <f>Tablo1[[#This Row],[Ders Kodu]]</f>
        <v>TYS-2002</v>
      </c>
      <c r="E325" s="14" t="str">
        <f>Tablo1[[#This Row],[Dersin Adı]]</f>
        <v xml:space="preserve">İstatistik </v>
      </c>
      <c r="F325" s="6" t="str">
        <f>Tablo1[[#This Row],[Dersi Veren Öğretim Elemanı]]</f>
        <v>Fatih KAHRIMAN</v>
      </c>
      <c r="G325" s="6">
        <f>Tablo1[[#This Row],[Dersi Veren Öğretim Elemanı (Son 7 Hafta)]]</f>
        <v>0</v>
      </c>
      <c r="H325" s="6" t="str">
        <f>Tablo1[[#This Row],[Dersi Vrn. Öğr. Üyesi Bölümü]]</f>
        <v>TB</v>
      </c>
      <c r="I325" s="5">
        <f>Tablo1[[#This Row],[Mevcut]]</f>
        <v>32</v>
      </c>
      <c r="J325" s="13" t="str">
        <f>Tablo1[[#This Row],[GÜN]]</f>
        <v>PERŞEMBE</v>
      </c>
      <c r="K325" s="17" t="str">
        <f>Tablo1[[#This Row],[SINIF2]]</f>
        <v>102</v>
      </c>
      <c r="L325" s="11">
        <f>Tablo1[[#This Row],[08:10]]</f>
        <v>0</v>
      </c>
      <c r="M325" s="4" t="str">
        <f>Tablo1[[#This Row],[09:00]]</f>
        <v>x</v>
      </c>
      <c r="N325" s="4" t="str">
        <f>Tablo1[[#This Row],[09:50]]</f>
        <v>x</v>
      </c>
      <c r="O325" s="4" t="str">
        <f>Tablo1[[#This Row],[10:40]]</f>
        <v>x</v>
      </c>
      <c r="P325" s="4" t="str">
        <f>Tablo1[[#This Row],[11:30]]</f>
        <v>x</v>
      </c>
      <c r="Q325" s="4">
        <f>Tablo1[[#This Row],[12:20]]</f>
        <v>0</v>
      </c>
      <c r="R325" s="4">
        <f>Tablo1[[#This Row],[13:10]]</f>
        <v>0</v>
      </c>
      <c r="S325" s="4">
        <f>Tablo1[[#This Row],[14:00]]</f>
        <v>0</v>
      </c>
      <c r="T325" s="4">
        <f>Tablo1[[#This Row],[14:50]]</f>
        <v>0</v>
      </c>
      <c r="U325" s="4">
        <f>Tablo1[[#This Row],[15:40]]</f>
        <v>0</v>
      </c>
      <c r="V325" s="12">
        <f>Tablo1[[#This Row],[16:30]]</f>
        <v>0</v>
      </c>
      <c r="W325" s="24">
        <f>Tablo1[[#This Row],[Ders Adedi]]</f>
        <v>5</v>
      </c>
      <c r="X325" s="22">
        <f>Tablo1[[#This Row],[Ders saati]]</f>
        <v>4</v>
      </c>
      <c r="Y325" s="23">
        <f>Tablo1[[#This Row],[Ders saati kontrol]]</f>
        <v>4</v>
      </c>
      <c r="Z325" s="92" t="str">
        <f>Tablo1[[#This Row],[Birleştir formül]]</f>
        <v>İstatistik  Fatih KAHRIMAN</v>
      </c>
      <c r="AA325" s="95">
        <f>Tablo1[[#This Row],[Birleşik ders]]</f>
        <v>1</v>
      </c>
    </row>
    <row r="326" spans="1:27" ht="30" hidden="1" x14ac:dyDescent="0.25">
      <c r="A326" s="27">
        <f>Tablo1[[#This Row],[Sıra]]</f>
        <v>135</v>
      </c>
      <c r="B326" s="13" t="str">
        <f>Tablo1[[#This Row],[Bölüm]]</f>
        <v>TYS</v>
      </c>
      <c r="C326" s="13">
        <f>Tablo1[[#This Row],[Sınıf]]</f>
        <v>2</v>
      </c>
      <c r="D326" s="5" t="str">
        <f>Tablo1[[#This Row],[Ders Kodu]]</f>
        <v>TYS-2006</v>
      </c>
      <c r="E326" s="14" t="str">
        <f>Tablo1[[#This Row],[Dersin Adı]]</f>
        <v xml:space="preserve">Hidrolik </v>
      </c>
      <c r="F326" s="6" t="str">
        <f>Tablo1[[#This Row],[Dersi Veren Öğretim Elemanı]]</f>
        <v>Muharrem Yetiş YAVUZ</v>
      </c>
      <c r="G326" s="6">
        <f>Tablo1[[#This Row],[Dersi Veren Öğretim Elemanı (Son 7 Hafta)]]</f>
        <v>0</v>
      </c>
      <c r="H326" s="6" t="str">
        <f>Tablo1[[#This Row],[Dersi Vrn. Öğr. Üyesi Bölümü]]</f>
        <v>TYS</v>
      </c>
      <c r="I326" s="5">
        <f>Tablo1[[#This Row],[Mevcut]]</f>
        <v>25</v>
      </c>
      <c r="J326" s="13" t="str">
        <f>Tablo1[[#This Row],[GÜN]]</f>
        <v>PERŞEMBE</v>
      </c>
      <c r="K326" s="17" t="str">
        <f>Tablo1[[#This Row],[SINIF2]]</f>
        <v>102</v>
      </c>
      <c r="L326" s="11">
        <f>Tablo1[[#This Row],[08:10]]</f>
        <v>0</v>
      </c>
      <c r="M326" s="4">
        <f>Tablo1[[#This Row],[09:00]]</f>
        <v>0</v>
      </c>
      <c r="N326" s="4">
        <f>Tablo1[[#This Row],[09:50]]</f>
        <v>0</v>
      </c>
      <c r="O326" s="4">
        <f>Tablo1[[#This Row],[10:40]]</f>
        <v>0</v>
      </c>
      <c r="P326" s="4">
        <f>Tablo1[[#This Row],[11:30]]</f>
        <v>0</v>
      </c>
      <c r="Q326" s="4">
        <f>Tablo1[[#This Row],[12:20]]</f>
        <v>0</v>
      </c>
      <c r="R326" s="4" t="str">
        <f>Tablo1[[#This Row],[13:10]]</f>
        <v>x</v>
      </c>
      <c r="S326" s="4" t="str">
        <f>Tablo1[[#This Row],[14:00]]</f>
        <v>x</v>
      </c>
      <c r="T326" s="4" t="str">
        <f>Tablo1[[#This Row],[14:50]]</f>
        <v>x</v>
      </c>
      <c r="U326" s="4">
        <f>Tablo1[[#This Row],[15:40]]</f>
        <v>0</v>
      </c>
      <c r="V326" s="12">
        <f>Tablo1[[#This Row],[16:30]]</f>
        <v>0</v>
      </c>
      <c r="W326" s="24">
        <f>Tablo1[[#This Row],[Ders Adedi]]</f>
        <v>1</v>
      </c>
      <c r="X326" s="22">
        <f>Tablo1[[#This Row],[Ders saati]]</f>
        <v>3</v>
      </c>
      <c r="Y326" s="23">
        <f>Tablo1[[#This Row],[Ders saati kontrol]]</f>
        <v>3</v>
      </c>
      <c r="Z326" s="92" t="str">
        <f>Tablo1[[#This Row],[Birleştir formül]]</f>
        <v>Hidrolik  Muharrem Yetiş YAVUZ</v>
      </c>
      <c r="AA326" s="95">
        <f>Tablo1[[#This Row],[Birleşik ders]]</f>
        <v>1</v>
      </c>
    </row>
    <row r="327" spans="1:27" ht="21.75" hidden="1" x14ac:dyDescent="0.25">
      <c r="A327" s="27">
        <f>Tablo1[[#This Row],[Sıra]]</f>
        <v>270</v>
      </c>
      <c r="B327" s="13" t="str">
        <f>Tablo1[[#This Row],[Bölüm]]</f>
        <v>TYS</v>
      </c>
      <c r="C327" s="13">
        <f>Tablo1[[#This Row],[Sınıf]]</f>
        <v>3</v>
      </c>
      <c r="D327" s="5" t="str">
        <f>Tablo1[[#This Row],[Ders Kodu]]</f>
        <v>TYS-3002</v>
      </c>
      <c r="E327" s="14" t="str">
        <f>Tablo1[[#This Row],[Dersin Adı]]</f>
        <v xml:space="preserve">Tarımsal İnşaat </v>
      </c>
      <c r="F327" s="6" t="str">
        <f>Tablo1[[#This Row],[Dersi Veren Öğretim Elemanı]]</f>
        <v>Sefa AKSU</v>
      </c>
      <c r="G327" s="6">
        <f>Tablo1[[#This Row],[Dersi Veren Öğretim Elemanı (Son 7 Hafta)]]</f>
        <v>0</v>
      </c>
      <c r="H327" s="6" t="str">
        <f>Tablo1[[#This Row],[Dersi Vrn. Öğr. Üyesi Bölümü]]</f>
        <v>TYS</v>
      </c>
      <c r="I327" s="5">
        <f>Tablo1[[#This Row],[Mevcut]]</f>
        <v>11</v>
      </c>
      <c r="J327" s="13" t="str">
        <f>Tablo1[[#This Row],[GÜN]]</f>
        <v>PAZARTESİ</v>
      </c>
      <c r="K327" s="17" t="str">
        <f>Tablo1[[#This Row],[SINIF2]]</f>
        <v>206</v>
      </c>
      <c r="L327" s="11">
        <f>Tablo1[[#This Row],[08:10]]</f>
        <v>0</v>
      </c>
      <c r="M327" s="4">
        <f>Tablo1[[#This Row],[09:00]]</f>
        <v>0</v>
      </c>
      <c r="N327" s="4">
        <f>Tablo1[[#This Row],[09:50]]</f>
        <v>0</v>
      </c>
      <c r="O327" s="4">
        <f>Tablo1[[#This Row],[10:40]]</f>
        <v>0</v>
      </c>
      <c r="P327" s="4">
        <f>Tablo1[[#This Row],[11:30]]</f>
        <v>0</v>
      </c>
      <c r="Q327" s="4" t="str">
        <f>Tablo1[[#This Row],[12:20]]</f>
        <v>x</v>
      </c>
      <c r="R327" s="4" t="str">
        <f>Tablo1[[#This Row],[13:10]]</f>
        <v>x</v>
      </c>
      <c r="S327" s="4" t="str">
        <f>Tablo1[[#This Row],[14:00]]</f>
        <v>x</v>
      </c>
      <c r="T327" s="4">
        <f>Tablo1[[#This Row],[14:50]]</f>
        <v>0</v>
      </c>
      <c r="U327" s="4">
        <f>Tablo1[[#This Row],[15:40]]</f>
        <v>0</v>
      </c>
      <c r="V327" s="12">
        <f>Tablo1[[#This Row],[16:30]]</f>
        <v>0</v>
      </c>
      <c r="W327" s="24">
        <f>Tablo1[[#This Row],[Ders Adedi]]</f>
        <v>1</v>
      </c>
      <c r="X327" s="22">
        <f>Tablo1[[#This Row],[Ders saati]]</f>
        <v>3</v>
      </c>
      <c r="Y327" s="23">
        <f>Tablo1[[#This Row],[Ders saati kontrol]]</f>
        <v>3</v>
      </c>
      <c r="Z327" s="92" t="str">
        <f>Tablo1[[#This Row],[Birleştir formül]]</f>
        <v>Tarımsal İnşaat  Sefa AKSU</v>
      </c>
      <c r="AA327" s="95">
        <f>Tablo1[[#This Row],[Birleşik ders]]</f>
        <v>1</v>
      </c>
    </row>
    <row r="328" spans="1:27" ht="21.75" hidden="1" x14ac:dyDescent="0.25">
      <c r="A328" s="27">
        <f>Tablo1[[#This Row],[Sıra]]</f>
        <v>234</v>
      </c>
      <c r="B328" s="13" t="str">
        <f>Tablo1[[#This Row],[Bölüm]]</f>
        <v>TYS</v>
      </c>
      <c r="C328" s="13">
        <f>Tablo1[[#This Row],[Sınıf]]</f>
        <v>3</v>
      </c>
      <c r="D328" s="5" t="str">
        <f>Tablo1[[#This Row],[Ders Kodu]]</f>
        <v>TYS-3012</v>
      </c>
      <c r="E328" s="14" t="str">
        <f>Tablo1[[#This Row],[Dersin Adı]]</f>
        <v xml:space="preserve">Seralarda Sulama Yönetimi </v>
      </c>
      <c r="F328" s="6" t="str">
        <f>Tablo1[[#This Row],[Dersi Veren Öğretim Elemanı]]</f>
        <v>Sefa AKSU</v>
      </c>
      <c r="G328" s="6">
        <f>Tablo1[[#This Row],[Dersi Veren Öğretim Elemanı (Son 7 Hafta)]]</f>
        <v>0</v>
      </c>
      <c r="H328" s="6" t="str">
        <f>Tablo1[[#This Row],[Dersi Vrn. Öğr. Üyesi Bölümü]]</f>
        <v>TYS</v>
      </c>
      <c r="I328" s="5">
        <f>Tablo1[[#This Row],[Mevcut]]</f>
        <v>9</v>
      </c>
      <c r="J328" s="13" t="str">
        <f>Tablo1[[#This Row],[GÜN]]</f>
        <v>PAZARTESİ</v>
      </c>
      <c r="K328" s="17" t="str">
        <f>Tablo1[[#This Row],[SINIF2]]</f>
        <v>206</v>
      </c>
      <c r="L328" s="11">
        <f>Tablo1[[#This Row],[08:10]]</f>
        <v>0</v>
      </c>
      <c r="M328" s="4">
        <f>Tablo1[[#This Row],[09:00]]</f>
        <v>0</v>
      </c>
      <c r="N328" s="4">
        <f>Tablo1[[#This Row],[09:50]]</f>
        <v>0</v>
      </c>
      <c r="O328" s="4">
        <f>Tablo1[[#This Row],[10:40]]</f>
        <v>0</v>
      </c>
      <c r="P328" s="4">
        <f>Tablo1[[#This Row],[11:30]]</f>
        <v>0</v>
      </c>
      <c r="Q328" s="4">
        <f>Tablo1[[#This Row],[12:20]]</f>
        <v>0</v>
      </c>
      <c r="R328" s="4">
        <f>Tablo1[[#This Row],[13:10]]</f>
        <v>0</v>
      </c>
      <c r="S328" s="4">
        <f>Tablo1[[#This Row],[14:00]]</f>
        <v>0</v>
      </c>
      <c r="T328" s="4" t="str">
        <f>Tablo1[[#This Row],[14:50]]</f>
        <v>x</v>
      </c>
      <c r="U328" s="4" t="str">
        <f>Tablo1[[#This Row],[15:40]]</f>
        <v>x</v>
      </c>
      <c r="V328" s="12" t="str">
        <f>Tablo1[[#This Row],[16:30]]</f>
        <v>x</v>
      </c>
      <c r="W328" s="24">
        <f>Tablo1[[#This Row],[Ders Adedi]]</f>
        <v>1</v>
      </c>
      <c r="X328" s="22">
        <f>Tablo1[[#This Row],[Ders saati]]</f>
        <v>3</v>
      </c>
      <c r="Y328" s="23">
        <f>Tablo1[[#This Row],[Ders saati kontrol]]</f>
        <v>3</v>
      </c>
      <c r="Z328" s="92" t="str">
        <f>Tablo1[[#This Row],[Birleştir formül]]</f>
        <v>Seralarda Sulama Yönetimi  Sefa AKSU</v>
      </c>
      <c r="AA328" s="95">
        <f>Tablo1[[#This Row],[Birleşik ders]]</f>
        <v>1</v>
      </c>
    </row>
    <row r="329" spans="1:27" ht="21.75" hidden="1" x14ac:dyDescent="0.25">
      <c r="A329" s="27">
        <f>Tablo1[[#This Row],[Sıra]]</f>
        <v>250</v>
      </c>
      <c r="B329" s="13" t="str">
        <f>Tablo1[[#This Row],[Bölüm]]</f>
        <v>TYS</v>
      </c>
      <c r="C329" s="13">
        <f>Tablo1[[#This Row],[Sınıf]]</f>
        <v>3</v>
      </c>
      <c r="D329" s="5" t="str">
        <f>Tablo1[[#This Row],[Ders Kodu]]</f>
        <v>TYS-3010</v>
      </c>
      <c r="E329" s="14" t="str">
        <f>Tablo1[[#This Row],[Dersin Adı]]</f>
        <v xml:space="preserve">Sulamada İzleme ve Değerlendirme </v>
      </c>
      <c r="F329" s="6" t="str">
        <f>Tablo1[[#This Row],[Dersi Veren Öğretim Elemanı]]</f>
        <v>Murat TEKİNER</v>
      </c>
      <c r="G329" s="6">
        <f>Tablo1[[#This Row],[Dersi Veren Öğretim Elemanı (Son 7 Hafta)]]</f>
        <v>0</v>
      </c>
      <c r="H329" s="6" t="str">
        <f>Tablo1[[#This Row],[Dersi Vrn. Öğr. Üyesi Bölümü]]</f>
        <v>TYS</v>
      </c>
      <c r="I329" s="5">
        <f>Tablo1[[#This Row],[Mevcut]]</f>
        <v>13</v>
      </c>
      <c r="J329" s="13" t="str">
        <f>Tablo1[[#This Row],[GÜN]]</f>
        <v>SALI</v>
      </c>
      <c r="K329" s="17" t="str">
        <f>Tablo1[[#This Row],[SINIF2]]</f>
        <v>106</v>
      </c>
      <c r="L329" s="11">
        <f>Tablo1[[#This Row],[08:10]]</f>
        <v>0</v>
      </c>
      <c r="M329" s="4">
        <f>Tablo1[[#This Row],[09:00]]</f>
        <v>0</v>
      </c>
      <c r="N329" s="4">
        <f>Tablo1[[#This Row],[09:50]]</f>
        <v>0</v>
      </c>
      <c r="O329" s="4">
        <f>Tablo1[[#This Row],[10:40]]</f>
        <v>0</v>
      </c>
      <c r="P329" s="4">
        <f>Tablo1[[#This Row],[11:30]]</f>
        <v>0</v>
      </c>
      <c r="Q329" s="4">
        <f>Tablo1[[#This Row],[12:20]]</f>
        <v>0</v>
      </c>
      <c r="R329" s="4">
        <f>Tablo1[[#This Row],[13:10]]</f>
        <v>0</v>
      </c>
      <c r="S329" s="4">
        <f>Tablo1[[#This Row],[14:00]]</f>
        <v>0</v>
      </c>
      <c r="T329" s="4" t="str">
        <f>Tablo1[[#This Row],[14:50]]</f>
        <v>x</v>
      </c>
      <c r="U329" s="4" t="str">
        <f>Tablo1[[#This Row],[15:40]]</f>
        <v>x</v>
      </c>
      <c r="V329" s="12" t="str">
        <f>Tablo1[[#This Row],[16:30]]</f>
        <v>x</v>
      </c>
      <c r="W329" s="24">
        <f>Tablo1[[#This Row],[Ders Adedi]]</f>
        <v>1</v>
      </c>
      <c r="X329" s="22">
        <f>Tablo1[[#This Row],[Ders saati]]</f>
        <v>3</v>
      </c>
      <c r="Y329" s="23">
        <f>Tablo1[[#This Row],[Ders saati kontrol]]</f>
        <v>3</v>
      </c>
      <c r="Z329" s="92" t="str">
        <f>Tablo1[[#This Row],[Birleştir formül]]</f>
        <v>Sulamada İzleme ve Değerlendirme  Murat TEKİNER</v>
      </c>
      <c r="AA329" s="95">
        <f>Tablo1[[#This Row],[Birleşik ders]]</f>
        <v>1</v>
      </c>
    </row>
    <row r="330" spans="1:27" ht="21.75" hidden="1" x14ac:dyDescent="0.25">
      <c r="A330" s="27">
        <f>Tablo1[[#This Row],[Sıra]]</f>
        <v>248</v>
      </c>
      <c r="B330" s="13" t="str">
        <f>Tablo1[[#This Row],[Bölüm]]</f>
        <v>TYS</v>
      </c>
      <c r="C330" s="13">
        <f>Tablo1[[#This Row],[Sınıf]]</f>
        <v>3</v>
      </c>
      <c r="D330" s="5" t="str">
        <f>Tablo1[[#This Row],[Ders Kodu]]</f>
        <v>TYS-3008</v>
      </c>
      <c r="E330" s="14" t="str">
        <f>Tablo1[[#This Row],[Dersin Adı]]</f>
        <v xml:space="preserve">Sulama Suyu Kalitesi ve Tuzluluk </v>
      </c>
      <c r="F330" s="6" t="str">
        <f>Tablo1[[#This Row],[Dersi Veren Öğretim Elemanı]]</f>
        <v>İsmail TAŞ</v>
      </c>
      <c r="G330" s="6">
        <f>Tablo1[[#This Row],[Dersi Veren Öğretim Elemanı (Son 7 Hafta)]]</f>
        <v>0</v>
      </c>
      <c r="H330" s="6" t="str">
        <f>Tablo1[[#This Row],[Dersi Vrn. Öğr. Üyesi Bölümü]]</f>
        <v>TYS</v>
      </c>
      <c r="I330" s="5">
        <f>Tablo1[[#This Row],[Mevcut]]</f>
        <v>8</v>
      </c>
      <c r="J330" s="13" t="str">
        <f>Tablo1[[#This Row],[GÜN]]</f>
        <v>ÇARŞAMBA</v>
      </c>
      <c r="K330" s="17" t="str">
        <f>Tablo1[[#This Row],[SINIF2]]</f>
        <v>106</v>
      </c>
      <c r="L330" s="11">
        <f>Tablo1[[#This Row],[08:10]]</f>
        <v>0</v>
      </c>
      <c r="M330" s="4" t="str">
        <f>Tablo1[[#This Row],[09:00]]</f>
        <v>x</v>
      </c>
      <c r="N330" s="4" t="str">
        <f>Tablo1[[#This Row],[09:50]]</f>
        <v>x</v>
      </c>
      <c r="O330" s="4" t="str">
        <f>Tablo1[[#This Row],[10:40]]</f>
        <v>x</v>
      </c>
      <c r="P330" s="4">
        <f>Tablo1[[#This Row],[11:30]]</f>
        <v>0</v>
      </c>
      <c r="Q330" s="4">
        <f>Tablo1[[#This Row],[12:20]]</f>
        <v>0</v>
      </c>
      <c r="R330" s="4">
        <f>Tablo1[[#This Row],[13:10]]</f>
        <v>0</v>
      </c>
      <c r="S330" s="4">
        <f>Tablo1[[#This Row],[14:00]]</f>
        <v>0</v>
      </c>
      <c r="T330" s="4">
        <f>Tablo1[[#This Row],[14:50]]</f>
        <v>0</v>
      </c>
      <c r="U330" s="4">
        <f>Tablo1[[#This Row],[15:40]]</f>
        <v>0</v>
      </c>
      <c r="V330" s="12">
        <f>Tablo1[[#This Row],[16:30]]</f>
        <v>0</v>
      </c>
      <c r="W330" s="24">
        <f>Tablo1[[#This Row],[Ders Adedi]]</f>
        <v>1</v>
      </c>
      <c r="X330" s="22">
        <f>Tablo1[[#This Row],[Ders saati]]</f>
        <v>3</v>
      </c>
      <c r="Y330" s="23">
        <f>Tablo1[[#This Row],[Ders saati kontrol]]</f>
        <v>3</v>
      </c>
      <c r="Z330" s="92" t="str">
        <f>Tablo1[[#This Row],[Birleştir formül]]</f>
        <v>Sulama Suyu Kalitesi ve Tuzluluk  İsmail TAŞ</v>
      </c>
      <c r="AA330" s="95">
        <f>Tablo1[[#This Row],[Birleşik ders]]</f>
        <v>1</v>
      </c>
    </row>
    <row r="331" spans="1:27" ht="21.75" hidden="1" x14ac:dyDescent="0.25">
      <c r="A331" s="27">
        <f>Tablo1[[#This Row],[Sıra]]</f>
        <v>171</v>
      </c>
      <c r="B331" s="13" t="str">
        <f>Tablo1[[#This Row],[Bölüm]]</f>
        <v>TYS</v>
      </c>
      <c r="C331" s="13">
        <f>Tablo1[[#This Row],[Sınıf]]</f>
        <v>3</v>
      </c>
      <c r="D331" s="5" t="str">
        <f>Tablo1[[#This Row],[Ders Kodu]]</f>
        <v>TYS-3004</v>
      </c>
      <c r="E331" s="14" t="str">
        <f>Tablo1[[#This Row],[Dersin Adı]]</f>
        <v xml:space="preserve">Malzeme Bilgisi </v>
      </c>
      <c r="F331" s="6" t="str">
        <f>Tablo1[[#This Row],[Dersi Veren Öğretim Elemanı]]</f>
        <v>İsmail TAŞ</v>
      </c>
      <c r="G331" s="6" t="str">
        <f>Tablo1[[#This Row],[Dersi Veren Öğretim Elemanı (Son 7 Hafta)]]</f>
        <v>Sefa AKSU</v>
      </c>
      <c r="H331" s="6" t="str">
        <f>Tablo1[[#This Row],[Dersi Vrn. Öğr. Üyesi Bölümü]]</f>
        <v>TYS</v>
      </c>
      <c r="I331" s="5">
        <f>Tablo1[[#This Row],[Mevcut]]</f>
        <v>8</v>
      </c>
      <c r="J331" s="13" t="str">
        <f>Tablo1[[#This Row],[GÜN]]</f>
        <v>ÇARŞAMBA</v>
      </c>
      <c r="K331" s="17" t="str">
        <f>Tablo1[[#This Row],[SINIF2]]</f>
        <v>106</v>
      </c>
      <c r="L331" s="11">
        <f>Tablo1[[#This Row],[08:10]]</f>
        <v>0</v>
      </c>
      <c r="M331" s="4">
        <f>Tablo1[[#This Row],[09:00]]</f>
        <v>0</v>
      </c>
      <c r="N331" s="4">
        <f>Tablo1[[#This Row],[09:50]]</f>
        <v>0</v>
      </c>
      <c r="O331" s="4">
        <f>Tablo1[[#This Row],[10:40]]</f>
        <v>0</v>
      </c>
      <c r="P331" s="4" t="str">
        <f>Tablo1[[#This Row],[11:30]]</f>
        <v>x</v>
      </c>
      <c r="Q331" s="4" t="str">
        <f>Tablo1[[#This Row],[12:20]]</f>
        <v>x</v>
      </c>
      <c r="R331" s="4" t="str">
        <f>Tablo1[[#This Row],[13:10]]</f>
        <v>x</v>
      </c>
      <c r="S331" s="4">
        <f>Tablo1[[#This Row],[14:00]]</f>
        <v>0</v>
      </c>
      <c r="T331" s="4">
        <f>Tablo1[[#This Row],[14:50]]</f>
        <v>0</v>
      </c>
      <c r="U331" s="4">
        <f>Tablo1[[#This Row],[15:40]]</f>
        <v>0</v>
      </c>
      <c r="V331" s="12">
        <f>Tablo1[[#This Row],[16:30]]</f>
        <v>0</v>
      </c>
      <c r="W331" s="24">
        <f>Tablo1[[#This Row],[Ders Adedi]]</f>
        <v>1</v>
      </c>
      <c r="X331" s="22">
        <f>Tablo1[[#This Row],[Ders saati]]</f>
        <v>3</v>
      </c>
      <c r="Y331" s="23">
        <f>Tablo1[[#This Row],[Ders saati kontrol]]</f>
        <v>3</v>
      </c>
      <c r="Z331" s="92" t="str">
        <f>Tablo1[[#This Row],[Birleştir formül]]</f>
        <v>Malzeme Bilgisi  İsmail TAŞ</v>
      </c>
      <c r="AA331" s="95">
        <f>Tablo1[[#This Row],[Birleşik ders]]</f>
        <v>1</v>
      </c>
    </row>
    <row r="332" spans="1:27" ht="21.75" hidden="1" x14ac:dyDescent="0.25">
      <c r="A332" s="27">
        <f>Tablo1[[#This Row],[Sıra]]</f>
        <v>247</v>
      </c>
      <c r="B332" s="13" t="str">
        <f>Tablo1[[#This Row],[Bölüm]]</f>
        <v>TYS</v>
      </c>
      <c r="C332" s="13">
        <f>Tablo1[[#This Row],[Sınıf]]</f>
        <v>3</v>
      </c>
      <c r="D332" s="5" t="str">
        <f>Tablo1[[#This Row],[Ders Kodu]]</f>
        <v>TYS-3006</v>
      </c>
      <c r="E332" s="14" t="str">
        <f>Tablo1[[#This Row],[Dersin Adı]]</f>
        <v xml:space="preserve">Sulama Sistemlerinin Tasarımı </v>
      </c>
      <c r="F332" s="6" t="str">
        <f>Tablo1[[#This Row],[Dersi Veren Öğretim Elemanı]]</f>
        <v>Murat YILDIRIM</v>
      </c>
      <c r="G332" s="6">
        <f>Tablo1[[#This Row],[Dersi Veren Öğretim Elemanı (Son 7 Hafta)]]</f>
        <v>0</v>
      </c>
      <c r="H332" s="6" t="str">
        <f>Tablo1[[#This Row],[Dersi Vrn. Öğr. Üyesi Bölümü]]</f>
        <v>TYS</v>
      </c>
      <c r="I332" s="5">
        <f>Tablo1[[#This Row],[Mevcut]]</f>
        <v>16</v>
      </c>
      <c r="J332" s="13" t="str">
        <f>Tablo1[[#This Row],[GÜN]]</f>
        <v>PERŞEMBE</v>
      </c>
      <c r="K332" s="17" t="str">
        <f>Tablo1[[#This Row],[SINIF2]]</f>
        <v>203</v>
      </c>
      <c r="L332" s="11">
        <f>Tablo1[[#This Row],[08:10]]</f>
        <v>0</v>
      </c>
      <c r="M332" s="4" t="str">
        <f>Tablo1[[#This Row],[09:00]]</f>
        <v>x</v>
      </c>
      <c r="N332" s="4" t="str">
        <f>Tablo1[[#This Row],[09:50]]</f>
        <v>x</v>
      </c>
      <c r="O332" s="4" t="str">
        <f>Tablo1[[#This Row],[10:40]]</f>
        <v>x</v>
      </c>
      <c r="P332" s="4" t="str">
        <f>Tablo1[[#This Row],[11:30]]</f>
        <v>x</v>
      </c>
      <c r="Q332" s="4">
        <f>Tablo1[[#This Row],[12:20]]</f>
        <v>0</v>
      </c>
      <c r="R332" s="4">
        <f>Tablo1[[#This Row],[13:10]]</f>
        <v>0</v>
      </c>
      <c r="S332" s="4">
        <f>Tablo1[[#This Row],[14:00]]</f>
        <v>0</v>
      </c>
      <c r="T332" s="4">
        <f>Tablo1[[#This Row],[14:50]]</f>
        <v>0</v>
      </c>
      <c r="U332" s="4">
        <f>Tablo1[[#This Row],[15:40]]</f>
        <v>0</v>
      </c>
      <c r="V332" s="12">
        <f>Tablo1[[#This Row],[16:30]]</f>
        <v>0</v>
      </c>
      <c r="W332" s="24">
        <f>Tablo1[[#This Row],[Ders Adedi]]</f>
        <v>1</v>
      </c>
      <c r="X332" s="22">
        <f>Tablo1[[#This Row],[Ders saati]]</f>
        <v>4</v>
      </c>
      <c r="Y332" s="23">
        <f>Tablo1[[#This Row],[Ders saati kontrol]]</f>
        <v>4</v>
      </c>
      <c r="Z332" s="92" t="str">
        <f>Tablo1[[#This Row],[Birleştir formül]]</f>
        <v>Sulama Sistemlerinin Tasarımı  Murat YILDIRIM</v>
      </c>
      <c r="AA332" s="95">
        <f>Tablo1[[#This Row],[Birleşik ders]]</f>
        <v>1</v>
      </c>
    </row>
    <row r="333" spans="1:27" ht="21.75" hidden="1" x14ac:dyDescent="0.25">
      <c r="A333" s="27">
        <f>Tablo1[[#This Row],[Sıra]]</f>
        <v>249</v>
      </c>
      <c r="B333" s="13" t="str">
        <f>Tablo1[[#This Row],[Bölüm]]</f>
        <v>TYS</v>
      </c>
      <c r="C333" s="13">
        <f>Tablo1[[#This Row],[Sınıf]]</f>
        <v>3</v>
      </c>
      <c r="D333" s="5" t="str">
        <f>Tablo1[[#This Row],[Ders Kodu]]</f>
        <v>TYS-3014</v>
      </c>
      <c r="E333" s="14" t="str">
        <f>Tablo1[[#This Row],[Dersin Adı]]</f>
        <v xml:space="preserve">Sulama Şebekeleri Yönetimi </v>
      </c>
      <c r="F333" s="6" t="str">
        <f>Tablo1[[#This Row],[Dersi Veren Öğretim Elemanı]]</f>
        <v>Murat TEKİNER</v>
      </c>
      <c r="G333" s="6">
        <f>Tablo1[[#This Row],[Dersi Veren Öğretim Elemanı (Son 7 Hafta)]]</f>
        <v>0</v>
      </c>
      <c r="H333" s="6" t="str">
        <f>Tablo1[[#This Row],[Dersi Vrn. Öğr. Üyesi Bölümü]]</f>
        <v>TYS</v>
      </c>
      <c r="I333" s="5">
        <f>Tablo1[[#This Row],[Mevcut]]</f>
        <v>0</v>
      </c>
      <c r="J333" s="13" t="str">
        <f>Tablo1[[#This Row],[GÜN]]</f>
        <v>-</v>
      </c>
      <c r="K333" s="17" t="str">
        <f>Tablo1[[#This Row],[SINIF2]]</f>
        <v>AÇILMIYOR</v>
      </c>
      <c r="L333" s="11">
        <f>Tablo1[[#This Row],[08:10]]</f>
        <v>0</v>
      </c>
      <c r="M333" s="4" t="str">
        <f>Tablo1[[#This Row],[09:00]]</f>
        <v>x</v>
      </c>
      <c r="N333" s="4" t="str">
        <f>Tablo1[[#This Row],[09:50]]</f>
        <v>x</v>
      </c>
      <c r="O333" s="4" t="str">
        <f>Tablo1[[#This Row],[10:40]]</f>
        <v>x</v>
      </c>
      <c r="P333" s="4">
        <f>Tablo1[[#This Row],[11:30]]</f>
        <v>0</v>
      </c>
      <c r="Q333" s="4">
        <f>Tablo1[[#This Row],[12:20]]</f>
        <v>0</v>
      </c>
      <c r="R333" s="4">
        <f>Tablo1[[#This Row],[13:10]]</f>
        <v>0</v>
      </c>
      <c r="S333" s="4">
        <f>Tablo1[[#This Row],[14:00]]</f>
        <v>0</v>
      </c>
      <c r="T333" s="4">
        <f>Tablo1[[#This Row],[14:50]]</f>
        <v>0</v>
      </c>
      <c r="U333" s="4">
        <f>Tablo1[[#This Row],[15:40]]</f>
        <v>0</v>
      </c>
      <c r="V333" s="12">
        <f>Tablo1[[#This Row],[16:30]]</f>
        <v>0</v>
      </c>
      <c r="W333" s="24">
        <f>Tablo1[[#This Row],[Ders Adedi]]</f>
        <v>1</v>
      </c>
      <c r="X333" s="22">
        <f>Tablo1[[#This Row],[Ders saati]]</f>
        <v>3</v>
      </c>
      <c r="Y333" s="23">
        <f>Tablo1[[#This Row],[Ders saati kontrol]]</f>
        <v>3</v>
      </c>
      <c r="Z333" s="92" t="str">
        <f>Tablo1[[#This Row],[Birleştir formül]]</f>
        <v>Sulama Şebekeleri Yönetimi  Murat TEKİNER</v>
      </c>
      <c r="AA333" s="95">
        <f>Tablo1[[#This Row],[Birleşik ders]]</f>
        <v>1</v>
      </c>
    </row>
    <row r="334" spans="1:27" ht="21.75" hidden="1" x14ac:dyDescent="0.25">
      <c r="A334" s="27">
        <f>Tablo1[[#This Row],[Sıra]]</f>
        <v>324</v>
      </c>
      <c r="B334" s="13" t="str">
        <f>Tablo1[[#This Row],[Bölüm]]</f>
        <v>TYS</v>
      </c>
      <c r="C334" s="13">
        <f>Tablo1[[#This Row],[Sınıf]]</f>
        <v>3</v>
      </c>
      <c r="D334" s="5" t="str">
        <f>Tablo1[[#This Row],[Ders Kodu]]</f>
        <v>TYS-3016</v>
      </c>
      <c r="E334" s="14" t="str">
        <f>Tablo1[[#This Row],[Dersin Adı]]</f>
        <v xml:space="preserve">Uygulamalı Hidroloji </v>
      </c>
      <c r="F334" s="6" t="str">
        <f>Tablo1[[#This Row],[Dersi Veren Öğretim Elemanı]]</f>
        <v>İsmail TAŞ</v>
      </c>
      <c r="G334" s="6">
        <f>Tablo1[[#This Row],[Dersi Veren Öğretim Elemanı (Son 7 Hafta)]]</f>
        <v>0</v>
      </c>
      <c r="H334" s="6" t="str">
        <f>Tablo1[[#This Row],[Dersi Vrn. Öğr. Üyesi Bölümü]]</f>
        <v>TYS</v>
      </c>
      <c r="I334" s="5">
        <f>Tablo1[[#This Row],[Mevcut]]</f>
        <v>0</v>
      </c>
      <c r="J334" s="13" t="str">
        <f>Tablo1[[#This Row],[GÜN]]</f>
        <v>-</v>
      </c>
      <c r="K334" s="17" t="str">
        <f>Tablo1[[#This Row],[SINIF2]]</f>
        <v>AÇILMIYOR</v>
      </c>
      <c r="L334" s="11">
        <f>Tablo1[[#This Row],[08:10]]</f>
        <v>0</v>
      </c>
      <c r="M334" s="4">
        <f>Tablo1[[#This Row],[09:00]]</f>
        <v>0</v>
      </c>
      <c r="N334" s="4">
        <f>Tablo1[[#This Row],[09:50]]</f>
        <v>0</v>
      </c>
      <c r="O334" s="4">
        <f>Tablo1[[#This Row],[10:40]]</f>
        <v>0</v>
      </c>
      <c r="P334" s="4" t="str">
        <f>Tablo1[[#This Row],[11:30]]</f>
        <v>x</v>
      </c>
      <c r="Q334" s="4" t="str">
        <f>Tablo1[[#This Row],[12:20]]</f>
        <v>x</v>
      </c>
      <c r="R334" s="4" t="str">
        <f>Tablo1[[#This Row],[13:10]]</f>
        <v>x</v>
      </c>
      <c r="S334" s="4">
        <f>Tablo1[[#This Row],[14:00]]</f>
        <v>0</v>
      </c>
      <c r="T334" s="4">
        <f>Tablo1[[#This Row],[14:50]]</f>
        <v>0</v>
      </c>
      <c r="U334" s="4">
        <f>Tablo1[[#This Row],[15:40]]</f>
        <v>0</v>
      </c>
      <c r="V334" s="12">
        <f>Tablo1[[#This Row],[16:30]]</f>
        <v>0</v>
      </c>
      <c r="W334" s="24">
        <f>Tablo1[[#This Row],[Ders Adedi]]</f>
        <v>1</v>
      </c>
      <c r="X334" s="22">
        <f>Tablo1[[#This Row],[Ders saati]]</f>
        <v>3</v>
      </c>
      <c r="Y334" s="23">
        <f>Tablo1[[#This Row],[Ders saati kontrol]]</f>
        <v>3</v>
      </c>
      <c r="Z334" s="92" t="str">
        <f>Tablo1[[#This Row],[Birleştir formül]]</f>
        <v>Uygulamalı Hidroloji  İsmail TAŞ</v>
      </c>
      <c r="AA334" s="95">
        <f>Tablo1[[#This Row],[Birleşik ders]]</f>
        <v>1</v>
      </c>
    </row>
    <row r="335" spans="1:27" ht="21.75" hidden="1" x14ac:dyDescent="0.25">
      <c r="A335" s="27">
        <f>Tablo1[[#This Row],[Sıra]]</f>
        <v>121</v>
      </c>
      <c r="B335" s="13" t="str">
        <f>Tablo1[[#This Row],[Bölüm]]</f>
        <v>TYS</v>
      </c>
      <c r="C335" s="13">
        <f>Tablo1[[#This Row],[Sınıf]]</f>
        <v>3</v>
      </c>
      <c r="D335" s="5" t="str">
        <f>Tablo1[[#This Row],[Ders Kodu]]</f>
        <v>TYS-3018</v>
      </c>
      <c r="E335" s="14" t="str">
        <f>Tablo1[[#This Row],[Dersin Adı]]</f>
        <v xml:space="preserve">Havza ve Su Yönetimi </v>
      </c>
      <c r="F335" s="6" t="str">
        <f>Tablo1[[#This Row],[Dersi Veren Öğretim Elemanı]]</f>
        <v>Muharrem Yetiş YAVUZ</v>
      </c>
      <c r="G335" s="6">
        <f>Tablo1[[#This Row],[Dersi Veren Öğretim Elemanı (Son 7 Hafta)]]</f>
        <v>0</v>
      </c>
      <c r="H335" s="6" t="str">
        <f>Tablo1[[#This Row],[Dersi Vrn. Öğr. Üyesi Bölümü]]</f>
        <v>TYS</v>
      </c>
      <c r="I335" s="5">
        <f>Tablo1[[#This Row],[Mevcut]]</f>
        <v>0</v>
      </c>
      <c r="J335" s="13" t="str">
        <f>Tablo1[[#This Row],[GÜN]]</f>
        <v>-</v>
      </c>
      <c r="K335" s="17" t="str">
        <f>Tablo1[[#This Row],[SINIF2]]</f>
        <v>AÇILMIYOR</v>
      </c>
      <c r="L335" s="11">
        <f>Tablo1[[#This Row],[08:10]]</f>
        <v>0</v>
      </c>
      <c r="M335" s="4">
        <f>Tablo1[[#This Row],[09:00]]</f>
        <v>0</v>
      </c>
      <c r="N335" s="4">
        <f>Tablo1[[#This Row],[09:50]]</f>
        <v>0</v>
      </c>
      <c r="O335" s="4">
        <f>Tablo1[[#This Row],[10:40]]</f>
        <v>0</v>
      </c>
      <c r="P335" s="4">
        <f>Tablo1[[#This Row],[11:30]]</f>
        <v>0</v>
      </c>
      <c r="Q335" s="4">
        <f>Tablo1[[#This Row],[12:20]]</f>
        <v>0</v>
      </c>
      <c r="R335" s="4">
        <f>Tablo1[[#This Row],[13:10]]</f>
        <v>0</v>
      </c>
      <c r="S335" s="4">
        <f>Tablo1[[#This Row],[14:00]]</f>
        <v>0</v>
      </c>
      <c r="T335" s="4" t="str">
        <f>Tablo1[[#This Row],[14:50]]</f>
        <v>x</v>
      </c>
      <c r="U335" s="4" t="str">
        <f>Tablo1[[#This Row],[15:40]]</f>
        <v>x</v>
      </c>
      <c r="V335" s="12" t="str">
        <f>Tablo1[[#This Row],[16:30]]</f>
        <v>x</v>
      </c>
      <c r="W335" s="24">
        <f>Tablo1[[#This Row],[Ders Adedi]]</f>
        <v>1</v>
      </c>
      <c r="X335" s="22">
        <f>Tablo1[[#This Row],[Ders saati]]</f>
        <v>3</v>
      </c>
      <c r="Y335" s="23">
        <f>Tablo1[[#This Row],[Ders saati kontrol]]</f>
        <v>3</v>
      </c>
      <c r="Z335" s="92" t="str">
        <f>Tablo1[[#This Row],[Birleştir formül]]</f>
        <v>Havza ve Su Yönetimi  Muharrem Yetiş YAVUZ</v>
      </c>
      <c r="AA335" s="95">
        <f>Tablo1[[#This Row],[Birleşik ders]]</f>
        <v>1</v>
      </c>
    </row>
    <row r="336" spans="1:27" ht="21.75" hidden="1" x14ac:dyDescent="0.25">
      <c r="A336" s="27">
        <f>Tablo1[[#This Row],[Sıra]]</f>
        <v>242</v>
      </c>
      <c r="B336" s="13" t="str">
        <f>Tablo1[[#This Row],[Bölüm]]</f>
        <v>TYS</v>
      </c>
      <c r="C336" s="13">
        <f>Tablo1[[#This Row],[Sınıf]]</f>
        <v>3</v>
      </c>
      <c r="D336" s="5" t="str">
        <f>Tablo1[[#This Row],[Ders Kodu]]</f>
        <v>STJ-3002</v>
      </c>
      <c r="E336" s="14" t="str">
        <f>Tablo1[[#This Row],[Dersin Adı]]</f>
        <v xml:space="preserve">Staj II </v>
      </c>
      <c r="F336" s="6" t="str">
        <f>Tablo1[[#This Row],[Dersi Veren Öğretim Elemanı]]</f>
        <v>Melis İNALPULAT</v>
      </c>
      <c r="G336" s="6">
        <f>Tablo1[[#This Row],[Dersi Veren Öğretim Elemanı (Son 7 Hafta)]]</f>
        <v>0</v>
      </c>
      <c r="H336" s="6" t="str">
        <f>Tablo1[[#This Row],[Dersi Vrn. Öğr. Üyesi Bölümü]]</f>
        <v>TYS</v>
      </c>
      <c r="I336" s="5">
        <f>Tablo1[[#This Row],[Mevcut]]</f>
        <v>8</v>
      </c>
      <c r="J336" s="13" t="str">
        <f>Tablo1[[#This Row],[GÜN]]</f>
        <v>-</v>
      </c>
      <c r="K336" s="17" t="str">
        <f>Tablo1[[#This Row],[SINIF2]]</f>
        <v>-</v>
      </c>
      <c r="L336" s="11">
        <f>Tablo1[[#This Row],[08:10]]</f>
        <v>0</v>
      </c>
      <c r="M336" s="4">
        <f>Tablo1[[#This Row],[09:00]]</f>
        <v>0</v>
      </c>
      <c r="N336" s="4">
        <f>Tablo1[[#This Row],[09:50]]</f>
        <v>0</v>
      </c>
      <c r="O336" s="4">
        <f>Tablo1[[#This Row],[10:40]]</f>
        <v>0</v>
      </c>
      <c r="P336" s="4">
        <f>Tablo1[[#This Row],[11:30]]</f>
        <v>0</v>
      </c>
      <c r="Q336" s="4">
        <f>Tablo1[[#This Row],[12:20]]</f>
        <v>0</v>
      </c>
      <c r="R336" s="4">
        <f>Tablo1[[#This Row],[13:10]]</f>
        <v>0</v>
      </c>
      <c r="S336" s="4">
        <f>Tablo1[[#This Row],[14:00]]</f>
        <v>0</v>
      </c>
      <c r="T336" s="4">
        <f>Tablo1[[#This Row],[14:50]]</f>
        <v>0</v>
      </c>
      <c r="U336" s="4">
        <f>Tablo1[[#This Row],[15:40]]</f>
        <v>0</v>
      </c>
      <c r="V336" s="12">
        <f>Tablo1[[#This Row],[16:30]]</f>
        <v>0</v>
      </c>
      <c r="W336" s="24">
        <f>Tablo1[[#This Row],[Ders Adedi]]</f>
        <v>9</v>
      </c>
      <c r="X336" s="22">
        <f>Tablo1[[#This Row],[Ders saati]]</f>
        <v>0</v>
      </c>
      <c r="Y336" s="23">
        <f>Tablo1[[#This Row],[Ders saati kontrol]]</f>
        <v>0</v>
      </c>
      <c r="Z336" s="92" t="str">
        <f>Tablo1[[#This Row],[Birleştir formül]]</f>
        <v>Staj II  Melis İNALPULAT</v>
      </c>
      <c r="AA336" s="95">
        <f>Tablo1[[#This Row],[Birleşik ders]]</f>
        <v>1</v>
      </c>
    </row>
    <row r="337" spans="1:27" ht="21.75" hidden="1" x14ac:dyDescent="0.25">
      <c r="A337" s="27">
        <f>Tablo1[[#This Row],[Sıra]]</f>
        <v>1</v>
      </c>
      <c r="B337" s="13" t="str">
        <f>Tablo1[[#This Row],[Bölüm]]</f>
        <v>TYS</v>
      </c>
      <c r="C337" s="13">
        <f>Tablo1[[#This Row],[Sınıf]]</f>
        <v>4</v>
      </c>
      <c r="D337" s="5">
        <f>Tablo1[[#This Row],[Ders Kodu]]</f>
        <v>4002</v>
      </c>
      <c r="E337" s="14" t="str">
        <f>Tablo1[[#This Row],[Dersin Adı]]</f>
        <v>İklim Değişimi ve Kuraklık</v>
      </c>
      <c r="F337" s="6" t="str">
        <f>Tablo1[[#This Row],[Dersi Veren Öğretim Elemanı]]</f>
        <v>İsmail TAŞ</v>
      </c>
      <c r="G337" s="6">
        <f>Tablo1[[#This Row],[Dersi Veren Öğretim Elemanı (Son 7 Hafta)]]</f>
        <v>0</v>
      </c>
      <c r="H337" s="6" t="str">
        <f>Tablo1[[#This Row],[Dersi Vrn. Öğr. Üyesi Bölümü]]</f>
        <v>TYS</v>
      </c>
      <c r="I337" s="5">
        <f>Tablo1[[#This Row],[Mevcut]]</f>
        <v>8</v>
      </c>
      <c r="J337" s="13" t="str">
        <f>Tablo1[[#This Row],[GÜN]]</f>
        <v>SALI</v>
      </c>
      <c r="K337" s="17" t="str">
        <f>Tablo1[[#This Row],[SINIF2]]</f>
        <v>106</v>
      </c>
      <c r="L337" s="11">
        <f>Tablo1[[#This Row],[08:10]]</f>
        <v>0</v>
      </c>
      <c r="M337" s="4" t="str">
        <f>Tablo1[[#This Row],[09:00]]</f>
        <v>x</v>
      </c>
      <c r="N337" s="4" t="str">
        <f>Tablo1[[#This Row],[09:50]]</f>
        <v>x</v>
      </c>
      <c r="O337" s="4" t="str">
        <f>Tablo1[[#This Row],[10:40]]</f>
        <v>x</v>
      </c>
      <c r="P337" s="4">
        <f>Tablo1[[#This Row],[11:30]]</f>
        <v>0</v>
      </c>
      <c r="Q337" s="4">
        <f>Tablo1[[#This Row],[12:20]]</f>
        <v>0</v>
      </c>
      <c r="R337" s="4">
        <f>Tablo1[[#This Row],[13:10]]</f>
        <v>0</v>
      </c>
      <c r="S337" s="4">
        <f>Tablo1[[#This Row],[14:00]]</f>
        <v>0</v>
      </c>
      <c r="T337" s="4">
        <f>Tablo1[[#This Row],[14:50]]</f>
        <v>0</v>
      </c>
      <c r="U337" s="4">
        <f>Tablo1[[#This Row],[15:40]]</f>
        <v>0</v>
      </c>
      <c r="V337" s="12">
        <f>Tablo1[[#This Row],[16:30]]</f>
        <v>0</v>
      </c>
      <c r="W337" s="24">
        <f>Tablo1[[#This Row],[Ders Adedi]]</f>
        <v>1</v>
      </c>
      <c r="X337" s="22">
        <f>Tablo1[[#This Row],[Ders saati]]</f>
        <v>3</v>
      </c>
      <c r="Y337" s="23">
        <f>Tablo1[[#This Row],[Ders saati kontrol]]</f>
        <v>3</v>
      </c>
      <c r="Z337" s="92" t="str">
        <f>Tablo1[[#This Row],[Birleştir formül]]</f>
        <v>İklim Değişimi ve Kuraklık İsmail TAŞ</v>
      </c>
      <c r="AA337" s="95">
        <f>Tablo1[[#This Row],[Birleşik ders]]</f>
        <v>1</v>
      </c>
    </row>
    <row r="338" spans="1:27" ht="21.75" hidden="1" x14ac:dyDescent="0.25">
      <c r="A338" s="27">
        <f>Tablo1[[#This Row],[Sıra]]</f>
        <v>33</v>
      </c>
      <c r="B338" s="13" t="str">
        <f>Tablo1[[#This Row],[Bölüm]]</f>
        <v>TYS</v>
      </c>
      <c r="C338" s="13">
        <f>Tablo1[[#This Row],[Sınıf]]</f>
        <v>4</v>
      </c>
      <c r="D338" s="5" t="str">
        <f>Tablo1[[#This Row],[Ders Kodu]]</f>
        <v>TYS-4012</v>
      </c>
      <c r="E338" s="14" t="str">
        <f>Tablo1[[#This Row],[Dersin Adı]]</f>
        <v xml:space="preserve">Betonarme </v>
      </c>
      <c r="F338" s="6" t="str">
        <f>Tablo1[[#This Row],[Dersi Veren Öğretim Elemanı]]</f>
        <v>Sefa AKSU</v>
      </c>
      <c r="G338" s="6">
        <f>Tablo1[[#This Row],[Dersi Veren Öğretim Elemanı (Son 7 Hafta)]]</f>
        <v>0</v>
      </c>
      <c r="H338" s="6" t="str">
        <f>Tablo1[[#This Row],[Dersi Vrn. Öğr. Üyesi Bölümü]]</f>
        <v>TYS</v>
      </c>
      <c r="I338" s="5">
        <f>Tablo1[[#This Row],[Mevcut]]</f>
        <v>8</v>
      </c>
      <c r="J338" s="13" t="str">
        <f>Tablo1[[#This Row],[GÜN]]</f>
        <v>SALI</v>
      </c>
      <c r="K338" s="17" t="str">
        <f>Tablo1[[#This Row],[SINIF2]]</f>
        <v>105</v>
      </c>
      <c r="L338" s="11">
        <f>Tablo1[[#This Row],[08:10]]</f>
        <v>0</v>
      </c>
      <c r="M338" s="4">
        <f>Tablo1[[#This Row],[09:00]]</f>
        <v>0</v>
      </c>
      <c r="N338" s="4">
        <f>Tablo1[[#This Row],[09:50]]</f>
        <v>0</v>
      </c>
      <c r="O338" s="4">
        <f>Tablo1[[#This Row],[10:40]]</f>
        <v>0</v>
      </c>
      <c r="P338" s="4">
        <f>Tablo1[[#This Row],[11:30]]</f>
        <v>0</v>
      </c>
      <c r="Q338" s="4">
        <f>Tablo1[[#This Row],[12:20]]</f>
        <v>0</v>
      </c>
      <c r="R338" s="4" t="str">
        <f>Tablo1[[#This Row],[13:10]]</f>
        <v>x</v>
      </c>
      <c r="S338" s="4" t="str">
        <f>Tablo1[[#This Row],[14:00]]</f>
        <v>x</v>
      </c>
      <c r="T338" s="4">
        <f>Tablo1[[#This Row],[14:50]]</f>
        <v>0</v>
      </c>
      <c r="U338" s="4">
        <f>Tablo1[[#This Row],[15:40]]</f>
        <v>0</v>
      </c>
      <c r="V338" s="12">
        <f>Tablo1[[#This Row],[16:30]]</f>
        <v>0</v>
      </c>
      <c r="W338" s="24">
        <f>Tablo1[[#This Row],[Ders Adedi]]</f>
        <v>1</v>
      </c>
      <c r="X338" s="22">
        <f>Tablo1[[#This Row],[Ders saati]]</f>
        <v>2</v>
      </c>
      <c r="Y338" s="23">
        <f>Tablo1[[#This Row],[Ders saati kontrol]]</f>
        <v>2</v>
      </c>
      <c r="Z338" s="92" t="str">
        <f>Tablo1[[#This Row],[Birleştir formül]]</f>
        <v>Betonarme  Sefa AKSU</v>
      </c>
      <c r="AA338" s="95">
        <f>Tablo1[[#This Row],[Birleşik ders]]</f>
        <v>1</v>
      </c>
    </row>
    <row r="339" spans="1:27" ht="21.75" hidden="1" x14ac:dyDescent="0.25">
      <c r="A339" s="27">
        <f>Tablo1[[#This Row],[Sıra]]</f>
        <v>267</v>
      </c>
      <c r="B339" s="13" t="str">
        <f>Tablo1[[#This Row],[Bölüm]]</f>
        <v>TYS</v>
      </c>
      <c r="C339" s="13">
        <f>Tablo1[[#This Row],[Sınıf]]</f>
        <v>4</v>
      </c>
      <c r="D339" s="5" t="str">
        <f>Tablo1[[#This Row],[Ders Kodu]]</f>
        <v>TYS-4024</v>
      </c>
      <c r="E339" s="14" t="str">
        <f>Tablo1[[#This Row],[Dersin Adı]]</f>
        <v xml:space="preserve">Tarımsal Atık Yönetimi </v>
      </c>
      <c r="F339" s="6" t="str">
        <f>Tablo1[[#This Row],[Dersi Veren Öğretim Elemanı]]</f>
        <v>Sefa AKSU</v>
      </c>
      <c r="G339" s="6">
        <f>Tablo1[[#This Row],[Dersi Veren Öğretim Elemanı (Son 7 Hafta)]]</f>
        <v>0</v>
      </c>
      <c r="H339" s="6" t="str">
        <f>Tablo1[[#This Row],[Dersi Vrn. Öğr. Üyesi Bölümü]]</f>
        <v>TYS</v>
      </c>
      <c r="I339" s="5">
        <f>Tablo1[[#This Row],[Mevcut]]</f>
        <v>12</v>
      </c>
      <c r="J339" s="13" t="str">
        <f>Tablo1[[#This Row],[GÜN]]</f>
        <v>SALI</v>
      </c>
      <c r="K339" s="17" t="str">
        <f>Tablo1[[#This Row],[SINIF2]]</f>
        <v>105</v>
      </c>
      <c r="L339" s="11">
        <f>Tablo1[[#This Row],[08:10]]</f>
        <v>0</v>
      </c>
      <c r="M339" s="4">
        <f>Tablo1[[#This Row],[09:00]]</f>
        <v>0</v>
      </c>
      <c r="N339" s="4">
        <f>Tablo1[[#This Row],[09:50]]</f>
        <v>0</v>
      </c>
      <c r="O339" s="4">
        <f>Tablo1[[#This Row],[10:40]]</f>
        <v>0</v>
      </c>
      <c r="P339" s="4">
        <f>Tablo1[[#This Row],[11:30]]</f>
        <v>0</v>
      </c>
      <c r="Q339" s="4">
        <f>Tablo1[[#This Row],[12:20]]</f>
        <v>0</v>
      </c>
      <c r="R339" s="4">
        <f>Tablo1[[#This Row],[13:10]]</f>
        <v>0</v>
      </c>
      <c r="S339" s="4">
        <f>Tablo1[[#This Row],[14:00]]</f>
        <v>0</v>
      </c>
      <c r="T339" s="4" t="str">
        <f>Tablo1[[#This Row],[14:50]]</f>
        <v>x</v>
      </c>
      <c r="U339" s="4" t="str">
        <f>Tablo1[[#This Row],[15:40]]</f>
        <v>x</v>
      </c>
      <c r="V339" s="12" t="str">
        <f>Tablo1[[#This Row],[16:30]]</f>
        <v>x</v>
      </c>
      <c r="W339" s="24">
        <f>Tablo1[[#This Row],[Ders Adedi]]</f>
        <v>1</v>
      </c>
      <c r="X339" s="22">
        <f>Tablo1[[#This Row],[Ders saati]]</f>
        <v>3</v>
      </c>
      <c r="Y339" s="23">
        <f>Tablo1[[#This Row],[Ders saati kontrol]]</f>
        <v>3</v>
      </c>
      <c r="Z339" s="92" t="str">
        <f>Tablo1[[#This Row],[Birleştir formül]]</f>
        <v>Tarımsal Atık Yönetimi  Sefa AKSU</v>
      </c>
      <c r="AA339" s="95">
        <f>Tablo1[[#This Row],[Birleşik ders]]</f>
        <v>1</v>
      </c>
    </row>
    <row r="340" spans="1:27" ht="21.75" hidden="1" x14ac:dyDescent="0.25">
      <c r="A340" s="27">
        <f>Tablo1[[#This Row],[Sıra]]</f>
        <v>281</v>
      </c>
      <c r="B340" s="13" t="str">
        <f>Tablo1[[#This Row],[Bölüm]]</f>
        <v>TYS</v>
      </c>
      <c r="C340" s="13">
        <f>Tablo1[[#This Row],[Sınıf]]</f>
        <v>4</v>
      </c>
      <c r="D340" s="5" t="str">
        <f>Tablo1[[#This Row],[Ders Kodu]]</f>
        <v>TYS-4010</v>
      </c>
      <c r="E340" s="14" t="str">
        <f>Tablo1[[#This Row],[Dersin Adı]]</f>
        <v xml:space="preserve">Tarımsal Yapılar ve Tasarım </v>
      </c>
      <c r="F340" s="6" t="str">
        <f>Tablo1[[#This Row],[Dersi Veren Öğretim Elemanı]]</f>
        <v>Sefa AKSU</v>
      </c>
      <c r="G340" s="6">
        <f>Tablo1[[#This Row],[Dersi Veren Öğretim Elemanı (Son 7 Hafta)]]</f>
        <v>0</v>
      </c>
      <c r="H340" s="6" t="str">
        <f>Tablo1[[#This Row],[Dersi Vrn. Öğr. Üyesi Bölümü]]</f>
        <v>TYS</v>
      </c>
      <c r="I340" s="5">
        <f>Tablo1[[#This Row],[Mevcut]]</f>
        <v>9</v>
      </c>
      <c r="J340" s="13" t="str">
        <f>Tablo1[[#This Row],[GÜN]]</f>
        <v>ÇARŞAMBA</v>
      </c>
      <c r="K340" s="17" t="str">
        <f>Tablo1[[#This Row],[SINIF2]]</f>
        <v>105</v>
      </c>
      <c r="L340" s="11">
        <f>Tablo1[[#This Row],[08:10]]</f>
        <v>0</v>
      </c>
      <c r="M340" s="4" t="str">
        <f>Tablo1[[#This Row],[09:00]]</f>
        <v>x</v>
      </c>
      <c r="N340" s="4" t="str">
        <f>Tablo1[[#This Row],[09:50]]</f>
        <v>x</v>
      </c>
      <c r="O340" s="4" t="str">
        <f>Tablo1[[#This Row],[10:40]]</f>
        <v>x</v>
      </c>
      <c r="P340" s="4" t="str">
        <f>Tablo1[[#This Row],[11:30]]</f>
        <v>x</v>
      </c>
      <c r="Q340" s="4">
        <f>Tablo1[[#This Row],[12:20]]</f>
        <v>0</v>
      </c>
      <c r="R340" s="4">
        <f>Tablo1[[#This Row],[13:10]]</f>
        <v>0</v>
      </c>
      <c r="S340" s="4">
        <f>Tablo1[[#This Row],[14:00]]</f>
        <v>0</v>
      </c>
      <c r="T340" s="4">
        <f>Tablo1[[#This Row],[14:50]]</f>
        <v>0</v>
      </c>
      <c r="U340" s="4">
        <f>Tablo1[[#This Row],[15:40]]</f>
        <v>0</v>
      </c>
      <c r="V340" s="12">
        <f>Tablo1[[#This Row],[16:30]]</f>
        <v>0</v>
      </c>
      <c r="W340" s="24">
        <f>Tablo1[[#This Row],[Ders Adedi]]</f>
        <v>1</v>
      </c>
      <c r="X340" s="22">
        <f>Tablo1[[#This Row],[Ders saati]]</f>
        <v>4</v>
      </c>
      <c r="Y340" s="23">
        <f>Tablo1[[#This Row],[Ders saati kontrol]]</f>
        <v>4</v>
      </c>
      <c r="Z340" s="92" t="str">
        <f>Tablo1[[#This Row],[Birleştir formül]]</f>
        <v>Tarımsal Yapılar ve Tasarım  Sefa AKSU</v>
      </c>
      <c r="AA340" s="95">
        <f>Tablo1[[#This Row],[Birleşik ders]]</f>
        <v>1</v>
      </c>
    </row>
    <row r="341" spans="1:27" ht="21.75" hidden="1" x14ac:dyDescent="0.25">
      <c r="A341" s="27">
        <f>Tablo1[[#This Row],[Sıra]]</f>
        <v>175</v>
      </c>
      <c r="B341" s="13" t="str">
        <f>Tablo1[[#This Row],[Bölüm]]</f>
        <v>TYS</v>
      </c>
      <c r="C341" s="13">
        <f>Tablo1[[#This Row],[Sınıf]]</f>
        <v>4</v>
      </c>
      <c r="D341" s="5" t="str">
        <f>Tablo1[[#This Row],[Ders Kodu]]</f>
        <v>TYS-4004</v>
      </c>
      <c r="E341" s="14" t="str">
        <f>Tablo1[[#This Row],[Dersin Adı]]</f>
        <v xml:space="preserve">Mesleki Bilgisayar Programları II </v>
      </c>
      <c r="F341" s="6" t="str">
        <f>Tablo1[[#This Row],[Dersi Veren Öğretim Elemanı]]</f>
        <v>Umut MUCAN</v>
      </c>
      <c r="G341" s="6">
        <f>Tablo1[[#This Row],[Dersi Veren Öğretim Elemanı (Son 7 Hafta)]]</f>
        <v>0</v>
      </c>
      <c r="H341" s="6" t="str">
        <f>Tablo1[[#This Row],[Dersi Vrn. Öğr. Üyesi Bölümü]]</f>
        <v>TYS</v>
      </c>
      <c r="I341" s="5">
        <f>Tablo1[[#This Row],[Mevcut]]</f>
        <v>8</v>
      </c>
      <c r="J341" s="13" t="str">
        <f>Tablo1[[#This Row],[GÜN]]</f>
        <v>ÇARŞAMBA</v>
      </c>
      <c r="K341" s="17" t="str">
        <f>Tablo1[[#This Row],[SINIF2]]</f>
        <v>Bilgisayar Lab.</v>
      </c>
      <c r="L341" s="11">
        <f>Tablo1[[#This Row],[08:10]]</f>
        <v>0</v>
      </c>
      <c r="M341" s="4">
        <f>Tablo1[[#This Row],[09:00]]</f>
        <v>0</v>
      </c>
      <c r="N341" s="4">
        <f>Tablo1[[#This Row],[09:50]]</f>
        <v>0</v>
      </c>
      <c r="O341" s="4">
        <f>Tablo1[[#This Row],[10:40]]</f>
        <v>0</v>
      </c>
      <c r="P341" s="4">
        <f>Tablo1[[#This Row],[11:30]]</f>
        <v>0</v>
      </c>
      <c r="Q341" s="4">
        <f>Tablo1[[#This Row],[12:20]]</f>
        <v>0</v>
      </c>
      <c r="R341" s="4" t="str">
        <f>Tablo1[[#This Row],[13:10]]</f>
        <v>x</v>
      </c>
      <c r="S341" s="4" t="str">
        <f>Tablo1[[#This Row],[14:00]]</f>
        <v>x</v>
      </c>
      <c r="T341" s="4" t="str">
        <f>Tablo1[[#This Row],[14:50]]</f>
        <v>x</v>
      </c>
      <c r="U341" s="4" t="str">
        <f>Tablo1[[#This Row],[15:40]]</f>
        <v>x</v>
      </c>
      <c r="V341" s="12">
        <f>Tablo1[[#This Row],[16:30]]</f>
        <v>0</v>
      </c>
      <c r="W341" s="24">
        <f>Tablo1[[#This Row],[Ders Adedi]]</f>
        <v>1</v>
      </c>
      <c r="X341" s="22">
        <f>Tablo1[[#This Row],[Ders saati]]</f>
        <v>4</v>
      </c>
      <c r="Y341" s="23">
        <f>Tablo1[[#This Row],[Ders saati kontrol]]</f>
        <v>4</v>
      </c>
      <c r="Z341" s="92" t="str">
        <f>Tablo1[[#This Row],[Birleştir formül]]</f>
        <v>Mesleki Bilgisayar Programları II  Umut MUCAN</v>
      </c>
      <c r="AA341" s="95">
        <f>Tablo1[[#This Row],[Birleşik ders]]</f>
        <v>1</v>
      </c>
    </row>
    <row r="342" spans="1:27" ht="21.75" hidden="1" x14ac:dyDescent="0.25">
      <c r="A342" s="27">
        <f>Tablo1[[#This Row],[Sıra]]</f>
        <v>183</v>
      </c>
      <c r="B342" s="13" t="str">
        <f>Tablo1[[#This Row],[Bölüm]]</f>
        <v>TYS</v>
      </c>
      <c r="C342" s="13">
        <f>Tablo1[[#This Row],[Sınıf]]</f>
        <v>4</v>
      </c>
      <c r="D342" s="5" t="str">
        <f>Tablo1[[#This Row],[Ders Kodu]]</f>
        <v>TYS-4006</v>
      </c>
      <c r="E342" s="14" t="str">
        <f>Tablo1[[#This Row],[Dersin Adı]]</f>
        <v xml:space="preserve">Mesleki Uygulama </v>
      </c>
      <c r="F342" s="6" t="str">
        <f>Tablo1[[#This Row],[Dersi Veren Öğretim Elemanı]]</f>
        <v>Bölüm Öğretim Elemanları - TYS</v>
      </c>
      <c r="G342" s="6">
        <f>Tablo1[[#This Row],[Dersi Veren Öğretim Elemanı (Son 7 Hafta)]]</f>
        <v>0</v>
      </c>
      <c r="H342" s="6" t="str">
        <f>Tablo1[[#This Row],[Dersi Vrn. Öğr. Üyesi Bölümü]]</f>
        <v>TYS</v>
      </c>
      <c r="I342" s="5">
        <f>Tablo1[[#This Row],[Mevcut]]</f>
        <v>7</v>
      </c>
      <c r="J342" s="13" t="str">
        <f>Tablo1[[#This Row],[GÜN]]</f>
        <v>PERŞEMBE</v>
      </c>
      <c r="K342" s="17" t="str">
        <f>Tablo1[[#This Row],[SINIF2]]</f>
        <v>Bölüm Lab.</v>
      </c>
      <c r="L342" s="11">
        <f>Tablo1[[#This Row],[08:10]]</f>
        <v>0</v>
      </c>
      <c r="M342" s="4" t="str">
        <f>Tablo1[[#This Row],[09:00]]</f>
        <v>x</v>
      </c>
      <c r="N342" s="4" t="str">
        <f>Tablo1[[#This Row],[09:50]]</f>
        <v>x</v>
      </c>
      <c r="O342" s="4" t="str">
        <f>Tablo1[[#This Row],[10:40]]</f>
        <v>x</v>
      </c>
      <c r="P342" s="4" t="str">
        <f>Tablo1[[#This Row],[11:30]]</f>
        <v>x</v>
      </c>
      <c r="Q342" s="4">
        <f>Tablo1[[#This Row],[12:20]]</f>
        <v>0</v>
      </c>
      <c r="R342" s="4">
        <f>Tablo1[[#This Row],[13:10]]</f>
        <v>0</v>
      </c>
      <c r="S342" s="4">
        <f>Tablo1[[#This Row],[14:00]]</f>
        <v>0</v>
      </c>
      <c r="T342" s="4">
        <f>Tablo1[[#This Row],[14:50]]</f>
        <v>0</v>
      </c>
      <c r="U342" s="4">
        <f>Tablo1[[#This Row],[15:40]]</f>
        <v>0</v>
      </c>
      <c r="V342" s="12">
        <f>Tablo1[[#This Row],[16:30]]</f>
        <v>0</v>
      </c>
      <c r="W342" s="24">
        <f>Tablo1[[#This Row],[Ders Adedi]]</f>
        <v>8</v>
      </c>
      <c r="X342" s="22">
        <f>Tablo1[[#This Row],[Ders saati]]</f>
        <v>4</v>
      </c>
      <c r="Y342" s="23">
        <f>Tablo1[[#This Row],[Ders saati kontrol]]</f>
        <v>4</v>
      </c>
      <c r="Z342" s="92" t="str">
        <f>Tablo1[[#This Row],[Birleştir formül]]</f>
        <v>Mesleki Uygulama  Bölüm Öğretim Elemanları - TYS</v>
      </c>
      <c r="AA342" s="95">
        <f>Tablo1[[#This Row],[Birleşik ders]]</f>
        <v>1</v>
      </c>
    </row>
    <row r="343" spans="1:27" ht="21.75" hidden="1" x14ac:dyDescent="0.25">
      <c r="A343" s="27">
        <f>Tablo1[[#This Row],[Sıra]]</f>
        <v>7</v>
      </c>
      <c r="B343" s="13" t="str">
        <f>Tablo1[[#This Row],[Bölüm]]</f>
        <v>TYS</v>
      </c>
      <c r="C343" s="13">
        <f>Tablo1[[#This Row],[Sınıf]]</f>
        <v>4</v>
      </c>
      <c r="D343" s="5" t="str">
        <f>Tablo1[[#This Row],[Ders Kodu]]</f>
        <v>TYS-4014</v>
      </c>
      <c r="E343" s="14" t="str">
        <f>Tablo1[[#This Row],[Dersin Adı]]</f>
        <v xml:space="preserve">Arazi Toplulaştırması </v>
      </c>
      <c r="F343" s="6" t="str">
        <f>Tablo1[[#This Row],[Dersi Veren Öğretim Elemanı]]</f>
        <v>Melis İNALPULAT</v>
      </c>
      <c r="G343" s="6">
        <f>Tablo1[[#This Row],[Dersi Veren Öğretim Elemanı (Son 7 Hafta)]]</f>
        <v>0</v>
      </c>
      <c r="H343" s="6" t="str">
        <f>Tablo1[[#This Row],[Dersi Vrn. Öğr. Üyesi Bölümü]]</f>
        <v>TYS</v>
      </c>
      <c r="I343" s="5">
        <f>Tablo1[[#This Row],[Mevcut]]</f>
        <v>8</v>
      </c>
      <c r="J343" s="13" t="str">
        <f>Tablo1[[#This Row],[GÜN]]</f>
        <v>PERŞEMBE</v>
      </c>
      <c r="K343" s="17" t="str">
        <f>Tablo1[[#This Row],[SINIF2]]</f>
        <v>205</v>
      </c>
      <c r="L343" s="11">
        <f>Tablo1[[#This Row],[08:10]]</f>
        <v>0</v>
      </c>
      <c r="M343" s="4">
        <f>Tablo1[[#This Row],[09:00]]</f>
        <v>0</v>
      </c>
      <c r="N343" s="4">
        <f>Tablo1[[#This Row],[09:50]]</f>
        <v>0</v>
      </c>
      <c r="O343" s="4">
        <f>Tablo1[[#This Row],[10:40]]</f>
        <v>0</v>
      </c>
      <c r="P343" s="4">
        <f>Tablo1[[#This Row],[11:30]]</f>
        <v>0</v>
      </c>
      <c r="Q343" s="4">
        <f>Tablo1[[#This Row],[12:20]]</f>
        <v>0</v>
      </c>
      <c r="R343" s="4">
        <f>Tablo1[[#This Row],[13:10]]</f>
        <v>0</v>
      </c>
      <c r="S343" s="4" t="str">
        <f>Tablo1[[#This Row],[14:00]]</f>
        <v>x</v>
      </c>
      <c r="T343" s="4" t="str">
        <f>Tablo1[[#This Row],[14:50]]</f>
        <v>x</v>
      </c>
      <c r="U343" s="4" t="str">
        <f>Tablo1[[#This Row],[15:40]]</f>
        <v>x</v>
      </c>
      <c r="V343" s="12" t="str">
        <f>Tablo1[[#This Row],[16:30]]</f>
        <v>x</v>
      </c>
      <c r="W343" s="24">
        <f>Tablo1[[#This Row],[Ders Adedi]]</f>
        <v>1</v>
      </c>
      <c r="X343" s="22">
        <f>Tablo1[[#This Row],[Ders saati]]</f>
        <v>4</v>
      </c>
      <c r="Y343" s="23">
        <f>Tablo1[[#This Row],[Ders saati kontrol]]</f>
        <v>4</v>
      </c>
      <c r="Z343" s="92" t="str">
        <f>Tablo1[[#This Row],[Birleştir formül]]</f>
        <v>Arazi Toplulaştırması  Melis İNALPULAT</v>
      </c>
      <c r="AA343" s="95">
        <f>Tablo1[[#This Row],[Birleşik ders]]</f>
        <v>1</v>
      </c>
    </row>
    <row r="344" spans="1:27" ht="21.75" hidden="1" x14ac:dyDescent="0.25">
      <c r="A344" s="27">
        <f>Tablo1[[#This Row],[Sıra]]</f>
        <v>246</v>
      </c>
      <c r="B344" s="13" t="str">
        <f>Tablo1[[#This Row],[Bölüm]]</f>
        <v>TYS</v>
      </c>
      <c r="C344" s="13">
        <f>Tablo1[[#This Row],[Sınıf]]</f>
        <v>4</v>
      </c>
      <c r="D344" s="5" t="str">
        <f>Tablo1[[#This Row],[Ders Kodu]]</f>
        <v>TYS-4016</v>
      </c>
      <c r="E344" s="14" t="str">
        <f>Tablo1[[#This Row],[Dersin Adı]]</f>
        <v xml:space="preserve">Sulama Sistemlerinde Fertigasyon </v>
      </c>
      <c r="F344" s="6" t="str">
        <f>Tablo1[[#This Row],[Dersi Veren Öğretim Elemanı]]</f>
        <v>İsmail TAŞ</v>
      </c>
      <c r="G344" s="6">
        <f>Tablo1[[#This Row],[Dersi Veren Öğretim Elemanı (Son 7 Hafta)]]</f>
        <v>0</v>
      </c>
      <c r="H344" s="6" t="str">
        <f>Tablo1[[#This Row],[Dersi Vrn. Öğr. Üyesi Bölümü]]</f>
        <v>TYS</v>
      </c>
      <c r="I344" s="5">
        <f>Tablo1[[#This Row],[Mevcut]]</f>
        <v>0</v>
      </c>
      <c r="J344" s="13" t="str">
        <f>Tablo1[[#This Row],[GÜN]]</f>
        <v>-</v>
      </c>
      <c r="K344" s="17" t="str">
        <f>Tablo1[[#This Row],[SINIF2]]</f>
        <v>AÇILMIYOR</v>
      </c>
      <c r="L344" s="11">
        <f>Tablo1[[#This Row],[08:10]]</f>
        <v>0</v>
      </c>
      <c r="M344" s="4" t="str">
        <f>Tablo1[[#This Row],[09:00]]</f>
        <v>x</v>
      </c>
      <c r="N344" s="4" t="str">
        <f>Tablo1[[#This Row],[09:50]]</f>
        <v>x</v>
      </c>
      <c r="O344" s="4" t="str">
        <f>Tablo1[[#This Row],[10:40]]</f>
        <v>x</v>
      </c>
      <c r="P344" s="4">
        <f>Tablo1[[#This Row],[11:30]]</f>
        <v>0</v>
      </c>
      <c r="Q344" s="4">
        <f>Tablo1[[#This Row],[12:20]]</f>
        <v>0</v>
      </c>
      <c r="R344" s="4">
        <f>Tablo1[[#This Row],[13:10]]</f>
        <v>0</v>
      </c>
      <c r="S344" s="4">
        <f>Tablo1[[#This Row],[14:00]]</f>
        <v>0</v>
      </c>
      <c r="T344" s="4">
        <f>Tablo1[[#This Row],[14:50]]</f>
        <v>0</v>
      </c>
      <c r="U344" s="4">
        <f>Tablo1[[#This Row],[15:40]]</f>
        <v>0</v>
      </c>
      <c r="V344" s="12">
        <f>Tablo1[[#This Row],[16:30]]</f>
        <v>0</v>
      </c>
      <c r="W344" s="24">
        <f>Tablo1[[#This Row],[Ders Adedi]]</f>
        <v>1</v>
      </c>
      <c r="X344" s="22">
        <f>Tablo1[[#This Row],[Ders saati]]</f>
        <v>3</v>
      </c>
      <c r="Y344" s="23">
        <f>Tablo1[[#This Row],[Ders saati kontrol]]</f>
        <v>3</v>
      </c>
      <c r="Z344" s="92" t="str">
        <f>Tablo1[[#This Row],[Birleştir formül]]</f>
        <v>Sulama Sistemlerinde Fertigasyon  İsmail TAŞ</v>
      </c>
      <c r="AA344" s="95">
        <f>Tablo1[[#This Row],[Birleşik ders]]</f>
        <v>1</v>
      </c>
    </row>
    <row r="345" spans="1:27" ht="21.75" hidden="1" x14ac:dyDescent="0.25">
      <c r="A345" s="27">
        <f>Tablo1[[#This Row],[Sıra]]</f>
        <v>224</v>
      </c>
      <c r="B345" s="13" t="str">
        <f>Tablo1[[#This Row],[Bölüm]]</f>
        <v>TYS</v>
      </c>
      <c r="C345" s="13">
        <f>Tablo1[[#This Row],[Sınıf]]</f>
        <v>4</v>
      </c>
      <c r="D345" s="5" t="str">
        <f>Tablo1[[#This Row],[Ders Kodu]]</f>
        <v>TYS-4020</v>
      </c>
      <c r="E345" s="14" t="str">
        <f>Tablo1[[#This Row],[Dersin Adı]]</f>
        <v xml:space="preserve">Proje Hazırlama Tekniği </v>
      </c>
      <c r="F345" s="6" t="str">
        <f>Tablo1[[#This Row],[Dersi Veren Öğretim Elemanı]]</f>
        <v>Murat YILDIRIM</v>
      </c>
      <c r="G345" s="6">
        <f>Tablo1[[#This Row],[Dersi Veren Öğretim Elemanı (Son 7 Hafta)]]</f>
        <v>0</v>
      </c>
      <c r="H345" s="6" t="str">
        <f>Tablo1[[#This Row],[Dersi Vrn. Öğr. Üyesi Bölümü]]</f>
        <v>TYS</v>
      </c>
      <c r="I345" s="5">
        <f>Tablo1[[#This Row],[Mevcut]]</f>
        <v>0</v>
      </c>
      <c r="J345" s="13" t="str">
        <f>Tablo1[[#This Row],[GÜN]]</f>
        <v>-</v>
      </c>
      <c r="K345" s="17" t="str">
        <f>Tablo1[[#This Row],[SINIF2]]</f>
        <v>AÇILMIYOR</v>
      </c>
      <c r="L345" s="11">
        <f>Tablo1[[#This Row],[08:10]]</f>
        <v>0</v>
      </c>
      <c r="M345" s="4">
        <f>Tablo1[[#This Row],[09:00]]</f>
        <v>0</v>
      </c>
      <c r="N345" s="4">
        <f>Tablo1[[#This Row],[09:50]]</f>
        <v>0</v>
      </c>
      <c r="O345" s="4">
        <f>Tablo1[[#This Row],[10:40]]</f>
        <v>0</v>
      </c>
      <c r="P345" s="4" t="str">
        <f>Tablo1[[#This Row],[11:30]]</f>
        <v>x</v>
      </c>
      <c r="Q345" s="4" t="str">
        <f>Tablo1[[#This Row],[12:20]]</f>
        <v>x</v>
      </c>
      <c r="R345" s="4" t="str">
        <f>Tablo1[[#This Row],[13:10]]</f>
        <v>x</v>
      </c>
      <c r="S345" s="4">
        <f>Tablo1[[#This Row],[14:00]]</f>
        <v>0</v>
      </c>
      <c r="T345" s="4">
        <f>Tablo1[[#This Row],[14:50]]</f>
        <v>0</v>
      </c>
      <c r="U345" s="4">
        <f>Tablo1[[#This Row],[15:40]]</f>
        <v>0</v>
      </c>
      <c r="V345" s="12">
        <f>Tablo1[[#This Row],[16:30]]</f>
        <v>0</v>
      </c>
      <c r="W345" s="24">
        <f>Tablo1[[#This Row],[Ders Adedi]]</f>
        <v>1</v>
      </c>
      <c r="X345" s="22">
        <f>Tablo1[[#This Row],[Ders saati]]</f>
        <v>3</v>
      </c>
      <c r="Y345" s="23">
        <f>Tablo1[[#This Row],[Ders saati kontrol]]</f>
        <v>3</v>
      </c>
      <c r="Z345" s="92" t="str">
        <f>Tablo1[[#This Row],[Birleştir formül]]</f>
        <v>Proje Hazırlama Tekniği  Murat YILDIRIM</v>
      </c>
      <c r="AA345" s="95">
        <f>Tablo1[[#This Row],[Birleşik ders]]</f>
        <v>1</v>
      </c>
    </row>
    <row r="346" spans="1:27" ht="21.75" hidden="1" x14ac:dyDescent="0.25">
      <c r="A346" s="27">
        <f>Tablo1[[#This Row],[Sıra]]</f>
        <v>118</v>
      </c>
      <c r="B346" s="13" t="str">
        <f>Tablo1[[#This Row],[Bölüm]]</f>
        <v>TYS</v>
      </c>
      <c r="C346" s="13">
        <f>Tablo1[[#This Row],[Sınıf]]</f>
        <v>4</v>
      </c>
      <c r="D346" s="5" t="str">
        <f>Tablo1[[#This Row],[Ders Kodu]]</f>
        <v>TYS-4022</v>
      </c>
      <c r="E346" s="14" t="str">
        <f>Tablo1[[#This Row],[Dersin Adı]]</f>
        <v xml:space="preserve">Görüntü İşleme </v>
      </c>
      <c r="F346" s="6" t="str">
        <f>Tablo1[[#This Row],[Dersi Veren Öğretim Elemanı]]</f>
        <v>Melis İNALPULAT</v>
      </c>
      <c r="G346" s="6">
        <f>Tablo1[[#This Row],[Dersi Veren Öğretim Elemanı (Son 7 Hafta)]]</f>
        <v>0</v>
      </c>
      <c r="H346" s="6" t="str">
        <f>Tablo1[[#This Row],[Dersi Vrn. Öğr. Üyesi Bölümü]]</f>
        <v>TYS</v>
      </c>
      <c r="I346" s="5">
        <f>Tablo1[[#This Row],[Mevcut]]</f>
        <v>0</v>
      </c>
      <c r="J346" s="13" t="str">
        <f>Tablo1[[#This Row],[GÜN]]</f>
        <v>-</v>
      </c>
      <c r="K346" s="17" t="str">
        <f>Tablo1[[#This Row],[SINIF2]]</f>
        <v>AÇILMIYOR</v>
      </c>
      <c r="L346" s="11">
        <f>Tablo1[[#This Row],[08:10]]</f>
        <v>0</v>
      </c>
      <c r="M346" s="4">
        <f>Tablo1[[#This Row],[09:00]]</f>
        <v>0</v>
      </c>
      <c r="N346" s="4">
        <f>Tablo1[[#This Row],[09:50]]</f>
        <v>0</v>
      </c>
      <c r="O346" s="4">
        <f>Tablo1[[#This Row],[10:40]]</f>
        <v>0</v>
      </c>
      <c r="P346" s="4">
        <f>Tablo1[[#This Row],[11:30]]</f>
        <v>0</v>
      </c>
      <c r="Q346" s="4" t="str">
        <f>Tablo1[[#This Row],[12:20]]</f>
        <v>x</v>
      </c>
      <c r="R346" s="4" t="str">
        <f>Tablo1[[#This Row],[13:10]]</f>
        <v>x</v>
      </c>
      <c r="S346" s="4" t="str">
        <f>Tablo1[[#This Row],[14:00]]</f>
        <v>x</v>
      </c>
      <c r="T346" s="4">
        <f>Tablo1[[#This Row],[14:50]]</f>
        <v>0</v>
      </c>
      <c r="U346" s="4">
        <f>Tablo1[[#This Row],[15:40]]</f>
        <v>0</v>
      </c>
      <c r="V346" s="12">
        <f>Tablo1[[#This Row],[16:30]]</f>
        <v>0</v>
      </c>
      <c r="W346" s="24">
        <f>Tablo1[[#This Row],[Ders Adedi]]</f>
        <v>1</v>
      </c>
      <c r="X346" s="22">
        <f>Tablo1[[#This Row],[Ders saati]]</f>
        <v>3</v>
      </c>
      <c r="Y346" s="23">
        <f>Tablo1[[#This Row],[Ders saati kontrol]]</f>
        <v>3</v>
      </c>
      <c r="Z346" s="92" t="str">
        <f>Tablo1[[#This Row],[Birleştir formül]]</f>
        <v>Görüntü İşleme  Melis İNALPULAT</v>
      </c>
      <c r="AA346" s="95">
        <f>Tablo1[[#This Row],[Birleşik ders]]</f>
        <v>1</v>
      </c>
    </row>
    <row r="347" spans="1:27" ht="21.75" hidden="1" x14ac:dyDescent="0.25">
      <c r="A347" s="27">
        <f>Tablo1[[#This Row],[Sıra]]</f>
        <v>211</v>
      </c>
      <c r="B347" s="13" t="str">
        <f>Tablo1[[#This Row],[Bölüm]]</f>
        <v>TYS</v>
      </c>
      <c r="C347" s="13">
        <f>Tablo1[[#This Row],[Sınıf]]</f>
        <v>4</v>
      </c>
      <c r="D347" s="5" t="str">
        <f>Tablo1[[#This Row],[Ders Kodu]]</f>
        <v>TYS-4018</v>
      </c>
      <c r="E347" s="14" t="str">
        <f>Tablo1[[#This Row],[Dersin Adı]]</f>
        <v xml:space="preserve">Otomasyon </v>
      </c>
      <c r="F347" s="6" t="str">
        <f>Tablo1[[#This Row],[Dersi Veren Öğretim Elemanı]]</f>
        <v>Murat YILDIRIM</v>
      </c>
      <c r="G347" s="6">
        <f>Tablo1[[#This Row],[Dersi Veren Öğretim Elemanı (Son 7 Hafta)]]</f>
        <v>0</v>
      </c>
      <c r="H347" s="6" t="str">
        <f>Tablo1[[#This Row],[Dersi Vrn. Öğr. Üyesi Bölümü]]</f>
        <v>TYS</v>
      </c>
      <c r="I347" s="5">
        <f>Tablo1[[#This Row],[Mevcut]]</f>
        <v>0</v>
      </c>
      <c r="J347" s="13" t="str">
        <f>Tablo1[[#This Row],[GÜN]]</f>
        <v>-</v>
      </c>
      <c r="K347" s="17" t="str">
        <f>Tablo1[[#This Row],[SINIF2]]</f>
        <v>AÇILMIYOR</v>
      </c>
      <c r="L347" s="11">
        <f>Tablo1[[#This Row],[08:10]]</f>
        <v>0</v>
      </c>
      <c r="M347" s="4">
        <f>Tablo1[[#This Row],[09:00]]</f>
        <v>0</v>
      </c>
      <c r="N347" s="4">
        <f>Tablo1[[#This Row],[09:50]]</f>
        <v>0</v>
      </c>
      <c r="O347" s="4">
        <f>Tablo1[[#This Row],[10:40]]</f>
        <v>0</v>
      </c>
      <c r="P347" s="4">
        <f>Tablo1[[#This Row],[11:30]]</f>
        <v>0</v>
      </c>
      <c r="Q347" s="4">
        <f>Tablo1[[#This Row],[12:20]]</f>
        <v>0</v>
      </c>
      <c r="R347" s="4">
        <f>Tablo1[[#This Row],[13:10]]</f>
        <v>0</v>
      </c>
      <c r="S347" s="4">
        <f>Tablo1[[#This Row],[14:00]]</f>
        <v>0</v>
      </c>
      <c r="T347" s="4" t="str">
        <f>Tablo1[[#This Row],[14:50]]</f>
        <v>x</v>
      </c>
      <c r="U347" s="4" t="str">
        <f>Tablo1[[#This Row],[15:40]]</f>
        <v>x</v>
      </c>
      <c r="V347" s="12" t="str">
        <f>Tablo1[[#This Row],[16:30]]</f>
        <v>x</v>
      </c>
      <c r="W347" s="24">
        <f>Tablo1[[#This Row],[Ders Adedi]]</f>
        <v>1</v>
      </c>
      <c r="X347" s="22">
        <f>Tablo1[[#This Row],[Ders saati]]</f>
        <v>3</v>
      </c>
      <c r="Y347" s="23">
        <f>Tablo1[[#This Row],[Ders saati kontrol]]</f>
        <v>3</v>
      </c>
      <c r="Z347" s="92" t="str">
        <f>Tablo1[[#This Row],[Birleştir formül]]</f>
        <v>Otomasyon  Murat YILDIRIM</v>
      </c>
      <c r="AA347" s="95">
        <f>Tablo1[[#This Row],[Birleşik ders]]</f>
        <v>1</v>
      </c>
    </row>
    <row r="348" spans="1:27" ht="21.75" hidden="1" x14ac:dyDescent="0.25">
      <c r="A348" s="27">
        <f>Tablo1[[#This Row],[Sıra]]</f>
        <v>42</v>
      </c>
      <c r="B348" s="13" t="str">
        <f>Tablo1[[#This Row],[Bölüm]]</f>
        <v>TYS</v>
      </c>
      <c r="C348" s="13">
        <f>Tablo1[[#This Row],[Sınıf]]</f>
        <v>4</v>
      </c>
      <c r="D348" s="5" t="str">
        <f>Tablo1[[#This Row],[Ders Kodu]]</f>
        <v>TYS-4008</v>
      </c>
      <c r="E348" s="14" t="str">
        <f>Tablo1[[#This Row],[Dersin Adı]]</f>
        <v xml:space="preserve">Bitirme Ödevi II </v>
      </c>
      <c r="F348" s="6" t="str">
        <f>Tablo1[[#This Row],[Dersi Veren Öğretim Elemanı]]</f>
        <v>Bölüm Öğretim Elemanları - TYS</v>
      </c>
      <c r="G348" s="6">
        <f>Tablo1[[#This Row],[Dersi Veren Öğretim Elemanı (Son 7 Hafta)]]</f>
        <v>0</v>
      </c>
      <c r="H348" s="6" t="str">
        <f>Tablo1[[#This Row],[Dersi Vrn. Öğr. Üyesi Bölümü]]</f>
        <v>TYS</v>
      </c>
      <c r="I348" s="5">
        <f>Tablo1[[#This Row],[Mevcut]]</f>
        <v>10</v>
      </c>
      <c r="J348" s="13" t="str">
        <f>Tablo1[[#This Row],[GÜN]]</f>
        <v>-</v>
      </c>
      <c r="K348" s="17" t="str">
        <f>Tablo1[[#This Row],[SINIF2]]</f>
        <v>-</v>
      </c>
      <c r="L348" s="11">
        <f>Tablo1[[#This Row],[08:10]]</f>
        <v>0</v>
      </c>
      <c r="M348" s="4">
        <f>Tablo1[[#This Row],[09:00]]</f>
        <v>0</v>
      </c>
      <c r="N348" s="4">
        <f>Tablo1[[#This Row],[09:50]]</f>
        <v>0</v>
      </c>
      <c r="O348" s="4">
        <f>Tablo1[[#This Row],[10:40]]</f>
        <v>0</v>
      </c>
      <c r="P348" s="4">
        <f>Tablo1[[#This Row],[11:30]]</f>
        <v>0</v>
      </c>
      <c r="Q348" s="4">
        <f>Tablo1[[#This Row],[12:20]]</f>
        <v>0</v>
      </c>
      <c r="R348" s="4">
        <f>Tablo1[[#This Row],[13:10]]</f>
        <v>0</v>
      </c>
      <c r="S348" s="4">
        <f>Tablo1[[#This Row],[14:00]]</f>
        <v>0</v>
      </c>
      <c r="T348" s="4">
        <f>Tablo1[[#This Row],[14:50]]</f>
        <v>0</v>
      </c>
      <c r="U348" s="4">
        <f>Tablo1[[#This Row],[15:40]]</f>
        <v>0</v>
      </c>
      <c r="V348" s="12">
        <f>Tablo1[[#This Row],[16:30]]</f>
        <v>0</v>
      </c>
      <c r="W348" s="24">
        <f>Tablo1[[#This Row],[Ders Adedi]]</f>
        <v>7</v>
      </c>
      <c r="X348" s="22">
        <f>Tablo1[[#This Row],[Ders saati]]</f>
        <v>0</v>
      </c>
      <c r="Y348" s="23">
        <f>Tablo1[[#This Row],[Ders saati kontrol]]</f>
        <v>0</v>
      </c>
      <c r="Z348" s="92" t="str">
        <f>Tablo1[[#This Row],[Birleştir formül]]</f>
        <v>Bitirme Ödevi II  Bölüm Öğretim Elemanları - TYS</v>
      </c>
      <c r="AA348" s="95">
        <f>Tablo1[[#This Row],[Birleşik ders]]</f>
        <v>1</v>
      </c>
    </row>
    <row r="349" spans="1:27" ht="21.75" hidden="1" x14ac:dyDescent="0.25">
      <c r="A349" s="27">
        <f>Tablo1[[#This Row],[Sıra]]</f>
        <v>124</v>
      </c>
      <c r="B349" s="13" t="str">
        <f>Tablo1[[#This Row],[Bölüm]]</f>
        <v>ZO</v>
      </c>
      <c r="C349" s="13">
        <f>Tablo1[[#This Row],[Sınıf]]</f>
        <v>1</v>
      </c>
      <c r="D349" s="5" t="str">
        <f>Tablo1[[#This Row],[Ders Kodu]]</f>
        <v>ZTN-1008</v>
      </c>
      <c r="E349" s="14" t="str">
        <f>Tablo1[[#This Row],[Dersin Adı]]</f>
        <v xml:space="preserve">Hayvan Biyolojisi ve Sistematiği </v>
      </c>
      <c r="F349" s="6" t="str">
        <f>Tablo1[[#This Row],[Dersi Veren Öğretim Elemanı]]</f>
        <v>Mert GÜRKAN</v>
      </c>
      <c r="G349" s="6">
        <f>Tablo1[[#This Row],[Dersi Veren Öğretim Elemanı (Son 7 Hafta)]]</f>
        <v>0</v>
      </c>
      <c r="H349" s="6" t="str">
        <f>Tablo1[[#This Row],[Dersi Vrn. Öğr. Üyesi Bölümü]]</f>
        <v>FD</v>
      </c>
      <c r="I349" s="5">
        <f>Tablo1[[#This Row],[Mevcut]]</f>
        <v>24</v>
      </c>
      <c r="J349" s="13" t="str">
        <f>Tablo1[[#This Row],[GÜN]]</f>
        <v>PAZARTESİ</v>
      </c>
      <c r="K349" s="17" t="str">
        <f>Tablo1[[#This Row],[SINIF2]]</f>
        <v>205</v>
      </c>
      <c r="L349" s="11">
        <f>Tablo1[[#This Row],[08:10]]</f>
        <v>0</v>
      </c>
      <c r="M349" s="4" t="str">
        <f>Tablo1[[#This Row],[09:00]]</f>
        <v>x</v>
      </c>
      <c r="N349" s="4" t="str">
        <f>Tablo1[[#This Row],[09:50]]</f>
        <v>x</v>
      </c>
      <c r="O349" s="4" t="str">
        <f>Tablo1[[#This Row],[10:40]]</f>
        <v>x</v>
      </c>
      <c r="P349" s="4" t="str">
        <f>Tablo1[[#This Row],[11:30]]</f>
        <v>x</v>
      </c>
      <c r="Q349" s="4">
        <f>Tablo1[[#This Row],[12:20]]</f>
        <v>0</v>
      </c>
      <c r="R349" s="4">
        <f>Tablo1[[#This Row],[13:10]]</f>
        <v>0</v>
      </c>
      <c r="S349" s="4">
        <f>Tablo1[[#This Row],[14:00]]</f>
        <v>0</v>
      </c>
      <c r="T349" s="4">
        <f>Tablo1[[#This Row],[14:50]]</f>
        <v>0</v>
      </c>
      <c r="U349" s="4">
        <f>Tablo1[[#This Row],[15:40]]</f>
        <v>0</v>
      </c>
      <c r="V349" s="12">
        <f>Tablo1[[#This Row],[16:30]]</f>
        <v>0</v>
      </c>
      <c r="W349" s="24">
        <f>Tablo1[[#This Row],[Ders Adedi]]</f>
        <v>1</v>
      </c>
      <c r="X349" s="22">
        <f>Tablo1[[#This Row],[Ders saati]]</f>
        <v>4</v>
      </c>
      <c r="Y349" s="23">
        <f>Tablo1[[#This Row],[Ders saati kontrol]]</f>
        <v>4</v>
      </c>
      <c r="Z349" s="92" t="str">
        <f>Tablo1[[#This Row],[Birleştir formül]]</f>
        <v>Hayvan Biyolojisi ve Sistematiği  Mert GÜRKAN</v>
      </c>
      <c r="AA349" s="95">
        <f>Tablo1[[#This Row],[Birleşik ders]]</f>
        <v>1</v>
      </c>
    </row>
    <row r="350" spans="1:27" ht="21.75" hidden="1" x14ac:dyDescent="0.25">
      <c r="A350" s="27">
        <f>Tablo1[[#This Row],[Sıra]]</f>
        <v>131</v>
      </c>
      <c r="B350" s="13" t="str">
        <f>Tablo1[[#This Row],[Bölüm]]</f>
        <v>ZO</v>
      </c>
      <c r="C350" s="13">
        <f>Tablo1[[#This Row],[Sınıf]]</f>
        <v>1</v>
      </c>
      <c r="D350" s="5" t="str">
        <f>Tablo1[[#This Row],[Ders Kodu]]</f>
        <v xml:space="preserve">ZTN-1010 </v>
      </c>
      <c r="E350" s="14" t="str">
        <f>Tablo1[[#This Row],[Dersin Adı]]</f>
        <v xml:space="preserve">Hayvan Tarımı </v>
      </c>
      <c r="F350" s="6" t="str">
        <f>Tablo1[[#This Row],[Dersi Veren Öğretim Elemanı]]</f>
        <v>Cemil TÖLÜ</v>
      </c>
      <c r="G350" s="6" t="str">
        <f>Tablo1[[#This Row],[Dersi Veren Öğretim Elemanı (Son 7 Hafta)]]</f>
        <v>Hande Işıl AKBAĞ</v>
      </c>
      <c r="H350" s="6" t="str">
        <f>Tablo1[[#This Row],[Dersi Vrn. Öğr. Üyesi Bölümü]]</f>
        <v>ZO</v>
      </c>
      <c r="I350" s="5">
        <f>Tablo1[[#This Row],[Mevcut]]</f>
        <v>24</v>
      </c>
      <c r="J350" s="13" t="str">
        <f>Tablo1[[#This Row],[GÜN]]</f>
        <v>PAZARTESİ</v>
      </c>
      <c r="K350" s="17" t="str">
        <f>Tablo1[[#This Row],[SINIF2]]</f>
        <v>205</v>
      </c>
      <c r="L350" s="11">
        <f>Tablo1[[#This Row],[08:10]]</f>
        <v>0</v>
      </c>
      <c r="M350" s="4">
        <f>Tablo1[[#This Row],[09:00]]</f>
        <v>0</v>
      </c>
      <c r="N350" s="4">
        <f>Tablo1[[#This Row],[09:50]]</f>
        <v>0</v>
      </c>
      <c r="O350" s="4">
        <f>Tablo1[[#This Row],[10:40]]</f>
        <v>0</v>
      </c>
      <c r="P350" s="4">
        <f>Tablo1[[#This Row],[11:30]]</f>
        <v>0</v>
      </c>
      <c r="Q350" s="4">
        <f>Tablo1[[#This Row],[12:20]]</f>
        <v>0</v>
      </c>
      <c r="R350" s="4" t="str">
        <f>Tablo1[[#This Row],[13:10]]</f>
        <v>x</v>
      </c>
      <c r="S350" s="4" t="str">
        <f>Tablo1[[#This Row],[14:00]]</f>
        <v>x</v>
      </c>
      <c r="T350" s="4" t="str">
        <f>Tablo1[[#This Row],[14:50]]</f>
        <v>x</v>
      </c>
      <c r="U350" s="4" t="str">
        <f>Tablo1[[#This Row],[15:40]]</f>
        <v>x</v>
      </c>
      <c r="V350" s="12">
        <f>Tablo1[[#This Row],[16:30]]</f>
        <v>0</v>
      </c>
      <c r="W350" s="24">
        <f>Tablo1[[#This Row],[Ders Adedi]]</f>
        <v>1</v>
      </c>
      <c r="X350" s="22">
        <f>Tablo1[[#This Row],[Ders saati]]</f>
        <v>4</v>
      </c>
      <c r="Y350" s="23">
        <f>Tablo1[[#This Row],[Ders saati kontrol]]</f>
        <v>4</v>
      </c>
      <c r="Z350" s="92" t="str">
        <f>Tablo1[[#This Row],[Birleştir formül]]</f>
        <v>Hayvan Tarımı  Cemil TÖLÜ</v>
      </c>
      <c r="AA350" s="95">
        <f>Tablo1[[#This Row],[Birleşik ders]]</f>
        <v>1</v>
      </c>
    </row>
    <row r="351" spans="1:27" ht="21.75" hidden="1" x14ac:dyDescent="0.25">
      <c r="A351" s="27">
        <f>Tablo1[[#This Row],[Sıra]]</f>
        <v>386</v>
      </c>
      <c r="B351" s="13" t="str">
        <f>Tablo1[[#This Row],[Bölüm]]</f>
        <v>ZO</v>
      </c>
      <c r="C351" s="13">
        <f>Tablo1[[#This Row],[Sınıf]]</f>
        <v>1</v>
      </c>
      <c r="D351" s="5" t="str">
        <f>Tablo1[[#This Row],[Ders Kodu]]</f>
        <v>ZOO-1008</v>
      </c>
      <c r="E351" s="14" t="str">
        <f>Tablo1[[#This Row],[Dersin Adı]]</f>
        <v>Hayvansal Üretim Sistemleri (Alttan ve devam Alanlar İçin)</v>
      </c>
      <c r="F351" s="6" t="str">
        <f>Tablo1[[#This Row],[Dersi Veren Öğretim Elemanı]]</f>
        <v>Cemil TÖLÜ</v>
      </c>
      <c r="G351" s="6">
        <f>Tablo1[[#This Row],[Dersi Veren Öğretim Elemanı (Son 7 Hafta)]]</f>
        <v>0</v>
      </c>
      <c r="H351" s="6" t="str">
        <f>Tablo1[[#This Row],[Dersi Vrn. Öğr. Üyesi Bölümü]]</f>
        <v>ZO</v>
      </c>
      <c r="I351" s="5">
        <f>Tablo1[[#This Row],[Mevcut]]</f>
        <v>31</v>
      </c>
      <c r="J351" s="13" t="str">
        <f>Tablo1[[#This Row],[GÜN]]</f>
        <v>PAZARTESİ</v>
      </c>
      <c r="K351" s="17" t="str">
        <f>Tablo1[[#This Row],[SINIF2]]</f>
        <v>205</v>
      </c>
      <c r="L351" s="11">
        <f>Tablo1[[#This Row],[08:10]]</f>
        <v>0</v>
      </c>
      <c r="M351" s="4">
        <f>Tablo1[[#This Row],[09:00]]</f>
        <v>0</v>
      </c>
      <c r="N351" s="4">
        <f>Tablo1[[#This Row],[09:50]]</f>
        <v>0</v>
      </c>
      <c r="O351" s="4">
        <f>Tablo1[[#This Row],[10:40]]</f>
        <v>0</v>
      </c>
      <c r="P351" s="4">
        <f>Tablo1[[#This Row],[11:30]]</f>
        <v>0</v>
      </c>
      <c r="Q351" s="4">
        <f>Tablo1[[#This Row],[12:20]]</f>
        <v>0</v>
      </c>
      <c r="R351" s="4" t="str">
        <f>Tablo1[[#This Row],[13:10]]</f>
        <v>x</v>
      </c>
      <c r="S351" s="4" t="str">
        <f>Tablo1[[#This Row],[14:00]]</f>
        <v>x</v>
      </c>
      <c r="T351" s="4">
        <f>Tablo1[[#This Row],[14:50]]</f>
        <v>0</v>
      </c>
      <c r="U351" s="4">
        <f>Tablo1[[#This Row],[15:40]]</f>
        <v>0</v>
      </c>
      <c r="V351" s="12">
        <f>Tablo1[[#This Row],[16:30]]</f>
        <v>0</v>
      </c>
      <c r="W351" s="24">
        <f>Tablo1[[#This Row],[Ders Adedi]]</f>
        <v>2</v>
      </c>
      <c r="X351" s="22">
        <f>Tablo1[[#This Row],[Ders saati]]</f>
        <v>2</v>
      </c>
      <c r="Y351" s="23">
        <f>Tablo1[[#This Row],[Ders saati kontrol]]</f>
        <v>2</v>
      </c>
      <c r="Z351" s="92" t="str">
        <f>Tablo1[[#This Row],[Birleştir formül]]</f>
        <v>Hayvansal Üretim Sistemleri (Alttan ve devam Alanlar İçin) Cemil TÖLÜ</v>
      </c>
      <c r="AA351" s="95">
        <f>Tablo1[[#This Row],[Birleşik ders]]</f>
        <v>1</v>
      </c>
    </row>
    <row r="352" spans="1:27" ht="21.75" hidden="1" x14ac:dyDescent="0.25">
      <c r="A352" s="27">
        <f>Tablo1[[#This Row],[Sıra]]</f>
        <v>320</v>
      </c>
      <c r="B352" s="13" t="str">
        <f>Tablo1[[#This Row],[Bölüm]]</f>
        <v>ZO</v>
      </c>
      <c r="C352" s="13">
        <f>Tablo1[[#This Row],[Sınıf]]</f>
        <v>1</v>
      </c>
      <c r="D352" s="5" t="str">
        <f>Tablo1[[#This Row],[Ders Kodu]]</f>
        <v>TDİ-1002</v>
      </c>
      <c r="E352" s="14" t="str">
        <f>Tablo1[[#This Row],[Dersin Adı]]</f>
        <v xml:space="preserve">Türk Dili II </v>
      </c>
      <c r="F352" s="6" t="str">
        <f>Tablo1[[#This Row],[Dersi Veren Öğretim Elemanı]]</f>
        <v>Özgür ÜSTÜN</v>
      </c>
      <c r="G352" s="6">
        <f>Tablo1[[#This Row],[Dersi Veren Öğretim Elemanı (Son 7 Hafta)]]</f>
        <v>0</v>
      </c>
      <c r="H352" s="6" t="str">
        <f>Tablo1[[#This Row],[Dersi Vrn. Öğr. Üyesi Bölümü]]</f>
        <v>FD</v>
      </c>
      <c r="I352" s="5">
        <f>Tablo1[[#This Row],[Mevcut]]</f>
        <v>23</v>
      </c>
      <c r="J352" s="13" t="str">
        <f>Tablo1[[#This Row],[GÜN]]</f>
        <v>SALI</v>
      </c>
      <c r="K352" s="17" t="str">
        <f>Tablo1[[#This Row],[SINIF2]]</f>
        <v>ONLINE</v>
      </c>
      <c r="L352" s="11">
        <f>Tablo1[[#This Row],[08:10]]</f>
        <v>0</v>
      </c>
      <c r="M352" s="4">
        <f>Tablo1[[#This Row],[09:00]]</f>
        <v>0</v>
      </c>
      <c r="N352" s="4">
        <f>Tablo1[[#This Row],[09:50]]</f>
        <v>0</v>
      </c>
      <c r="O352" s="4">
        <f>Tablo1[[#This Row],[10:40]]</f>
        <v>0</v>
      </c>
      <c r="P352" s="4">
        <f>Tablo1[[#This Row],[11:30]]</f>
        <v>0</v>
      </c>
      <c r="Q352" s="4">
        <f>Tablo1[[#This Row],[12:20]]</f>
        <v>0</v>
      </c>
      <c r="R352" s="4">
        <f>Tablo1[[#This Row],[13:10]]</f>
        <v>0</v>
      </c>
      <c r="S352" s="4" t="str">
        <f>Tablo1[[#This Row],[14:00]]</f>
        <v>x</v>
      </c>
      <c r="T352" s="4" t="str">
        <f>Tablo1[[#This Row],[14:50]]</f>
        <v>x</v>
      </c>
      <c r="U352" s="4">
        <f>Tablo1[[#This Row],[15:40]]</f>
        <v>0</v>
      </c>
      <c r="V352" s="12">
        <f>Tablo1[[#This Row],[16:30]]</f>
        <v>0</v>
      </c>
      <c r="W352" s="24">
        <f>Tablo1[[#This Row],[Ders Adedi]]</f>
        <v>9</v>
      </c>
      <c r="X352" s="22">
        <f>Tablo1[[#This Row],[Ders saati]]</f>
        <v>2</v>
      </c>
      <c r="Y352" s="23">
        <f>Tablo1[[#This Row],[Ders saati kontrol]]</f>
        <v>2</v>
      </c>
      <c r="Z352" s="92" t="str">
        <f>Tablo1[[#This Row],[Birleştir formül]]</f>
        <v>Türk Dili II  Özgür ÜSTÜN</v>
      </c>
      <c r="AA352" s="95">
        <f>Tablo1[[#This Row],[Birleşik ders]]</f>
        <v>9</v>
      </c>
    </row>
    <row r="353" spans="1:27" ht="21.75" hidden="1" x14ac:dyDescent="0.25">
      <c r="A353" s="27">
        <f>Tablo1[[#This Row],[Sıra]]</f>
        <v>163</v>
      </c>
      <c r="B353" s="13" t="str">
        <f>Tablo1[[#This Row],[Bölüm]]</f>
        <v>ZO</v>
      </c>
      <c r="C353" s="13">
        <f>Tablo1[[#This Row],[Sınıf]]</f>
        <v>1</v>
      </c>
      <c r="D353" s="5" t="str">
        <f>Tablo1[[#This Row],[Ders Kodu]]</f>
        <v>ZTN-1004</v>
      </c>
      <c r="E353" s="14" t="str">
        <f>Tablo1[[#This Row],[Dersin Adı]]</f>
        <v xml:space="preserve">Kimya </v>
      </c>
      <c r="F353" s="6" t="str">
        <f>Tablo1[[#This Row],[Dersi Veren Öğretim Elemanı]]</f>
        <v>Sema EKİCİ</v>
      </c>
      <c r="G353" s="6">
        <f>Tablo1[[#This Row],[Dersi Veren Öğretim Elemanı (Son 7 Hafta)]]</f>
        <v>0</v>
      </c>
      <c r="H353" s="6" t="str">
        <f>Tablo1[[#This Row],[Dersi Vrn. Öğr. Üyesi Bölümü]]</f>
        <v>FD</v>
      </c>
      <c r="I353" s="5">
        <f>Tablo1[[#This Row],[Mevcut]]</f>
        <v>24</v>
      </c>
      <c r="J353" s="13" t="str">
        <f>Tablo1[[#This Row],[GÜN]]</f>
        <v>ÇARŞAMBA</v>
      </c>
      <c r="K353" s="17" t="str">
        <f>Tablo1[[#This Row],[SINIF2]]</f>
        <v>Prof.Dr H. TURHAN</v>
      </c>
      <c r="L353" s="11">
        <f>Tablo1[[#This Row],[08:10]]</f>
        <v>0</v>
      </c>
      <c r="M353" s="4" t="str">
        <f>Tablo1[[#This Row],[09:00]]</f>
        <v>x</v>
      </c>
      <c r="N353" s="4" t="str">
        <f>Tablo1[[#This Row],[09:50]]</f>
        <v>x</v>
      </c>
      <c r="O353" s="4" t="str">
        <f>Tablo1[[#This Row],[10:40]]</f>
        <v>x</v>
      </c>
      <c r="P353" s="4" t="str">
        <f>Tablo1[[#This Row],[11:30]]</f>
        <v>x</v>
      </c>
      <c r="Q353" s="4">
        <f>Tablo1[[#This Row],[12:20]]</f>
        <v>0</v>
      </c>
      <c r="R353" s="4">
        <f>Tablo1[[#This Row],[13:10]]</f>
        <v>0</v>
      </c>
      <c r="S353" s="4">
        <f>Tablo1[[#This Row],[14:00]]</f>
        <v>0</v>
      </c>
      <c r="T353" s="4">
        <f>Tablo1[[#This Row],[14:50]]</f>
        <v>0</v>
      </c>
      <c r="U353" s="4">
        <f>Tablo1[[#This Row],[15:40]]</f>
        <v>0</v>
      </c>
      <c r="V353" s="12">
        <f>Tablo1[[#This Row],[16:30]]</f>
        <v>0</v>
      </c>
      <c r="W353" s="24">
        <f>Tablo1[[#This Row],[Ders Adedi]]</f>
        <v>1</v>
      </c>
      <c r="X353" s="22">
        <f>Tablo1[[#This Row],[Ders saati]]</f>
        <v>4</v>
      </c>
      <c r="Y353" s="23">
        <f>Tablo1[[#This Row],[Ders saati kontrol]]</f>
        <v>4</v>
      </c>
      <c r="Z353" s="92" t="str">
        <f>Tablo1[[#This Row],[Birleştir formül]]</f>
        <v>Kimya  Sema EKİCİ</v>
      </c>
      <c r="AA353" s="95">
        <f>Tablo1[[#This Row],[Birleşik ders]]</f>
        <v>1</v>
      </c>
    </row>
    <row r="354" spans="1:27" ht="21.75" hidden="1" x14ac:dyDescent="0.25">
      <c r="A354" s="27">
        <f>Tablo1[[#This Row],[Sıra]]</f>
        <v>385</v>
      </c>
      <c r="B354" s="13" t="str">
        <f>Tablo1[[#This Row],[Bölüm]]</f>
        <v>ZO</v>
      </c>
      <c r="C354" s="13">
        <f>Tablo1[[#This Row],[Sınıf]]</f>
        <v>1</v>
      </c>
      <c r="D354" s="5" t="str">
        <f>Tablo1[[#This Row],[Ders Kodu]]</f>
        <v>ZOO-1006</v>
      </c>
      <c r="E354" s="14" t="str">
        <f>Tablo1[[#This Row],[Dersin Adı]]</f>
        <v>Ekonomi (Alttan ve devam Alanlar İçin)</v>
      </c>
      <c r="F354" s="6" t="str">
        <f>Tablo1[[#This Row],[Dersi Veren Öğretim Elemanı]]</f>
        <v>Damla ÖZSAYIN</v>
      </c>
      <c r="G354" s="6">
        <f>Tablo1[[#This Row],[Dersi Veren Öğretim Elemanı (Son 7 Hafta)]]</f>
        <v>0</v>
      </c>
      <c r="H354" s="6" t="str">
        <f>Tablo1[[#This Row],[Dersi Vrn. Öğr. Üyesi Bölümü]]</f>
        <v>TE</v>
      </c>
      <c r="I354" s="5">
        <f>Tablo1[[#This Row],[Mevcut]]</f>
        <v>9</v>
      </c>
      <c r="J354" s="13" t="str">
        <f>Tablo1[[#This Row],[GÜN]]</f>
        <v>ÇARŞAMBA</v>
      </c>
      <c r="K354" s="17" t="str">
        <f>Tablo1[[#This Row],[SINIF2]]</f>
        <v>205</v>
      </c>
      <c r="L354" s="11">
        <f>Tablo1[[#This Row],[08:10]]</f>
        <v>0</v>
      </c>
      <c r="M354" s="4">
        <f>Tablo1[[#This Row],[09:00]]</f>
        <v>0</v>
      </c>
      <c r="N354" s="4">
        <f>Tablo1[[#This Row],[09:50]]</f>
        <v>0</v>
      </c>
      <c r="O354" s="4">
        <f>Tablo1[[#This Row],[10:40]]</f>
        <v>0</v>
      </c>
      <c r="P354" s="4">
        <f>Tablo1[[#This Row],[11:30]]</f>
        <v>0</v>
      </c>
      <c r="Q354" s="4" t="str">
        <f>Tablo1[[#This Row],[12:20]]</f>
        <v>x</v>
      </c>
      <c r="R354" s="4" t="str">
        <f>Tablo1[[#This Row],[13:10]]</f>
        <v>x</v>
      </c>
      <c r="S354" s="4" t="str">
        <f>Tablo1[[#This Row],[14:00]]</f>
        <v>x</v>
      </c>
      <c r="T354" s="4">
        <f>Tablo1[[#This Row],[14:50]]</f>
        <v>0</v>
      </c>
      <c r="U354" s="4">
        <f>Tablo1[[#This Row],[15:40]]</f>
        <v>0</v>
      </c>
      <c r="V354" s="12">
        <f>Tablo1[[#This Row],[16:30]]</f>
        <v>0</v>
      </c>
      <c r="W354" s="24">
        <f>Tablo1[[#This Row],[Ders Adedi]]</f>
        <v>1</v>
      </c>
      <c r="X354" s="22">
        <f>Tablo1[[#This Row],[Ders saati]]</f>
        <v>3</v>
      </c>
      <c r="Y354" s="23">
        <f>Tablo1[[#This Row],[Ders saati kontrol]]</f>
        <v>3</v>
      </c>
      <c r="Z354" s="92" t="str">
        <f>Tablo1[[#This Row],[Birleştir formül]]</f>
        <v>Ekonomi (Alttan ve devam Alanlar İçin) Damla ÖZSAYIN</v>
      </c>
      <c r="AA354" s="95">
        <f>Tablo1[[#This Row],[Birleşik ders]]</f>
        <v>1</v>
      </c>
    </row>
    <row r="355" spans="1:27" ht="21.75" hidden="1" x14ac:dyDescent="0.25">
      <c r="A355" s="27">
        <f>Tablo1[[#This Row],[Sıra]]</f>
        <v>17</v>
      </c>
      <c r="B355" s="13" t="str">
        <f>Tablo1[[#This Row],[Bölüm]]</f>
        <v>ZO</v>
      </c>
      <c r="C355" s="13">
        <f>Tablo1[[#This Row],[Sınıf]]</f>
        <v>1</v>
      </c>
      <c r="D355" s="5" t="str">
        <f>Tablo1[[#This Row],[Ders Kodu]]</f>
        <v>ATA-1102</v>
      </c>
      <c r="E355" s="14" t="str">
        <f>Tablo1[[#This Row],[Dersin Adı]]</f>
        <v xml:space="preserve">Atatürk İlkeleri ve İnkılap Tarihi II </v>
      </c>
      <c r="F355" s="6" t="str">
        <f>Tablo1[[#This Row],[Dersi Veren Öğretim Elemanı]]</f>
        <v>Gökhan BAYRAM</v>
      </c>
      <c r="G355" s="6">
        <f>Tablo1[[#This Row],[Dersi Veren Öğretim Elemanı (Son 7 Hafta)]]</f>
        <v>0</v>
      </c>
      <c r="H355" s="6" t="str">
        <f>Tablo1[[#This Row],[Dersi Vrn. Öğr. Üyesi Bölümü]]</f>
        <v>FD</v>
      </c>
      <c r="I355" s="5">
        <f>Tablo1[[#This Row],[Mevcut]]</f>
        <v>25</v>
      </c>
      <c r="J355" s="13" t="str">
        <f>Tablo1[[#This Row],[GÜN]]</f>
        <v>ÇARŞAMBA</v>
      </c>
      <c r="K355" s="17" t="str">
        <f>Tablo1[[#This Row],[SINIF2]]</f>
        <v>ONLINE</v>
      </c>
      <c r="L355" s="11">
        <f>Tablo1[[#This Row],[08:10]]</f>
        <v>0</v>
      </c>
      <c r="M355" s="4">
        <f>Tablo1[[#This Row],[09:00]]</f>
        <v>0</v>
      </c>
      <c r="N355" s="4">
        <f>Tablo1[[#This Row],[09:50]]</f>
        <v>0</v>
      </c>
      <c r="O355" s="4">
        <f>Tablo1[[#This Row],[10:40]]</f>
        <v>0</v>
      </c>
      <c r="P355" s="4">
        <f>Tablo1[[#This Row],[11:30]]</f>
        <v>0</v>
      </c>
      <c r="Q355" s="4">
        <f>Tablo1[[#This Row],[12:20]]</f>
        <v>0</v>
      </c>
      <c r="R355" s="4">
        <f>Tablo1[[#This Row],[13:10]]</f>
        <v>0</v>
      </c>
      <c r="S355" s="4">
        <f>Tablo1[[#This Row],[14:00]]</f>
        <v>0</v>
      </c>
      <c r="T355" s="4" t="str">
        <f>Tablo1[[#This Row],[14:50]]</f>
        <v>x</v>
      </c>
      <c r="U355" s="4" t="str">
        <f>Tablo1[[#This Row],[15:40]]</f>
        <v>x</v>
      </c>
      <c r="V355" s="12">
        <f>Tablo1[[#This Row],[16:30]]</f>
        <v>0</v>
      </c>
      <c r="W355" s="24">
        <f>Tablo1[[#This Row],[Ders Adedi]]</f>
        <v>9</v>
      </c>
      <c r="X355" s="22">
        <f>Tablo1[[#This Row],[Ders saati]]</f>
        <v>2</v>
      </c>
      <c r="Y355" s="23">
        <f>Tablo1[[#This Row],[Ders saati kontrol]]</f>
        <v>2</v>
      </c>
      <c r="Z355" s="92" t="str">
        <f>Tablo1[[#This Row],[Birleştir formül]]</f>
        <v>Atatürk İlkeleri ve İnkılap Tarihi II  Gökhan BAYRAM</v>
      </c>
      <c r="AA355" s="95">
        <f>Tablo1[[#This Row],[Birleşik ders]]</f>
        <v>9</v>
      </c>
    </row>
    <row r="356" spans="1:27" ht="21.75" hidden="1" x14ac:dyDescent="0.25">
      <c r="A356" s="27">
        <f>Tablo1[[#This Row],[Sıra]]</f>
        <v>383</v>
      </c>
      <c r="B356" s="13" t="str">
        <f>Tablo1[[#This Row],[Bölüm]]</f>
        <v>ZO</v>
      </c>
      <c r="C356" s="13">
        <f>Tablo1[[#This Row],[Sınıf]]</f>
        <v>1</v>
      </c>
      <c r="D356" s="5" t="str">
        <f>Tablo1[[#This Row],[Ders Kodu]]</f>
        <v>ZOO-1002</v>
      </c>
      <c r="E356" s="14" t="str">
        <f>Tablo1[[#This Row],[Dersin Adı]]</f>
        <v>Zooloji (Alttan ve devam Alanlar İçin)</v>
      </c>
      <c r="F356" s="6" t="str">
        <f>Tablo1[[#This Row],[Dersi Veren Öğretim Elemanı]]</f>
        <v>Sibel HAYRETDAĞ</v>
      </c>
      <c r="G356" s="6">
        <f>Tablo1[[#This Row],[Dersi Veren Öğretim Elemanı (Son 7 Hafta)]]</f>
        <v>0</v>
      </c>
      <c r="H356" s="6" t="str">
        <f>Tablo1[[#This Row],[Dersi Vrn. Öğr. Üyesi Bölümü]]</f>
        <v>FD</v>
      </c>
      <c r="I356" s="5">
        <f>Tablo1[[#This Row],[Mevcut]]</f>
        <v>19</v>
      </c>
      <c r="J356" s="13" t="str">
        <f>Tablo1[[#This Row],[GÜN]]</f>
        <v>PERŞEMBE</v>
      </c>
      <c r="K356" s="17" t="str">
        <f>Tablo1[[#This Row],[SINIF2]]</f>
        <v>204</v>
      </c>
      <c r="L356" s="11">
        <f>Tablo1[[#This Row],[08:10]]</f>
        <v>0</v>
      </c>
      <c r="M356" s="4">
        <f>Tablo1[[#This Row],[09:00]]</f>
        <v>0</v>
      </c>
      <c r="N356" s="4">
        <f>Tablo1[[#This Row],[09:50]]</f>
        <v>0</v>
      </c>
      <c r="O356" s="4" t="str">
        <f>Tablo1[[#This Row],[10:40]]</f>
        <v>x</v>
      </c>
      <c r="P356" s="4" t="str">
        <f>Tablo1[[#This Row],[11:30]]</f>
        <v>x</v>
      </c>
      <c r="Q356" s="4" t="str">
        <f>Tablo1[[#This Row],[12:20]]</f>
        <v>x</v>
      </c>
      <c r="R356" s="4" t="str">
        <f>Tablo1[[#This Row],[13:10]]</f>
        <v>x</v>
      </c>
      <c r="S356" s="4">
        <f>Tablo1[[#This Row],[14:00]]</f>
        <v>0</v>
      </c>
      <c r="T356" s="4">
        <f>Tablo1[[#This Row],[14:50]]</f>
        <v>0</v>
      </c>
      <c r="U356" s="4">
        <f>Tablo1[[#This Row],[15:40]]</f>
        <v>0</v>
      </c>
      <c r="V356" s="12">
        <f>Tablo1[[#This Row],[16:30]]</f>
        <v>0</v>
      </c>
      <c r="W356" s="24">
        <f>Tablo1[[#This Row],[Ders Adedi]]</f>
        <v>2</v>
      </c>
      <c r="X356" s="22">
        <f>Tablo1[[#This Row],[Ders saati]]</f>
        <v>4</v>
      </c>
      <c r="Y356" s="23">
        <f>Tablo1[[#This Row],[Ders saati kontrol]]</f>
        <v>4</v>
      </c>
      <c r="Z356" s="92" t="str">
        <f>Tablo1[[#This Row],[Birleştir formül]]</f>
        <v>Zooloji (Alttan ve devam Alanlar İçin) Sibel HAYRETDAĞ</v>
      </c>
      <c r="AA356" s="95">
        <f>Tablo1[[#This Row],[Birleşik ders]]</f>
        <v>1</v>
      </c>
    </row>
    <row r="357" spans="1:27" ht="21.75" x14ac:dyDescent="0.25">
      <c r="A357" s="27">
        <f>Tablo1[[#This Row],[Sıra]]</f>
        <v>206</v>
      </c>
      <c r="B357" s="13" t="str">
        <f>Tablo1[[#This Row],[Bölüm]]</f>
        <v>ZO</v>
      </c>
      <c r="C357" s="13">
        <f>Tablo1[[#This Row],[Sınıf]]</f>
        <v>1</v>
      </c>
      <c r="D357" s="5" t="str">
        <f>Tablo1[[#This Row],[Ders Kodu]]</f>
        <v>ZTN-1002</v>
      </c>
      <c r="E357" s="14" t="str">
        <f>Tablo1[[#This Row],[Dersin Adı]]</f>
        <v xml:space="preserve">Mühendislik Matematiği </v>
      </c>
      <c r="F357" s="6" t="str">
        <f>Tablo1[[#This Row],[Dersi Veren Öğretim Elemanı]]</f>
        <v>Erdoğan ÜNLÜ</v>
      </c>
      <c r="G357" s="6">
        <f>Tablo1[[#This Row],[Dersi Veren Öğretim Elemanı (Son 7 Hafta)]]</f>
        <v>0</v>
      </c>
      <c r="H357" s="6" t="str">
        <f>Tablo1[[#This Row],[Dersi Vrn. Öğr. Üyesi Bölümü]]</f>
        <v>FD</v>
      </c>
      <c r="I357" s="5">
        <f>Tablo1[[#This Row],[Mevcut]]</f>
        <v>24</v>
      </c>
      <c r="J357" s="13" t="str">
        <f>Tablo1[[#This Row],[GÜN]]</f>
        <v>PERŞEMBE</v>
      </c>
      <c r="K357" s="17" t="str">
        <f>Tablo1[[#This Row],[SINIF2]]</f>
        <v>202</v>
      </c>
      <c r="L357" s="11">
        <f>Tablo1[[#This Row],[08:10]]</f>
        <v>0</v>
      </c>
      <c r="M357" s="4">
        <f>Tablo1[[#This Row],[09:00]]</f>
        <v>0</v>
      </c>
      <c r="N357" s="4">
        <f>Tablo1[[#This Row],[09:50]]</f>
        <v>0</v>
      </c>
      <c r="O357" s="4" t="str">
        <f>Tablo1[[#This Row],[10:40]]</f>
        <v>x</v>
      </c>
      <c r="P357" s="4" t="str">
        <f>Tablo1[[#This Row],[11:30]]</f>
        <v>x</v>
      </c>
      <c r="Q357" s="4" t="str">
        <f>Tablo1[[#This Row],[12:20]]</f>
        <v>x</v>
      </c>
      <c r="R357" s="4">
        <f>Tablo1[[#This Row],[13:10]]</f>
        <v>0</v>
      </c>
      <c r="S357" s="4">
        <f>Tablo1[[#This Row],[14:00]]</f>
        <v>0</v>
      </c>
      <c r="T357" s="4">
        <f>Tablo1[[#This Row],[14:50]]</f>
        <v>0</v>
      </c>
      <c r="U357" s="4">
        <f>Tablo1[[#This Row],[15:40]]</f>
        <v>0</v>
      </c>
      <c r="V357" s="12">
        <f>Tablo1[[#This Row],[16:30]]</f>
        <v>0</v>
      </c>
      <c r="W357" s="24">
        <f>Tablo1[[#This Row],[Ders Adedi]]</f>
        <v>3</v>
      </c>
      <c r="X357" s="22">
        <f>Tablo1[[#This Row],[Ders saati]]</f>
        <v>3</v>
      </c>
      <c r="Y357" s="23">
        <f>Tablo1[[#This Row],[Ders saati kontrol]]</f>
        <v>3</v>
      </c>
      <c r="Z357" s="92" t="str">
        <f>Tablo1[[#This Row],[Birleştir formül]]</f>
        <v>Mühendislik Matematiği  Erdoğan ÜNLÜ</v>
      </c>
      <c r="AA357" s="95">
        <f>Tablo1[[#This Row],[Birleşik ders]]</f>
        <v>3</v>
      </c>
    </row>
    <row r="358" spans="1:27" ht="21.75" x14ac:dyDescent="0.25">
      <c r="A358" s="27">
        <f>Tablo1[[#This Row],[Sıra]]</f>
        <v>107</v>
      </c>
      <c r="B358" s="13" t="str">
        <f>Tablo1[[#This Row],[Bölüm]]</f>
        <v>ZO</v>
      </c>
      <c r="C358" s="13">
        <f>Tablo1[[#This Row],[Sınıf]]</f>
        <v>1</v>
      </c>
      <c r="D358" s="5" t="str">
        <f>Tablo1[[#This Row],[Ders Kodu]]</f>
        <v>ZTN-1006</v>
      </c>
      <c r="E358" s="14" t="str">
        <f>Tablo1[[#This Row],[Dersin Adı]]</f>
        <v xml:space="preserve">Fizik </v>
      </c>
      <c r="F358" s="6" t="str">
        <f>Tablo1[[#This Row],[Dersi Veren Öğretim Elemanı]]</f>
        <v>Oktay YILMAZ</v>
      </c>
      <c r="G358" s="6">
        <f>Tablo1[[#This Row],[Dersi Veren Öğretim Elemanı (Son 7 Hafta)]]</f>
        <v>0</v>
      </c>
      <c r="H358" s="6" t="str">
        <f>Tablo1[[#This Row],[Dersi Vrn. Öğr. Üyesi Bölümü]]</f>
        <v>FD</v>
      </c>
      <c r="I358" s="5">
        <f>Tablo1[[#This Row],[Mevcut]]</f>
        <v>24</v>
      </c>
      <c r="J358" s="13" t="str">
        <f>Tablo1[[#This Row],[GÜN]]</f>
        <v>PERŞEMBE</v>
      </c>
      <c r="K358" s="17" t="str">
        <f>Tablo1[[#This Row],[SINIF2]]</f>
        <v>103</v>
      </c>
      <c r="L358" s="11">
        <f>Tablo1[[#This Row],[08:10]]</f>
        <v>0</v>
      </c>
      <c r="M358" s="4">
        <f>Tablo1[[#This Row],[09:00]]</f>
        <v>0</v>
      </c>
      <c r="N358" s="4">
        <f>Tablo1[[#This Row],[09:50]]</f>
        <v>0</v>
      </c>
      <c r="O358" s="4">
        <f>Tablo1[[#This Row],[10:40]]</f>
        <v>0</v>
      </c>
      <c r="P358" s="4">
        <f>Tablo1[[#This Row],[11:30]]</f>
        <v>0</v>
      </c>
      <c r="Q358" s="4">
        <f>Tablo1[[#This Row],[12:20]]</f>
        <v>0</v>
      </c>
      <c r="R358" s="4" t="str">
        <f>Tablo1[[#This Row],[13:10]]</f>
        <v>x</v>
      </c>
      <c r="S358" s="4" t="str">
        <f>Tablo1[[#This Row],[14:00]]</f>
        <v>x</v>
      </c>
      <c r="T358" s="4">
        <f>Tablo1[[#This Row],[14:50]]</f>
        <v>0</v>
      </c>
      <c r="U358" s="4">
        <f>Tablo1[[#This Row],[15:40]]</f>
        <v>0</v>
      </c>
      <c r="V358" s="12">
        <f>Tablo1[[#This Row],[16:30]]</f>
        <v>0</v>
      </c>
      <c r="W358" s="24">
        <f>Tablo1[[#This Row],[Ders Adedi]]</f>
        <v>1</v>
      </c>
      <c r="X358" s="22">
        <f>Tablo1[[#This Row],[Ders saati]]</f>
        <v>2</v>
      </c>
      <c r="Y358" s="23">
        <f>Tablo1[[#This Row],[Ders saati kontrol]]</f>
        <v>2</v>
      </c>
      <c r="Z358" s="92" t="str">
        <f>Tablo1[[#This Row],[Birleştir formül]]</f>
        <v>Fizik  Oğuz ÖZTÜRK</v>
      </c>
      <c r="AA358" s="95">
        <f>Tablo1[[#This Row],[Birleşik ders]]</f>
        <v>1</v>
      </c>
    </row>
    <row r="359" spans="1:27" ht="21.75" hidden="1" x14ac:dyDescent="0.25">
      <c r="A359" s="27">
        <f>Tablo1[[#This Row],[Sıra]]</f>
        <v>156</v>
      </c>
      <c r="B359" s="13" t="str">
        <f>Tablo1[[#This Row],[Bölüm]]</f>
        <v>ZO</v>
      </c>
      <c r="C359" s="13">
        <f>Tablo1[[#This Row],[Sınıf]]</f>
        <v>1</v>
      </c>
      <c r="D359" s="5" t="str">
        <f>Tablo1[[#This Row],[Ders Kodu]]</f>
        <v>İSG-1002</v>
      </c>
      <c r="E359" s="14" t="str">
        <f>Tablo1[[#This Row],[Dersin Adı]]</f>
        <v xml:space="preserve">İş Sağlığı ve Güvenliği II </v>
      </c>
      <c r="F359" s="6" t="str">
        <f>Tablo1[[#This Row],[Dersi Veren Öğretim Elemanı]]</f>
        <v>Ulaş ÇINAR</v>
      </c>
      <c r="G359" s="6">
        <f>Tablo1[[#This Row],[Dersi Veren Öğretim Elemanı (Son 7 Hafta)]]</f>
        <v>0</v>
      </c>
      <c r="H359" s="6" t="str">
        <f>Tablo1[[#This Row],[Dersi Vrn. Öğr. Üyesi Bölümü]]</f>
        <v>FD</v>
      </c>
      <c r="I359" s="5">
        <f>Tablo1[[#This Row],[Mevcut]]</f>
        <v>26</v>
      </c>
      <c r="J359" s="13" t="str">
        <f>Tablo1[[#This Row],[GÜN]]</f>
        <v>PERŞEMBE</v>
      </c>
      <c r="K359" s="17" t="str">
        <f>Tablo1[[#This Row],[SINIF2]]</f>
        <v>113</v>
      </c>
      <c r="L359" s="11">
        <f>Tablo1[[#This Row],[08:10]]</f>
        <v>0</v>
      </c>
      <c r="M359" s="4">
        <f>Tablo1[[#This Row],[09:00]]</f>
        <v>0</v>
      </c>
      <c r="N359" s="4">
        <f>Tablo1[[#This Row],[09:50]]</f>
        <v>0</v>
      </c>
      <c r="O359" s="4">
        <f>Tablo1[[#This Row],[10:40]]</f>
        <v>0</v>
      </c>
      <c r="P359" s="4">
        <f>Tablo1[[#This Row],[11:30]]</f>
        <v>0</v>
      </c>
      <c r="Q359" s="4">
        <f>Tablo1[[#This Row],[12:20]]</f>
        <v>0</v>
      </c>
      <c r="R359" s="4">
        <f>Tablo1[[#This Row],[13:10]]</f>
        <v>0</v>
      </c>
      <c r="S359" s="4">
        <f>Tablo1[[#This Row],[14:00]]</f>
        <v>0</v>
      </c>
      <c r="T359" s="4">
        <f>Tablo1[[#This Row],[14:50]]</f>
        <v>0</v>
      </c>
      <c r="U359" s="4" t="str">
        <f>Tablo1[[#This Row],[15:40]]</f>
        <v>x</v>
      </c>
      <c r="V359" s="12" t="str">
        <f>Tablo1[[#This Row],[16:30]]</f>
        <v>x</v>
      </c>
      <c r="W359" s="24">
        <f>Tablo1[[#This Row],[Ders Adedi]]</f>
        <v>9</v>
      </c>
      <c r="X359" s="22">
        <f>Tablo1[[#This Row],[Ders saati]]</f>
        <v>2</v>
      </c>
      <c r="Y359" s="23">
        <f>Tablo1[[#This Row],[Ders saati kontrol]]</f>
        <v>2</v>
      </c>
      <c r="Z359" s="92" t="str">
        <f>Tablo1[[#This Row],[Birleştir formül]]</f>
        <v>İş Sağlığı ve Güvenliği II  Ulaş ÇINAR</v>
      </c>
      <c r="AA359" s="95">
        <f>Tablo1[[#This Row],[Birleşik ders]]</f>
        <v>8</v>
      </c>
    </row>
    <row r="360" spans="1:27" ht="21.75" hidden="1" x14ac:dyDescent="0.25">
      <c r="A360" s="27">
        <f>Tablo1[[#This Row],[Sıra]]</f>
        <v>339</v>
      </c>
      <c r="B360" s="13" t="str">
        <f>Tablo1[[#This Row],[Bölüm]]</f>
        <v>ZO</v>
      </c>
      <c r="C360" s="13">
        <f>Tablo1[[#This Row],[Sınıf]]</f>
        <v>1</v>
      </c>
      <c r="D360" s="5" t="str">
        <f>Tablo1[[#This Row],[Ders Kodu]]</f>
        <v>YDİ-1102</v>
      </c>
      <c r="E360" s="14" t="str">
        <f>Tablo1[[#This Row],[Dersin Adı]]</f>
        <v xml:space="preserve">Yabancı Dil II </v>
      </c>
      <c r="F360" s="6" t="str">
        <f>Tablo1[[#This Row],[Dersi Veren Öğretim Elemanı]]</f>
        <v>Gökhan HINIZ</v>
      </c>
      <c r="G360" s="6">
        <f>Tablo1[[#This Row],[Dersi Veren Öğretim Elemanı (Son 7 Hafta)]]</f>
        <v>0</v>
      </c>
      <c r="H360" s="6" t="str">
        <f>Tablo1[[#This Row],[Dersi Vrn. Öğr. Üyesi Bölümü]]</f>
        <v>FD</v>
      </c>
      <c r="I360" s="5">
        <f>Tablo1[[#This Row],[Mevcut]]</f>
        <v>20</v>
      </c>
      <c r="J360" s="13" t="str">
        <f>Tablo1[[#This Row],[GÜN]]</f>
        <v>CUMA</v>
      </c>
      <c r="K360" s="17" t="str">
        <f>Tablo1[[#This Row],[SINIF2]]</f>
        <v>ONLINE</v>
      </c>
      <c r="L360" s="11" t="str">
        <f>Tablo1[[#This Row],[08:10]]</f>
        <v>x</v>
      </c>
      <c r="M360" s="4" t="str">
        <f>Tablo1[[#This Row],[09:00]]</f>
        <v>x</v>
      </c>
      <c r="N360" s="4">
        <f>Tablo1[[#This Row],[09:50]]</f>
        <v>0</v>
      </c>
      <c r="O360" s="4">
        <f>Tablo1[[#This Row],[10:40]]</f>
        <v>0</v>
      </c>
      <c r="P360" s="4">
        <f>Tablo1[[#This Row],[11:30]]</f>
        <v>0</v>
      </c>
      <c r="Q360" s="4">
        <f>Tablo1[[#This Row],[12:20]]</f>
        <v>0</v>
      </c>
      <c r="R360" s="4">
        <f>Tablo1[[#This Row],[13:10]]</f>
        <v>0</v>
      </c>
      <c r="S360" s="4">
        <f>Tablo1[[#This Row],[14:00]]</f>
        <v>0</v>
      </c>
      <c r="T360" s="4">
        <f>Tablo1[[#This Row],[14:50]]</f>
        <v>0</v>
      </c>
      <c r="U360" s="4">
        <f>Tablo1[[#This Row],[15:40]]</f>
        <v>0</v>
      </c>
      <c r="V360" s="12">
        <f>Tablo1[[#This Row],[16:30]]</f>
        <v>0</v>
      </c>
      <c r="W360" s="24">
        <f>Tablo1[[#This Row],[Ders Adedi]]</f>
        <v>9</v>
      </c>
      <c r="X360" s="22">
        <f>Tablo1[[#This Row],[Ders saati]]</f>
        <v>2</v>
      </c>
      <c r="Y360" s="23">
        <f>Tablo1[[#This Row],[Ders saati kontrol]]</f>
        <v>2</v>
      </c>
      <c r="Z360" s="92" t="str">
        <f>Tablo1[[#This Row],[Birleştir formül]]</f>
        <v>Yabancı Dil II  Gökhan HINIZ</v>
      </c>
      <c r="AA360" s="95">
        <f>Tablo1[[#This Row],[Birleşik ders]]</f>
        <v>9</v>
      </c>
    </row>
    <row r="361" spans="1:27" ht="21.75" hidden="1" x14ac:dyDescent="0.25">
      <c r="A361" s="27">
        <f>Tablo1[[#This Row],[Sıra]]</f>
        <v>384</v>
      </c>
      <c r="B361" s="13" t="str">
        <f>Tablo1[[#This Row],[Bölüm]]</f>
        <v>ZO</v>
      </c>
      <c r="C361" s="13">
        <f>Tablo1[[#This Row],[Sınıf]]</f>
        <v>1</v>
      </c>
      <c r="D361" s="5" t="str">
        <f>Tablo1[[#This Row],[Ders Kodu]]</f>
        <v>ZOO-1004</v>
      </c>
      <c r="E361" s="14" t="str">
        <f>Tablo1[[#This Row],[Dersin Adı]]</f>
        <v>Analitik Kimya (Alttan ve devam Alanlar İçin)</v>
      </c>
      <c r="F361" s="6" t="str">
        <f>Tablo1[[#This Row],[Dersi Veren Öğretim Elemanı]]</f>
        <v>Serkan KARAKAYA</v>
      </c>
      <c r="G361" s="6">
        <f>Tablo1[[#This Row],[Dersi Veren Öğretim Elemanı (Son 7 Hafta)]]</f>
        <v>0</v>
      </c>
      <c r="H361" s="6" t="str">
        <f>Tablo1[[#This Row],[Dersi Vrn. Öğr. Üyesi Bölümü]]</f>
        <v>FD</v>
      </c>
      <c r="I361" s="5">
        <f>Tablo1[[#This Row],[Mevcut]]</f>
        <v>26</v>
      </c>
      <c r="J361" s="13" t="str">
        <f>Tablo1[[#This Row],[GÜN]]</f>
        <v>CUMA</v>
      </c>
      <c r="K361" s="17" t="str">
        <f>Tablo1[[#This Row],[SINIF2]]</f>
        <v>04</v>
      </c>
      <c r="L361" s="11">
        <f>Tablo1[[#This Row],[08:10]]</f>
        <v>0</v>
      </c>
      <c r="M361" s="4">
        <f>Tablo1[[#This Row],[09:00]]</f>
        <v>0</v>
      </c>
      <c r="N361" s="4" t="str">
        <f>Tablo1[[#This Row],[09:50]]</f>
        <v>x</v>
      </c>
      <c r="O361" s="4" t="str">
        <f>Tablo1[[#This Row],[10:40]]</f>
        <v>x</v>
      </c>
      <c r="P361" s="4" t="str">
        <f>Tablo1[[#This Row],[11:30]]</f>
        <v>x</v>
      </c>
      <c r="Q361" s="4">
        <f>Tablo1[[#This Row],[12:20]]</f>
        <v>0</v>
      </c>
      <c r="R361" s="4">
        <f>Tablo1[[#This Row],[13:10]]</f>
        <v>0</v>
      </c>
      <c r="S361" s="4">
        <f>Tablo1[[#This Row],[14:00]]</f>
        <v>0</v>
      </c>
      <c r="T361" s="4">
        <f>Tablo1[[#This Row],[14:50]]</f>
        <v>0</v>
      </c>
      <c r="U361" s="4">
        <f>Tablo1[[#This Row],[15:40]]</f>
        <v>0</v>
      </c>
      <c r="V361" s="12">
        <f>Tablo1[[#This Row],[16:30]]</f>
        <v>0</v>
      </c>
      <c r="W361" s="24">
        <f>Tablo1[[#This Row],[Ders Adedi]]</f>
        <v>1</v>
      </c>
      <c r="X361" s="22">
        <f>Tablo1[[#This Row],[Ders saati]]</f>
        <v>3</v>
      </c>
      <c r="Y361" s="23">
        <f>Tablo1[[#This Row],[Ders saati kontrol]]</f>
        <v>3</v>
      </c>
      <c r="Z361" s="92" t="str">
        <f>Tablo1[[#This Row],[Birleştir formül]]</f>
        <v>Analitik Kimya (Alttan ve devam Alanlar İçin) Serkan KARAKAYA</v>
      </c>
      <c r="AA361" s="95">
        <f>Tablo1[[#This Row],[Birleşik ders]]</f>
        <v>1</v>
      </c>
    </row>
    <row r="362" spans="1:27" ht="21.75" hidden="1" x14ac:dyDescent="0.25">
      <c r="A362" s="27">
        <f>Tablo1[[#This Row],[Sıra]]</f>
        <v>83</v>
      </c>
      <c r="B362" s="13" t="str">
        <f>Tablo1[[#This Row],[Bölüm]]</f>
        <v>ZO</v>
      </c>
      <c r="C362" s="13">
        <f>Tablo1[[#This Row],[Sınıf]]</f>
        <v>2</v>
      </c>
      <c r="D362" s="5" t="str">
        <f>Tablo1[[#This Row],[Ders Kodu]]</f>
        <v xml:space="preserve">ZOO-2008 </v>
      </c>
      <c r="E362" s="14" t="str">
        <f>Tablo1[[#This Row],[Dersin Adı]]</f>
        <v xml:space="preserve">Çayır Mera Yönetimi ve Islahı </v>
      </c>
      <c r="F362" s="6" t="str">
        <f>Tablo1[[#This Row],[Dersi Veren Öğretim Elemanı]]</f>
        <v>Fırat ALATÜRK</v>
      </c>
      <c r="G362" s="6">
        <f>Tablo1[[#This Row],[Dersi Veren Öğretim Elemanı (Son 7 Hafta)]]</f>
        <v>0</v>
      </c>
      <c r="H362" s="6" t="str">
        <f>Tablo1[[#This Row],[Dersi Vrn. Öğr. Üyesi Bölümü]]</f>
        <v>TB</v>
      </c>
      <c r="I362" s="5">
        <f>Tablo1[[#This Row],[Mevcut]]</f>
        <v>45</v>
      </c>
      <c r="J362" s="13" t="str">
        <f>Tablo1[[#This Row],[GÜN]]</f>
        <v>PAZARTESİ</v>
      </c>
      <c r="K362" s="17" t="str">
        <f>Tablo1[[#This Row],[SINIF2]]</f>
        <v>202</v>
      </c>
      <c r="L362" s="11">
        <f>Tablo1[[#This Row],[08:10]]</f>
        <v>0</v>
      </c>
      <c r="M362" s="4" t="str">
        <f>Tablo1[[#This Row],[09:00]]</f>
        <v>x</v>
      </c>
      <c r="N362" s="4" t="str">
        <f>Tablo1[[#This Row],[09:50]]</f>
        <v>x</v>
      </c>
      <c r="O362" s="4" t="str">
        <f>Tablo1[[#This Row],[10:40]]</f>
        <v>x</v>
      </c>
      <c r="P362" s="4" t="str">
        <f>Tablo1[[#This Row],[11:30]]</f>
        <v>x</v>
      </c>
      <c r="Q362" s="4">
        <f>Tablo1[[#This Row],[12:20]]</f>
        <v>0</v>
      </c>
      <c r="R362" s="4">
        <f>Tablo1[[#This Row],[13:10]]</f>
        <v>0</v>
      </c>
      <c r="S362" s="4">
        <f>Tablo1[[#This Row],[14:00]]</f>
        <v>0</v>
      </c>
      <c r="T362" s="4">
        <f>Tablo1[[#This Row],[14:50]]</f>
        <v>0</v>
      </c>
      <c r="U362" s="4">
        <f>Tablo1[[#This Row],[15:40]]</f>
        <v>0</v>
      </c>
      <c r="V362" s="12">
        <f>Tablo1[[#This Row],[16:30]]</f>
        <v>0</v>
      </c>
      <c r="W362" s="24">
        <f>Tablo1[[#This Row],[Ders Adedi]]</f>
        <v>1</v>
      </c>
      <c r="X362" s="22">
        <f>Tablo1[[#This Row],[Ders saati]]</f>
        <v>4</v>
      </c>
      <c r="Y362" s="23">
        <f>Tablo1[[#This Row],[Ders saati kontrol]]</f>
        <v>4</v>
      </c>
      <c r="Z362" s="92" t="str">
        <f>Tablo1[[#This Row],[Birleştir formül]]</f>
        <v>Çayır Mera Yönetimi ve Islahı  Fırat ALATÜRK</v>
      </c>
      <c r="AA362" s="95">
        <f>Tablo1[[#This Row],[Birleşik ders]]</f>
        <v>1</v>
      </c>
    </row>
    <row r="363" spans="1:27" ht="21.75" hidden="1" x14ac:dyDescent="0.25">
      <c r="A363" s="27">
        <f>Tablo1[[#This Row],[Sıra]]</f>
        <v>96</v>
      </c>
      <c r="B363" s="13" t="str">
        <f>Tablo1[[#This Row],[Bölüm]]</f>
        <v>ZO</v>
      </c>
      <c r="C363" s="13">
        <f>Tablo1[[#This Row],[Sınıf]]</f>
        <v>2</v>
      </c>
      <c r="D363" s="5" t="str">
        <f>Tablo1[[#This Row],[Ders Kodu]]</f>
        <v xml:space="preserve">ZOO-2014 </v>
      </c>
      <c r="E363" s="14" t="str">
        <f>Tablo1[[#This Row],[Dersin Adı]]</f>
        <v xml:space="preserve">Entomoloji </v>
      </c>
      <c r="F363" s="6" t="str">
        <f>Tablo1[[#This Row],[Dersi Veren Öğretim Elemanı]]</f>
        <v>Levent EFİL</v>
      </c>
      <c r="G363" s="6">
        <f>Tablo1[[#This Row],[Dersi Veren Öğretim Elemanı (Son 7 Hafta)]]</f>
        <v>0</v>
      </c>
      <c r="H363" s="6" t="str">
        <f>Tablo1[[#This Row],[Dersi Vrn. Öğr. Üyesi Bölümü]]</f>
        <v>BK</v>
      </c>
      <c r="I363" s="5">
        <f>Tablo1[[#This Row],[Mevcut]]</f>
        <v>33</v>
      </c>
      <c r="J363" s="13" t="str">
        <f>Tablo1[[#This Row],[GÜN]]</f>
        <v>PAZARTESİ</v>
      </c>
      <c r="K363" s="17" t="str">
        <f>Tablo1[[#This Row],[SINIF2]]</f>
        <v>01</v>
      </c>
      <c r="L363" s="11">
        <f>Tablo1[[#This Row],[08:10]]</f>
        <v>0</v>
      </c>
      <c r="M363" s="4">
        <f>Tablo1[[#This Row],[09:00]]</f>
        <v>0</v>
      </c>
      <c r="N363" s="4">
        <f>Tablo1[[#This Row],[09:50]]</f>
        <v>0</v>
      </c>
      <c r="O363" s="4">
        <f>Tablo1[[#This Row],[10:40]]</f>
        <v>0</v>
      </c>
      <c r="P363" s="4">
        <f>Tablo1[[#This Row],[11:30]]</f>
        <v>0</v>
      </c>
      <c r="Q363" s="4" t="str">
        <f>Tablo1[[#This Row],[12:20]]</f>
        <v>x</v>
      </c>
      <c r="R363" s="4" t="str">
        <f>Tablo1[[#This Row],[13:10]]</f>
        <v>x</v>
      </c>
      <c r="S363" s="4" t="str">
        <f>Tablo1[[#This Row],[14:00]]</f>
        <v>x</v>
      </c>
      <c r="T363" s="4" t="str">
        <f>Tablo1[[#This Row],[14:50]]</f>
        <v>x</v>
      </c>
      <c r="U363" s="4">
        <f>Tablo1[[#This Row],[15:40]]</f>
        <v>0</v>
      </c>
      <c r="V363" s="12">
        <f>Tablo1[[#This Row],[16:30]]</f>
        <v>0</v>
      </c>
      <c r="W363" s="24">
        <f>Tablo1[[#This Row],[Ders Adedi]]</f>
        <v>5</v>
      </c>
      <c r="X363" s="22">
        <f>Tablo1[[#This Row],[Ders saati]]</f>
        <v>4</v>
      </c>
      <c r="Y363" s="23">
        <f>Tablo1[[#This Row],[Ders saati kontrol]]</f>
        <v>4</v>
      </c>
      <c r="Z363" s="92" t="str">
        <f>Tablo1[[#This Row],[Birleştir formül]]</f>
        <v>Entomoloji  Levent EFİL</v>
      </c>
      <c r="AA363" s="95">
        <f>Tablo1[[#This Row],[Birleşik ders]]</f>
        <v>1</v>
      </c>
    </row>
    <row r="364" spans="1:27" ht="21.75" hidden="1" x14ac:dyDescent="0.25">
      <c r="A364" s="27">
        <f>Tablo1[[#This Row],[Sıra]]</f>
        <v>106</v>
      </c>
      <c r="B364" s="13" t="str">
        <f>Tablo1[[#This Row],[Bölüm]]</f>
        <v>ZO</v>
      </c>
      <c r="C364" s="13">
        <f>Tablo1[[#This Row],[Sınıf]]</f>
        <v>2</v>
      </c>
      <c r="D364" s="5" t="str">
        <f>Tablo1[[#This Row],[Ders Kodu]]</f>
        <v xml:space="preserve">ZOO-2010 </v>
      </c>
      <c r="E364" s="14" t="str">
        <f>Tablo1[[#This Row],[Dersin Adı]]</f>
        <v xml:space="preserve">Fitopatoloji </v>
      </c>
      <c r="F364" s="6" t="str">
        <f>Tablo1[[#This Row],[Dersi Veren Öğretim Elemanı]]</f>
        <v>Figen MERT</v>
      </c>
      <c r="G364" s="6">
        <f>Tablo1[[#This Row],[Dersi Veren Öğretim Elemanı (Son 7 Hafta)]]</f>
        <v>0</v>
      </c>
      <c r="H364" s="6" t="str">
        <f>Tablo1[[#This Row],[Dersi Vrn. Öğr. Üyesi Bölümü]]</f>
        <v>BK</v>
      </c>
      <c r="I364" s="5">
        <f>Tablo1[[#This Row],[Mevcut]]</f>
        <v>42</v>
      </c>
      <c r="J364" s="13" t="str">
        <f>Tablo1[[#This Row],[GÜN]]</f>
        <v>PAZARTESİ</v>
      </c>
      <c r="K364" s="17" t="str">
        <f>Tablo1[[#This Row],[SINIF2]]</f>
        <v>01</v>
      </c>
      <c r="L364" s="11">
        <f>Tablo1[[#This Row],[08:10]]</f>
        <v>0</v>
      </c>
      <c r="M364" s="4">
        <f>Tablo1[[#This Row],[09:00]]</f>
        <v>0</v>
      </c>
      <c r="N364" s="4">
        <f>Tablo1[[#This Row],[09:50]]</f>
        <v>0</v>
      </c>
      <c r="O364" s="4">
        <f>Tablo1[[#This Row],[10:40]]</f>
        <v>0</v>
      </c>
      <c r="P364" s="4">
        <f>Tablo1[[#This Row],[11:30]]</f>
        <v>0</v>
      </c>
      <c r="Q364" s="4">
        <f>Tablo1[[#This Row],[12:20]]</f>
        <v>0</v>
      </c>
      <c r="R364" s="4">
        <f>Tablo1[[#This Row],[13:10]]</f>
        <v>0</v>
      </c>
      <c r="S364" s="4">
        <f>Tablo1[[#This Row],[14:00]]</f>
        <v>0</v>
      </c>
      <c r="T364" s="4">
        <f>Tablo1[[#This Row],[14:50]]</f>
        <v>0</v>
      </c>
      <c r="U364" s="4" t="str">
        <f>Tablo1[[#This Row],[15:40]]</f>
        <v>x</v>
      </c>
      <c r="V364" s="12" t="str">
        <f>Tablo1[[#This Row],[16:30]]</f>
        <v>x</v>
      </c>
      <c r="W364" s="24">
        <f>Tablo1[[#This Row],[Ders Adedi]]</f>
        <v>7</v>
      </c>
      <c r="X364" s="22">
        <f>Tablo1[[#This Row],[Ders saati]]</f>
        <v>4</v>
      </c>
      <c r="Y364" s="23">
        <f>Tablo1[[#This Row],[Ders saati kontrol]]</f>
        <v>2</v>
      </c>
      <c r="Z364" s="92" t="str">
        <f>Tablo1[[#This Row],[Birleştir formül]]</f>
        <v>Fitopatoloji  Figen MERT</v>
      </c>
      <c r="AA364" s="95">
        <f>Tablo1[[#This Row],[Birleşik ders]]</f>
        <v>4</v>
      </c>
    </row>
    <row r="365" spans="1:27" ht="21.75" hidden="1" x14ac:dyDescent="0.25">
      <c r="A365" s="27">
        <f>Tablo1[[#This Row],[Sıra]]</f>
        <v>20</v>
      </c>
      <c r="B365" s="13" t="str">
        <f>Tablo1[[#This Row],[Bölüm]]</f>
        <v>ZO</v>
      </c>
      <c r="C365" s="13">
        <f>Tablo1[[#This Row],[Sınıf]]</f>
        <v>2</v>
      </c>
      <c r="D365" s="5" t="str">
        <f>Tablo1[[#This Row],[Ders Kodu]]</f>
        <v>ZOO-2002</v>
      </c>
      <c r="E365" s="14" t="str">
        <f>Tablo1[[#This Row],[Dersin Adı]]</f>
        <v xml:space="preserve">Bahçe Bitkileri </v>
      </c>
      <c r="F365" s="6" t="str">
        <f>Tablo1[[#This Row],[Dersi Veren Öğretim Elemanı]]</f>
        <v>Harun ÇOBAN</v>
      </c>
      <c r="G365" s="6">
        <f>Tablo1[[#This Row],[Dersi Veren Öğretim Elemanı (Son 7 Hafta)]]</f>
        <v>0</v>
      </c>
      <c r="H365" s="6" t="str">
        <f>Tablo1[[#This Row],[Dersi Vrn. Öğr. Üyesi Bölümü]]</f>
        <v>BB</v>
      </c>
      <c r="I365" s="5">
        <f>Tablo1[[#This Row],[Mevcut]]</f>
        <v>39</v>
      </c>
      <c r="J365" s="13" t="str">
        <f>Tablo1[[#This Row],[GÜN]]</f>
        <v>SALI</v>
      </c>
      <c r="K365" s="17" t="str">
        <f>Tablo1[[#This Row],[SINIF2]]</f>
        <v>01</v>
      </c>
      <c r="L365" s="11">
        <f>Tablo1[[#This Row],[08:10]]</f>
        <v>0</v>
      </c>
      <c r="M365" s="4" t="str">
        <f>Tablo1[[#This Row],[09:00]]</f>
        <v>x</v>
      </c>
      <c r="N365" s="4" t="str">
        <f>Tablo1[[#This Row],[09:50]]</f>
        <v>x</v>
      </c>
      <c r="O365" s="4" t="str">
        <f>Tablo1[[#This Row],[10:40]]</f>
        <v>x</v>
      </c>
      <c r="P365" s="4" t="str">
        <f>Tablo1[[#This Row],[11:30]]</f>
        <v>x</v>
      </c>
      <c r="Q365" s="4">
        <f>Tablo1[[#This Row],[12:20]]</f>
        <v>0</v>
      </c>
      <c r="R365" s="4">
        <f>Tablo1[[#This Row],[13:10]]</f>
        <v>0</v>
      </c>
      <c r="S365" s="4">
        <f>Tablo1[[#This Row],[14:00]]</f>
        <v>0</v>
      </c>
      <c r="T365" s="4">
        <f>Tablo1[[#This Row],[14:50]]</f>
        <v>0</v>
      </c>
      <c r="U365" s="4">
        <f>Tablo1[[#This Row],[15:40]]</f>
        <v>0</v>
      </c>
      <c r="V365" s="12">
        <f>Tablo1[[#This Row],[16:30]]</f>
        <v>0</v>
      </c>
      <c r="W365" s="24">
        <f>Tablo1[[#This Row],[Ders Adedi]]</f>
        <v>4</v>
      </c>
      <c r="X365" s="22">
        <f>Tablo1[[#This Row],[Ders saati]]</f>
        <v>4</v>
      </c>
      <c r="Y365" s="23">
        <f>Tablo1[[#This Row],[Ders saati kontrol]]</f>
        <v>4</v>
      </c>
      <c r="Z365" s="92" t="str">
        <f>Tablo1[[#This Row],[Birleştir formül]]</f>
        <v>Bahçe Bitkileri  Harun ÇOBAN</v>
      </c>
      <c r="AA365" s="95">
        <f>Tablo1[[#This Row],[Birleşik ders]]</f>
        <v>2</v>
      </c>
    </row>
    <row r="366" spans="1:27" ht="21.75" hidden="1" x14ac:dyDescent="0.25">
      <c r="A366" s="27">
        <f>Tablo1[[#This Row],[Sıra]]</f>
        <v>123</v>
      </c>
      <c r="B366" s="13" t="str">
        <f>Tablo1[[#This Row],[Bölüm]]</f>
        <v>ZO</v>
      </c>
      <c r="C366" s="13">
        <f>Tablo1[[#This Row],[Sınıf]]</f>
        <v>2</v>
      </c>
      <c r="D366" s="5" t="str">
        <f>Tablo1[[#This Row],[Ders Kodu]]</f>
        <v xml:space="preserve">ZOO-2004 </v>
      </c>
      <c r="E366" s="14" t="str">
        <f>Tablo1[[#This Row],[Dersin Adı]]</f>
        <v xml:space="preserve">Hayvan Besleme Ekolojisi </v>
      </c>
      <c r="F366" s="6" t="str">
        <f>Tablo1[[#This Row],[Dersi Veren Öğretim Elemanı]]</f>
        <v>Kemal ÇELİK</v>
      </c>
      <c r="G366" s="6">
        <f>Tablo1[[#This Row],[Dersi Veren Öğretim Elemanı (Son 7 Hafta)]]</f>
        <v>0</v>
      </c>
      <c r="H366" s="6" t="str">
        <f>Tablo1[[#This Row],[Dersi Vrn. Öğr. Üyesi Bölümü]]</f>
        <v>ZO</v>
      </c>
      <c r="I366" s="5">
        <f>Tablo1[[#This Row],[Mevcut]]</f>
        <v>43</v>
      </c>
      <c r="J366" s="13" t="str">
        <f>Tablo1[[#This Row],[GÜN]]</f>
        <v>SALI</v>
      </c>
      <c r="K366" s="17" t="str">
        <f>Tablo1[[#This Row],[SINIF2]]</f>
        <v>102</v>
      </c>
      <c r="L366" s="11">
        <f>Tablo1[[#This Row],[08:10]]</f>
        <v>0</v>
      </c>
      <c r="M366" s="4">
        <f>Tablo1[[#This Row],[09:00]]</f>
        <v>0</v>
      </c>
      <c r="N366" s="4">
        <f>Tablo1[[#This Row],[09:50]]</f>
        <v>0</v>
      </c>
      <c r="O366" s="4">
        <f>Tablo1[[#This Row],[10:40]]</f>
        <v>0</v>
      </c>
      <c r="P366" s="4">
        <f>Tablo1[[#This Row],[11:30]]</f>
        <v>0</v>
      </c>
      <c r="Q366" s="4">
        <f>Tablo1[[#This Row],[12:20]]</f>
        <v>0</v>
      </c>
      <c r="R366" s="4" t="str">
        <f>Tablo1[[#This Row],[13:10]]</f>
        <v>x</v>
      </c>
      <c r="S366" s="4" t="str">
        <f>Tablo1[[#This Row],[14:00]]</f>
        <v>x</v>
      </c>
      <c r="T366" s="4" t="str">
        <f>Tablo1[[#This Row],[14:50]]</f>
        <v>x</v>
      </c>
      <c r="U366" s="4" t="str">
        <f>Tablo1[[#This Row],[15:40]]</f>
        <v>x</v>
      </c>
      <c r="V366" s="12">
        <f>Tablo1[[#This Row],[16:30]]</f>
        <v>0</v>
      </c>
      <c r="W366" s="24">
        <f>Tablo1[[#This Row],[Ders Adedi]]</f>
        <v>2</v>
      </c>
      <c r="X366" s="22">
        <f>Tablo1[[#This Row],[Ders saati]]</f>
        <v>4</v>
      </c>
      <c r="Y366" s="23">
        <f>Tablo1[[#This Row],[Ders saati kontrol]]</f>
        <v>4</v>
      </c>
      <c r="Z366" s="92" t="str">
        <f>Tablo1[[#This Row],[Birleştir formül]]</f>
        <v>Hayvan Besleme Ekolojisi  Kemal ÇELİK</v>
      </c>
      <c r="AA366" s="95">
        <f>Tablo1[[#This Row],[Birleşik ders]]</f>
        <v>2</v>
      </c>
    </row>
    <row r="367" spans="1:27" ht="21.75" hidden="1" x14ac:dyDescent="0.25">
      <c r="A367" s="27">
        <f>Tablo1[[#This Row],[Sıra]]</f>
        <v>283</v>
      </c>
      <c r="B367" s="13" t="str">
        <f>Tablo1[[#This Row],[Bölüm]]</f>
        <v>ZO</v>
      </c>
      <c r="C367" s="13">
        <f>Tablo1[[#This Row],[Sınıf]]</f>
        <v>2</v>
      </c>
      <c r="D367" s="5" t="str">
        <f>Tablo1[[#This Row],[Ders Kodu]]</f>
        <v xml:space="preserve">ZOO-2006 </v>
      </c>
      <c r="E367" s="14" t="str">
        <f>Tablo1[[#This Row],[Dersin Adı]]</f>
        <v xml:space="preserve">Tarla Bitkileri </v>
      </c>
      <c r="F367" s="6" t="str">
        <f>Tablo1[[#This Row],[Dersi Veren Öğretim Elemanı]]</f>
        <v>Altıngül ÖZASLAN PARLAK</v>
      </c>
      <c r="G367" s="6">
        <f>Tablo1[[#This Row],[Dersi Veren Öğretim Elemanı (Son 7 Hafta)]]</f>
        <v>0</v>
      </c>
      <c r="H367" s="6" t="str">
        <f>Tablo1[[#This Row],[Dersi Vrn. Öğr. Üyesi Bölümü]]</f>
        <v>TB</v>
      </c>
      <c r="I367" s="5">
        <f>Tablo1[[#This Row],[Mevcut]]</f>
        <v>46</v>
      </c>
      <c r="J367" s="13" t="str">
        <f>Tablo1[[#This Row],[GÜN]]</f>
        <v>ÇARŞAMBA</v>
      </c>
      <c r="K367" s="17" t="str">
        <f>Tablo1[[#This Row],[SINIF2]]</f>
        <v>01</v>
      </c>
      <c r="L367" s="11">
        <f>Tablo1[[#This Row],[08:10]]</f>
        <v>0</v>
      </c>
      <c r="M367" s="4">
        <f>Tablo1[[#This Row],[09:00]]</f>
        <v>0</v>
      </c>
      <c r="N367" s="4">
        <f>Tablo1[[#This Row],[09:50]]</f>
        <v>0</v>
      </c>
      <c r="O367" s="4">
        <f>Tablo1[[#This Row],[10:40]]</f>
        <v>0</v>
      </c>
      <c r="P367" s="4">
        <f>Tablo1[[#This Row],[11:30]]</f>
        <v>0</v>
      </c>
      <c r="Q367" s="4">
        <f>Tablo1[[#This Row],[12:20]]</f>
        <v>0</v>
      </c>
      <c r="R367" s="4" t="str">
        <f>Tablo1[[#This Row],[13:10]]</f>
        <v>x</v>
      </c>
      <c r="S367" s="4" t="str">
        <f>Tablo1[[#This Row],[14:00]]</f>
        <v>x</v>
      </c>
      <c r="T367" s="4">
        <f>Tablo1[[#This Row],[14:50]]</f>
        <v>0</v>
      </c>
      <c r="U367" s="4">
        <f>Tablo1[[#This Row],[15:40]]</f>
        <v>0</v>
      </c>
      <c r="V367" s="12">
        <f>Tablo1[[#This Row],[16:30]]</f>
        <v>0</v>
      </c>
      <c r="W367" s="24">
        <f>Tablo1[[#This Row],[Ders Adedi]]</f>
        <v>5</v>
      </c>
      <c r="X367" s="22">
        <f>Tablo1[[#This Row],[Ders saati]]</f>
        <v>2</v>
      </c>
      <c r="Y367" s="23">
        <f>Tablo1[[#This Row],[Ders saati kontrol]]</f>
        <v>2</v>
      </c>
      <c r="Z367" s="92" t="str">
        <f>Tablo1[[#This Row],[Birleştir formül]]</f>
        <v>Tarla Bitkileri  Altıngül ÖZASLAN PARLAK</v>
      </c>
      <c r="AA367" s="95">
        <f>Tablo1[[#This Row],[Birleşik ders]]</f>
        <v>1</v>
      </c>
    </row>
    <row r="368" spans="1:27" ht="21.75" hidden="1" x14ac:dyDescent="0.25">
      <c r="A368" s="27">
        <f>Tablo1[[#This Row],[Sıra]]</f>
        <v>147</v>
      </c>
      <c r="B368" s="13" t="str">
        <f>Tablo1[[#This Row],[Bölüm]]</f>
        <v>ZO</v>
      </c>
      <c r="C368" s="13">
        <f>Tablo1[[#This Row],[Sınıf]]</f>
        <v>2</v>
      </c>
      <c r="D368" s="5" t="str">
        <f>Tablo1[[#This Row],[Ders Kodu]]</f>
        <v xml:space="preserve">ZOO-2012 </v>
      </c>
      <c r="E368" s="14" t="str">
        <f>Tablo1[[#This Row],[Dersin Adı]]</f>
        <v xml:space="preserve">İstatistik </v>
      </c>
      <c r="F368" s="6" t="str">
        <f>Tablo1[[#This Row],[Dersi Veren Öğretim Elemanı]]</f>
        <v>Mehmet MENDEŞ</v>
      </c>
      <c r="G368" s="6">
        <f>Tablo1[[#This Row],[Dersi Veren Öğretim Elemanı (Son 7 Hafta)]]</f>
        <v>0</v>
      </c>
      <c r="H368" s="6" t="str">
        <f>Tablo1[[#This Row],[Dersi Vrn. Öğr. Üyesi Bölümü]]</f>
        <v>ZO</v>
      </c>
      <c r="I368" s="5">
        <f>Tablo1[[#This Row],[Mevcut]]</f>
        <v>49</v>
      </c>
      <c r="J368" s="13" t="str">
        <f>Tablo1[[#This Row],[GÜN]]</f>
        <v>ÇARŞAMBA</v>
      </c>
      <c r="K368" s="17" t="str">
        <f>Tablo1[[#This Row],[SINIF2]]</f>
        <v>205</v>
      </c>
      <c r="L368" s="11">
        <f>Tablo1[[#This Row],[08:10]]</f>
        <v>0</v>
      </c>
      <c r="M368" s="4">
        <f>Tablo1[[#This Row],[09:00]]</f>
        <v>0</v>
      </c>
      <c r="N368" s="4">
        <f>Tablo1[[#This Row],[09:50]]</f>
        <v>0</v>
      </c>
      <c r="O368" s="4">
        <f>Tablo1[[#This Row],[10:40]]</f>
        <v>0</v>
      </c>
      <c r="P368" s="4">
        <f>Tablo1[[#This Row],[11:30]]</f>
        <v>0</v>
      </c>
      <c r="Q368" s="4">
        <f>Tablo1[[#This Row],[12:20]]</f>
        <v>0</v>
      </c>
      <c r="R368" s="4">
        <f>Tablo1[[#This Row],[13:10]]</f>
        <v>0</v>
      </c>
      <c r="S368" s="4">
        <f>Tablo1[[#This Row],[14:00]]</f>
        <v>0</v>
      </c>
      <c r="T368" s="4" t="str">
        <f>Tablo1[[#This Row],[14:50]]</f>
        <v>x</v>
      </c>
      <c r="U368" s="4" t="str">
        <f>Tablo1[[#This Row],[15:40]]</f>
        <v>x</v>
      </c>
      <c r="V368" s="12" t="str">
        <f>Tablo1[[#This Row],[16:30]]</f>
        <v>x</v>
      </c>
      <c r="W368" s="24">
        <f>Tablo1[[#This Row],[Ders Adedi]]</f>
        <v>5</v>
      </c>
      <c r="X368" s="22">
        <f>Tablo1[[#This Row],[Ders saati]]</f>
        <v>3</v>
      </c>
      <c r="Y368" s="23">
        <f>Tablo1[[#This Row],[Ders saati kontrol]]</f>
        <v>3</v>
      </c>
      <c r="Z368" s="92" t="str">
        <f>Tablo1[[#This Row],[Birleştir formül]]</f>
        <v>İstatistik  Mehmet MENDEŞ</v>
      </c>
      <c r="AA368" s="95">
        <f>Tablo1[[#This Row],[Birleşik ders]]</f>
        <v>2</v>
      </c>
    </row>
    <row r="369" spans="1:27" ht="21.75" hidden="1" x14ac:dyDescent="0.25">
      <c r="A369" s="27">
        <f>Tablo1[[#This Row],[Sıra]]</f>
        <v>372</v>
      </c>
      <c r="B369" s="13" t="str">
        <f>Tablo1[[#This Row],[Bölüm]]</f>
        <v>ZO</v>
      </c>
      <c r="C369" s="13">
        <f>Tablo1[[#This Row],[Sınıf]]</f>
        <v>2</v>
      </c>
      <c r="D369" s="5" t="str">
        <f>Tablo1[[#This Row],[Ders Kodu]]</f>
        <v xml:space="preserve">ZOO-2010 </v>
      </c>
      <c r="E369" s="14" t="str">
        <f>Tablo1[[#This Row],[Dersin Adı]]</f>
        <v xml:space="preserve">Fitopatoloji </v>
      </c>
      <c r="F369" s="6" t="str">
        <f>Tablo1[[#This Row],[Dersi Veren Öğretim Elemanı]]</f>
        <v>Figen MERT</v>
      </c>
      <c r="G369" s="6">
        <f>Tablo1[[#This Row],[Dersi Veren Öğretim Elemanı (Son 7 Hafta)]]</f>
        <v>0</v>
      </c>
      <c r="H369" s="6" t="str">
        <f>Tablo1[[#This Row],[Dersi Vrn. Öğr. Üyesi Bölümü]]</f>
        <v>BK</v>
      </c>
      <c r="I369" s="5">
        <f>Tablo1[[#This Row],[Mevcut]]</f>
        <v>42</v>
      </c>
      <c r="J369" s="13" t="str">
        <f>Tablo1[[#This Row],[GÜN]]</f>
        <v>PERŞEMBE</v>
      </c>
      <c r="K369" s="17" t="str">
        <f>Tablo1[[#This Row],[SINIF2]]</f>
        <v>102</v>
      </c>
      <c r="L369" s="11">
        <f>Tablo1[[#This Row],[08:10]]</f>
        <v>0</v>
      </c>
      <c r="M369" s="4">
        <f>Tablo1[[#This Row],[09:00]]</f>
        <v>0</v>
      </c>
      <c r="N369" s="4">
        <f>Tablo1[[#This Row],[09:50]]</f>
        <v>0</v>
      </c>
      <c r="O369" s="4">
        <f>Tablo1[[#This Row],[10:40]]</f>
        <v>0</v>
      </c>
      <c r="P369" s="4">
        <f>Tablo1[[#This Row],[11:30]]</f>
        <v>0</v>
      </c>
      <c r="Q369" s="4">
        <f>Tablo1[[#This Row],[12:20]]</f>
        <v>0</v>
      </c>
      <c r="R369" s="4">
        <f>Tablo1[[#This Row],[13:10]]</f>
        <v>0</v>
      </c>
      <c r="S369" s="4">
        <f>Tablo1[[#This Row],[14:00]]</f>
        <v>0</v>
      </c>
      <c r="T369" s="4">
        <f>Tablo1[[#This Row],[14:50]]</f>
        <v>0</v>
      </c>
      <c r="U369" s="4" t="str">
        <f>Tablo1[[#This Row],[15:40]]</f>
        <v>x</v>
      </c>
      <c r="V369" s="12" t="str">
        <f>Tablo1[[#This Row],[16:30]]</f>
        <v>x</v>
      </c>
      <c r="W369" s="24">
        <f>Tablo1[[#This Row],[Ders Adedi]]</f>
        <v>7</v>
      </c>
      <c r="X369" s="22">
        <f>Tablo1[[#This Row],[Ders saati]]</f>
        <v>0</v>
      </c>
      <c r="Y369" s="23">
        <f>Tablo1[[#This Row],[Ders saati kontrol]]</f>
        <v>2</v>
      </c>
      <c r="Z369" s="92" t="str">
        <f>Tablo1[[#This Row],[Birleştir formül]]</f>
        <v>Fitopatoloji  Figen MERT</v>
      </c>
      <c r="AA369" s="95">
        <f>Tablo1[[#This Row],[Birleşik ders]]</f>
        <v>4</v>
      </c>
    </row>
    <row r="370" spans="1:27" ht="21.75" hidden="1" x14ac:dyDescent="0.25">
      <c r="A370" s="27">
        <f>Tablo1[[#This Row],[Sıra]]</f>
        <v>228</v>
      </c>
      <c r="B370" s="13" t="str">
        <f>Tablo1[[#This Row],[Bölüm]]</f>
        <v>ZO</v>
      </c>
      <c r="C370" s="13">
        <f>Tablo1[[#This Row],[Sınıf]]</f>
        <v>3</v>
      </c>
      <c r="D370" s="5" t="str">
        <f>Tablo1[[#This Row],[Ders Kodu]]</f>
        <v>ZOO-3008</v>
      </c>
      <c r="E370" s="14" t="str">
        <f>Tablo1[[#This Row],[Dersin Adı]]</f>
        <v xml:space="preserve">Rasyon Hazırlama </v>
      </c>
      <c r="F370" s="6" t="str">
        <f>Tablo1[[#This Row],[Dersi Veren Öğretim Elemanı]]</f>
        <v>Kemal ÇELİK</v>
      </c>
      <c r="G370" s="6">
        <f>Tablo1[[#This Row],[Dersi Veren Öğretim Elemanı (Son 7 Hafta)]]</f>
        <v>0</v>
      </c>
      <c r="H370" s="6" t="str">
        <f>Tablo1[[#This Row],[Dersi Vrn. Öğr. Üyesi Bölümü]]</f>
        <v>ZO</v>
      </c>
      <c r="I370" s="5">
        <f>Tablo1[[#This Row],[Mevcut]]</f>
        <v>35</v>
      </c>
      <c r="J370" s="13" t="str">
        <f>Tablo1[[#This Row],[GÜN]]</f>
        <v>PAZARTESİ</v>
      </c>
      <c r="K370" s="17" t="str">
        <f>Tablo1[[#This Row],[SINIF2]]</f>
        <v>206</v>
      </c>
      <c r="L370" s="11">
        <f>Tablo1[[#This Row],[08:10]]</f>
        <v>0</v>
      </c>
      <c r="M370" s="4" t="str">
        <f>Tablo1[[#This Row],[09:00]]</f>
        <v>x</v>
      </c>
      <c r="N370" s="4" t="str">
        <f>Tablo1[[#This Row],[09:50]]</f>
        <v>x</v>
      </c>
      <c r="O370" s="4" t="str">
        <f>Tablo1[[#This Row],[10:40]]</f>
        <v>x</v>
      </c>
      <c r="P370" s="4" t="str">
        <f>Tablo1[[#This Row],[11:30]]</f>
        <v>x</v>
      </c>
      <c r="Q370" s="4">
        <f>Tablo1[[#This Row],[12:20]]</f>
        <v>0</v>
      </c>
      <c r="R370" s="4">
        <f>Tablo1[[#This Row],[13:10]]</f>
        <v>0</v>
      </c>
      <c r="S370" s="4">
        <f>Tablo1[[#This Row],[14:00]]</f>
        <v>0</v>
      </c>
      <c r="T370" s="4">
        <f>Tablo1[[#This Row],[14:50]]</f>
        <v>0</v>
      </c>
      <c r="U370" s="4">
        <f>Tablo1[[#This Row],[15:40]]</f>
        <v>0</v>
      </c>
      <c r="V370" s="12">
        <f>Tablo1[[#This Row],[16:30]]</f>
        <v>0</v>
      </c>
      <c r="W370" s="24">
        <f>Tablo1[[#This Row],[Ders Adedi]]</f>
        <v>1</v>
      </c>
      <c r="X370" s="22">
        <f>Tablo1[[#This Row],[Ders saati]]</f>
        <v>4</v>
      </c>
      <c r="Y370" s="23">
        <f>Tablo1[[#This Row],[Ders saati kontrol]]</f>
        <v>4</v>
      </c>
      <c r="Z370" s="92" t="str">
        <f>Tablo1[[#This Row],[Birleştir formül]]</f>
        <v>Rasyon Hazırlama  Kemal ÇELİK</v>
      </c>
      <c r="AA370" s="95">
        <f>Tablo1[[#This Row],[Birleşik ders]]</f>
        <v>1</v>
      </c>
    </row>
    <row r="371" spans="1:27" ht="21.75" hidden="1" x14ac:dyDescent="0.25">
      <c r="A371" s="27">
        <f>Tablo1[[#This Row],[Sıra]]</f>
        <v>326</v>
      </c>
      <c r="B371" s="13" t="str">
        <f>Tablo1[[#This Row],[Bölüm]]</f>
        <v>ZO</v>
      </c>
      <c r="C371" s="13">
        <f>Tablo1[[#This Row],[Sınıf]]</f>
        <v>3</v>
      </c>
      <c r="D371" s="5" t="str">
        <f>Tablo1[[#This Row],[Ders Kodu]]</f>
        <v>ZOO-3004</v>
      </c>
      <c r="E371" s="14" t="str">
        <f>Tablo1[[#This Row],[Dersin Adı]]</f>
        <v xml:space="preserve">Üreme ve Yapay Tohumlama </v>
      </c>
      <c r="F371" s="6" t="str">
        <f>Tablo1[[#This Row],[Dersi Veren Öğretim Elemanı]]</f>
        <v>Aynur KONYALI</v>
      </c>
      <c r="G371" s="6">
        <f>Tablo1[[#This Row],[Dersi Veren Öğretim Elemanı (Son 7 Hafta)]]</f>
        <v>0</v>
      </c>
      <c r="H371" s="6" t="str">
        <f>Tablo1[[#This Row],[Dersi Vrn. Öğr. Üyesi Bölümü]]</f>
        <v>ZO</v>
      </c>
      <c r="I371" s="5">
        <f>Tablo1[[#This Row],[Mevcut]]</f>
        <v>38</v>
      </c>
      <c r="J371" s="13" t="str">
        <f>Tablo1[[#This Row],[GÜN]]</f>
        <v>PAZARTESİ</v>
      </c>
      <c r="K371" s="17" t="str">
        <f>Tablo1[[#This Row],[SINIF2]]</f>
        <v>Seminer Sln.</v>
      </c>
      <c r="L371" s="11">
        <f>Tablo1[[#This Row],[08:10]]</f>
        <v>0</v>
      </c>
      <c r="M371" s="4">
        <f>Tablo1[[#This Row],[09:00]]</f>
        <v>0</v>
      </c>
      <c r="N371" s="4">
        <f>Tablo1[[#This Row],[09:50]]</f>
        <v>0</v>
      </c>
      <c r="O371" s="4">
        <f>Tablo1[[#This Row],[10:40]]</f>
        <v>0</v>
      </c>
      <c r="P371" s="4">
        <f>Tablo1[[#This Row],[11:30]]</f>
        <v>0</v>
      </c>
      <c r="Q371" s="4">
        <f>Tablo1[[#This Row],[12:20]]</f>
        <v>0</v>
      </c>
      <c r="R371" s="4" t="str">
        <f>Tablo1[[#This Row],[13:10]]</f>
        <v>x</v>
      </c>
      <c r="S371" s="4" t="str">
        <f>Tablo1[[#This Row],[14:00]]</f>
        <v>x</v>
      </c>
      <c r="T371" s="4" t="str">
        <f>Tablo1[[#This Row],[14:50]]</f>
        <v>x</v>
      </c>
      <c r="U371" s="4" t="str">
        <f>Tablo1[[#This Row],[15:40]]</f>
        <v>x</v>
      </c>
      <c r="V371" s="12">
        <f>Tablo1[[#This Row],[16:30]]</f>
        <v>0</v>
      </c>
      <c r="W371" s="24">
        <f>Tablo1[[#This Row],[Ders Adedi]]</f>
        <v>1</v>
      </c>
      <c r="X371" s="22">
        <f>Tablo1[[#This Row],[Ders saati]]</f>
        <v>4</v>
      </c>
      <c r="Y371" s="23">
        <f>Tablo1[[#This Row],[Ders saati kontrol]]</f>
        <v>4</v>
      </c>
      <c r="Z371" s="92" t="str">
        <f>Tablo1[[#This Row],[Birleştir formül]]</f>
        <v>Üreme ve Yapay Tohumlama  Aynur KONYALI</v>
      </c>
      <c r="AA371" s="95">
        <f>Tablo1[[#This Row],[Birleşik ders]]</f>
        <v>1</v>
      </c>
    </row>
    <row r="372" spans="1:27" ht="21.75" hidden="1" x14ac:dyDescent="0.25">
      <c r="A372" s="27">
        <f>Tablo1[[#This Row],[Sıra]]</f>
        <v>115</v>
      </c>
      <c r="B372" s="13" t="str">
        <f>Tablo1[[#This Row],[Bölüm]]</f>
        <v>ZO</v>
      </c>
      <c r="C372" s="13">
        <f>Tablo1[[#This Row],[Sınıf]]</f>
        <v>3</v>
      </c>
      <c r="D372" s="5" t="str">
        <f>Tablo1[[#This Row],[Ders Kodu]]</f>
        <v>ZOO-3010</v>
      </c>
      <c r="E372" s="14" t="str">
        <f>Tablo1[[#This Row],[Dersin Adı]]</f>
        <v xml:space="preserve">Genetik </v>
      </c>
      <c r="F372" s="6" t="str">
        <f>Tablo1[[#This Row],[Dersi Veren Öğretim Elemanı]]</f>
        <v>Hakan ERDEM</v>
      </c>
      <c r="G372" s="6">
        <f>Tablo1[[#This Row],[Dersi Veren Öğretim Elemanı (Son 7 Hafta)]]</f>
        <v>0</v>
      </c>
      <c r="H372" s="6" t="str">
        <f>Tablo1[[#This Row],[Dersi Vrn. Öğr. Üyesi Bölümü]]</f>
        <v>ZO</v>
      </c>
      <c r="I372" s="5">
        <f>Tablo1[[#This Row],[Mevcut]]</f>
        <v>34</v>
      </c>
      <c r="J372" s="13" t="str">
        <f>Tablo1[[#This Row],[GÜN]]</f>
        <v>SALI</v>
      </c>
      <c r="K372" s="17" t="str">
        <f>Tablo1[[#This Row],[SINIF2]]</f>
        <v>206</v>
      </c>
      <c r="L372" s="11">
        <f>Tablo1[[#This Row],[08:10]]</f>
        <v>0</v>
      </c>
      <c r="M372" s="4" t="str">
        <f>Tablo1[[#This Row],[09:00]]</f>
        <v>x</v>
      </c>
      <c r="N372" s="4" t="str">
        <f>Tablo1[[#This Row],[09:50]]</f>
        <v>x</v>
      </c>
      <c r="O372" s="4">
        <f>Tablo1[[#This Row],[10:40]]</f>
        <v>0</v>
      </c>
      <c r="P372" s="4">
        <f>Tablo1[[#This Row],[11:30]]</f>
        <v>0</v>
      </c>
      <c r="Q372" s="4">
        <f>Tablo1[[#This Row],[12:20]]</f>
        <v>0</v>
      </c>
      <c r="R372" s="4">
        <f>Tablo1[[#This Row],[13:10]]</f>
        <v>0</v>
      </c>
      <c r="S372" s="4">
        <f>Tablo1[[#This Row],[14:00]]</f>
        <v>0</v>
      </c>
      <c r="T372" s="4">
        <f>Tablo1[[#This Row],[14:50]]</f>
        <v>0</v>
      </c>
      <c r="U372" s="4">
        <f>Tablo1[[#This Row],[15:40]]</f>
        <v>0</v>
      </c>
      <c r="V372" s="12">
        <f>Tablo1[[#This Row],[16:30]]</f>
        <v>0</v>
      </c>
      <c r="W372" s="24">
        <f>Tablo1[[#This Row],[Ders Adedi]]</f>
        <v>2</v>
      </c>
      <c r="X372" s="22">
        <f>Tablo1[[#This Row],[Ders saati]]</f>
        <v>2</v>
      </c>
      <c r="Y372" s="23">
        <f>Tablo1[[#This Row],[Ders saati kontrol]]</f>
        <v>2</v>
      </c>
      <c r="Z372" s="92" t="str">
        <f>Tablo1[[#This Row],[Birleştir formül]]</f>
        <v>Genetik  Hakan ERDEM</v>
      </c>
      <c r="AA372" s="95">
        <f>Tablo1[[#This Row],[Birleşik ders]]</f>
        <v>1</v>
      </c>
    </row>
    <row r="373" spans="1:27" ht="21.75" hidden="1" x14ac:dyDescent="0.25">
      <c r="A373" s="27">
        <f>Tablo1[[#This Row],[Sıra]]</f>
        <v>327</v>
      </c>
      <c r="B373" s="13" t="str">
        <f>Tablo1[[#This Row],[Bölüm]]</f>
        <v>ZO</v>
      </c>
      <c r="C373" s="13">
        <f>Tablo1[[#This Row],[Sınıf]]</f>
        <v>3</v>
      </c>
      <c r="D373" s="5" t="str">
        <f>Tablo1[[#This Row],[Ders Kodu]]</f>
        <v>ZOO-3012</v>
      </c>
      <c r="E373" s="14" t="str">
        <f>Tablo1[[#This Row],[Dersin Adı]]</f>
        <v xml:space="preserve">Üretim Fizyolojisi </v>
      </c>
      <c r="F373" s="6" t="str">
        <f>Tablo1[[#This Row],[Dersi Veren Öğretim Elemanı]]</f>
        <v>Hande Işıl AKBAĞ</v>
      </c>
      <c r="G373" s="6">
        <f>Tablo1[[#This Row],[Dersi Veren Öğretim Elemanı (Son 7 Hafta)]]</f>
        <v>0</v>
      </c>
      <c r="H373" s="6" t="str">
        <f>Tablo1[[#This Row],[Dersi Vrn. Öğr. Üyesi Bölümü]]</f>
        <v>ZO</v>
      </c>
      <c r="I373" s="5">
        <f>Tablo1[[#This Row],[Mevcut]]</f>
        <v>36</v>
      </c>
      <c r="J373" s="13" t="str">
        <f>Tablo1[[#This Row],[GÜN]]</f>
        <v>SALI</v>
      </c>
      <c r="K373" s="17" t="str">
        <f>Tablo1[[#This Row],[SINIF2]]</f>
        <v>206</v>
      </c>
      <c r="L373" s="11">
        <f>Tablo1[[#This Row],[08:10]]</f>
        <v>0</v>
      </c>
      <c r="M373" s="4">
        <f>Tablo1[[#This Row],[09:00]]</f>
        <v>0</v>
      </c>
      <c r="N373" s="4">
        <f>Tablo1[[#This Row],[09:50]]</f>
        <v>0</v>
      </c>
      <c r="O373" s="4" t="str">
        <f>Tablo1[[#This Row],[10:40]]</f>
        <v>x</v>
      </c>
      <c r="P373" s="4" t="str">
        <f>Tablo1[[#This Row],[11:30]]</f>
        <v>x</v>
      </c>
      <c r="Q373" s="4">
        <f>Tablo1[[#This Row],[12:20]]</f>
        <v>0</v>
      </c>
      <c r="R373" s="4">
        <f>Tablo1[[#This Row],[13:10]]</f>
        <v>0</v>
      </c>
      <c r="S373" s="4">
        <f>Tablo1[[#This Row],[14:00]]</f>
        <v>0</v>
      </c>
      <c r="T373" s="4">
        <f>Tablo1[[#This Row],[14:50]]</f>
        <v>0</v>
      </c>
      <c r="U373" s="4">
        <f>Tablo1[[#This Row],[15:40]]</f>
        <v>0</v>
      </c>
      <c r="V373" s="12">
        <f>Tablo1[[#This Row],[16:30]]</f>
        <v>0</v>
      </c>
      <c r="W373" s="24">
        <f>Tablo1[[#This Row],[Ders Adedi]]</f>
        <v>1</v>
      </c>
      <c r="X373" s="22">
        <f>Tablo1[[#This Row],[Ders saati]]</f>
        <v>2</v>
      </c>
      <c r="Y373" s="23">
        <f>Tablo1[[#This Row],[Ders saati kontrol]]</f>
        <v>2</v>
      </c>
      <c r="Z373" s="92" t="str">
        <f>Tablo1[[#This Row],[Birleştir formül]]</f>
        <v>Üretim Fizyolojisi  Hande Işıl AKBAĞ</v>
      </c>
      <c r="AA373" s="95">
        <f>Tablo1[[#This Row],[Birleşik ders]]</f>
        <v>1</v>
      </c>
    </row>
    <row r="374" spans="1:27" ht="21.75" hidden="1" x14ac:dyDescent="0.25">
      <c r="A374" s="27">
        <f>Tablo1[[#This Row],[Sıra]]</f>
        <v>126</v>
      </c>
      <c r="B374" s="13" t="str">
        <f>Tablo1[[#This Row],[Bölüm]]</f>
        <v>ZO</v>
      </c>
      <c r="C374" s="13">
        <f>Tablo1[[#This Row],[Sınıf]]</f>
        <v>3</v>
      </c>
      <c r="D374" s="5" t="str">
        <f>Tablo1[[#This Row],[Ders Kodu]]</f>
        <v>ZOO-3002</v>
      </c>
      <c r="E374" s="14" t="str">
        <f>Tablo1[[#This Row],[Dersin Adı]]</f>
        <v xml:space="preserve">Hayvan Etolojisi </v>
      </c>
      <c r="F374" s="6" t="str">
        <f>Tablo1[[#This Row],[Dersi Veren Öğretim Elemanı]]</f>
        <v>Cemil TÖLÜ</v>
      </c>
      <c r="G374" s="6">
        <f>Tablo1[[#This Row],[Dersi Veren Öğretim Elemanı (Son 7 Hafta)]]</f>
        <v>0</v>
      </c>
      <c r="H374" s="6" t="str">
        <f>Tablo1[[#This Row],[Dersi Vrn. Öğr. Üyesi Bölümü]]</f>
        <v>ZO</v>
      </c>
      <c r="I374" s="5">
        <f>Tablo1[[#This Row],[Mevcut]]</f>
        <v>36</v>
      </c>
      <c r="J374" s="13" t="str">
        <f>Tablo1[[#This Row],[GÜN]]</f>
        <v>ÇARŞAMBA</v>
      </c>
      <c r="K374" s="17" t="str">
        <f>Tablo1[[#This Row],[SINIF2]]</f>
        <v>103</v>
      </c>
      <c r="L374" s="11">
        <f>Tablo1[[#This Row],[08:10]]</f>
        <v>0</v>
      </c>
      <c r="M374" s="4">
        <f>Tablo1[[#This Row],[09:00]]</f>
        <v>0</v>
      </c>
      <c r="N374" s="4">
        <f>Tablo1[[#This Row],[09:50]]</f>
        <v>0</v>
      </c>
      <c r="O374" s="4">
        <f>Tablo1[[#This Row],[10:40]]</f>
        <v>0</v>
      </c>
      <c r="P374" s="4">
        <f>Tablo1[[#This Row],[11:30]]</f>
        <v>0</v>
      </c>
      <c r="Q374" s="4">
        <f>Tablo1[[#This Row],[12:20]]</f>
        <v>0</v>
      </c>
      <c r="R374" s="4" t="str">
        <f>Tablo1[[#This Row],[13:10]]</f>
        <v>x</v>
      </c>
      <c r="S374" s="4" t="str">
        <f>Tablo1[[#This Row],[14:00]]</f>
        <v>x</v>
      </c>
      <c r="T374" s="4" t="str">
        <f>Tablo1[[#This Row],[14:50]]</f>
        <v>x</v>
      </c>
      <c r="U374" s="4" t="str">
        <f>Tablo1[[#This Row],[15:40]]</f>
        <v>x</v>
      </c>
      <c r="V374" s="12">
        <f>Tablo1[[#This Row],[16:30]]</f>
        <v>0</v>
      </c>
      <c r="W374" s="24">
        <f>Tablo1[[#This Row],[Ders Adedi]]</f>
        <v>1</v>
      </c>
      <c r="X374" s="22">
        <f>Tablo1[[#This Row],[Ders saati]]</f>
        <v>4</v>
      </c>
      <c r="Y374" s="23">
        <f>Tablo1[[#This Row],[Ders saati kontrol]]</f>
        <v>4</v>
      </c>
      <c r="Z374" s="92" t="str">
        <f>Tablo1[[#This Row],[Birleştir formül]]</f>
        <v>Hayvan Etolojisi  Cemil TÖLÜ</v>
      </c>
      <c r="AA374" s="95">
        <f>Tablo1[[#This Row],[Birleşik ders]]</f>
        <v>1</v>
      </c>
    </row>
    <row r="375" spans="1:27" ht="21.75" hidden="1" x14ac:dyDescent="0.25">
      <c r="A375" s="27">
        <f>Tablo1[[#This Row],[Sıra]]</f>
        <v>130</v>
      </c>
      <c r="B375" s="13" t="str">
        <f>Tablo1[[#This Row],[Bölüm]]</f>
        <v>ZO</v>
      </c>
      <c r="C375" s="13">
        <f>Tablo1[[#This Row],[Sınıf]]</f>
        <v>3</v>
      </c>
      <c r="D375" s="5" t="str">
        <f>Tablo1[[#This Row],[Ders Kodu]]</f>
        <v>ZOO-3006</v>
      </c>
      <c r="E375" s="14" t="str">
        <f>Tablo1[[#This Row],[Dersin Adı]]</f>
        <v xml:space="preserve">Hayvan Sağlığı ve Hijyen </v>
      </c>
      <c r="F375" s="6" t="str">
        <f>Tablo1[[#This Row],[Dersi Veren Öğretim Elemanı]]</f>
        <v>Baver COŞKUN</v>
      </c>
      <c r="G375" s="6">
        <f>Tablo1[[#This Row],[Dersi Veren Öğretim Elemanı (Son 7 Hafta)]]</f>
        <v>0</v>
      </c>
      <c r="H375" s="6" t="str">
        <f>Tablo1[[#This Row],[Dersi Vrn. Öğr. Üyesi Bölümü]]</f>
        <v>ZO</v>
      </c>
      <c r="I375" s="5">
        <f>Tablo1[[#This Row],[Mevcut]]</f>
        <v>31</v>
      </c>
      <c r="J375" s="13" t="str">
        <f>Tablo1[[#This Row],[GÜN]]</f>
        <v>PERŞEMBE</v>
      </c>
      <c r="K375" s="17" t="str">
        <f>Tablo1[[#This Row],[SINIF2]]</f>
        <v>203</v>
      </c>
      <c r="L375" s="11">
        <f>Tablo1[[#This Row],[08:10]]</f>
        <v>0</v>
      </c>
      <c r="M375" s="4">
        <f>Tablo1[[#This Row],[09:00]]</f>
        <v>0</v>
      </c>
      <c r="N375" s="4">
        <f>Tablo1[[#This Row],[09:50]]</f>
        <v>0</v>
      </c>
      <c r="O375" s="4">
        <f>Tablo1[[#This Row],[10:40]]</f>
        <v>0</v>
      </c>
      <c r="P375" s="4">
        <f>Tablo1[[#This Row],[11:30]]</f>
        <v>0</v>
      </c>
      <c r="Q375" s="4">
        <f>Tablo1[[#This Row],[12:20]]</f>
        <v>0</v>
      </c>
      <c r="R375" s="4" t="str">
        <f>Tablo1[[#This Row],[13:10]]</f>
        <v>x</v>
      </c>
      <c r="S375" s="4" t="str">
        <f>Tablo1[[#This Row],[14:00]]</f>
        <v>x</v>
      </c>
      <c r="T375" s="4" t="str">
        <f>Tablo1[[#This Row],[14:50]]</f>
        <v>x</v>
      </c>
      <c r="U375" s="4" t="str">
        <f>Tablo1[[#This Row],[15:40]]</f>
        <v>x</v>
      </c>
      <c r="V375" s="12">
        <f>Tablo1[[#This Row],[16:30]]</f>
        <v>0</v>
      </c>
      <c r="W375" s="24">
        <f>Tablo1[[#This Row],[Ders Adedi]]</f>
        <v>1</v>
      </c>
      <c r="X375" s="22">
        <f>Tablo1[[#This Row],[Ders saati]]</f>
        <v>4</v>
      </c>
      <c r="Y375" s="23">
        <f>Tablo1[[#This Row],[Ders saati kontrol]]</f>
        <v>4</v>
      </c>
      <c r="Z375" s="92" t="str">
        <f>Tablo1[[#This Row],[Birleştir formül]]</f>
        <v>Hayvan Sağlığı ve Hijyen  Baver COŞKUN</v>
      </c>
      <c r="AA375" s="95">
        <f>Tablo1[[#This Row],[Birleşik ders]]</f>
        <v>1</v>
      </c>
    </row>
    <row r="376" spans="1:27" ht="21.75" hidden="1" x14ac:dyDescent="0.25">
      <c r="A376" s="27">
        <f>Tablo1[[#This Row],[Sıra]]</f>
        <v>237</v>
      </c>
      <c r="B376" s="13" t="str">
        <f>Tablo1[[#This Row],[Bölüm]]</f>
        <v>ZO</v>
      </c>
      <c r="C376" s="13">
        <f>Tablo1[[#This Row],[Sınıf]]</f>
        <v>3</v>
      </c>
      <c r="D376" s="5" t="str">
        <f>Tablo1[[#This Row],[Ders Kodu]]</f>
        <v>STJ-3002</v>
      </c>
      <c r="E376" s="14" t="str">
        <f>Tablo1[[#This Row],[Dersin Adı]]</f>
        <v xml:space="preserve">Staj II </v>
      </c>
      <c r="F376" s="6" t="str">
        <f>Tablo1[[#This Row],[Dersi Veren Öğretim Elemanı]]</f>
        <v>Ali KARABAYIR</v>
      </c>
      <c r="G376" s="6">
        <f>Tablo1[[#This Row],[Dersi Veren Öğretim Elemanı (Son 7 Hafta)]]</f>
        <v>0</v>
      </c>
      <c r="H376" s="6" t="str">
        <f>Tablo1[[#This Row],[Dersi Vrn. Öğr. Üyesi Bölümü]]</f>
        <v>ZO</v>
      </c>
      <c r="I376" s="5">
        <f>Tablo1[[#This Row],[Mevcut]]</f>
        <v>33</v>
      </c>
      <c r="J376" s="13" t="str">
        <f>Tablo1[[#This Row],[GÜN]]</f>
        <v>-</v>
      </c>
      <c r="K376" s="17" t="str">
        <f>Tablo1[[#This Row],[SINIF2]]</f>
        <v>-</v>
      </c>
      <c r="L376" s="11">
        <f>Tablo1[[#This Row],[08:10]]</f>
        <v>0</v>
      </c>
      <c r="M376" s="4">
        <f>Tablo1[[#This Row],[09:00]]</f>
        <v>0</v>
      </c>
      <c r="N376" s="4">
        <f>Tablo1[[#This Row],[09:50]]</f>
        <v>0</v>
      </c>
      <c r="O376" s="4">
        <f>Tablo1[[#This Row],[10:40]]</f>
        <v>0</v>
      </c>
      <c r="P376" s="4">
        <f>Tablo1[[#This Row],[11:30]]</f>
        <v>0</v>
      </c>
      <c r="Q376" s="4">
        <f>Tablo1[[#This Row],[12:20]]</f>
        <v>0</v>
      </c>
      <c r="R376" s="4">
        <f>Tablo1[[#This Row],[13:10]]</f>
        <v>0</v>
      </c>
      <c r="S376" s="4">
        <f>Tablo1[[#This Row],[14:00]]</f>
        <v>0</v>
      </c>
      <c r="T376" s="4">
        <f>Tablo1[[#This Row],[14:50]]</f>
        <v>0</v>
      </c>
      <c r="U376" s="4">
        <f>Tablo1[[#This Row],[15:40]]</f>
        <v>0</v>
      </c>
      <c r="V376" s="12">
        <f>Tablo1[[#This Row],[16:30]]</f>
        <v>0</v>
      </c>
      <c r="W376" s="24">
        <f>Tablo1[[#This Row],[Ders Adedi]]</f>
        <v>9</v>
      </c>
      <c r="X376" s="22">
        <f>Tablo1[[#This Row],[Ders saati]]</f>
        <v>0</v>
      </c>
      <c r="Y376" s="23">
        <f>Tablo1[[#This Row],[Ders saati kontrol]]</f>
        <v>0</v>
      </c>
      <c r="Z376" s="92" t="str">
        <f>Tablo1[[#This Row],[Birleştir formül]]</f>
        <v>Staj II  Ali KARABAYIR</v>
      </c>
      <c r="AA376" s="95">
        <f>Tablo1[[#This Row],[Birleşik ders]]</f>
        <v>1</v>
      </c>
    </row>
    <row r="377" spans="1:27" ht="21.75" hidden="1" x14ac:dyDescent="0.25">
      <c r="A377" s="27">
        <f>Tablo1[[#This Row],[Sıra]]</f>
        <v>230</v>
      </c>
      <c r="B377" s="13" t="str">
        <f>Tablo1[[#This Row],[Bölüm]]</f>
        <v>ZO</v>
      </c>
      <c r="C377" s="13">
        <f>Tablo1[[#This Row],[Sınıf]]</f>
        <v>4</v>
      </c>
      <c r="D377" s="5" t="str">
        <f>Tablo1[[#This Row],[Ders Kodu]]</f>
        <v>ZOO-4006</v>
      </c>
      <c r="E377" s="14" t="str">
        <f>Tablo1[[#This Row],[Dersin Adı]]</f>
        <v xml:space="preserve">Sağlık Koruma Yönetimi </v>
      </c>
      <c r="F377" s="6" t="str">
        <f>Tablo1[[#This Row],[Dersi Veren Öğretim Elemanı]]</f>
        <v>Cemil TÖLÜ</v>
      </c>
      <c r="G377" s="6">
        <f>Tablo1[[#This Row],[Dersi Veren Öğretim Elemanı (Son 7 Hafta)]]</f>
        <v>0</v>
      </c>
      <c r="H377" s="6" t="str">
        <f>Tablo1[[#This Row],[Dersi Vrn. Öğr. Üyesi Bölümü]]</f>
        <v>ZO</v>
      </c>
      <c r="I377" s="5">
        <f>Tablo1[[#This Row],[Mevcut]]</f>
        <v>11</v>
      </c>
      <c r="J377" s="13" t="str">
        <f>Tablo1[[#This Row],[GÜN]]</f>
        <v>SALI</v>
      </c>
      <c r="K377" s="17" t="str">
        <f>Tablo1[[#This Row],[SINIF2]]</f>
        <v>104</v>
      </c>
      <c r="L377" s="11">
        <f>Tablo1[[#This Row],[08:10]]</f>
        <v>0</v>
      </c>
      <c r="M377" s="4">
        <f>Tablo1[[#This Row],[09:00]]</f>
        <v>0</v>
      </c>
      <c r="N377" s="4">
        <f>Tablo1[[#This Row],[09:50]]</f>
        <v>0</v>
      </c>
      <c r="O377" s="4">
        <f>Tablo1[[#This Row],[10:40]]</f>
        <v>0</v>
      </c>
      <c r="P377" s="4" t="str">
        <f>Tablo1[[#This Row],[11:30]]</f>
        <v>x</v>
      </c>
      <c r="Q377" s="4" t="str">
        <f>Tablo1[[#This Row],[12:20]]</f>
        <v>x</v>
      </c>
      <c r="R377" s="4">
        <f>Tablo1[[#This Row],[13:10]]</f>
        <v>0</v>
      </c>
      <c r="S377" s="4">
        <f>Tablo1[[#This Row],[14:00]]</f>
        <v>0</v>
      </c>
      <c r="T377" s="4">
        <f>Tablo1[[#This Row],[14:50]]</f>
        <v>0</v>
      </c>
      <c r="U377" s="4">
        <f>Tablo1[[#This Row],[15:40]]</f>
        <v>0</v>
      </c>
      <c r="V377" s="12">
        <f>Tablo1[[#This Row],[16:30]]</f>
        <v>0</v>
      </c>
      <c r="W377" s="24">
        <f>Tablo1[[#This Row],[Ders Adedi]]</f>
        <v>1</v>
      </c>
      <c r="X377" s="22">
        <f>Tablo1[[#This Row],[Ders saati]]</f>
        <v>2</v>
      </c>
      <c r="Y377" s="23">
        <f>Tablo1[[#This Row],[Ders saati kontrol]]</f>
        <v>2</v>
      </c>
      <c r="Z377" s="92" t="str">
        <f>Tablo1[[#This Row],[Birleştir formül]]</f>
        <v>Sağlık Koruma Yönetimi  Cemil TÖLÜ</v>
      </c>
      <c r="AA377" s="95">
        <f>Tablo1[[#This Row],[Birleşik ders]]</f>
        <v>1</v>
      </c>
    </row>
    <row r="378" spans="1:27" ht="21.75" hidden="1" x14ac:dyDescent="0.25">
      <c r="A378" s="27">
        <f>Tablo1[[#This Row],[Sıra]]</f>
        <v>169</v>
      </c>
      <c r="B378" s="13" t="str">
        <f>Tablo1[[#This Row],[Bölüm]]</f>
        <v>ZO</v>
      </c>
      <c r="C378" s="13">
        <f>Tablo1[[#This Row],[Sınıf]]</f>
        <v>4</v>
      </c>
      <c r="D378" s="5" t="str">
        <f>Tablo1[[#This Row],[Ders Kodu]]</f>
        <v>ZOO-4016</v>
      </c>
      <c r="E378" s="14" t="str">
        <f>Tablo1[[#This Row],[Dersin Adı]]</f>
        <v xml:space="preserve">Kümes Hayvanları Yetiştirme </v>
      </c>
      <c r="F378" s="6" t="str">
        <f>Tablo1[[#This Row],[Dersi Veren Öğretim Elemanı]]</f>
        <v>Ali KARABAYIR</v>
      </c>
      <c r="G378" s="6">
        <f>Tablo1[[#This Row],[Dersi Veren Öğretim Elemanı (Son 7 Hafta)]]</f>
        <v>0</v>
      </c>
      <c r="H378" s="6" t="str">
        <f>Tablo1[[#This Row],[Dersi Vrn. Öğr. Üyesi Bölümü]]</f>
        <v>ZO</v>
      </c>
      <c r="I378" s="5">
        <f>Tablo1[[#This Row],[Mevcut]]</f>
        <v>9</v>
      </c>
      <c r="J378" s="13" t="str">
        <f>Tablo1[[#This Row],[GÜN]]</f>
        <v>SALI</v>
      </c>
      <c r="K378" s="17" t="str">
        <f>Tablo1[[#This Row],[SINIF2]]</f>
        <v>Bölüm Sınıfı</v>
      </c>
      <c r="L378" s="11">
        <f>Tablo1[[#This Row],[08:10]]</f>
        <v>0</v>
      </c>
      <c r="M378" s="4">
        <f>Tablo1[[#This Row],[09:00]]</f>
        <v>0</v>
      </c>
      <c r="N378" s="4">
        <f>Tablo1[[#This Row],[09:50]]</f>
        <v>0</v>
      </c>
      <c r="O378" s="4">
        <f>Tablo1[[#This Row],[10:40]]</f>
        <v>0</v>
      </c>
      <c r="P378" s="4">
        <f>Tablo1[[#This Row],[11:30]]</f>
        <v>0</v>
      </c>
      <c r="Q378" s="4">
        <f>Tablo1[[#This Row],[12:20]]</f>
        <v>0</v>
      </c>
      <c r="R378" s="4" t="str">
        <f>Tablo1[[#This Row],[13:10]]</f>
        <v>x</v>
      </c>
      <c r="S378" s="4" t="str">
        <f>Tablo1[[#This Row],[14:00]]</f>
        <v>x</v>
      </c>
      <c r="T378" s="4">
        <f>Tablo1[[#This Row],[14:50]]</f>
        <v>0</v>
      </c>
      <c r="U378" s="4">
        <f>Tablo1[[#This Row],[15:40]]</f>
        <v>0</v>
      </c>
      <c r="V378" s="12">
        <f>Tablo1[[#This Row],[16:30]]</f>
        <v>0</v>
      </c>
      <c r="W378" s="24">
        <f>Tablo1[[#This Row],[Ders Adedi]]</f>
        <v>1</v>
      </c>
      <c r="X378" s="22">
        <f>Tablo1[[#This Row],[Ders saati]]</f>
        <v>2</v>
      </c>
      <c r="Y378" s="23">
        <f>Tablo1[[#This Row],[Ders saati kontrol]]</f>
        <v>2</v>
      </c>
      <c r="Z378" s="92" t="str">
        <f>Tablo1[[#This Row],[Birleştir formül]]</f>
        <v>Kümes Hayvanları Yetiştirme  Ali KARABAYIR</v>
      </c>
      <c r="AA378" s="95">
        <f>Tablo1[[#This Row],[Birleşik ders]]</f>
        <v>1</v>
      </c>
    </row>
    <row r="379" spans="1:27" ht="21.75" hidden="1" x14ac:dyDescent="0.25">
      <c r="A379" s="27">
        <f>Tablo1[[#This Row],[Sıra]]</f>
        <v>184</v>
      </c>
      <c r="B379" s="13" t="str">
        <f>Tablo1[[#This Row],[Bölüm]]</f>
        <v>ZO</v>
      </c>
      <c r="C379" s="13">
        <f>Tablo1[[#This Row],[Sınıf]]</f>
        <v>4</v>
      </c>
      <c r="D379" s="5" t="str">
        <f>Tablo1[[#This Row],[Ders Kodu]]</f>
        <v>ZOO-4008</v>
      </c>
      <c r="E379" s="14" t="str">
        <f>Tablo1[[#This Row],[Dersin Adı]]</f>
        <v xml:space="preserve">Mesleki Uygulama </v>
      </c>
      <c r="F379" s="6" t="str">
        <f>Tablo1[[#This Row],[Dersi Veren Öğretim Elemanı]]</f>
        <v>Bölüm Öğretim Elemanları - ZO</v>
      </c>
      <c r="G379" s="6">
        <f>Tablo1[[#This Row],[Dersi Veren Öğretim Elemanı (Son 7 Hafta)]]</f>
        <v>0</v>
      </c>
      <c r="H379" s="6" t="str">
        <f>Tablo1[[#This Row],[Dersi Vrn. Öğr. Üyesi Bölümü]]</f>
        <v>ZO</v>
      </c>
      <c r="I379" s="5">
        <f>Tablo1[[#This Row],[Mevcut]]</f>
        <v>12</v>
      </c>
      <c r="J379" s="13" t="str">
        <f>Tablo1[[#This Row],[GÜN]]</f>
        <v>ÇARŞAMBA</v>
      </c>
      <c r="K379" s="17" t="str">
        <f>Tablo1[[#This Row],[SINIF2]]</f>
        <v>Bölüm Lab.</v>
      </c>
      <c r="L379" s="11">
        <f>Tablo1[[#This Row],[08:10]]</f>
        <v>0</v>
      </c>
      <c r="M379" s="4" t="str">
        <f>Tablo1[[#This Row],[09:00]]</f>
        <v>x</v>
      </c>
      <c r="N379" s="4" t="str">
        <f>Tablo1[[#This Row],[09:50]]</f>
        <v>x</v>
      </c>
      <c r="O379" s="4" t="str">
        <f>Tablo1[[#This Row],[10:40]]</f>
        <v>x</v>
      </c>
      <c r="P379" s="4" t="str">
        <f>Tablo1[[#This Row],[11:30]]</f>
        <v>x</v>
      </c>
      <c r="Q379" s="4">
        <f>Tablo1[[#This Row],[12:20]]</f>
        <v>0</v>
      </c>
      <c r="R379" s="4">
        <f>Tablo1[[#This Row],[13:10]]</f>
        <v>0</v>
      </c>
      <c r="S379" s="4">
        <f>Tablo1[[#This Row],[14:00]]</f>
        <v>0</v>
      </c>
      <c r="T379" s="4">
        <f>Tablo1[[#This Row],[14:50]]</f>
        <v>0</v>
      </c>
      <c r="U379" s="4">
        <f>Tablo1[[#This Row],[15:40]]</f>
        <v>0</v>
      </c>
      <c r="V379" s="12">
        <f>Tablo1[[#This Row],[16:30]]</f>
        <v>0</v>
      </c>
      <c r="W379" s="24">
        <f>Tablo1[[#This Row],[Ders Adedi]]</f>
        <v>8</v>
      </c>
      <c r="X379" s="22">
        <f>Tablo1[[#This Row],[Ders saati]]</f>
        <v>4</v>
      </c>
      <c r="Y379" s="23">
        <f>Tablo1[[#This Row],[Ders saati kontrol]]</f>
        <v>4</v>
      </c>
      <c r="Z379" s="92" t="str">
        <f>Tablo1[[#This Row],[Birleştir formül]]</f>
        <v>Mesleki Uygulama  Bölüm Öğretim Elemanları - ZO</v>
      </c>
      <c r="AA379" s="95">
        <f>Tablo1[[#This Row],[Birleşik ders]]</f>
        <v>1</v>
      </c>
    </row>
    <row r="380" spans="1:27" ht="21.75" hidden="1" x14ac:dyDescent="0.25">
      <c r="A380" s="27">
        <f>Tablo1[[#This Row],[Sıra]]</f>
        <v>31</v>
      </c>
      <c r="B380" s="13" t="str">
        <f>Tablo1[[#This Row],[Bölüm]]</f>
        <v>ZO</v>
      </c>
      <c r="C380" s="13">
        <f>Tablo1[[#This Row],[Sınıf]]</f>
        <v>4</v>
      </c>
      <c r="D380" s="5" t="str">
        <f>Tablo1[[#This Row],[Ders Kodu]]</f>
        <v>ZOO-4014</v>
      </c>
      <c r="E380" s="14" t="str">
        <f>Tablo1[[#This Row],[Dersin Adı]]</f>
        <v xml:space="preserve">Balarısı ve Flora </v>
      </c>
      <c r="F380" s="6" t="str">
        <f>Tablo1[[#This Row],[Dersi Veren Öğretim Elemanı]]</f>
        <v>Harun BAYTEKİN</v>
      </c>
      <c r="G380" s="6">
        <f>Tablo1[[#This Row],[Dersi Veren Öğretim Elemanı (Son 7 Hafta)]]</f>
        <v>0</v>
      </c>
      <c r="H380" s="6" t="str">
        <f>Tablo1[[#This Row],[Dersi Vrn. Öğr. Üyesi Bölümü]]</f>
        <v>TB</v>
      </c>
      <c r="I380" s="5">
        <f>Tablo1[[#This Row],[Mevcut]]</f>
        <v>9</v>
      </c>
      <c r="J380" s="13" t="str">
        <f>Tablo1[[#This Row],[GÜN]]</f>
        <v>ÇARŞAMBA</v>
      </c>
      <c r="K380" s="17" t="str">
        <f>Tablo1[[#This Row],[SINIF2]]</f>
        <v>113</v>
      </c>
      <c r="L380" s="11">
        <f>Tablo1[[#This Row],[08:10]]</f>
        <v>0</v>
      </c>
      <c r="M380" s="4">
        <f>Tablo1[[#This Row],[09:00]]</f>
        <v>0</v>
      </c>
      <c r="N380" s="4">
        <f>Tablo1[[#This Row],[09:50]]</f>
        <v>0</v>
      </c>
      <c r="O380" s="4">
        <f>Tablo1[[#This Row],[10:40]]</f>
        <v>0</v>
      </c>
      <c r="P380" s="4">
        <f>Tablo1[[#This Row],[11:30]]</f>
        <v>0</v>
      </c>
      <c r="Q380" s="4">
        <f>Tablo1[[#This Row],[12:20]]</f>
        <v>0</v>
      </c>
      <c r="R380" s="4">
        <f>Tablo1[[#This Row],[13:10]]</f>
        <v>0</v>
      </c>
      <c r="S380" s="4">
        <f>Tablo1[[#This Row],[14:00]]</f>
        <v>0</v>
      </c>
      <c r="T380" s="4">
        <f>Tablo1[[#This Row],[14:50]]</f>
        <v>0</v>
      </c>
      <c r="U380" s="4" t="str">
        <f>Tablo1[[#This Row],[15:40]]</f>
        <v>x</v>
      </c>
      <c r="V380" s="12" t="str">
        <f>Tablo1[[#This Row],[16:30]]</f>
        <v>x</v>
      </c>
      <c r="W380" s="24">
        <f>Tablo1[[#This Row],[Ders Adedi]]</f>
        <v>2</v>
      </c>
      <c r="X380" s="22">
        <f>Tablo1[[#This Row],[Ders saati]]</f>
        <v>2</v>
      </c>
      <c r="Y380" s="23">
        <f>Tablo1[[#This Row],[Ders saati kontrol]]</f>
        <v>2</v>
      </c>
      <c r="Z380" s="92" t="str">
        <f>Tablo1[[#This Row],[Birleştir formül]]</f>
        <v>Balarısı ve Flora  Harun BAYTEKİN</v>
      </c>
      <c r="AA380" s="95">
        <f>Tablo1[[#This Row],[Birleşik ders]]</f>
        <v>2</v>
      </c>
    </row>
    <row r="381" spans="1:27" ht="21.75" hidden="1" x14ac:dyDescent="0.25">
      <c r="A381" s="27">
        <f>Tablo1[[#This Row],[Sıra]]</f>
        <v>128</v>
      </c>
      <c r="B381" s="13" t="str">
        <f>Tablo1[[#This Row],[Bölüm]]</f>
        <v>ZO</v>
      </c>
      <c r="C381" s="13">
        <f>Tablo1[[#This Row],[Sınıf]]</f>
        <v>4</v>
      </c>
      <c r="D381" s="5" t="str">
        <f>Tablo1[[#This Row],[Ders Kodu]]</f>
        <v>ZOO-4004</v>
      </c>
      <c r="E381" s="14" t="str">
        <f>Tablo1[[#This Row],[Dersin Adı]]</f>
        <v xml:space="preserve">Hayvan Islahı </v>
      </c>
      <c r="F381" s="6" t="str">
        <f>Tablo1[[#This Row],[Dersi Veren Öğretim Elemanı]]</f>
        <v>Hakan ERDEM</v>
      </c>
      <c r="G381" s="6">
        <f>Tablo1[[#This Row],[Dersi Veren Öğretim Elemanı (Son 7 Hafta)]]</f>
        <v>0</v>
      </c>
      <c r="H381" s="6" t="str">
        <f>Tablo1[[#This Row],[Dersi Vrn. Öğr. Üyesi Bölümü]]</f>
        <v>ZO</v>
      </c>
      <c r="I381" s="5">
        <f>Tablo1[[#This Row],[Mevcut]]</f>
        <v>17</v>
      </c>
      <c r="J381" s="13" t="str">
        <f>Tablo1[[#This Row],[GÜN]]</f>
        <v>PERŞEMBE</v>
      </c>
      <c r="K381" s="17" t="str">
        <f>Tablo1[[#This Row],[SINIF2]]</f>
        <v>206</v>
      </c>
      <c r="L381" s="11">
        <f>Tablo1[[#This Row],[08:10]]</f>
        <v>0</v>
      </c>
      <c r="M381" s="4" t="str">
        <f>Tablo1[[#This Row],[09:00]]</f>
        <v>x</v>
      </c>
      <c r="N381" s="4" t="str">
        <f>Tablo1[[#This Row],[09:50]]</f>
        <v>x</v>
      </c>
      <c r="O381" s="4">
        <f>Tablo1[[#This Row],[10:40]]</f>
        <v>0</v>
      </c>
      <c r="P381" s="4">
        <f>Tablo1[[#This Row],[11:30]]</f>
        <v>0</v>
      </c>
      <c r="Q381" s="4">
        <f>Tablo1[[#This Row],[12:20]]</f>
        <v>0</v>
      </c>
      <c r="R381" s="4">
        <f>Tablo1[[#This Row],[13:10]]</f>
        <v>0</v>
      </c>
      <c r="S381" s="4">
        <f>Tablo1[[#This Row],[14:00]]</f>
        <v>0</v>
      </c>
      <c r="T381" s="4">
        <f>Tablo1[[#This Row],[14:50]]</f>
        <v>0</v>
      </c>
      <c r="U381" s="4">
        <f>Tablo1[[#This Row],[15:40]]</f>
        <v>0</v>
      </c>
      <c r="V381" s="12">
        <f>Tablo1[[#This Row],[16:30]]</f>
        <v>0</v>
      </c>
      <c r="W381" s="24">
        <f>Tablo1[[#This Row],[Ders Adedi]]</f>
        <v>2</v>
      </c>
      <c r="X381" s="22">
        <f>Tablo1[[#This Row],[Ders saati]]</f>
        <v>2</v>
      </c>
      <c r="Y381" s="23">
        <f>Tablo1[[#This Row],[Ders saati kontrol]]</f>
        <v>2</v>
      </c>
      <c r="Z381" s="92" t="str">
        <f>Tablo1[[#This Row],[Birleştir formül]]</f>
        <v>Hayvan Islahı  Hakan ERDEM</v>
      </c>
      <c r="AA381" s="95">
        <f>Tablo1[[#This Row],[Birleşik ders]]</f>
        <v>1</v>
      </c>
    </row>
    <row r="382" spans="1:27" ht="21.75" hidden="1" x14ac:dyDescent="0.25">
      <c r="A382" s="27">
        <f>Tablo1[[#This Row],[Sıra]]</f>
        <v>235</v>
      </c>
      <c r="B382" s="13" t="str">
        <f>Tablo1[[#This Row],[Bölüm]]</f>
        <v>ZO</v>
      </c>
      <c r="C382" s="13">
        <f>Tablo1[[#This Row],[Sınıf]]</f>
        <v>4</v>
      </c>
      <c r="D382" s="5" t="str">
        <f>Tablo1[[#This Row],[Ders Kodu]]</f>
        <v>ZOO-4110</v>
      </c>
      <c r="E382" s="14" t="str">
        <f>Tablo1[[#This Row],[Dersin Adı]]</f>
        <v xml:space="preserve">Sığır Yetiştirme </v>
      </c>
      <c r="F382" s="6" t="str">
        <f>Tablo1[[#This Row],[Dersi Veren Öğretim Elemanı]]</f>
        <v>Feyzi UĞUR</v>
      </c>
      <c r="G382" s="6">
        <f>Tablo1[[#This Row],[Dersi Veren Öğretim Elemanı (Son 7 Hafta)]]</f>
        <v>0</v>
      </c>
      <c r="H382" s="6" t="str">
        <f>Tablo1[[#This Row],[Dersi Vrn. Öğr. Üyesi Bölümü]]</f>
        <v>ZO</v>
      </c>
      <c r="I382" s="5">
        <f>Tablo1[[#This Row],[Mevcut]]</f>
        <v>8</v>
      </c>
      <c r="J382" s="13" t="str">
        <f>Tablo1[[#This Row],[GÜN]]</f>
        <v>PERŞEMBE</v>
      </c>
      <c r="K382" s="17" t="str">
        <f>Tablo1[[#This Row],[SINIF2]]</f>
        <v>206</v>
      </c>
      <c r="L382" s="11">
        <f>Tablo1[[#This Row],[08:10]]</f>
        <v>0</v>
      </c>
      <c r="M382" s="4">
        <f>Tablo1[[#This Row],[09:00]]</f>
        <v>0</v>
      </c>
      <c r="N382" s="4">
        <f>Tablo1[[#This Row],[09:50]]</f>
        <v>0</v>
      </c>
      <c r="O382" s="4" t="str">
        <f>Tablo1[[#This Row],[10:40]]</f>
        <v>x</v>
      </c>
      <c r="P382" s="4" t="str">
        <f>Tablo1[[#This Row],[11:30]]</f>
        <v>x</v>
      </c>
      <c r="Q382" s="4">
        <f>Tablo1[[#This Row],[12:20]]</f>
        <v>0</v>
      </c>
      <c r="R382" s="4">
        <f>Tablo1[[#This Row],[13:10]]</f>
        <v>0</v>
      </c>
      <c r="S382" s="4">
        <f>Tablo1[[#This Row],[14:00]]</f>
        <v>0</v>
      </c>
      <c r="T382" s="4">
        <f>Tablo1[[#This Row],[14:50]]</f>
        <v>0</v>
      </c>
      <c r="U382" s="4">
        <f>Tablo1[[#This Row],[15:40]]</f>
        <v>0</v>
      </c>
      <c r="V382" s="12">
        <f>Tablo1[[#This Row],[16:30]]</f>
        <v>0</v>
      </c>
      <c r="W382" s="24">
        <f>Tablo1[[#This Row],[Ders Adedi]]</f>
        <v>1</v>
      </c>
      <c r="X382" s="22">
        <f>Tablo1[[#This Row],[Ders saati]]</f>
        <v>2</v>
      </c>
      <c r="Y382" s="23">
        <f>Tablo1[[#This Row],[Ders saati kontrol]]</f>
        <v>2</v>
      </c>
      <c r="Z382" s="92" t="str">
        <f>Tablo1[[#This Row],[Birleştir formül]]</f>
        <v>Sığır Yetiştirme  Feyzi UĞUR</v>
      </c>
      <c r="AA382" s="95">
        <f>Tablo1[[#This Row],[Birleşik ders]]</f>
        <v>1</v>
      </c>
    </row>
    <row r="383" spans="1:27" ht="21.75" hidden="1" x14ac:dyDescent="0.25">
      <c r="A383" s="27">
        <f>Tablo1[[#This Row],[Sıra]]</f>
        <v>229</v>
      </c>
      <c r="B383" s="13" t="str">
        <f>Tablo1[[#This Row],[Bölüm]]</f>
        <v>ZO</v>
      </c>
      <c r="C383" s="13">
        <f>Tablo1[[#This Row],[Sınıf]]</f>
        <v>4</v>
      </c>
      <c r="D383" s="5" t="str">
        <f>Tablo1[[#This Row],[Ders Kodu]]</f>
        <v>ZOO-4026</v>
      </c>
      <c r="E383" s="14" t="str">
        <f>Tablo1[[#This Row],[Dersin Adı]]</f>
        <v xml:space="preserve">Ruminant Besleme </v>
      </c>
      <c r="F383" s="6" t="str">
        <f>Tablo1[[#This Row],[Dersi Veren Öğretim Elemanı]]</f>
        <v>Hande Işıl AKBAĞ</v>
      </c>
      <c r="G383" s="6">
        <f>Tablo1[[#This Row],[Dersi Veren Öğretim Elemanı (Son 7 Hafta)]]</f>
        <v>0</v>
      </c>
      <c r="H383" s="6" t="str">
        <f>Tablo1[[#This Row],[Dersi Vrn. Öğr. Üyesi Bölümü]]</f>
        <v>ZO</v>
      </c>
      <c r="I383" s="5">
        <f>Tablo1[[#This Row],[Mevcut]]</f>
        <v>17</v>
      </c>
      <c r="J383" s="13" t="str">
        <f>Tablo1[[#This Row],[GÜN]]</f>
        <v>PERŞEMBE</v>
      </c>
      <c r="K383" s="17" t="str">
        <f>Tablo1[[#This Row],[SINIF2]]</f>
        <v>206</v>
      </c>
      <c r="L383" s="11">
        <f>Tablo1[[#This Row],[08:10]]</f>
        <v>0</v>
      </c>
      <c r="M383" s="4">
        <f>Tablo1[[#This Row],[09:00]]</f>
        <v>0</v>
      </c>
      <c r="N383" s="4">
        <f>Tablo1[[#This Row],[09:50]]</f>
        <v>0</v>
      </c>
      <c r="O383" s="4">
        <f>Tablo1[[#This Row],[10:40]]</f>
        <v>0</v>
      </c>
      <c r="P383" s="4">
        <f>Tablo1[[#This Row],[11:30]]</f>
        <v>0</v>
      </c>
      <c r="Q383" s="4">
        <f>Tablo1[[#This Row],[12:20]]</f>
        <v>0</v>
      </c>
      <c r="R383" s="4" t="str">
        <f>Tablo1[[#This Row],[13:10]]</f>
        <v>x</v>
      </c>
      <c r="S383" s="4" t="str">
        <f>Tablo1[[#This Row],[14:00]]</f>
        <v>x</v>
      </c>
      <c r="T383" s="4" t="str">
        <f>Tablo1[[#This Row],[14:50]]</f>
        <v>x</v>
      </c>
      <c r="U383" s="4" t="str">
        <f>Tablo1[[#This Row],[15:40]]</f>
        <v>x</v>
      </c>
      <c r="V383" s="12">
        <f>Tablo1[[#This Row],[16:30]]</f>
        <v>0</v>
      </c>
      <c r="W383" s="24">
        <f>Tablo1[[#This Row],[Ders Adedi]]</f>
        <v>1</v>
      </c>
      <c r="X383" s="22">
        <f>Tablo1[[#This Row],[Ders saati]]</f>
        <v>4</v>
      </c>
      <c r="Y383" s="23">
        <f>Tablo1[[#This Row],[Ders saati kontrol]]</f>
        <v>4</v>
      </c>
      <c r="Z383" s="92" t="str">
        <f>Tablo1[[#This Row],[Birleştir formül]]</f>
        <v>Ruminant Besleme  Hande Işıl AKBAĞ</v>
      </c>
      <c r="AA383" s="95">
        <f>Tablo1[[#This Row],[Birleşik ders]]</f>
        <v>1</v>
      </c>
    </row>
    <row r="384" spans="1:27" ht="21.75" hidden="1" x14ac:dyDescent="0.25">
      <c r="A384" s="27">
        <f>Tablo1[[#This Row],[Sıra]]</f>
        <v>159</v>
      </c>
      <c r="B384" s="13" t="str">
        <f>Tablo1[[#This Row],[Bölüm]]</f>
        <v>ZO</v>
      </c>
      <c r="C384" s="13">
        <f>Tablo1[[#This Row],[Sınıf]]</f>
        <v>4</v>
      </c>
      <c r="D384" s="5" t="str">
        <f>Tablo1[[#This Row],[Ders Kodu]]</f>
        <v>ZOO-4022</v>
      </c>
      <c r="E384" s="14" t="str">
        <f>Tablo1[[#This Row],[Dersin Adı]]</f>
        <v xml:space="preserve">Keçi Yetiştirme </v>
      </c>
      <c r="F384" s="6" t="str">
        <f>Tablo1[[#This Row],[Dersi Veren Öğretim Elemanı]]</f>
        <v>Aynur KONYALI</v>
      </c>
      <c r="G384" s="6">
        <f>Tablo1[[#This Row],[Dersi Veren Öğretim Elemanı (Son 7 Hafta)]]</f>
        <v>0</v>
      </c>
      <c r="H384" s="6" t="str">
        <f>Tablo1[[#This Row],[Dersi Vrn. Öğr. Üyesi Bölümü]]</f>
        <v>ZO</v>
      </c>
      <c r="I384" s="5">
        <f>Tablo1[[#This Row],[Mevcut]]</f>
        <v>0</v>
      </c>
      <c r="J384" s="13" t="str">
        <f>Tablo1[[#This Row],[GÜN]]</f>
        <v>-</v>
      </c>
      <c r="K384" s="17" t="str">
        <f>Tablo1[[#This Row],[SINIF2]]</f>
        <v>AÇILMIYOR</v>
      </c>
      <c r="L384" s="11">
        <f>Tablo1[[#This Row],[08:10]]</f>
        <v>0</v>
      </c>
      <c r="M384" s="4" t="str">
        <f>Tablo1[[#This Row],[09:00]]</f>
        <v>x</v>
      </c>
      <c r="N384" s="4" t="str">
        <f>Tablo1[[#This Row],[09:50]]</f>
        <v>x</v>
      </c>
      <c r="O384" s="4">
        <f>Tablo1[[#This Row],[10:40]]</f>
        <v>0</v>
      </c>
      <c r="P384" s="4">
        <f>Tablo1[[#This Row],[11:30]]</f>
        <v>0</v>
      </c>
      <c r="Q384" s="4">
        <f>Tablo1[[#This Row],[12:20]]</f>
        <v>0</v>
      </c>
      <c r="R384" s="4">
        <f>Tablo1[[#This Row],[13:10]]</f>
        <v>0</v>
      </c>
      <c r="S384" s="4">
        <f>Tablo1[[#This Row],[14:00]]</f>
        <v>0</v>
      </c>
      <c r="T384" s="4">
        <f>Tablo1[[#This Row],[14:50]]</f>
        <v>0</v>
      </c>
      <c r="U384" s="4">
        <f>Tablo1[[#This Row],[15:40]]</f>
        <v>0</v>
      </c>
      <c r="V384" s="12">
        <f>Tablo1[[#This Row],[16:30]]</f>
        <v>0</v>
      </c>
      <c r="W384" s="24">
        <f>Tablo1[[#This Row],[Ders Adedi]]</f>
        <v>1</v>
      </c>
      <c r="X384" s="22">
        <f>Tablo1[[#This Row],[Ders saati]]</f>
        <v>2</v>
      </c>
      <c r="Y384" s="23">
        <f>Tablo1[[#This Row],[Ders saati kontrol]]</f>
        <v>2</v>
      </c>
      <c r="Z384" s="92" t="str">
        <f>Tablo1[[#This Row],[Birleştir formül]]</f>
        <v>Keçi Yetiştirme  Aynur KONYALI</v>
      </c>
      <c r="AA384" s="95">
        <f>Tablo1[[#This Row],[Birleşik ders]]</f>
        <v>1</v>
      </c>
    </row>
    <row r="385" spans="1:27" ht="21.75" hidden="1" x14ac:dyDescent="0.25">
      <c r="A385" s="27">
        <f>Tablo1[[#This Row],[Sıra]]</f>
        <v>129</v>
      </c>
      <c r="B385" s="13" t="str">
        <f>Tablo1[[#This Row],[Bölüm]]</f>
        <v>ZO</v>
      </c>
      <c r="C385" s="13">
        <f>Tablo1[[#This Row],[Sınıf]]</f>
        <v>4</v>
      </c>
      <c r="D385" s="5" t="str">
        <f>Tablo1[[#This Row],[Ders Kodu]]</f>
        <v>ZOO-4012</v>
      </c>
      <c r="E385" s="14" t="str">
        <f>Tablo1[[#This Row],[Dersin Adı]]</f>
        <v xml:space="preserve">Hayvan Refahı: Temel Prensipler ve Uygulamalar </v>
      </c>
      <c r="F385" s="6" t="str">
        <f>Tablo1[[#This Row],[Dersi Veren Öğretim Elemanı]]</f>
        <v>Cemil TÖLÜ</v>
      </c>
      <c r="G385" s="6">
        <f>Tablo1[[#This Row],[Dersi Veren Öğretim Elemanı (Son 7 Hafta)]]</f>
        <v>0</v>
      </c>
      <c r="H385" s="6" t="str">
        <f>Tablo1[[#This Row],[Dersi Vrn. Öğr. Üyesi Bölümü]]</f>
        <v>ZO</v>
      </c>
      <c r="I385" s="5">
        <f>Tablo1[[#This Row],[Mevcut]]</f>
        <v>0</v>
      </c>
      <c r="J385" s="13" t="str">
        <f>Tablo1[[#This Row],[GÜN]]</f>
        <v>-</v>
      </c>
      <c r="K385" s="17" t="str">
        <f>Tablo1[[#This Row],[SINIF2]]</f>
        <v>AÇILMIYOR</v>
      </c>
      <c r="L385" s="11">
        <f>Tablo1[[#This Row],[08:10]]</f>
        <v>0</v>
      </c>
      <c r="M385" s="4">
        <f>Tablo1[[#This Row],[09:00]]</f>
        <v>0</v>
      </c>
      <c r="N385" s="4">
        <f>Tablo1[[#This Row],[09:50]]</f>
        <v>0</v>
      </c>
      <c r="O385" s="4">
        <f>Tablo1[[#This Row],[10:40]]</f>
        <v>0</v>
      </c>
      <c r="P385" s="4" t="str">
        <f>Tablo1[[#This Row],[11:30]]</f>
        <v>x</v>
      </c>
      <c r="Q385" s="4" t="str">
        <f>Tablo1[[#This Row],[12:20]]</f>
        <v>x</v>
      </c>
      <c r="R385" s="4">
        <f>Tablo1[[#This Row],[13:10]]</f>
        <v>0</v>
      </c>
      <c r="S385" s="4">
        <f>Tablo1[[#This Row],[14:00]]</f>
        <v>0</v>
      </c>
      <c r="T385" s="4">
        <f>Tablo1[[#This Row],[14:50]]</f>
        <v>0</v>
      </c>
      <c r="U385" s="4">
        <f>Tablo1[[#This Row],[15:40]]</f>
        <v>0</v>
      </c>
      <c r="V385" s="12">
        <f>Tablo1[[#This Row],[16:30]]</f>
        <v>0</v>
      </c>
      <c r="W385" s="24">
        <f>Tablo1[[#This Row],[Ders Adedi]]</f>
        <v>1</v>
      </c>
      <c r="X385" s="22">
        <f>Tablo1[[#This Row],[Ders saati]]</f>
        <v>2</v>
      </c>
      <c r="Y385" s="23">
        <f>Tablo1[[#This Row],[Ders saati kontrol]]</f>
        <v>2</v>
      </c>
      <c r="Z385" s="92" t="str">
        <f>Tablo1[[#This Row],[Birleştir formül]]</f>
        <v>Hayvan Refahı: Temel Prensipler ve Uygulamalar  Cemil TÖLÜ</v>
      </c>
      <c r="AA385" s="95">
        <f>Tablo1[[#This Row],[Birleşik ders]]</f>
        <v>1</v>
      </c>
    </row>
    <row r="386" spans="1:27" ht="21.75" hidden="1" x14ac:dyDescent="0.25">
      <c r="A386" s="27">
        <f>Tablo1[[#This Row],[Sıra]]</f>
        <v>165</v>
      </c>
      <c r="B386" s="13" t="str">
        <f>Tablo1[[#This Row],[Bölüm]]</f>
        <v>ZO</v>
      </c>
      <c r="C386" s="13">
        <f>Tablo1[[#This Row],[Sınıf]]</f>
        <v>4</v>
      </c>
      <c r="D386" s="5" t="str">
        <f>Tablo1[[#This Row],[Ders Kodu]]</f>
        <v>ZOO-4018</v>
      </c>
      <c r="E386" s="14" t="str">
        <f>Tablo1[[#This Row],[Dersin Adı]]</f>
        <v xml:space="preserve">Koyun Yetiştirme </v>
      </c>
      <c r="F386" s="6" t="str">
        <f>Tablo1[[#This Row],[Dersi Veren Öğretim Elemanı]]</f>
        <v>Aynur KONYALI</v>
      </c>
      <c r="G386" s="6">
        <f>Tablo1[[#This Row],[Dersi Veren Öğretim Elemanı (Son 7 Hafta)]]</f>
        <v>0</v>
      </c>
      <c r="H386" s="6" t="str">
        <f>Tablo1[[#This Row],[Dersi Vrn. Öğr. Üyesi Bölümü]]</f>
        <v>ZO</v>
      </c>
      <c r="I386" s="5">
        <f>Tablo1[[#This Row],[Mevcut]]</f>
        <v>0</v>
      </c>
      <c r="J386" s="13" t="str">
        <f>Tablo1[[#This Row],[GÜN]]</f>
        <v>-</v>
      </c>
      <c r="K386" s="17" t="str">
        <f>Tablo1[[#This Row],[SINIF2]]</f>
        <v>AÇILMIYOR</v>
      </c>
      <c r="L386" s="11">
        <f>Tablo1[[#This Row],[08:10]]</f>
        <v>0</v>
      </c>
      <c r="M386" s="4">
        <f>Tablo1[[#This Row],[09:00]]</f>
        <v>0</v>
      </c>
      <c r="N386" s="4">
        <f>Tablo1[[#This Row],[09:50]]</f>
        <v>0</v>
      </c>
      <c r="O386" s="4">
        <f>Tablo1[[#This Row],[10:40]]</f>
        <v>0</v>
      </c>
      <c r="P386" s="4">
        <f>Tablo1[[#This Row],[11:30]]</f>
        <v>0</v>
      </c>
      <c r="Q386" s="4">
        <f>Tablo1[[#This Row],[12:20]]</f>
        <v>0</v>
      </c>
      <c r="R386" s="4" t="str">
        <f>Tablo1[[#This Row],[13:10]]</f>
        <v>x</v>
      </c>
      <c r="S386" s="4" t="str">
        <f>Tablo1[[#This Row],[14:00]]</f>
        <v>x</v>
      </c>
      <c r="T386" s="4">
        <f>Tablo1[[#This Row],[14:50]]</f>
        <v>0</v>
      </c>
      <c r="U386" s="4">
        <f>Tablo1[[#This Row],[15:40]]</f>
        <v>0</v>
      </c>
      <c r="V386" s="12">
        <f>Tablo1[[#This Row],[16:30]]</f>
        <v>0</v>
      </c>
      <c r="W386" s="24">
        <f>Tablo1[[#This Row],[Ders Adedi]]</f>
        <v>1</v>
      </c>
      <c r="X386" s="22">
        <f>Tablo1[[#This Row],[Ders saati]]</f>
        <v>2</v>
      </c>
      <c r="Y386" s="23">
        <f>Tablo1[[#This Row],[Ders saati kontrol]]</f>
        <v>2</v>
      </c>
      <c r="Z386" s="92" t="str">
        <f>Tablo1[[#This Row],[Birleştir formül]]</f>
        <v>Koyun Yetiştirme  Aynur KONYALI</v>
      </c>
      <c r="AA386" s="95">
        <f>Tablo1[[#This Row],[Birleşik ders]]</f>
        <v>1</v>
      </c>
    </row>
    <row r="387" spans="1:27" ht="21.75" hidden="1" x14ac:dyDescent="0.25">
      <c r="A387" s="27">
        <f>Tablo1[[#This Row],[Sıra]]</f>
        <v>43</v>
      </c>
      <c r="B387" s="13" t="str">
        <f>Tablo1[[#This Row],[Bölüm]]</f>
        <v>ZO</v>
      </c>
      <c r="C387" s="13">
        <f>Tablo1[[#This Row],[Sınıf]]</f>
        <v>4</v>
      </c>
      <c r="D387" s="5" t="str">
        <f>Tablo1[[#This Row],[Ders Kodu]]</f>
        <v>ZOO-4002</v>
      </c>
      <c r="E387" s="14" t="str">
        <f>Tablo1[[#This Row],[Dersin Adı]]</f>
        <v xml:space="preserve">Bitirme Ödevi II </v>
      </c>
      <c r="F387" s="6" t="str">
        <f>Tablo1[[#This Row],[Dersi Veren Öğretim Elemanı]]</f>
        <v>Bölüm Öğretim Elemanları - ZO</v>
      </c>
      <c r="G387" s="6">
        <f>Tablo1[[#This Row],[Dersi Veren Öğretim Elemanı (Son 7 Hafta)]]</f>
        <v>0</v>
      </c>
      <c r="H387" s="6" t="str">
        <f>Tablo1[[#This Row],[Dersi Vrn. Öğr. Üyesi Bölümü]]</f>
        <v>ZO</v>
      </c>
      <c r="I387" s="5">
        <f>Tablo1[[#This Row],[Mevcut]]</f>
        <v>18</v>
      </c>
      <c r="J387" s="13" t="str">
        <f>Tablo1[[#This Row],[GÜN]]</f>
        <v>-</v>
      </c>
      <c r="K387" s="17" t="str">
        <f>Tablo1[[#This Row],[SINIF2]]</f>
        <v>-</v>
      </c>
      <c r="L387" s="11">
        <f>Tablo1[[#This Row],[08:10]]</f>
        <v>0</v>
      </c>
      <c r="M387" s="4">
        <f>Tablo1[[#This Row],[09:00]]</f>
        <v>0</v>
      </c>
      <c r="N387" s="4">
        <f>Tablo1[[#This Row],[09:50]]</f>
        <v>0</v>
      </c>
      <c r="O387" s="4">
        <f>Tablo1[[#This Row],[10:40]]</f>
        <v>0</v>
      </c>
      <c r="P387" s="4">
        <f>Tablo1[[#This Row],[11:30]]</f>
        <v>0</v>
      </c>
      <c r="Q387" s="4">
        <f>Tablo1[[#This Row],[12:20]]</f>
        <v>0</v>
      </c>
      <c r="R387" s="4">
        <f>Tablo1[[#This Row],[13:10]]</f>
        <v>0</v>
      </c>
      <c r="S387" s="4">
        <f>Tablo1[[#This Row],[14:00]]</f>
        <v>0</v>
      </c>
      <c r="T387" s="4">
        <f>Tablo1[[#This Row],[14:50]]</f>
        <v>0</v>
      </c>
      <c r="U387" s="4">
        <f>Tablo1[[#This Row],[15:40]]</f>
        <v>0</v>
      </c>
      <c r="V387" s="12">
        <f>Tablo1[[#This Row],[16:30]]</f>
        <v>0</v>
      </c>
      <c r="W387" s="24">
        <f>Tablo1[[#This Row],[Ders Adedi]]</f>
        <v>7</v>
      </c>
      <c r="X387" s="22">
        <f>Tablo1[[#This Row],[Ders saati]]</f>
        <v>0</v>
      </c>
      <c r="Y387" s="23">
        <f>Tablo1[[#This Row],[Ders saati kontrol]]</f>
        <v>0</v>
      </c>
      <c r="Z387" s="92" t="str">
        <f>Tablo1[[#This Row],[Birleştir formül]]</f>
        <v>Bitirme Ödevi II  Bölüm Öğretim Elemanları - ZO</v>
      </c>
      <c r="AA387" s="95">
        <f>Tablo1[[#This Row],[Birleşik ders]]</f>
        <v>1</v>
      </c>
    </row>
    <row r="388" spans="1:27" ht="21.75" hidden="1" x14ac:dyDescent="0.25">
      <c r="A388" s="27">
        <f>Tablo1[[#This Row],[Sıra]]</f>
        <v>172</v>
      </c>
      <c r="B388" s="13">
        <f>Tablo1[[#This Row],[Bölüm]]</f>
        <v>0</v>
      </c>
      <c r="C388" s="13">
        <f>Tablo1[[#This Row],[Sınıf]]</f>
        <v>0</v>
      </c>
      <c r="D388" s="5">
        <f>Tablo1[[#This Row],[Ders Kodu]]</f>
        <v>0</v>
      </c>
      <c r="E388" s="14">
        <f>Tablo1[[#This Row],[Dersin Adı]]</f>
        <v>0</v>
      </c>
      <c r="F388" s="6">
        <f>Tablo1[[#This Row],[Dersi Veren Öğretim Elemanı]]</f>
        <v>0</v>
      </c>
      <c r="G388" s="6">
        <f>Tablo1[[#This Row],[Dersi Veren Öğretim Elemanı (Son 7 Hafta)]]</f>
        <v>0</v>
      </c>
      <c r="H388" s="6">
        <f>Tablo1[[#This Row],[Dersi Vrn. Öğr. Üyesi Bölümü]]</f>
        <v>0</v>
      </c>
      <c r="I388" s="5">
        <f>Tablo1[[#This Row],[Mevcut]]</f>
        <v>0</v>
      </c>
      <c r="J388" s="13">
        <f>Tablo1[[#This Row],[GÜN]]</f>
        <v>0</v>
      </c>
      <c r="K388" s="17">
        <f>Tablo1[[#This Row],[SINIF2]]</f>
        <v>0</v>
      </c>
      <c r="L388" s="11">
        <f>Tablo1[[#This Row],[08:10]]</f>
        <v>0</v>
      </c>
      <c r="M388" s="4">
        <f>Tablo1[[#This Row],[09:00]]</f>
        <v>0</v>
      </c>
      <c r="N388" s="4">
        <f>Tablo1[[#This Row],[09:50]]</f>
        <v>0</v>
      </c>
      <c r="O388" s="4">
        <f>Tablo1[[#This Row],[10:40]]</f>
        <v>0</v>
      </c>
      <c r="P388" s="4">
        <f>Tablo1[[#This Row],[11:30]]</f>
        <v>0</v>
      </c>
      <c r="Q388" s="4">
        <f>Tablo1[[#This Row],[12:20]]</f>
        <v>0</v>
      </c>
      <c r="R388" s="4">
        <f>Tablo1[[#This Row],[13:10]]</f>
        <v>0</v>
      </c>
      <c r="S388" s="4">
        <f>Tablo1[[#This Row],[14:00]]</f>
        <v>0</v>
      </c>
      <c r="T388" s="4">
        <f>Tablo1[[#This Row],[14:50]]</f>
        <v>0</v>
      </c>
      <c r="U388" s="4">
        <f>Tablo1[[#This Row],[15:40]]</f>
        <v>0</v>
      </c>
      <c r="V388" s="12">
        <f>Tablo1[[#This Row],[16:30]]</f>
        <v>0</v>
      </c>
      <c r="W388" s="24">
        <f>Tablo1[[#This Row],[Ders Adedi]]</f>
        <v>0</v>
      </c>
      <c r="X388" s="22">
        <f>Tablo1[[#This Row],[Ders saati]]</f>
        <v>0</v>
      </c>
      <c r="Y388" s="23">
        <f>Tablo1[[#This Row],[Ders saati kontrol]]</f>
        <v>0</v>
      </c>
      <c r="Z388" s="92" t="str">
        <f>Tablo1[[#This Row],[Birleştir formül]]</f>
        <v xml:space="preserve"> </v>
      </c>
      <c r="AA388" s="95">
        <f>Tablo1[[#This Row],[Birleşik ders]]</f>
        <v>4</v>
      </c>
    </row>
    <row r="389" spans="1:27" ht="21.75" hidden="1" x14ac:dyDescent="0.25">
      <c r="A389" s="27">
        <f>Tablo1[[#This Row],[Sıra]]</f>
        <v>377</v>
      </c>
      <c r="B389" s="13">
        <f>Tablo1[[#This Row],[Bölüm]]</f>
        <v>0</v>
      </c>
      <c r="C389" s="13">
        <f>Tablo1[[#This Row],[Sınıf]]</f>
        <v>0</v>
      </c>
      <c r="D389" s="5">
        <f>Tablo1[[#This Row],[Ders Kodu]]</f>
        <v>0</v>
      </c>
      <c r="E389" s="14">
        <f>Tablo1[[#This Row],[Dersin Adı]]</f>
        <v>0</v>
      </c>
      <c r="F389" s="6">
        <f>Tablo1[[#This Row],[Dersi Veren Öğretim Elemanı]]</f>
        <v>0</v>
      </c>
      <c r="G389" s="6">
        <f>Tablo1[[#This Row],[Dersi Veren Öğretim Elemanı (Son 7 Hafta)]]</f>
        <v>0</v>
      </c>
      <c r="H389" s="6">
        <f>Tablo1[[#This Row],[Dersi Vrn. Öğr. Üyesi Bölümü]]</f>
        <v>0</v>
      </c>
      <c r="I389" s="5">
        <f>Tablo1[[#This Row],[Mevcut]]</f>
        <v>0</v>
      </c>
      <c r="J389" s="13">
        <f>Tablo1[[#This Row],[GÜN]]</f>
        <v>0</v>
      </c>
      <c r="K389" s="17">
        <f>Tablo1[[#This Row],[SINIF2]]</f>
        <v>0</v>
      </c>
      <c r="L389" s="11">
        <f>Tablo1[[#This Row],[08:10]]</f>
        <v>0</v>
      </c>
      <c r="M389" s="4">
        <f>Tablo1[[#This Row],[09:00]]</f>
        <v>0</v>
      </c>
      <c r="N389" s="4">
        <f>Tablo1[[#This Row],[09:50]]</f>
        <v>0</v>
      </c>
      <c r="O389" s="4">
        <f>Tablo1[[#This Row],[10:40]]</f>
        <v>0</v>
      </c>
      <c r="P389" s="4">
        <f>Tablo1[[#This Row],[11:30]]</f>
        <v>0</v>
      </c>
      <c r="Q389" s="4">
        <f>Tablo1[[#This Row],[12:20]]</f>
        <v>0</v>
      </c>
      <c r="R389" s="4">
        <f>Tablo1[[#This Row],[13:10]]</f>
        <v>0</v>
      </c>
      <c r="S389" s="4">
        <f>Tablo1[[#This Row],[14:00]]</f>
        <v>0</v>
      </c>
      <c r="T389" s="4">
        <f>Tablo1[[#This Row],[14:50]]</f>
        <v>0</v>
      </c>
      <c r="U389" s="4">
        <f>Tablo1[[#This Row],[15:40]]</f>
        <v>0</v>
      </c>
      <c r="V389" s="12">
        <f>Tablo1[[#This Row],[16:30]]</f>
        <v>0</v>
      </c>
      <c r="W389" s="24">
        <f>Tablo1[[#This Row],[Ders Adedi]]</f>
        <v>0</v>
      </c>
      <c r="X389" s="22">
        <f>Tablo1[[#This Row],[Ders saati]]</f>
        <v>0</v>
      </c>
      <c r="Y389" s="23">
        <f>Tablo1[[#This Row],[Ders saati kontrol]]</f>
        <v>0</v>
      </c>
      <c r="Z389" s="92" t="str">
        <f>Tablo1[[#This Row],[Birleştir formül]]</f>
        <v xml:space="preserve"> </v>
      </c>
      <c r="AA389" s="95">
        <f>Tablo1[[#This Row],[Birleşik ders]]</f>
        <v>4</v>
      </c>
    </row>
    <row r="390" spans="1:27"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Elemanı]]</f>
        <v>0</v>
      </c>
      <c r="G390" s="6">
        <f>Tablo1[[#This Row],[Dersi Veren Öğretim Elemanı (Son 7 Hafta)]]</f>
        <v>0</v>
      </c>
      <c r="H390" s="6">
        <f>Tablo1[[#This Row],[Dersi Vrn. Öğr. Üyesi Bölümü]]</f>
        <v>0</v>
      </c>
      <c r="I390" s="5">
        <f>Tablo1[[#This Row],[Mevcut]]</f>
        <v>0</v>
      </c>
      <c r="J390" s="13">
        <f>Tablo1[[#This Row],[GÜN]]</f>
        <v>0</v>
      </c>
      <c r="K390" s="17">
        <f>Tablo1[[#This Row],[SINIF2]]</f>
        <v>0</v>
      </c>
      <c r="L390" s="11">
        <f>Tablo1[[#This Row],[08:10]]</f>
        <v>0</v>
      </c>
      <c r="M390" s="4">
        <f>Tablo1[[#This Row],[09:00]]</f>
        <v>0</v>
      </c>
      <c r="N390" s="4">
        <f>Tablo1[[#This Row],[09:50]]</f>
        <v>0</v>
      </c>
      <c r="O390" s="4">
        <f>Tablo1[[#This Row],[10:40]]</f>
        <v>0</v>
      </c>
      <c r="P390" s="4">
        <f>Tablo1[[#This Row],[11:30]]</f>
        <v>0</v>
      </c>
      <c r="Q390" s="4">
        <f>Tablo1[[#This Row],[12:20]]</f>
        <v>0</v>
      </c>
      <c r="R390" s="4">
        <f>Tablo1[[#This Row],[13:10]]</f>
        <v>0</v>
      </c>
      <c r="S390" s="4">
        <f>Tablo1[[#This Row],[14:00]]</f>
        <v>0</v>
      </c>
      <c r="T390" s="4">
        <f>Tablo1[[#This Row],[14:50]]</f>
        <v>0</v>
      </c>
      <c r="U390" s="4">
        <f>Tablo1[[#This Row],[15:40]]</f>
        <v>0</v>
      </c>
      <c r="V390" s="12">
        <f>Tablo1[[#This Row],[16:30]]</f>
        <v>0</v>
      </c>
      <c r="W390" s="24">
        <f>Tablo1[[#This Row],[Ders Adedi]]</f>
        <v>0</v>
      </c>
      <c r="X390" s="22">
        <f>Tablo1[[#This Row],[Ders saati]]</f>
        <v>0</v>
      </c>
      <c r="Y390" s="23">
        <f>Tablo1[[#This Row],[Ders saati kontrol]]</f>
        <v>0</v>
      </c>
      <c r="Z390" s="92" t="str">
        <f>Tablo1[[#This Row],[Birleştir formül]]</f>
        <v xml:space="preserve"> </v>
      </c>
      <c r="AA390" s="95">
        <f>Tablo1[[#This Row],[Birleşik ders]]</f>
        <v>4</v>
      </c>
    </row>
    <row r="391" spans="1:27"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Elemanı]]</f>
        <v>0</v>
      </c>
      <c r="G391" s="6">
        <f>Tablo1[[#This Row],[Dersi Veren Öğretim Elemanı (Son 7 Hafta)]]</f>
        <v>0</v>
      </c>
      <c r="H391" s="6">
        <f>Tablo1[[#This Row],[Dersi Vrn. Öğr. Üyesi Bölümü]]</f>
        <v>0</v>
      </c>
      <c r="I391" s="5">
        <f>Tablo1[[#This Row],[Mevcut]]</f>
        <v>0</v>
      </c>
      <c r="J391" s="13">
        <f>Tablo1[[#This Row],[GÜN]]</f>
        <v>0</v>
      </c>
      <c r="K391" s="17">
        <f>Tablo1[[#This Row],[SINIF2]]</f>
        <v>0</v>
      </c>
      <c r="L391" s="11">
        <f>Tablo1[[#This Row],[08:10]]</f>
        <v>0</v>
      </c>
      <c r="M391" s="4">
        <f>Tablo1[[#This Row],[09:00]]</f>
        <v>0</v>
      </c>
      <c r="N391" s="4">
        <f>Tablo1[[#This Row],[09:50]]</f>
        <v>0</v>
      </c>
      <c r="O391" s="4">
        <f>Tablo1[[#This Row],[10:40]]</f>
        <v>0</v>
      </c>
      <c r="P391" s="4">
        <f>Tablo1[[#This Row],[11:30]]</f>
        <v>0</v>
      </c>
      <c r="Q391" s="4">
        <f>Tablo1[[#This Row],[12:20]]</f>
        <v>0</v>
      </c>
      <c r="R391" s="4">
        <f>Tablo1[[#This Row],[13:10]]</f>
        <v>0</v>
      </c>
      <c r="S391" s="4">
        <f>Tablo1[[#This Row],[14:00]]</f>
        <v>0</v>
      </c>
      <c r="T391" s="4">
        <f>Tablo1[[#This Row],[14:50]]</f>
        <v>0</v>
      </c>
      <c r="U391" s="4">
        <f>Tablo1[[#This Row],[15:40]]</f>
        <v>0</v>
      </c>
      <c r="V391" s="12">
        <f>Tablo1[[#This Row],[16:30]]</f>
        <v>0</v>
      </c>
      <c r="W391" s="24">
        <f>Tablo1[[#This Row],[Ders Adedi]]</f>
        <v>0</v>
      </c>
      <c r="X391" s="22">
        <f>Tablo1[[#This Row],[Ders saati]]</f>
        <v>0</v>
      </c>
      <c r="Y391" s="23">
        <f>Tablo1[[#This Row],[Ders saati kontrol]]</f>
        <v>0</v>
      </c>
      <c r="Z391" s="92" t="str">
        <f>Tablo1[[#This Row],[Birleştir formül]]</f>
        <v xml:space="preserve"> </v>
      </c>
      <c r="AA391" s="95">
        <f>Tablo1[[#This Row],[Birleşik ders]]</f>
        <v>4</v>
      </c>
    </row>
    <row r="392" spans="1:27" ht="21.75" hidden="1" x14ac:dyDescent="0.25">
      <c r="A392" s="27" t="e">
        <f>Tablo1[[#This Row],[Sıra]]</f>
        <v>#VALUE!</v>
      </c>
      <c r="B392" s="13" t="e">
        <f>Tablo1[[#This Row],[Bölüm]]</f>
        <v>#VALUE!</v>
      </c>
      <c r="C392" s="13" t="e">
        <f>Tablo1[[#This Row],[Sınıf]]</f>
        <v>#VALUE!</v>
      </c>
      <c r="D392" s="5" t="e">
        <f>Tablo1[[#This Row],[Ders Kodu]]</f>
        <v>#VALUE!</v>
      </c>
      <c r="E392" s="14" t="e">
        <f>Tablo1[[#This Row],[Dersin Adı]]</f>
        <v>#VALUE!</v>
      </c>
      <c r="F392" s="6" t="e">
        <f>Tablo1[[#This Row],[Dersi Veren Öğretim Elemanı]]</f>
        <v>#VALUE!</v>
      </c>
      <c r="G392" s="6" t="e">
        <f>Tablo1[[#This Row],[Dersi Veren Öğretim Elemanı (Son 7 Hafta)]]</f>
        <v>#VALUE!</v>
      </c>
      <c r="H392" s="6" t="e">
        <f>Tablo1[[#This Row],[Dersi Vrn. Öğr. Üyesi Bölümü]]</f>
        <v>#VALUE!</v>
      </c>
      <c r="I392" s="5" t="e">
        <f>Tablo1[[#This Row],[Mevcut]]</f>
        <v>#VALUE!</v>
      </c>
      <c r="J392" s="13" t="e">
        <f>Tablo1[[#This Row],[GÜN]]</f>
        <v>#VALUE!</v>
      </c>
      <c r="K392" s="17" t="e">
        <f>Tablo1[[#This Row],[SINIF2]]</f>
        <v>#VALUE!</v>
      </c>
      <c r="L392" s="11" t="e">
        <f>Tablo1[[#This Row],[08:10]]</f>
        <v>#VALUE!</v>
      </c>
      <c r="M392" s="4" t="e">
        <f>Tablo1[[#This Row],[09:00]]</f>
        <v>#VALUE!</v>
      </c>
      <c r="N392" s="4" t="e">
        <f>Tablo1[[#This Row],[09:50]]</f>
        <v>#VALUE!</v>
      </c>
      <c r="O392" s="4" t="e">
        <f>Tablo1[[#This Row],[10:40]]</f>
        <v>#VALUE!</v>
      </c>
      <c r="P392" s="4" t="e">
        <f>Tablo1[[#This Row],[11:30]]</f>
        <v>#VALUE!</v>
      </c>
      <c r="Q392" s="4" t="e">
        <f>Tablo1[[#This Row],[12:20]]</f>
        <v>#VALUE!</v>
      </c>
      <c r="R392" s="4" t="e">
        <f>Tablo1[[#This Row],[13:10]]</f>
        <v>#VALUE!</v>
      </c>
      <c r="S392" s="4" t="e">
        <f>Tablo1[[#This Row],[14:00]]</f>
        <v>#VALUE!</v>
      </c>
      <c r="T392" s="4" t="e">
        <f>Tablo1[[#This Row],[14:50]]</f>
        <v>#VALUE!</v>
      </c>
      <c r="U392" s="4" t="e">
        <f>Tablo1[[#This Row],[15:40]]</f>
        <v>#VALUE!</v>
      </c>
      <c r="V392" s="12" t="e">
        <f>Tablo1[[#This Row],[16:30]]</f>
        <v>#VALUE!</v>
      </c>
      <c r="W392" s="24" t="e">
        <f>Tablo1[[#This Row],[Ders Adedi]]</f>
        <v>#VALUE!</v>
      </c>
      <c r="X392" s="22" t="e">
        <f>Tablo1[[#This Row],[Ders saati]]</f>
        <v>#VALUE!</v>
      </c>
      <c r="Y392" s="23" t="e">
        <f>Tablo1[[#This Row],[Ders saati kontrol]]</f>
        <v>#VALUE!</v>
      </c>
      <c r="Z392" s="92" t="e">
        <f>Tablo1[[#This Row],[Birleştir formül]]</f>
        <v>#VALUE!</v>
      </c>
      <c r="AA392" s="95" t="e">
        <f>Tablo1[[#This Row],[Birleşik ders]]</f>
        <v>#VALUE!</v>
      </c>
    </row>
    <row r="393" spans="1:27" ht="21.75" hidden="1" x14ac:dyDescent="0.25">
      <c r="A393" s="27" t="e">
        <f>Tablo1[[#This Row],[Sıra]]</f>
        <v>#VALUE!</v>
      </c>
      <c r="B393" s="13" t="e">
        <f>Tablo1[[#This Row],[Bölüm]]</f>
        <v>#VALUE!</v>
      </c>
      <c r="C393" s="13" t="e">
        <f>Tablo1[[#This Row],[Sınıf]]</f>
        <v>#VALUE!</v>
      </c>
      <c r="D393" s="5" t="e">
        <f>Tablo1[[#This Row],[Ders Kodu]]</f>
        <v>#VALUE!</v>
      </c>
      <c r="E393" s="14" t="e">
        <f>Tablo1[[#This Row],[Dersin Adı]]</f>
        <v>#VALUE!</v>
      </c>
      <c r="F393" s="6" t="e">
        <f>Tablo1[[#This Row],[Dersi Veren Öğretim Elemanı]]</f>
        <v>#VALUE!</v>
      </c>
      <c r="G393" s="6" t="e">
        <f>Tablo1[[#This Row],[Dersi Veren Öğretim Elemanı (Son 7 Hafta)]]</f>
        <v>#VALUE!</v>
      </c>
      <c r="H393" s="6" t="e">
        <f>Tablo1[[#This Row],[Dersi Vrn. Öğr. Üyesi Bölümü]]</f>
        <v>#VALUE!</v>
      </c>
      <c r="I393" s="5" t="e">
        <f>Tablo1[[#This Row],[Mevcut]]</f>
        <v>#VALUE!</v>
      </c>
      <c r="J393" s="13" t="e">
        <f>Tablo1[[#This Row],[GÜN]]</f>
        <v>#VALUE!</v>
      </c>
      <c r="K393" s="17" t="e">
        <f>Tablo1[[#This Row],[SINIF2]]</f>
        <v>#VALUE!</v>
      </c>
      <c r="L393" s="11" t="e">
        <f>Tablo1[[#This Row],[08:10]]</f>
        <v>#VALUE!</v>
      </c>
      <c r="M393" s="4" t="e">
        <f>Tablo1[[#This Row],[09:00]]</f>
        <v>#VALUE!</v>
      </c>
      <c r="N393" s="4" t="e">
        <f>Tablo1[[#This Row],[09:50]]</f>
        <v>#VALUE!</v>
      </c>
      <c r="O393" s="4" t="e">
        <f>Tablo1[[#This Row],[10:40]]</f>
        <v>#VALUE!</v>
      </c>
      <c r="P393" s="4" t="e">
        <f>Tablo1[[#This Row],[11:30]]</f>
        <v>#VALUE!</v>
      </c>
      <c r="Q393" s="4" t="e">
        <f>Tablo1[[#This Row],[12:20]]</f>
        <v>#VALUE!</v>
      </c>
      <c r="R393" s="4" t="e">
        <f>Tablo1[[#This Row],[13:10]]</f>
        <v>#VALUE!</v>
      </c>
      <c r="S393" s="4" t="e">
        <f>Tablo1[[#This Row],[14:00]]</f>
        <v>#VALUE!</v>
      </c>
      <c r="T393" s="4" t="e">
        <f>Tablo1[[#This Row],[14:50]]</f>
        <v>#VALUE!</v>
      </c>
      <c r="U393" s="4" t="e">
        <f>Tablo1[[#This Row],[15:40]]</f>
        <v>#VALUE!</v>
      </c>
      <c r="V393" s="12" t="e">
        <f>Tablo1[[#This Row],[16:30]]</f>
        <v>#VALUE!</v>
      </c>
      <c r="W393" s="24" t="e">
        <f>Tablo1[[#This Row],[Ders Adedi]]</f>
        <v>#VALUE!</v>
      </c>
      <c r="X393" s="22" t="e">
        <f>Tablo1[[#This Row],[Ders saati]]</f>
        <v>#VALUE!</v>
      </c>
      <c r="Y393" s="23" t="e">
        <f>Tablo1[[#This Row],[Ders saati kontrol]]</f>
        <v>#VALUE!</v>
      </c>
      <c r="Z393" s="92" t="e">
        <f>Tablo1[[#This Row],[Birleştir formül]]</f>
        <v>#VALUE!</v>
      </c>
      <c r="AA393" s="95" t="e">
        <f>Tablo1[[#This Row],[Birleşik ders]]</f>
        <v>#VALUE!</v>
      </c>
    </row>
    <row r="394" spans="1:27" ht="21.75" hidden="1" x14ac:dyDescent="0.25">
      <c r="A394" s="27" t="e">
        <f>Tablo1[[#This Row],[Sıra]]</f>
        <v>#VALUE!</v>
      </c>
      <c r="B394" s="13" t="e">
        <f>Tablo1[[#This Row],[Bölüm]]</f>
        <v>#VALUE!</v>
      </c>
      <c r="C394" s="13" t="e">
        <f>Tablo1[[#This Row],[Sınıf]]</f>
        <v>#VALUE!</v>
      </c>
      <c r="D394" s="5" t="e">
        <f>Tablo1[[#This Row],[Ders Kodu]]</f>
        <v>#VALUE!</v>
      </c>
      <c r="E394" s="14" t="e">
        <f>Tablo1[[#This Row],[Dersin Adı]]</f>
        <v>#VALUE!</v>
      </c>
      <c r="F394" s="6" t="e">
        <f>Tablo1[[#This Row],[Dersi Veren Öğretim Elemanı]]</f>
        <v>#VALUE!</v>
      </c>
      <c r="G394" s="6" t="e">
        <f>Tablo1[[#This Row],[Dersi Veren Öğretim Elemanı (Son 7 Hafta)]]</f>
        <v>#VALUE!</v>
      </c>
      <c r="H394" s="6" t="e">
        <f>Tablo1[[#This Row],[Dersi Vrn. Öğr. Üyesi Bölümü]]</f>
        <v>#VALUE!</v>
      </c>
      <c r="I394" s="5" t="e">
        <f>Tablo1[[#This Row],[Mevcut]]</f>
        <v>#VALUE!</v>
      </c>
      <c r="J394" s="13" t="e">
        <f>Tablo1[[#This Row],[GÜN]]</f>
        <v>#VALUE!</v>
      </c>
      <c r="K394" s="17" t="e">
        <f>Tablo1[[#This Row],[SINIF2]]</f>
        <v>#VALUE!</v>
      </c>
      <c r="L394" s="11" t="e">
        <f>Tablo1[[#This Row],[08:10]]</f>
        <v>#VALUE!</v>
      </c>
      <c r="M394" s="4" t="e">
        <f>Tablo1[[#This Row],[09:00]]</f>
        <v>#VALUE!</v>
      </c>
      <c r="N394" s="4" t="e">
        <f>Tablo1[[#This Row],[09:50]]</f>
        <v>#VALUE!</v>
      </c>
      <c r="O394" s="4" t="e">
        <f>Tablo1[[#This Row],[10:40]]</f>
        <v>#VALUE!</v>
      </c>
      <c r="P394" s="4" t="e">
        <f>Tablo1[[#This Row],[11:30]]</f>
        <v>#VALUE!</v>
      </c>
      <c r="Q394" s="4" t="e">
        <f>Tablo1[[#This Row],[12:20]]</f>
        <v>#VALUE!</v>
      </c>
      <c r="R394" s="4" t="e">
        <f>Tablo1[[#This Row],[13:10]]</f>
        <v>#VALUE!</v>
      </c>
      <c r="S394" s="4" t="e">
        <f>Tablo1[[#This Row],[14:00]]</f>
        <v>#VALUE!</v>
      </c>
      <c r="T394" s="4" t="e">
        <f>Tablo1[[#This Row],[14:50]]</f>
        <v>#VALUE!</v>
      </c>
      <c r="U394" s="4" t="e">
        <f>Tablo1[[#This Row],[15:40]]</f>
        <v>#VALUE!</v>
      </c>
      <c r="V394" s="12" t="e">
        <f>Tablo1[[#This Row],[16:30]]</f>
        <v>#VALUE!</v>
      </c>
      <c r="W394" s="24" t="e">
        <f>Tablo1[[#This Row],[Ders Adedi]]</f>
        <v>#VALUE!</v>
      </c>
      <c r="X394" s="22" t="e">
        <f>Tablo1[[#This Row],[Ders saati]]</f>
        <v>#VALUE!</v>
      </c>
      <c r="Y394" s="23" t="e">
        <f>Tablo1[[#This Row],[Ders saati kontrol]]</f>
        <v>#VALUE!</v>
      </c>
      <c r="Z394" s="92" t="e">
        <f>Tablo1[[#This Row],[Birleştir formül]]</f>
        <v>#VALUE!</v>
      </c>
      <c r="AA394" s="95" t="e">
        <f>Tablo1[[#This Row],[Birleşik ders]]</f>
        <v>#VALUE!</v>
      </c>
    </row>
    <row r="395" spans="1:27" ht="21.75" hidden="1" x14ac:dyDescent="0.25">
      <c r="A395" s="27" t="e">
        <f>Tablo1[[#This Row],[Sıra]]</f>
        <v>#VALUE!</v>
      </c>
      <c r="B395" s="13" t="e">
        <f>Tablo1[[#This Row],[Bölüm]]</f>
        <v>#VALUE!</v>
      </c>
      <c r="C395" s="13" t="e">
        <f>Tablo1[[#This Row],[Sınıf]]</f>
        <v>#VALUE!</v>
      </c>
      <c r="D395" s="5" t="e">
        <f>Tablo1[[#This Row],[Ders Kodu]]</f>
        <v>#VALUE!</v>
      </c>
      <c r="E395" s="14" t="e">
        <f>Tablo1[[#This Row],[Dersin Adı]]</f>
        <v>#VALUE!</v>
      </c>
      <c r="F395" s="6" t="e">
        <f>Tablo1[[#This Row],[Dersi Veren Öğretim Elemanı]]</f>
        <v>#VALUE!</v>
      </c>
      <c r="G395" s="6" t="e">
        <f>Tablo1[[#This Row],[Dersi Veren Öğretim Elemanı (Son 7 Hafta)]]</f>
        <v>#VALUE!</v>
      </c>
      <c r="H395" s="6" t="e">
        <f>Tablo1[[#This Row],[Dersi Vrn. Öğr. Üyesi Bölümü]]</f>
        <v>#VALUE!</v>
      </c>
      <c r="I395" s="5" t="e">
        <f>Tablo1[[#This Row],[Mevcut]]</f>
        <v>#VALUE!</v>
      </c>
      <c r="J395" s="13" t="e">
        <f>Tablo1[[#This Row],[GÜN]]</f>
        <v>#VALUE!</v>
      </c>
      <c r="K395" s="17" t="e">
        <f>Tablo1[[#This Row],[SINIF2]]</f>
        <v>#VALUE!</v>
      </c>
      <c r="L395" s="11" t="e">
        <f>Tablo1[[#This Row],[08:10]]</f>
        <v>#VALUE!</v>
      </c>
      <c r="M395" s="4" t="e">
        <f>Tablo1[[#This Row],[09:00]]</f>
        <v>#VALUE!</v>
      </c>
      <c r="N395" s="4" t="e">
        <f>Tablo1[[#This Row],[09:50]]</f>
        <v>#VALUE!</v>
      </c>
      <c r="O395" s="4" t="e">
        <f>Tablo1[[#This Row],[10:40]]</f>
        <v>#VALUE!</v>
      </c>
      <c r="P395" s="4" t="e">
        <f>Tablo1[[#This Row],[11:30]]</f>
        <v>#VALUE!</v>
      </c>
      <c r="Q395" s="4" t="e">
        <f>Tablo1[[#This Row],[12:20]]</f>
        <v>#VALUE!</v>
      </c>
      <c r="R395" s="4" t="e">
        <f>Tablo1[[#This Row],[13:10]]</f>
        <v>#VALUE!</v>
      </c>
      <c r="S395" s="4" t="e">
        <f>Tablo1[[#This Row],[14:00]]</f>
        <v>#VALUE!</v>
      </c>
      <c r="T395" s="4" t="e">
        <f>Tablo1[[#This Row],[14:50]]</f>
        <v>#VALUE!</v>
      </c>
      <c r="U395" s="4" t="e">
        <f>Tablo1[[#This Row],[15:40]]</f>
        <v>#VALUE!</v>
      </c>
      <c r="V395" s="12" t="e">
        <f>Tablo1[[#This Row],[16:30]]</f>
        <v>#VALUE!</v>
      </c>
      <c r="W395" s="24" t="e">
        <f>Tablo1[[#This Row],[Ders Adedi]]</f>
        <v>#VALUE!</v>
      </c>
      <c r="X395" s="22" t="e">
        <f>Tablo1[[#This Row],[Ders saati]]</f>
        <v>#VALUE!</v>
      </c>
      <c r="Y395" s="23" t="e">
        <f>Tablo1[[#This Row],[Ders saati kontrol]]</f>
        <v>#VALUE!</v>
      </c>
      <c r="Z395" s="92" t="e">
        <f>Tablo1[[#This Row],[Birleştir formül]]</f>
        <v>#VALUE!</v>
      </c>
      <c r="AA395" s="95" t="e">
        <f>Tablo1[[#This Row],[Birleşik ders]]</f>
        <v>#VALUE!</v>
      </c>
    </row>
    <row r="396" spans="1:27" ht="21.75" hidden="1" x14ac:dyDescent="0.25">
      <c r="A396" s="27" t="e">
        <f>Tablo1[[#This Row],[Sıra]]</f>
        <v>#VALUE!</v>
      </c>
      <c r="B396" s="13" t="e">
        <f>Tablo1[[#This Row],[Bölüm]]</f>
        <v>#VALUE!</v>
      </c>
      <c r="C396" s="13" t="e">
        <f>Tablo1[[#This Row],[Sınıf]]</f>
        <v>#VALUE!</v>
      </c>
      <c r="D396" s="5" t="e">
        <f>Tablo1[[#This Row],[Ders Kodu]]</f>
        <v>#VALUE!</v>
      </c>
      <c r="E396" s="14" t="e">
        <f>Tablo1[[#This Row],[Dersin Adı]]</f>
        <v>#VALUE!</v>
      </c>
      <c r="F396" s="6" t="e">
        <f>Tablo1[[#This Row],[Dersi Veren Öğretim Elemanı]]</f>
        <v>#VALUE!</v>
      </c>
      <c r="G396" s="6" t="e">
        <f>Tablo1[[#This Row],[Dersi Veren Öğretim Elemanı (Son 7 Hafta)]]</f>
        <v>#VALUE!</v>
      </c>
      <c r="H396" s="6" t="e">
        <f>Tablo1[[#This Row],[Dersi Vrn. Öğr. Üyesi Bölümü]]</f>
        <v>#VALUE!</v>
      </c>
      <c r="I396" s="5" t="e">
        <f>Tablo1[[#This Row],[Mevcut]]</f>
        <v>#VALUE!</v>
      </c>
      <c r="J396" s="13" t="e">
        <f>Tablo1[[#This Row],[GÜN]]</f>
        <v>#VALUE!</v>
      </c>
      <c r="K396" s="17" t="e">
        <f>Tablo1[[#This Row],[SINIF2]]</f>
        <v>#VALUE!</v>
      </c>
      <c r="L396" s="11" t="e">
        <f>Tablo1[[#This Row],[08:10]]</f>
        <v>#VALUE!</v>
      </c>
      <c r="M396" s="4" t="e">
        <f>Tablo1[[#This Row],[09:00]]</f>
        <v>#VALUE!</v>
      </c>
      <c r="N396" s="4" t="e">
        <f>Tablo1[[#This Row],[09:50]]</f>
        <v>#VALUE!</v>
      </c>
      <c r="O396" s="4" t="e">
        <f>Tablo1[[#This Row],[10:40]]</f>
        <v>#VALUE!</v>
      </c>
      <c r="P396" s="4" t="e">
        <f>Tablo1[[#This Row],[11:30]]</f>
        <v>#VALUE!</v>
      </c>
      <c r="Q396" s="4" t="e">
        <f>Tablo1[[#This Row],[12:20]]</f>
        <v>#VALUE!</v>
      </c>
      <c r="R396" s="4" t="e">
        <f>Tablo1[[#This Row],[13:10]]</f>
        <v>#VALUE!</v>
      </c>
      <c r="S396" s="4" t="e">
        <f>Tablo1[[#This Row],[14:00]]</f>
        <v>#VALUE!</v>
      </c>
      <c r="T396" s="4" t="e">
        <f>Tablo1[[#This Row],[14:50]]</f>
        <v>#VALUE!</v>
      </c>
      <c r="U396" s="4" t="e">
        <f>Tablo1[[#This Row],[15:40]]</f>
        <v>#VALUE!</v>
      </c>
      <c r="V396" s="12" t="e">
        <f>Tablo1[[#This Row],[16:30]]</f>
        <v>#VALUE!</v>
      </c>
      <c r="W396" s="24" t="e">
        <f>Tablo1[[#This Row],[Ders Adedi]]</f>
        <v>#VALUE!</v>
      </c>
      <c r="X396" s="22" t="e">
        <f>Tablo1[[#This Row],[Ders saati]]</f>
        <v>#VALUE!</v>
      </c>
      <c r="Y396" s="23" t="e">
        <f>Tablo1[[#This Row],[Ders saati kontrol]]</f>
        <v>#VALUE!</v>
      </c>
      <c r="Z396" s="92" t="e">
        <f>Tablo1[[#This Row],[Birleştir formül]]</f>
        <v>#VALUE!</v>
      </c>
      <c r="AA396" s="95" t="e">
        <f>Tablo1[[#This Row],[Birleşik ders]]</f>
        <v>#VALUE!</v>
      </c>
    </row>
    <row r="397" spans="1:27" ht="21.75" hidden="1" x14ac:dyDescent="0.25">
      <c r="A397" s="27" t="e">
        <f>Tablo1[[#This Row],[Sıra]]</f>
        <v>#VALUE!</v>
      </c>
      <c r="B397" s="13" t="e">
        <f>Tablo1[[#This Row],[Bölüm]]</f>
        <v>#VALUE!</v>
      </c>
      <c r="C397" s="13" t="e">
        <f>Tablo1[[#This Row],[Sınıf]]</f>
        <v>#VALUE!</v>
      </c>
      <c r="D397" s="5" t="e">
        <f>Tablo1[[#This Row],[Ders Kodu]]</f>
        <v>#VALUE!</v>
      </c>
      <c r="E397" s="14" t="e">
        <f>Tablo1[[#This Row],[Dersin Adı]]</f>
        <v>#VALUE!</v>
      </c>
      <c r="F397" s="6" t="e">
        <f>Tablo1[[#This Row],[Dersi Veren Öğretim Elemanı]]</f>
        <v>#VALUE!</v>
      </c>
      <c r="G397" s="6" t="e">
        <f>Tablo1[[#This Row],[Dersi Veren Öğretim Elemanı (Son 7 Hafta)]]</f>
        <v>#VALUE!</v>
      </c>
      <c r="H397" s="6" t="e">
        <f>Tablo1[[#This Row],[Dersi Vrn. Öğr. Üyesi Bölümü]]</f>
        <v>#VALUE!</v>
      </c>
      <c r="I397" s="5" t="e">
        <f>Tablo1[[#This Row],[Mevcut]]</f>
        <v>#VALUE!</v>
      </c>
      <c r="J397" s="13" t="e">
        <f>Tablo1[[#This Row],[GÜN]]</f>
        <v>#VALUE!</v>
      </c>
      <c r="K397" s="17" t="e">
        <f>Tablo1[[#This Row],[SINIF2]]</f>
        <v>#VALUE!</v>
      </c>
      <c r="L397" s="11" t="e">
        <f>Tablo1[[#This Row],[08:10]]</f>
        <v>#VALUE!</v>
      </c>
      <c r="M397" s="4" t="e">
        <f>Tablo1[[#This Row],[09:00]]</f>
        <v>#VALUE!</v>
      </c>
      <c r="N397" s="4" t="e">
        <f>Tablo1[[#This Row],[09:50]]</f>
        <v>#VALUE!</v>
      </c>
      <c r="O397" s="4" t="e">
        <f>Tablo1[[#This Row],[10:40]]</f>
        <v>#VALUE!</v>
      </c>
      <c r="P397" s="4" t="e">
        <f>Tablo1[[#This Row],[11:30]]</f>
        <v>#VALUE!</v>
      </c>
      <c r="Q397" s="4" t="e">
        <f>Tablo1[[#This Row],[12:20]]</f>
        <v>#VALUE!</v>
      </c>
      <c r="R397" s="4" t="e">
        <f>Tablo1[[#This Row],[13:10]]</f>
        <v>#VALUE!</v>
      </c>
      <c r="S397" s="4" t="e">
        <f>Tablo1[[#This Row],[14:00]]</f>
        <v>#VALUE!</v>
      </c>
      <c r="T397" s="4" t="e">
        <f>Tablo1[[#This Row],[14:50]]</f>
        <v>#VALUE!</v>
      </c>
      <c r="U397" s="4" t="e">
        <f>Tablo1[[#This Row],[15:40]]</f>
        <v>#VALUE!</v>
      </c>
      <c r="V397" s="12" t="e">
        <f>Tablo1[[#This Row],[16:30]]</f>
        <v>#VALUE!</v>
      </c>
      <c r="W397" s="24" t="e">
        <f>Tablo1[[#This Row],[Ders Adedi]]</f>
        <v>#VALUE!</v>
      </c>
      <c r="X397" s="22" t="e">
        <f>Tablo1[[#This Row],[Ders saati]]</f>
        <v>#VALUE!</v>
      </c>
      <c r="Y397" s="23" t="e">
        <f>Tablo1[[#This Row],[Ders saati kontrol]]</f>
        <v>#VALUE!</v>
      </c>
      <c r="Z397" s="92" t="e">
        <f>Tablo1[[#This Row],[Birleştir formül]]</f>
        <v>#VALUE!</v>
      </c>
      <c r="AA397" s="95" t="e">
        <f>Tablo1[[#This Row],[Birleşik ders]]</f>
        <v>#VALUE!</v>
      </c>
    </row>
    <row r="398" spans="1:27" ht="21.75" hidden="1" x14ac:dyDescent="0.25">
      <c r="A398" s="27" t="e">
        <f>Tablo1[[#This Row],[Sıra]]</f>
        <v>#VALUE!</v>
      </c>
      <c r="B398" s="13" t="e">
        <f>Tablo1[[#This Row],[Bölüm]]</f>
        <v>#VALUE!</v>
      </c>
      <c r="C398" s="13" t="e">
        <f>Tablo1[[#This Row],[Sınıf]]</f>
        <v>#VALUE!</v>
      </c>
      <c r="D398" s="5" t="e">
        <f>Tablo1[[#This Row],[Ders Kodu]]</f>
        <v>#VALUE!</v>
      </c>
      <c r="E398" s="14" t="e">
        <f>Tablo1[[#This Row],[Dersin Adı]]</f>
        <v>#VALUE!</v>
      </c>
      <c r="F398" s="6" t="e">
        <f>Tablo1[[#This Row],[Dersi Veren Öğretim Elemanı]]</f>
        <v>#VALUE!</v>
      </c>
      <c r="G398" s="6" t="e">
        <f>Tablo1[[#This Row],[Dersi Veren Öğretim Elemanı (Son 7 Hafta)]]</f>
        <v>#VALUE!</v>
      </c>
      <c r="H398" s="6" t="e">
        <f>Tablo1[[#This Row],[Dersi Vrn. Öğr. Üyesi Bölümü]]</f>
        <v>#VALUE!</v>
      </c>
      <c r="I398" s="5" t="e">
        <f>Tablo1[[#This Row],[Mevcut]]</f>
        <v>#VALUE!</v>
      </c>
      <c r="J398" s="13" t="e">
        <f>Tablo1[[#This Row],[GÜN]]</f>
        <v>#VALUE!</v>
      </c>
      <c r="K398" s="17" t="e">
        <f>Tablo1[[#This Row],[SINIF2]]</f>
        <v>#VALUE!</v>
      </c>
      <c r="L398" s="11" t="e">
        <f>Tablo1[[#This Row],[08:10]]</f>
        <v>#VALUE!</v>
      </c>
      <c r="M398" s="4" t="e">
        <f>Tablo1[[#This Row],[09:00]]</f>
        <v>#VALUE!</v>
      </c>
      <c r="N398" s="4" t="e">
        <f>Tablo1[[#This Row],[09:50]]</f>
        <v>#VALUE!</v>
      </c>
      <c r="O398" s="4" t="e">
        <f>Tablo1[[#This Row],[10:40]]</f>
        <v>#VALUE!</v>
      </c>
      <c r="P398" s="4" t="e">
        <f>Tablo1[[#This Row],[11:30]]</f>
        <v>#VALUE!</v>
      </c>
      <c r="Q398" s="4" t="e">
        <f>Tablo1[[#This Row],[12:20]]</f>
        <v>#VALUE!</v>
      </c>
      <c r="R398" s="4" t="e">
        <f>Tablo1[[#This Row],[13:10]]</f>
        <v>#VALUE!</v>
      </c>
      <c r="S398" s="4" t="e">
        <f>Tablo1[[#This Row],[14:00]]</f>
        <v>#VALUE!</v>
      </c>
      <c r="T398" s="4" t="e">
        <f>Tablo1[[#This Row],[14:50]]</f>
        <v>#VALUE!</v>
      </c>
      <c r="U398" s="4" t="e">
        <f>Tablo1[[#This Row],[15:40]]</f>
        <v>#VALUE!</v>
      </c>
      <c r="V398" s="12" t="e">
        <f>Tablo1[[#This Row],[16:30]]</f>
        <v>#VALUE!</v>
      </c>
      <c r="W398" s="24" t="e">
        <f>Tablo1[[#This Row],[Ders Adedi]]</f>
        <v>#VALUE!</v>
      </c>
      <c r="X398" s="22" t="e">
        <f>Tablo1[[#This Row],[Ders saati]]</f>
        <v>#VALUE!</v>
      </c>
      <c r="Y398" s="23" t="e">
        <f>Tablo1[[#This Row],[Ders saati kontrol]]</f>
        <v>#VALUE!</v>
      </c>
      <c r="Z398" s="92" t="e">
        <f>Tablo1[[#This Row],[Birleştir formül]]</f>
        <v>#VALUE!</v>
      </c>
      <c r="AA398" s="95" t="e">
        <f>Tablo1[[#This Row],[Birleşik ders]]</f>
        <v>#VALUE!</v>
      </c>
    </row>
    <row r="399" spans="1:27" ht="21.75" hidden="1" x14ac:dyDescent="0.25">
      <c r="A399" s="27" t="e">
        <f>Tablo1[[#This Row],[Sıra]]</f>
        <v>#VALUE!</v>
      </c>
      <c r="B399" s="13" t="e">
        <f>Tablo1[[#This Row],[Bölüm]]</f>
        <v>#VALUE!</v>
      </c>
      <c r="C399" s="13" t="e">
        <f>Tablo1[[#This Row],[Sınıf]]</f>
        <v>#VALUE!</v>
      </c>
      <c r="D399" s="5" t="e">
        <f>Tablo1[[#This Row],[Ders Kodu]]</f>
        <v>#VALUE!</v>
      </c>
      <c r="E399" s="14" t="e">
        <f>Tablo1[[#This Row],[Dersin Adı]]</f>
        <v>#VALUE!</v>
      </c>
      <c r="F399" s="6" t="e">
        <f>Tablo1[[#This Row],[Dersi Veren Öğretim Elemanı]]</f>
        <v>#VALUE!</v>
      </c>
      <c r="G399" s="6" t="e">
        <f>Tablo1[[#This Row],[Dersi Veren Öğretim Elemanı (Son 7 Hafta)]]</f>
        <v>#VALUE!</v>
      </c>
      <c r="H399" s="6" t="e">
        <f>Tablo1[[#This Row],[Dersi Vrn. Öğr. Üyesi Bölümü]]</f>
        <v>#VALUE!</v>
      </c>
      <c r="I399" s="5" t="e">
        <f>Tablo1[[#This Row],[Mevcut]]</f>
        <v>#VALUE!</v>
      </c>
      <c r="J399" s="13" t="e">
        <f>Tablo1[[#This Row],[GÜN]]</f>
        <v>#VALUE!</v>
      </c>
      <c r="K399" s="17" t="e">
        <f>Tablo1[[#This Row],[SINIF2]]</f>
        <v>#VALUE!</v>
      </c>
      <c r="L399" s="11" t="e">
        <f>Tablo1[[#This Row],[08:10]]</f>
        <v>#VALUE!</v>
      </c>
      <c r="M399" s="4" t="e">
        <f>Tablo1[[#This Row],[09:00]]</f>
        <v>#VALUE!</v>
      </c>
      <c r="N399" s="4" t="e">
        <f>Tablo1[[#This Row],[09:50]]</f>
        <v>#VALUE!</v>
      </c>
      <c r="O399" s="4" t="e">
        <f>Tablo1[[#This Row],[10:40]]</f>
        <v>#VALUE!</v>
      </c>
      <c r="P399" s="4" t="e">
        <f>Tablo1[[#This Row],[11:30]]</f>
        <v>#VALUE!</v>
      </c>
      <c r="Q399" s="4" t="e">
        <f>Tablo1[[#This Row],[12:20]]</f>
        <v>#VALUE!</v>
      </c>
      <c r="R399" s="4" t="e">
        <f>Tablo1[[#This Row],[13:10]]</f>
        <v>#VALUE!</v>
      </c>
      <c r="S399" s="4" t="e">
        <f>Tablo1[[#This Row],[14:00]]</f>
        <v>#VALUE!</v>
      </c>
      <c r="T399" s="4" t="e">
        <f>Tablo1[[#This Row],[14:50]]</f>
        <v>#VALUE!</v>
      </c>
      <c r="U399" s="4" t="e">
        <f>Tablo1[[#This Row],[15:40]]</f>
        <v>#VALUE!</v>
      </c>
      <c r="V399" s="12" t="e">
        <f>Tablo1[[#This Row],[16:30]]</f>
        <v>#VALUE!</v>
      </c>
      <c r="W399" s="24" t="e">
        <f>Tablo1[[#This Row],[Ders Adedi]]</f>
        <v>#VALUE!</v>
      </c>
      <c r="X399" s="22" t="e">
        <f>Tablo1[[#This Row],[Ders saati]]</f>
        <v>#VALUE!</v>
      </c>
      <c r="Y399" s="23" t="e">
        <f>Tablo1[[#This Row],[Ders saati kontrol]]</f>
        <v>#VALUE!</v>
      </c>
      <c r="Z399" s="92" t="e">
        <f>Tablo1[[#This Row],[Birleştir formül]]</f>
        <v>#VALUE!</v>
      </c>
      <c r="AA399" s="95" t="e">
        <f>Tablo1[[#This Row],[Birleşik ders]]</f>
        <v>#VALUE!</v>
      </c>
    </row>
    <row r="400" spans="1:27" ht="21.75" hidden="1" x14ac:dyDescent="0.25">
      <c r="A400" s="27" t="e">
        <f>Tablo1[[#This Row],[Sıra]]</f>
        <v>#VALUE!</v>
      </c>
      <c r="B400" s="13" t="e">
        <f>Tablo1[[#This Row],[Bölüm]]</f>
        <v>#VALUE!</v>
      </c>
      <c r="C400" s="13" t="e">
        <f>Tablo1[[#This Row],[Sınıf]]</f>
        <v>#VALUE!</v>
      </c>
      <c r="D400" s="5" t="e">
        <f>Tablo1[[#This Row],[Ders Kodu]]</f>
        <v>#VALUE!</v>
      </c>
      <c r="E400" s="14" t="e">
        <f>Tablo1[[#This Row],[Dersin Adı]]</f>
        <v>#VALUE!</v>
      </c>
      <c r="F400" s="6" t="e">
        <f>Tablo1[[#This Row],[Dersi Veren Öğretim Elemanı]]</f>
        <v>#VALUE!</v>
      </c>
      <c r="G400" s="6" t="e">
        <f>Tablo1[[#This Row],[Dersi Veren Öğretim Elemanı (Son 7 Hafta)]]</f>
        <v>#VALUE!</v>
      </c>
      <c r="H400" s="6" t="e">
        <f>Tablo1[[#This Row],[Dersi Vrn. Öğr. Üyesi Bölümü]]</f>
        <v>#VALUE!</v>
      </c>
      <c r="I400" s="5" t="e">
        <f>Tablo1[[#This Row],[Mevcut]]</f>
        <v>#VALUE!</v>
      </c>
      <c r="J400" s="13" t="e">
        <f>Tablo1[[#This Row],[GÜN]]</f>
        <v>#VALUE!</v>
      </c>
      <c r="K400" s="17" t="e">
        <f>Tablo1[[#This Row],[SINIF2]]</f>
        <v>#VALUE!</v>
      </c>
      <c r="L400" s="11" t="e">
        <f>Tablo1[[#This Row],[08:10]]</f>
        <v>#VALUE!</v>
      </c>
      <c r="M400" s="4" t="e">
        <f>Tablo1[[#This Row],[09:00]]</f>
        <v>#VALUE!</v>
      </c>
      <c r="N400" s="4" t="e">
        <f>Tablo1[[#This Row],[09:50]]</f>
        <v>#VALUE!</v>
      </c>
      <c r="O400" s="4" t="e">
        <f>Tablo1[[#This Row],[10:40]]</f>
        <v>#VALUE!</v>
      </c>
      <c r="P400" s="4" t="e">
        <f>Tablo1[[#This Row],[11:30]]</f>
        <v>#VALUE!</v>
      </c>
      <c r="Q400" s="4" t="e">
        <f>Tablo1[[#This Row],[12:20]]</f>
        <v>#VALUE!</v>
      </c>
      <c r="R400" s="4" t="e">
        <f>Tablo1[[#This Row],[13:10]]</f>
        <v>#VALUE!</v>
      </c>
      <c r="S400" s="4" t="e">
        <f>Tablo1[[#This Row],[14:00]]</f>
        <v>#VALUE!</v>
      </c>
      <c r="T400" s="4" t="e">
        <f>Tablo1[[#This Row],[14:50]]</f>
        <v>#VALUE!</v>
      </c>
      <c r="U400" s="4" t="e">
        <f>Tablo1[[#This Row],[15:40]]</f>
        <v>#VALUE!</v>
      </c>
      <c r="V400" s="12" t="e">
        <f>Tablo1[[#This Row],[16:30]]</f>
        <v>#VALUE!</v>
      </c>
      <c r="W400" s="24" t="e">
        <f>Tablo1[[#This Row],[Ders Adedi]]</f>
        <v>#VALUE!</v>
      </c>
      <c r="X400" s="22" t="e">
        <f>Tablo1[[#This Row],[Ders saati]]</f>
        <v>#VALUE!</v>
      </c>
      <c r="Y400" s="23" t="e">
        <f>Tablo1[[#This Row],[Ders saati kontrol]]</f>
        <v>#VALUE!</v>
      </c>
      <c r="Z400" s="92" t="e">
        <f>Tablo1[[#This Row],[Birleştir formül]]</f>
        <v>#VALUE!</v>
      </c>
      <c r="AA400" s="95" t="e">
        <f>Tablo1[[#This Row],[Birleşik ders]]</f>
        <v>#VALUE!</v>
      </c>
    </row>
  </sheetData>
  <mergeCells count="1">
    <mergeCell ref="A2:Z2"/>
  </mergeCells>
  <phoneticPr fontId="2" type="noConversion"/>
  <conditionalFormatting sqref="L4:W400">
    <cfRule type="cellIs" dxfId="3" priority="3"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A946-C236-4767-B03E-6738024F5F07}">
  <sheetPr codeName="Sayfa4"/>
  <dimension ref="A1:AB400"/>
  <sheetViews>
    <sheetView zoomScale="115" zoomScaleNormal="115" workbookViewId="0">
      <selection activeCell="F118" sqref="F118"/>
    </sheetView>
  </sheetViews>
  <sheetFormatPr defaultRowHeight="15" x14ac:dyDescent="0.25"/>
  <cols>
    <col min="1" max="1" width="4.85546875" style="25" customWidth="1"/>
    <col min="2" max="3" width="3.42578125" style="1" customWidth="1"/>
    <col min="4" max="4" width="11.7109375" style="1" customWidth="1"/>
    <col min="5" max="7" width="31" style="3" customWidth="1"/>
    <col min="8" max="8" width="4" style="3" customWidth="1"/>
    <col min="9" max="9" width="4" style="1" customWidth="1"/>
    <col min="10" max="10" width="12.5703125" style="1" customWidth="1"/>
    <col min="11" max="11" width="18.85546875" style="18" customWidth="1"/>
    <col min="12" max="22" width="3" style="1" customWidth="1"/>
    <col min="23" max="25" width="3.42578125" style="20" customWidth="1"/>
    <col min="26" max="26" width="3.42578125" style="90" customWidth="1"/>
    <col min="27" max="27" width="3.140625" style="1" customWidth="1"/>
    <col min="28" max="32" width="11.5703125" style="1" customWidth="1"/>
    <col min="33" max="16384" width="9.140625" style="1"/>
  </cols>
  <sheetData>
    <row r="1" spans="1:28" ht="60.75" customHeight="1" x14ac:dyDescent="0.25">
      <c r="L1" s="2"/>
    </row>
    <row r="2" spans="1:28" ht="15.75" x14ac:dyDescent="0.25">
      <c r="A2" s="413" t="str">
        <f>PROGRAM!A2</f>
        <v>ZİRAAT FAKÜLTESİ 2024-2025 EĞİTİM ÖĞRETİM BAHAR YARIYILI  DERS PROGRAMI V:08</v>
      </c>
      <c r="B2" s="413"/>
      <c r="C2" s="413"/>
      <c r="D2" s="413"/>
      <c r="E2" s="413"/>
      <c r="F2" s="413"/>
      <c r="G2" s="413"/>
      <c r="H2" s="413"/>
      <c r="I2" s="413"/>
      <c r="J2" s="413"/>
      <c r="K2" s="413"/>
      <c r="L2" s="413"/>
      <c r="M2" s="413"/>
      <c r="N2" s="413"/>
      <c r="O2" s="413"/>
      <c r="P2" s="413"/>
      <c r="Q2" s="413"/>
      <c r="R2" s="413"/>
      <c r="S2" s="413"/>
      <c r="T2" s="413"/>
      <c r="U2" s="413"/>
      <c r="V2" s="413"/>
      <c r="W2" s="413"/>
      <c r="X2" s="413"/>
      <c r="Y2" s="413"/>
      <c r="Z2" s="413"/>
    </row>
    <row r="3" spans="1:28" ht="41.25" x14ac:dyDescent="0.25">
      <c r="A3" s="26" t="s">
        <v>0</v>
      </c>
      <c r="B3" s="7" t="s">
        <v>1</v>
      </c>
      <c r="C3" s="7" t="s">
        <v>2</v>
      </c>
      <c r="D3" s="8" t="s">
        <v>3</v>
      </c>
      <c r="E3" s="9" t="s">
        <v>4</v>
      </c>
      <c r="F3" s="9" t="s">
        <v>5</v>
      </c>
      <c r="G3" s="9" t="s">
        <v>914</v>
      </c>
      <c r="H3" s="15" t="s">
        <v>72</v>
      </c>
      <c r="I3" s="15" t="s">
        <v>6</v>
      </c>
      <c r="J3" s="8" t="s">
        <v>7</v>
      </c>
      <c r="K3" s="19" t="s">
        <v>59</v>
      </c>
      <c r="L3" s="7" t="s">
        <v>60</v>
      </c>
      <c r="M3" s="7" t="s">
        <v>61</v>
      </c>
      <c r="N3" s="7" t="s">
        <v>62</v>
      </c>
      <c r="O3" s="7" t="s">
        <v>63</v>
      </c>
      <c r="P3" s="7" t="s">
        <v>64</v>
      </c>
      <c r="Q3" s="7" t="s">
        <v>65</v>
      </c>
      <c r="R3" s="7" t="s">
        <v>66</v>
      </c>
      <c r="S3" s="7" t="s">
        <v>67</v>
      </c>
      <c r="T3" s="7" t="s">
        <v>68</v>
      </c>
      <c r="U3" s="7" t="s">
        <v>69</v>
      </c>
      <c r="V3" s="7" t="s">
        <v>70</v>
      </c>
      <c r="W3" s="21" t="s">
        <v>71</v>
      </c>
      <c r="X3" s="21" t="s">
        <v>73</v>
      </c>
      <c r="Y3" s="21" t="s">
        <v>74</v>
      </c>
      <c r="Z3" s="91" t="s">
        <v>75</v>
      </c>
      <c r="AA3" s="93" t="s">
        <v>135</v>
      </c>
    </row>
    <row r="4" spans="1:28" ht="21.75" hidden="1" x14ac:dyDescent="0.25">
      <c r="A4" s="27">
        <f>Tablo1[[#This Row],[Sıra]]</f>
        <v>354</v>
      </c>
      <c r="B4" s="13" t="str">
        <f>Tablo1[[#This Row],[Bölüm]]</f>
        <v>BB</v>
      </c>
      <c r="C4" s="13">
        <f>Tablo1[[#This Row],[Sınıf]]</f>
        <v>1</v>
      </c>
      <c r="D4" s="5" t="str">
        <f>Tablo1[[#This Row],[Ders Kodu]]</f>
        <v>BHB-1006</v>
      </c>
      <c r="E4" s="14" t="str">
        <f>Tablo1[[#This Row],[Dersin Adı]]</f>
        <v>Ölçme Bilgisi (Alttan ve devam Alanlar İçin)</v>
      </c>
      <c r="F4" s="6" t="str">
        <f>Tablo1[[#This Row],[Dersi Veren Öğretim Elemanı]]</f>
        <v>Okan ERKEN</v>
      </c>
      <c r="G4" s="6">
        <f>Tablo1[[#This Row],[Dersi Veren Öğretim Elemanı (Son 7 Hafta)]]</f>
        <v>0</v>
      </c>
      <c r="H4" s="6" t="str">
        <f>Tablo1[[#This Row],[Dersi Vrn. Öğr. Üyesi Bölümü]]</f>
        <v>TYS</v>
      </c>
      <c r="I4" s="5">
        <f>Tablo1[[#This Row],[Mevcut]]</f>
        <v>43</v>
      </c>
      <c r="J4" s="13" t="str">
        <f>Tablo1[[#This Row],[GÜN]]</f>
        <v>PAZARTESİ</v>
      </c>
      <c r="K4" s="17" t="str">
        <f>Tablo1[[#This Row],[SINIF2]]</f>
        <v>103</v>
      </c>
      <c r="L4" s="11">
        <f>Tablo1[[#This Row],[08:10]]</f>
        <v>0</v>
      </c>
      <c r="M4" s="4" t="str">
        <f>Tablo1[[#This Row],[09:00]]</f>
        <v>x</v>
      </c>
      <c r="N4" s="4" t="str">
        <f>Tablo1[[#This Row],[09:50]]</f>
        <v>x</v>
      </c>
      <c r="O4" s="4" t="str">
        <f>Tablo1[[#This Row],[10:40]]</f>
        <v>x</v>
      </c>
      <c r="P4" s="4">
        <f>Tablo1[[#This Row],[11:30]]</f>
        <v>0</v>
      </c>
      <c r="Q4" s="10">
        <f>Tablo1[[#This Row],[12:20]]</f>
        <v>0</v>
      </c>
      <c r="R4" s="4">
        <f>Tablo1[[#This Row],[13:10]]</f>
        <v>0</v>
      </c>
      <c r="S4" s="4">
        <f>Tablo1[[#This Row],[14:00]]</f>
        <v>0</v>
      </c>
      <c r="T4" s="4">
        <f>Tablo1[[#This Row],[14:50]]</f>
        <v>0</v>
      </c>
      <c r="U4" s="4">
        <f>Tablo1[[#This Row],[15:40]]</f>
        <v>0</v>
      </c>
      <c r="V4" s="12">
        <f>Tablo1[[#This Row],[16:30]]</f>
        <v>0</v>
      </c>
      <c r="W4" s="24">
        <f>Tablo1[[#This Row],[Ders Adedi]]</f>
        <v>2</v>
      </c>
      <c r="X4" s="22">
        <f>Tablo1[[#This Row],[Ders saati]]</f>
        <v>3</v>
      </c>
      <c r="Y4" s="23">
        <f>Tablo1[[#This Row],[Ders saati kontrol]]</f>
        <v>3</v>
      </c>
      <c r="Z4" s="92" t="str">
        <f>Tablo1[[#This Row],[Birleştir formül]]</f>
        <v>Ölçme Bilgisi (Alttan ve devam Alanlar İçin) Okan ERKEN</v>
      </c>
      <c r="AA4" s="95">
        <f>Tablo1[[#This Row],[Birleşik ders]]</f>
        <v>2</v>
      </c>
    </row>
    <row r="5" spans="1:28" ht="21.75" hidden="1" x14ac:dyDescent="0.25">
      <c r="A5" s="27">
        <f>Tablo1[[#This Row],[Sıra]]</f>
        <v>186</v>
      </c>
      <c r="B5" s="13" t="str">
        <f>Tablo1[[#This Row],[Bölüm]]</f>
        <v>BB</v>
      </c>
      <c r="C5" s="13">
        <f>Tablo1[[#This Row],[Sınıf]]</f>
        <v>1</v>
      </c>
      <c r="D5" s="5" t="str">
        <f>Tablo1[[#This Row],[Ders Kodu]]</f>
        <v>ZBB-1008</v>
      </c>
      <c r="E5" s="14" t="str">
        <f>Tablo1[[#This Row],[Dersin Adı]]</f>
        <v xml:space="preserve">Meteoroloji </v>
      </c>
      <c r="F5" s="6" t="str">
        <f>Tablo1[[#This Row],[Dersi Veren Öğretim Elemanı]]</f>
        <v>Melis İNALPULAT</v>
      </c>
      <c r="G5" s="6">
        <f>Tablo1[[#This Row],[Dersi Veren Öğretim Elemanı (Son 7 Hafta)]]</f>
        <v>0</v>
      </c>
      <c r="H5" s="6" t="str">
        <f>Tablo1[[#This Row],[Dersi Vrn. Öğr. Üyesi Bölümü]]</f>
        <v>TYS</v>
      </c>
      <c r="I5" s="5">
        <f>Tablo1[[#This Row],[Mevcut]]</f>
        <v>22</v>
      </c>
      <c r="J5" s="13" t="str">
        <f>Tablo1[[#This Row],[GÜN]]</f>
        <v>PAZARTESİ</v>
      </c>
      <c r="K5" s="17" t="str">
        <f>Tablo1[[#This Row],[SINIF2]]</f>
        <v>Prof.Dr H. TURHAN</v>
      </c>
      <c r="L5" s="11">
        <f>Tablo1[[#This Row],[08:10]]</f>
        <v>0</v>
      </c>
      <c r="M5" s="4">
        <f>Tablo1[[#This Row],[09:00]]</f>
        <v>0</v>
      </c>
      <c r="N5" s="4">
        <f>Tablo1[[#This Row],[09:50]]</f>
        <v>0</v>
      </c>
      <c r="O5" s="4" t="str">
        <f>Tablo1[[#This Row],[10:40]]</f>
        <v>x</v>
      </c>
      <c r="P5" s="4" t="str">
        <f>Tablo1[[#This Row],[11:30]]</f>
        <v>x</v>
      </c>
      <c r="Q5" s="10">
        <f>Tablo1[[#This Row],[12:20]]</f>
        <v>0</v>
      </c>
      <c r="R5" s="4">
        <f>Tablo1[[#This Row],[13:10]]</f>
        <v>0</v>
      </c>
      <c r="S5" s="4">
        <f>Tablo1[[#This Row],[14:00]]</f>
        <v>0</v>
      </c>
      <c r="T5" s="4">
        <f>Tablo1[[#This Row],[14:50]]</f>
        <v>0</v>
      </c>
      <c r="U5" s="4">
        <f>Tablo1[[#This Row],[15:40]]</f>
        <v>0</v>
      </c>
      <c r="V5" s="12">
        <f>Tablo1[[#This Row],[16:30]]</f>
        <v>0</v>
      </c>
      <c r="W5" s="24">
        <f>Tablo1[[#This Row],[Ders Adedi]]</f>
        <v>4</v>
      </c>
      <c r="X5" s="22">
        <f>Tablo1[[#This Row],[Ders saati]]</f>
        <v>2</v>
      </c>
      <c r="Y5" s="23">
        <f>Tablo1[[#This Row],[Ders saati kontrol]]</f>
        <v>2</v>
      </c>
      <c r="Z5" s="92" t="str">
        <f>Tablo1[[#This Row],[Birleştir formül]]</f>
        <v>Meteoroloji  Melis İNALPULAT</v>
      </c>
      <c r="AA5" s="95">
        <f>Tablo1[[#This Row],[Birleşik ders]]</f>
        <v>4</v>
      </c>
      <c r="AB5" s="16"/>
    </row>
    <row r="6" spans="1:28" ht="21.75" hidden="1" x14ac:dyDescent="0.25">
      <c r="A6" s="27">
        <f>Tablo1[[#This Row],[Sıra]]</f>
        <v>198</v>
      </c>
      <c r="B6" s="13" t="str">
        <f>Tablo1[[#This Row],[Bölüm]]</f>
        <v>BB</v>
      </c>
      <c r="C6" s="13">
        <f>Tablo1[[#This Row],[Sınıf]]</f>
        <v>1</v>
      </c>
      <c r="D6" s="5" t="str">
        <f>Tablo1[[#This Row],[Ders Kodu]]</f>
        <v>ZBB-1006</v>
      </c>
      <c r="E6" s="14" t="str">
        <f>Tablo1[[#This Row],[Dersin Adı]]</f>
        <v xml:space="preserve">Mikrobiyoloji </v>
      </c>
      <c r="F6" s="6" t="str">
        <f>Tablo1[[#This Row],[Dersi Veren Öğretim Elemanı]]</f>
        <v>Neslihan EKİNCİ</v>
      </c>
      <c r="G6" s="6" t="str">
        <f>Tablo1[[#This Row],[Dersi Veren Öğretim Elemanı (Son 7 Hafta)]]</f>
        <v>Tolga SARIYER</v>
      </c>
      <c r="H6" s="6" t="str">
        <f>Tablo1[[#This Row],[Dersi Vrn. Öğr. Üyesi Bölümü]]</f>
        <v>BB</v>
      </c>
      <c r="I6" s="5">
        <f>Tablo1[[#This Row],[Mevcut]]</f>
        <v>31</v>
      </c>
      <c r="J6" s="13" t="str">
        <f>Tablo1[[#This Row],[GÜN]]</f>
        <v>PAZARTESİ</v>
      </c>
      <c r="K6" s="17" t="str">
        <f>Tablo1[[#This Row],[SINIF2]]</f>
        <v>203</v>
      </c>
      <c r="L6" s="11">
        <f>Tablo1[[#This Row],[08:10]]</f>
        <v>0</v>
      </c>
      <c r="M6" s="4">
        <f>Tablo1[[#This Row],[09:00]]</f>
        <v>0</v>
      </c>
      <c r="N6" s="4">
        <f>Tablo1[[#This Row],[09:50]]</f>
        <v>0</v>
      </c>
      <c r="O6" s="4">
        <f>Tablo1[[#This Row],[10:40]]</f>
        <v>0</v>
      </c>
      <c r="P6" s="4">
        <f>Tablo1[[#This Row],[11:30]]</f>
        <v>0</v>
      </c>
      <c r="Q6" s="10">
        <f>Tablo1[[#This Row],[12:20]]</f>
        <v>0</v>
      </c>
      <c r="R6" s="4" t="str">
        <f>Tablo1[[#This Row],[13:10]]</f>
        <v>x</v>
      </c>
      <c r="S6" s="4" t="str">
        <f>Tablo1[[#This Row],[14:00]]</f>
        <v>x</v>
      </c>
      <c r="T6" s="4" t="str">
        <f>Tablo1[[#This Row],[14:50]]</f>
        <v>x</v>
      </c>
      <c r="U6" s="4" t="str">
        <f>Tablo1[[#This Row],[15:40]]</f>
        <v>x</v>
      </c>
      <c r="V6" s="12">
        <f>Tablo1[[#This Row],[16:30]]</f>
        <v>0</v>
      </c>
      <c r="W6" s="24">
        <f>Tablo1[[#This Row],[Ders Adedi]]</f>
        <v>4</v>
      </c>
      <c r="X6" s="22">
        <f>Tablo1[[#This Row],[Ders saati]]</f>
        <v>4</v>
      </c>
      <c r="Y6" s="23">
        <f>Tablo1[[#This Row],[Ders saati kontrol]]</f>
        <v>4</v>
      </c>
      <c r="Z6" s="92" t="str">
        <f>Tablo1[[#This Row],[Birleştir formül]]</f>
        <v>Mikrobiyoloji  Neslihan EKİNCİ</v>
      </c>
      <c r="AA6" s="95">
        <f>Tablo1[[#This Row],[Birleşik ders]]</f>
        <v>1</v>
      </c>
      <c r="AB6" s="16"/>
    </row>
    <row r="7" spans="1:28" ht="21.75" hidden="1" x14ac:dyDescent="0.25">
      <c r="A7" s="27">
        <f>Tablo1[[#This Row],[Sıra]]</f>
        <v>353</v>
      </c>
      <c r="B7" s="13" t="str">
        <f>Tablo1[[#This Row],[Bölüm]]</f>
        <v>BB</v>
      </c>
      <c r="C7" s="13">
        <f>Tablo1[[#This Row],[Sınıf]]</f>
        <v>1</v>
      </c>
      <c r="D7" s="5" t="str">
        <f>Tablo1[[#This Row],[Ders Kodu]]</f>
        <v>BHB-1004</v>
      </c>
      <c r="E7" s="14" t="str">
        <f>Tablo1[[#This Row],[Dersin Adı]]</f>
        <v>Hayvansal Üretim Sistemi (Alttan ve devam Alanlar İçin)</v>
      </c>
      <c r="F7" s="6" t="str">
        <f>Tablo1[[#This Row],[Dersi Veren Öğretim Elemanı]]</f>
        <v>Feyzi UĞUR</v>
      </c>
      <c r="G7" s="6">
        <f>Tablo1[[#This Row],[Dersi Veren Öğretim Elemanı (Son 7 Hafta)]]</f>
        <v>0</v>
      </c>
      <c r="H7" s="6" t="str">
        <f>Tablo1[[#This Row],[Dersi Vrn. Öğr. Üyesi Bölümü]]</f>
        <v>ZO</v>
      </c>
      <c r="I7" s="5">
        <f>Tablo1[[#This Row],[Mevcut]]</f>
        <v>15</v>
      </c>
      <c r="J7" s="13" t="str">
        <f>Tablo1[[#This Row],[GÜN]]</f>
        <v>PAZARTESİ</v>
      </c>
      <c r="K7" s="17" t="str">
        <f>Tablo1[[#This Row],[SINIF2]]</f>
        <v>101</v>
      </c>
      <c r="L7" s="11">
        <f>Tablo1[[#This Row],[08:10]]</f>
        <v>0</v>
      </c>
      <c r="M7" s="4">
        <f>Tablo1[[#This Row],[09:00]]</f>
        <v>0</v>
      </c>
      <c r="N7" s="4">
        <f>Tablo1[[#This Row],[09:50]]</f>
        <v>0</v>
      </c>
      <c r="O7" s="4">
        <f>Tablo1[[#This Row],[10:40]]</f>
        <v>0</v>
      </c>
      <c r="P7" s="4">
        <f>Tablo1[[#This Row],[11:30]]</f>
        <v>0</v>
      </c>
      <c r="Q7" s="10">
        <f>Tablo1[[#This Row],[12:20]]</f>
        <v>0</v>
      </c>
      <c r="R7" s="4" t="str">
        <f>Tablo1[[#This Row],[13:10]]</f>
        <v>x</v>
      </c>
      <c r="S7" s="4" t="str">
        <f>Tablo1[[#This Row],[14:00]]</f>
        <v>x</v>
      </c>
      <c r="T7" s="4">
        <f>Tablo1[[#This Row],[14:50]]</f>
        <v>0</v>
      </c>
      <c r="U7" s="4">
        <f>Tablo1[[#This Row],[15:40]]</f>
        <v>0</v>
      </c>
      <c r="V7" s="12">
        <f>Tablo1[[#This Row],[16:30]]</f>
        <v>0</v>
      </c>
      <c r="W7" s="24">
        <f>Tablo1[[#This Row],[Ders Adedi]]</f>
        <v>1</v>
      </c>
      <c r="X7" s="22">
        <f>Tablo1[[#This Row],[Ders saati]]</f>
        <v>2</v>
      </c>
      <c r="Y7" s="23">
        <f>Tablo1[[#This Row],[Ders saati kontrol]]</f>
        <v>2</v>
      </c>
      <c r="Z7" s="92" t="str">
        <f>Tablo1[[#This Row],[Birleştir formül]]</f>
        <v>Hayvansal Üretim Sistemi (Alttan ve devam Alanlar İçin) Feyzi UĞUR</v>
      </c>
      <c r="AA7" s="95">
        <f>Tablo1[[#This Row],[Birleşik ders]]</f>
        <v>1</v>
      </c>
      <c r="AB7" s="16"/>
    </row>
    <row r="8" spans="1:28" ht="21.75" hidden="1" x14ac:dyDescent="0.25">
      <c r="A8" s="27">
        <f>Tablo1[[#This Row],[Sıra]]</f>
        <v>253</v>
      </c>
      <c r="B8" s="13" t="str">
        <f>Tablo1[[#This Row],[Bölüm]]</f>
        <v>BB</v>
      </c>
      <c r="C8" s="13">
        <f>Tablo1[[#This Row],[Sınıf]]</f>
        <v>1</v>
      </c>
      <c r="D8" s="5" t="str">
        <f>Tablo1[[#This Row],[Ders Kodu]]</f>
        <v>ZBB-1012</v>
      </c>
      <c r="E8" s="14" t="str">
        <f>Tablo1[[#This Row],[Dersin Adı]]</f>
        <v xml:space="preserve">Tarım Ekonomisi </v>
      </c>
      <c r="F8" s="6" t="str">
        <f>Tablo1[[#This Row],[Dersi Veren Öğretim Elemanı]]</f>
        <v>Bengü EVEREST</v>
      </c>
      <c r="G8" s="6">
        <f>Tablo1[[#This Row],[Dersi Veren Öğretim Elemanı (Son 7 Hafta)]]</f>
        <v>0</v>
      </c>
      <c r="H8" s="6" t="str">
        <f>Tablo1[[#This Row],[Dersi Vrn. Öğr. Üyesi Bölümü]]</f>
        <v>TE</v>
      </c>
      <c r="I8" s="5">
        <f>Tablo1[[#This Row],[Mevcut]]</f>
        <v>22</v>
      </c>
      <c r="J8" s="13" t="str">
        <f>Tablo1[[#This Row],[GÜN]]</f>
        <v>SALI</v>
      </c>
      <c r="K8" s="17" t="str">
        <f>Tablo1[[#This Row],[SINIF2]]</f>
        <v>202</v>
      </c>
      <c r="L8" s="11">
        <f>Tablo1[[#This Row],[08:10]]</f>
        <v>0</v>
      </c>
      <c r="M8" s="4" t="str">
        <f>Tablo1[[#This Row],[09:00]]</f>
        <v>x</v>
      </c>
      <c r="N8" s="4" t="str">
        <f>Tablo1[[#This Row],[09:50]]</f>
        <v>x</v>
      </c>
      <c r="O8" s="4">
        <f>Tablo1[[#This Row],[10:40]]</f>
        <v>0</v>
      </c>
      <c r="P8" s="4">
        <f>Tablo1[[#This Row],[11:30]]</f>
        <v>0</v>
      </c>
      <c r="Q8" s="10">
        <f>Tablo1[[#This Row],[12:20]]</f>
        <v>0</v>
      </c>
      <c r="R8" s="4">
        <f>Tablo1[[#This Row],[13:10]]</f>
        <v>0</v>
      </c>
      <c r="S8" s="4">
        <f>Tablo1[[#This Row],[14:00]]</f>
        <v>0</v>
      </c>
      <c r="T8" s="4">
        <f>Tablo1[[#This Row],[14:50]]</f>
        <v>0</v>
      </c>
      <c r="U8" s="4">
        <f>Tablo1[[#This Row],[15:40]]</f>
        <v>0</v>
      </c>
      <c r="V8" s="12">
        <f>Tablo1[[#This Row],[16:30]]</f>
        <v>0</v>
      </c>
      <c r="W8" s="24">
        <f>Tablo1[[#This Row],[Ders Adedi]]</f>
        <v>2</v>
      </c>
      <c r="X8" s="22">
        <f>Tablo1[[#This Row],[Ders saati]]</f>
        <v>2</v>
      </c>
      <c r="Y8" s="23">
        <f>Tablo1[[#This Row],[Ders saati kontrol]]</f>
        <v>2</v>
      </c>
      <c r="Z8" s="92" t="str">
        <f>Tablo1[[#This Row],[Birleştir formül]]</f>
        <v>Tarım Ekonomisi  Bengü EVEREST</v>
      </c>
      <c r="AA8" s="95">
        <f>Tablo1[[#This Row],[Birleşik ders]]</f>
        <v>2</v>
      </c>
      <c r="AB8" s="16"/>
    </row>
    <row r="9" spans="1:28" ht="21.75" hidden="1" x14ac:dyDescent="0.25">
      <c r="A9" s="27">
        <f>Tablo1[[#This Row],[Sıra]]</f>
        <v>73</v>
      </c>
      <c r="B9" s="13" t="str">
        <f>Tablo1[[#This Row],[Bölüm]]</f>
        <v>BB</v>
      </c>
      <c r="C9" s="13">
        <f>Tablo1[[#This Row],[Sınıf]]</f>
        <v>1</v>
      </c>
      <c r="D9" s="5" t="str">
        <f>Tablo1[[#This Row],[Ders Kodu]]</f>
        <v>ZBB-1004</v>
      </c>
      <c r="E9" s="14" t="str">
        <f>Tablo1[[#This Row],[Dersin Adı]]</f>
        <v xml:space="preserve">Biyokimya </v>
      </c>
      <c r="F9" s="6" t="str">
        <f>Tablo1[[#This Row],[Dersi Veren Öğretim Elemanı]]</f>
        <v>Murat ŞEKER</v>
      </c>
      <c r="G9" s="6" t="str">
        <f>Tablo1[[#This Row],[Dersi Veren Öğretim Elemanı (Son 7 Hafta)]]</f>
        <v>Mehmet Ali GÜNDOĞDU</v>
      </c>
      <c r="H9" s="6" t="str">
        <f>Tablo1[[#This Row],[Dersi Vrn. Öğr. Üyesi Bölümü]]</f>
        <v>BB</v>
      </c>
      <c r="I9" s="5">
        <f>Tablo1[[#This Row],[Mevcut]]</f>
        <v>46</v>
      </c>
      <c r="J9" s="13" t="str">
        <f>Tablo1[[#This Row],[GÜN]]</f>
        <v>SALI</v>
      </c>
      <c r="K9" s="17" t="str">
        <f>Tablo1[[#This Row],[SINIF2]]</f>
        <v>205</v>
      </c>
      <c r="L9" s="11">
        <f>Tablo1[[#This Row],[08:10]]</f>
        <v>0</v>
      </c>
      <c r="M9" s="4">
        <f>Tablo1[[#This Row],[09:00]]</f>
        <v>0</v>
      </c>
      <c r="N9" s="4">
        <f>Tablo1[[#This Row],[09:50]]</f>
        <v>0</v>
      </c>
      <c r="O9" s="4" t="str">
        <f>Tablo1[[#This Row],[10:40]]</f>
        <v>x</v>
      </c>
      <c r="P9" s="4" t="str">
        <f>Tablo1[[#This Row],[11:30]]</f>
        <v>x</v>
      </c>
      <c r="Q9" s="10">
        <f>Tablo1[[#This Row],[12:20]]</f>
        <v>0</v>
      </c>
      <c r="R9" s="4">
        <f>Tablo1[[#This Row],[13:10]]</f>
        <v>0</v>
      </c>
      <c r="S9" s="4">
        <f>Tablo1[[#This Row],[14:00]]</f>
        <v>0</v>
      </c>
      <c r="T9" s="4">
        <f>Tablo1[[#This Row],[14:50]]</f>
        <v>0</v>
      </c>
      <c r="U9" s="4">
        <f>Tablo1[[#This Row],[15:40]]</f>
        <v>0</v>
      </c>
      <c r="V9" s="12">
        <f>Tablo1[[#This Row],[16:30]]</f>
        <v>0</v>
      </c>
      <c r="W9" s="24">
        <f>Tablo1[[#This Row],[Ders Adedi]]</f>
        <v>2</v>
      </c>
      <c r="X9" s="22">
        <f>Tablo1[[#This Row],[Ders saati]]</f>
        <v>2</v>
      </c>
      <c r="Y9" s="23">
        <f>Tablo1[[#This Row],[Ders saati kontrol]]</f>
        <v>2</v>
      </c>
      <c r="Z9" s="92" t="str">
        <f>Tablo1[[#This Row],[Birleştir formül]]</f>
        <v>Biyokimya  Murat ŞEKER</v>
      </c>
      <c r="AA9" s="95">
        <f>Tablo1[[#This Row],[Birleşik ders]]</f>
        <v>1</v>
      </c>
      <c r="AB9" s="16"/>
    </row>
    <row r="10" spans="1:28" ht="21.75" hidden="1" x14ac:dyDescent="0.25">
      <c r="A10" s="27">
        <f>Tablo1[[#This Row],[Sıra]]</f>
        <v>88</v>
      </c>
      <c r="B10" s="13" t="str">
        <f>Tablo1[[#This Row],[Bölüm]]</f>
        <v>BB</v>
      </c>
      <c r="C10" s="13">
        <f>Tablo1[[#This Row],[Sınıf]]</f>
        <v>1</v>
      </c>
      <c r="D10" s="5" t="str">
        <f>Tablo1[[#This Row],[Ders Kodu]]</f>
        <v>ZBB-1002</v>
      </c>
      <c r="E10" s="14" t="str">
        <f>Tablo1[[#This Row],[Dersin Adı]]</f>
        <v xml:space="preserve">Ekoloji </v>
      </c>
      <c r="F10" s="6" t="str">
        <f>Tablo1[[#This Row],[Dersi Veren Öğretim Elemanı]]</f>
        <v>Harun ÇOBAN</v>
      </c>
      <c r="G10" s="6" t="str">
        <f>Tablo1[[#This Row],[Dersi Veren Öğretim Elemanı (Son 7 Hafta)]]</f>
        <v>Seçkin KAYA</v>
      </c>
      <c r="H10" s="6" t="str">
        <f>Tablo1[[#This Row],[Dersi Vrn. Öğr. Üyesi Bölümü]]</f>
        <v>BB</v>
      </c>
      <c r="I10" s="5">
        <f>Tablo1[[#This Row],[Mevcut]]</f>
        <v>22</v>
      </c>
      <c r="J10" s="13" t="str">
        <f>Tablo1[[#This Row],[GÜN]]</f>
        <v>SALI</v>
      </c>
      <c r="K10" s="17" t="str">
        <f>Tablo1[[#This Row],[SINIF2]]</f>
        <v>113</v>
      </c>
      <c r="L10" s="11">
        <f>Tablo1[[#This Row],[08:10]]</f>
        <v>0</v>
      </c>
      <c r="M10" s="4">
        <f>Tablo1[[#This Row],[09:00]]</f>
        <v>0</v>
      </c>
      <c r="N10" s="4">
        <f>Tablo1[[#This Row],[09:50]]</f>
        <v>0</v>
      </c>
      <c r="O10" s="4">
        <f>Tablo1[[#This Row],[10:40]]</f>
        <v>0</v>
      </c>
      <c r="P10" s="4">
        <f>Tablo1[[#This Row],[11:30]]</f>
        <v>0</v>
      </c>
      <c r="Q10" s="10">
        <f>Tablo1[[#This Row],[12:20]]</f>
        <v>0</v>
      </c>
      <c r="R10" s="4" t="str">
        <f>Tablo1[[#This Row],[13:10]]</f>
        <v>x</v>
      </c>
      <c r="S10" s="4" t="str">
        <f>Tablo1[[#This Row],[14:00]]</f>
        <v>x</v>
      </c>
      <c r="T10" s="4">
        <f>Tablo1[[#This Row],[14:50]]</f>
        <v>0</v>
      </c>
      <c r="U10" s="4">
        <f>Tablo1[[#This Row],[15:40]]</f>
        <v>0</v>
      </c>
      <c r="V10" s="12">
        <f>Tablo1[[#This Row],[16:30]]</f>
        <v>0</v>
      </c>
      <c r="W10" s="24">
        <f>Tablo1[[#This Row],[Ders Adedi]]</f>
        <v>3</v>
      </c>
      <c r="X10" s="22">
        <f>Tablo1[[#This Row],[Ders saati]]</f>
        <v>2</v>
      </c>
      <c r="Y10" s="23">
        <f>Tablo1[[#This Row],[Ders saati kontrol]]</f>
        <v>2</v>
      </c>
      <c r="Z10" s="92" t="str">
        <f>Tablo1[[#This Row],[Birleştir formül]]</f>
        <v>Ekoloji  Harun ÇOBAN</v>
      </c>
      <c r="AA10" s="95">
        <f>Tablo1[[#This Row],[Birleşik ders]]</f>
        <v>1</v>
      </c>
      <c r="AB10" s="16"/>
    </row>
    <row r="11" spans="1:28" ht="21.75" hidden="1" x14ac:dyDescent="0.25">
      <c r="A11" s="27">
        <f>Tablo1[[#This Row],[Sıra]]</f>
        <v>9</v>
      </c>
      <c r="B11" s="13" t="str">
        <f>Tablo1[[#This Row],[Bölüm]]</f>
        <v>BB</v>
      </c>
      <c r="C11" s="13">
        <f>Tablo1[[#This Row],[Sınıf]]</f>
        <v>1</v>
      </c>
      <c r="D11" s="5" t="str">
        <f>Tablo1[[#This Row],[Ders Kodu]]</f>
        <v>ATA-1102</v>
      </c>
      <c r="E11" s="14" t="str">
        <f>Tablo1[[#This Row],[Dersin Adı]]</f>
        <v xml:space="preserve">Atatürk İlkeleri ve İnkılap Tarihi II </v>
      </c>
      <c r="F11" s="6" t="str">
        <f>Tablo1[[#This Row],[Dersi Veren Öğretim Elemanı]]</f>
        <v>Gökhan BAYRAM</v>
      </c>
      <c r="G11" s="6">
        <f>Tablo1[[#This Row],[Dersi Veren Öğretim Elemanı (Son 7 Hafta)]]</f>
        <v>0</v>
      </c>
      <c r="H11" s="6" t="str">
        <f>Tablo1[[#This Row],[Dersi Vrn. Öğr. Üyesi Bölümü]]</f>
        <v>FD</v>
      </c>
      <c r="I11" s="5">
        <f>Tablo1[[#This Row],[Mevcut]]</f>
        <v>27</v>
      </c>
      <c r="J11" s="13" t="str">
        <f>Tablo1[[#This Row],[GÜN]]</f>
        <v>ÇARŞAMBA</v>
      </c>
      <c r="K11" s="17" t="str">
        <f>Tablo1[[#This Row],[SINIF2]]</f>
        <v>ONLINE</v>
      </c>
      <c r="L11" s="11">
        <f>Tablo1[[#This Row],[08:10]]</f>
        <v>0</v>
      </c>
      <c r="M11" s="4" t="str">
        <f>Tablo1[[#This Row],[09:00]]</f>
        <v>x</v>
      </c>
      <c r="N11" s="4" t="str">
        <f>Tablo1[[#This Row],[09:50]]</f>
        <v>x</v>
      </c>
      <c r="O11" s="4">
        <f>Tablo1[[#This Row],[10:40]]</f>
        <v>0</v>
      </c>
      <c r="P11" s="4">
        <f>Tablo1[[#This Row],[11:30]]</f>
        <v>0</v>
      </c>
      <c r="Q11" s="10">
        <f>Tablo1[[#This Row],[12:20]]</f>
        <v>0</v>
      </c>
      <c r="R11" s="4">
        <f>Tablo1[[#This Row],[13:10]]</f>
        <v>0</v>
      </c>
      <c r="S11" s="4">
        <f>Tablo1[[#This Row],[14:00]]</f>
        <v>0</v>
      </c>
      <c r="T11" s="4">
        <f>Tablo1[[#This Row],[14:50]]</f>
        <v>0</v>
      </c>
      <c r="U11" s="4">
        <f>Tablo1[[#This Row],[15:40]]</f>
        <v>0</v>
      </c>
      <c r="V11" s="12">
        <f>Tablo1[[#This Row],[16:30]]</f>
        <v>0</v>
      </c>
      <c r="W11" s="24">
        <f>Tablo1[[#This Row],[Ders Adedi]]</f>
        <v>9</v>
      </c>
      <c r="X11" s="22">
        <f>Tablo1[[#This Row],[Ders saati]]</f>
        <v>2</v>
      </c>
      <c r="Y11" s="23">
        <f>Tablo1[[#This Row],[Ders saati kontrol]]</f>
        <v>2</v>
      </c>
      <c r="Z11" s="92" t="str">
        <f>Tablo1[[#This Row],[Birleştir formül]]</f>
        <v>Atatürk İlkeleri ve İnkılap Tarihi II  Gökhan BAYRAM</v>
      </c>
      <c r="AA11" s="95">
        <f>Tablo1[[#This Row],[Birleşik ders]]</f>
        <v>9</v>
      </c>
      <c r="AB11" s="16"/>
    </row>
    <row r="12" spans="1:28" ht="21.75" hidden="1" x14ac:dyDescent="0.25">
      <c r="A12" s="27">
        <f>Tablo1[[#This Row],[Sıra]]</f>
        <v>312</v>
      </c>
      <c r="B12" s="13" t="str">
        <f>Tablo1[[#This Row],[Bölüm]]</f>
        <v>BB</v>
      </c>
      <c r="C12" s="13">
        <f>Tablo1[[#This Row],[Sınıf]]</f>
        <v>1</v>
      </c>
      <c r="D12" s="5" t="str">
        <f>Tablo1[[#This Row],[Ders Kodu]]</f>
        <v>TDİ-1002</v>
      </c>
      <c r="E12" s="14" t="str">
        <f>Tablo1[[#This Row],[Dersin Adı]]</f>
        <v xml:space="preserve">Türk Dili II </v>
      </c>
      <c r="F12" s="6" t="str">
        <f>Tablo1[[#This Row],[Dersi Veren Öğretim Elemanı]]</f>
        <v>Özgür ÜSTÜN</v>
      </c>
      <c r="G12" s="6">
        <f>Tablo1[[#This Row],[Dersi Veren Öğretim Elemanı (Son 7 Hafta)]]</f>
        <v>0</v>
      </c>
      <c r="H12" s="6" t="str">
        <f>Tablo1[[#This Row],[Dersi Vrn. Öğr. Üyesi Bölümü]]</f>
        <v>FD</v>
      </c>
      <c r="I12" s="5">
        <f>Tablo1[[#This Row],[Mevcut]]</f>
        <v>26</v>
      </c>
      <c r="J12" s="13" t="str">
        <f>Tablo1[[#This Row],[GÜN]]</f>
        <v>ÇARŞAMBA</v>
      </c>
      <c r="K12" s="17" t="str">
        <f>Tablo1[[#This Row],[SINIF2]]</f>
        <v>ONLINE</v>
      </c>
      <c r="L12" s="11">
        <f>Tablo1[[#This Row],[08:10]]</f>
        <v>0</v>
      </c>
      <c r="M12" s="4">
        <f>Tablo1[[#This Row],[09:00]]</f>
        <v>0</v>
      </c>
      <c r="N12" s="4">
        <f>Tablo1[[#This Row],[09:50]]</f>
        <v>0</v>
      </c>
      <c r="O12" s="4" t="str">
        <f>Tablo1[[#This Row],[10:40]]</f>
        <v>x</v>
      </c>
      <c r="P12" s="4" t="str">
        <f>Tablo1[[#This Row],[11:30]]</f>
        <v>x</v>
      </c>
      <c r="Q12" s="10">
        <f>Tablo1[[#This Row],[12:20]]</f>
        <v>0</v>
      </c>
      <c r="R12" s="4">
        <f>Tablo1[[#This Row],[13:10]]</f>
        <v>0</v>
      </c>
      <c r="S12" s="4">
        <f>Tablo1[[#This Row],[14:00]]</f>
        <v>0</v>
      </c>
      <c r="T12" s="4">
        <f>Tablo1[[#This Row],[14:50]]</f>
        <v>0</v>
      </c>
      <c r="U12" s="4">
        <f>Tablo1[[#This Row],[15:40]]</f>
        <v>0</v>
      </c>
      <c r="V12" s="12">
        <f>Tablo1[[#This Row],[16:30]]</f>
        <v>0</v>
      </c>
      <c r="W12" s="24">
        <f>Tablo1[[#This Row],[Ders Adedi]]</f>
        <v>9</v>
      </c>
      <c r="X12" s="22">
        <f>Tablo1[[#This Row],[Ders saati]]</f>
        <v>2</v>
      </c>
      <c r="Y12" s="23">
        <f>Tablo1[[#This Row],[Ders saati kontrol]]</f>
        <v>2</v>
      </c>
      <c r="Z12" s="92" t="str">
        <f>Tablo1[[#This Row],[Birleştir formül]]</f>
        <v>Türk Dili II  Özgür ÜSTÜN</v>
      </c>
      <c r="AA12" s="95">
        <f>Tablo1[[#This Row],[Birleşik ders]]</f>
        <v>9</v>
      </c>
      <c r="AB12" s="16"/>
    </row>
    <row r="13" spans="1:28" ht="21.75" hidden="1" x14ac:dyDescent="0.25">
      <c r="A13" s="27">
        <f>Tablo1[[#This Row],[Sıra]]</f>
        <v>149</v>
      </c>
      <c r="B13" s="13" t="str">
        <f>Tablo1[[#This Row],[Bölüm]]</f>
        <v>BB</v>
      </c>
      <c r="C13" s="13">
        <f>Tablo1[[#This Row],[Sınıf]]</f>
        <v>1</v>
      </c>
      <c r="D13" s="5" t="str">
        <f>Tablo1[[#This Row],[Ders Kodu]]</f>
        <v>İSG-1002</v>
      </c>
      <c r="E13" s="14" t="str">
        <f>Tablo1[[#This Row],[Dersin Adı]]</f>
        <v xml:space="preserve">İş Sağlığı ve Güvenliği II </v>
      </c>
      <c r="F13" s="6" t="str">
        <f>Tablo1[[#This Row],[Dersi Veren Öğretim Elemanı]]</f>
        <v>Ulaş ÇINAR</v>
      </c>
      <c r="G13" s="6">
        <f>Tablo1[[#This Row],[Dersi Veren Öğretim Elemanı (Son 7 Hafta)]]</f>
        <v>0</v>
      </c>
      <c r="H13" s="6" t="str">
        <f>Tablo1[[#This Row],[Dersi Vrn. Öğr. Üyesi Bölümü]]</f>
        <v>FD</v>
      </c>
      <c r="I13" s="5">
        <f>Tablo1[[#This Row],[Mevcut]]</f>
        <v>27</v>
      </c>
      <c r="J13" s="13" t="str">
        <f>Tablo1[[#This Row],[GÜN]]</f>
        <v>PERŞEMBE</v>
      </c>
      <c r="K13" s="17" t="str">
        <f>Tablo1[[#This Row],[SINIF2]]</f>
        <v>113</v>
      </c>
      <c r="L13" s="11">
        <f>Tablo1[[#This Row],[08:10]]</f>
        <v>0</v>
      </c>
      <c r="M13" s="4" t="str">
        <f>Tablo1[[#This Row],[09:00]]</f>
        <v>x</v>
      </c>
      <c r="N13" s="4" t="str">
        <f>Tablo1[[#This Row],[09:50]]</f>
        <v>x</v>
      </c>
      <c r="O13" s="4">
        <f>Tablo1[[#This Row],[10:40]]</f>
        <v>0</v>
      </c>
      <c r="P13" s="4">
        <f>Tablo1[[#This Row],[11:30]]</f>
        <v>0</v>
      </c>
      <c r="Q13" s="10">
        <f>Tablo1[[#This Row],[12:20]]</f>
        <v>0</v>
      </c>
      <c r="R13" s="4">
        <f>Tablo1[[#This Row],[13:10]]</f>
        <v>0</v>
      </c>
      <c r="S13" s="4">
        <f>Tablo1[[#This Row],[14:00]]</f>
        <v>0</v>
      </c>
      <c r="T13" s="4">
        <f>Tablo1[[#This Row],[14:50]]</f>
        <v>0</v>
      </c>
      <c r="U13" s="4">
        <f>Tablo1[[#This Row],[15:40]]</f>
        <v>0</v>
      </c>
      <c r="V13" s="12">
        <f>Tablo1[[#This Row],[16:30]]</f>
        <v>0</v>
      </c>
      <c r="W13" s="24">
        <f>Tablo1[[#This Row],[Ders Adedi]]</f>
        <v>9</v>
      </c>
      <c r="X13" s="22">
        <f>Tablo1[[#This Row],[Ders saati]]</f>
        <v>2</v>
      </c>
      <c r="Y13" s="23">
        <f>Tablo1[[#This Row],[Ders saati kontrol]]</f>
        <v>2</v>
      </c>
      <c r="Z13" s="92" t="str">
        <f>Tablo1[[#This Row],[Birleştir formül]]</f>
        <v>İş Sağlığı ve Güvenliği II  Ulaş ÇINAR</v>
      </c>
      <c r="AA13" s="95">
        <f>Tablo1[[#This Row],[Birleşik ders]]</f>
        <v>8</v>
      </c>
      <c r="AB13" s="16"/>
    </row>
    <row r="14" spans="1:28" ht="21.75" hidden="1" x14ac:dyDescent="0.25">
      <c r="A14" s="27">
        <f>Tablo1[[#This Row],[Sıra]]</f>
        <v>348</v>
      </c>
      <c r="B14" s="13" t="str">
        <f>Tablo1[[#This Row],[Bölüm]]</f>
        <v>BB</v>
      </c>
      <c r="C14" s="13">
        <f>Tablo1[[#This Row],[Sınıf]]</f>
        <v>1</v>
      </c>
      <c r="D14" s="5" t="str">
        <f>Tablo1[[#This Row],[Ders Kodu]]</f>
        <v>ZBB-1010</v>
      </c>
      <c r="E14" s="14" t="str">
        <f>Tablo1[[#This Row],[Dersin Adı]]</f>
        <v xml:space="preserve">Zooloji </v>
      </c>
      <c r="F14" s="6" t="str">
        <f>Tablo1[[#This Row],[Dersi Veren Öğretim Elemanı]]</f>
        <v>Sibel HAYRETDAĞ</v>
      </c>
      <c r="G14" s="6">
        <f>Tablo1[[#This Row],[Dersi Veren Öğretim Elemanı (Son 7 Hafta)]]</f>
        <v>0</v>
      </c>
      <c r="H14" s="6" t="str">
        <f>Tablo1[[#This Row],[Dersi Vrn. Öğr. Üyesi Bölümü]]</f>
        <v>FD</v>
      </c>
      <c r="I14" s="5">
        <f>Tablo1[[#This Row],[Mevcut]]</f>
        <v>50</v>
      </c>
      <c r="J14" s="13" t="str">
        <f>Tablo1[[#This Row],[GÜN]]</f>
        <v>PERŞEMBE</v>
      </c>
      <c r="K14" s="17" t="str">
        <f>Tablo1[[#This Row],[SINIF2]]</f>
        <v>204</v>
      </c>
      <c r="L14" s="11">
        <f>Tablo1[[#This Row],[08:10]]</f>
        <v>0</v>
      </c>
      <c r="M14" s="4">
        <f>Tablo1[[#This Row],[09:00]]</f>
        <v>0</v>
      </c>
      <c r="N14" s="4">
        <f>Tablo1[[#This Row],[09:50]]</f>
        <v>0</v>
      </c>
      <c r="O14" s="4" t="str">
        <f>Tablo1[[#This Row],[10:40]]</f>
        <v>x</v>
      </c>
      <c r="P14" s="4" t="str">
        <f>Tablo1[[#This Row],[11:30]]</f>
        <v>x</v>
      </c>
      <c r="Q14" s="10" t="str">
        <f>Tablo1[[#This Row],[12:20]]</f>
        <v>x</v>
      </c>
      <c r="R14" s="4" t="str">
        <f>Tablo1[[#This Row],[13:10]]</f>
        <v>x</v>
      </c>
      <c r="S14" s="4">
        <f>Tablo1[[#This Row],[14:00]]</f>
        <v>0</v>
      </c>
      <c r="T14" s="4">
        <f>Tablo1[[#This Row],[14:50]]</f>
        <v>0</v>
      </c>
      <c r="U14" s="4">
        <f>Tablo1[[#This Row],[15:40]]</f>
        <v>0</v>
      </c>
      <c r="V14" s="12">
        <f>Tablo1[[#This Row],[16:30]]</f>
        <v>0</v>
      </c>
      <c r="W14" s="24">
        <f>Tablo1[[#This Row],[Ders Adedi]]</f>
        <v>5</v>
      </c>
      <c r="X14" s="22">
        <f>Tablo1[[#This Row],[Ders saati]]</f>
        <v>4</v>
      </c>
      <c r="Y14" s="23">
        <f>Tablo1[[#This Row],[Ders saati kontrol]]</f>
        <v>4</v>
      </c>
      <c r="Z14" s="92" t="str">
        <f>Tablo1[[#This Row],[Birleştir formül]]</f>
        <v>Zooloji  Sibel HAYRETDAĞ</v>
      </c>
      <c r="AA14" s="95">
        <f>Tablo1[[#This Row],[Birleşik ders]]</f>
        <v>3</v>
      </c>
      <c r="AB14" s="16"/>
    </row>
    <row r="15" spans="1:28" ht="21.75" x14ac:dyDescent="0.25">
      <c r="A15" s="27">
        <f>Tablo1[[#This Row],[Sıra]]</f>
        <v>331</v>
      </c>
      <c r="B15" s="13" t="str">
        <f>Tablo1[[#This Row],[Bölüm]]</f>
        <v>BB</v>
      </c>
      <c r="C15" s="13">
        <f>Tablo1[[#This Row],[Sınıf]]</f>
        <v>1</v>
      </c>
      <c r="D15" s="5" t="str">
        <f>Tablo1[[#This Row],[Ders Kodu]]</f>
        <v>YDİ-1102</v>
      </c>
      <c r="E15" s="14" t="str">
        <f>Tablo1[[#This Row],[Dersin Adı]]</f>
        <v xml:space="preserve">Yabancı Dil II </v>
      </c>
      <c r="F15" s="6" t="str">
        <f>Tablo1[[#This Row],[Dersi Veren Öğretim Elemanı]]</f>
        <v>Gökhan HINIZ</v>
      </c>
      <c r="G15" s="6">
        <f>Tablo1[[#This Row],[Dersi Veren Öğretim Elemanı (Son 7 Hafta)]]</f>
        <v>0</v>
      </c>
      <c r="H15" s="6" t="str">
        <f>Tablo1[[#This Row],[Dersi Vrn. Öğr. Üyesi Bölümü]]</f>
        <v>FD</v>
      </c>
      <c r="I15" s="5">
        <f>Tablo1[[#This Row],[Mevcut]]</f>
        <v>13</v>
      </c>
      <c r="J15" s="13" t="str">
        <f>Tablo1[[#This Row],[GÜN]]</f>
        <v>CUMA</v>
      </c>
      <c r="K15" s="17" t="str">
        <f>Tablo1[[#This Row],[SINIF2]]</f>
        <v>ONLINE</v>
      </c>
      <c r="L15" s="11" t="str">
        <f>Tablo1[[#This Row],[08:10]]</f>
        <v>x</v>
      </c>
      <c r="M15" s="4" t="str">
        <f>Tablo1[[#This Row],[09:00]]</f>
        <v>x</v>
      </c>
      <c r="N15" s="4">
        <f>Tablo1[[#This Row],[09:50]]</f>
        <v>0</v>
      </c>
      <c r="O15" s="4">
        <f>Tablo1[[#This Row],[10:40]]</f>
        <v>0</v>
      </c>
      <c r="P15" s="4">
        <f>Tablo1[[#This Row],[11:30]]</f>
        <v>0</v>
      </c>
      <c r="Q15" s="10">
        <f>Tablo1[[#This Row],[12:20]]</f>
        <v>0</v>
      </c>
      <c r="R15" s="4">
        <f>Tablo1[[#This Row],[13:10]]</f>
        <v>0</v>
      </c>
      <c r="S15" s="4">
        <f>Tablo1[[#This Row],[14:00]]</f>
        <v>0</v>
      </c>
      <c r="T15" s="4">
        <f>Tablo1[[#This Row],[14:50]]</f>
        <v>0</v>
      </c>
      <c r="U15" s="4">
        <f>Tablo1[[#This Row],[15:40]]</f>
        <v>0</v>
      </c>
      <c r="V15" s="12">
        <f>Tablo1[[#This Row],[16:30]]</f>
        <v>0</v>
      </c>
      <c r="W15" s="24">
        <f>Tablo1[[#This Row],[Ders Adedi]]</f>
        <v>9</v>
      </c>
      <c r="X15" s="22">
        <f>Tablo1[[#This Row],[Ders saati]]</f>
        <v>2</v>
      </c>
      <c r="Y15" s="23">
        <f>Tablo1[[#This Row],[Ders saati kontrol]]</f>
        <v>2</v>
      </c>
      <c r="Z15" s="92" t="str">
        <f>Tablo1[[#This Row],[Birleştir formül]]</f>
        <v>Yabancı Dil II  Gökhan HINIZ</v>
      </c>
      <c r="AA15" s="95">
        <f>Tablo1[[#This Row],[Birleşik ders]]</f>
        <v>9</v>
      </c>
      <c r="AB15" s="16"/>
    </row>
    <row r="16" spans="1:28" ht="21.75" hidden="1" x14ac:dyDescent="0.25">
      <c r="A16" s="27">
        <f>Tablo1[[#This Row],[Sıra]]</f>
        <v>355</v>
      </c>
      <c r="B16" s="13" t="str">
        <f>Tablo1[[#This Row],[Bölüm]]</f>
        <v>BB</v>
      </c>
      <c r="C16" s="13">
        <f>Tablo1[[#This Row],[Sınıf]]</f>
        <v>1</v>
      </c>
      <c r="D16" s="5" t="str">
        <f>Tablo1[[#This Row],[Ders Kodu]]</f>
        <v>BHB-1010</v>
      </c>
      <c r="E16" s="14" t="str">
        <f>Tablo1[[#This Row],[Dersin Adı]]</f>
        <v>Tarımsal Ekoloji (Alttan ve devam Alanlar İçin)</v>
      </c>
      <c r="F16" s="6" t="str">
        <f>Tablo1[[#This Row],[Dersi Veren Öğretim Elemanı]]</f>
        <v>Harun ÇOBAN</v>
      </c>
      <c r="G16" s="6" t="str">
        <f>Tablo1[[#This Row],[Dersi Veren Öğretim Elemanı (Son 7 Hafta)]]</f>
        <v>Seçkin KAYA</v>
      </c>
      <c r="H16" s="6" t="str">
        <f>Tablo1[[#This Row],[Dersi Vrn. Öğr. Üyesi Bölümü]]</f>
        <v>BB</v>
      </c>
      <c r="I16" s="5">
        <f>Tablo1[[#This Row],[Mevcut]]</f>
        <v>25</v>
      </c>
      <c r="J16" s="13" t="str">
        <f>Tablo1[[#This Row],[GÜN]]</f>
        <v>CUMA</v>
      </c>
      <c r="K16" s="17" t="str">
        <f>Tablo1[[#This Row],[SINIF2]]</f>
        <v>206</v>
      </c>
      <c r="L16" s="11">
        <f>Tablo1[[#This Row],[08:10]]</f>
        <v>0</v>
      </c>
      <c r="M16" s="4">
        <f>Tablo1[[#This Row],[09:00]]</f>
        <v>0</v>
      </c>
      <c r="N16" s="4">
        <f>Tablo1[[#This Row],[09:50]]</f>
        <v>0</v>
      </c>
      <c r="O16" s="4">
        <f>Tablo1[[#This Row],[10:40]]</f>
        <v>0</v>
      </c>
      <c r="P16" s="4" t="str">
        <f>Tablo1[[#This Row],[11:30]]</f>
        <v>x</v>
      </c>
      <c r="Q16" s="10" t="str">
        <f>Tablo1[[#This Row],[12:20]]</f>
        <v>x</v>
      </c>
      <c r="R16" s="4">
        <f>Tablo1[[#This Row],[13:10]]</f>
        <v>0</v>
      </c>
      <c r="S16" s="4">
        <f>Tablo1[[#This Row],[14:00]]</f>
        <v>0</v>
      </c>
      <c r="T16" s="4">
        <f>Tablo1[[#This Row],[14:50]]</f>
        <v>0</v>
      </c>
      <c r="U16" s="4">
        <f>Tablo1[[#This Row],[15:40]]</f>
        <v>0</v>
      </c>
      <c r="V16" s="12">
        <f>Tablo1[[#This Row],[16:30]]</f>
        <v>0</v>
      </c>
      <c r="W16" s="24">
        <f>Tablo1[[#This Row],[Ders Adedi]]</f>
        <v>2</v>
      </c>
      <c r="X16" s="22">
        <f>Tablo1[[#This Row],[Ders saati]]</f>
        <v>2</v>
      </c>
      <c r="Y16" s="23">
        <f>Tablo1[[#This Row],[Ders saati kontrol]]</f>
        <v>2</v>
      </c>
      <c r="Z16" s="92" t="str">
        <f>Tablo1[[#This Row],[Birleştir formül]]</f>
        <v>Tarımsal Ekoloji (Alttan ve devam Alanlar İçin) Harun ÇOBAN</v>
      </c>
      <c r="AA16" s="95">
        <f>Tablo1[[#This Row],[Birleşik ders]]</f>
        <v>1</v>
      </c>
      <c r="AB16" s="16"/>
    </row>
    <row r="17" spans="1:28" ht="21.75" hidden="1" x14ac:dyDescent="0.25">
      <c r="A17" s="27">
        <f>Tablo1[[#This Row],[Sıra]]</f>
        <v>47</v>
      </c>
      <c r="B17" s="13" t="str">
        <f>Tablo1[[#This Row],[Bölüm]]</f>
        <v>BB</v>
      </c>
      <c r="C17" s="13">
        <f>Tablo1[[#This Row],[Sınıf]]</f>
        <v>2</v>
      </c>
      <c r="D17" s="5" t="str">
        <f>Tablo1[[#This Row],[Ders Kodu]]</f>
        <v>BHB-2006</v>
      </c>
      <c r="E17" s="14" t="str">
        <f>Tablo1[[#This Row],[Dersin Adı]]</f>
        <v xml:space="preserve">Bitki Besleme </v>
      </c>
      <c r="F17" s="6" t="str">
        <f>Tablo1[[#This Row],[Dersi Veren Öğretim Elemanı]]</f>
        <v>Yakup ÇIKILI</v>
      </c>
      <c r="G17" s="6">
        <f>Tablo1[[#This Row],[Dersi Veren Öğretim Elemanı (Son 7 Hafta)]]</f>
        <v>0</v>
      </c>
      <c r="H17" s="6" t="str">
        <f>Tablo1[[#This Row],[Dersi Vrn. Öğr. Üyesi Bölümü]]</f>
        <v>TO</v>
      </c>
      <c r="I17" s="5">
        <f>Tablo1[[#This Row],[Mevcut]]</f>
        <v>50</v>
      </c>
      <c r="J17" s="13" t="str">
        <f>Tablo1[[#This Row],[GÜN]]</f>
        <v>PAZARTESİ</v>
      </c>
      <c r="K17" s="17" t="str">
        <f>Tablo1[[#This Row],[SINIF2]]</f>
        <v>01</v>
      </c>
      <c r="L17" s="11">
        <f>Tablo1[[#This Row],[08:10]]</f>
        <v>0</v>
      </c>
      <c r="M17" s="4" t="str">
        <f>Tablo1[[#This Row],[09:00]]</f>
        <v>x</v>
      </c>
      <c r="N17" s="4" t="str">
        <f>Tablo1[[#This Row],[09:50]]</f>
        <v>x</v>
      </c>
      <c r="O17" s="4" t="str">
        <f>Tablo1[[#This Row],[10:40]]</f>
        <v>x</v>
      </c>
      <c r="P17" s="4" t="str">
        <f>Tablo1[[#This Row],[11:30]]</f>
        <v>x</v>
      </c>
      <c r="Q17" s="10">
        <f>Tablo1[[#This Row],[12:20]]</f>
        <v>0</v>
      </c>
      <c r="R17" s="4">
        <f>Tablo1[[#This Row],[13:10]]</f>
        <v>0</v>
      </c>
      <c r="S17" s="4">
        <f>Tablo1[[#This Row],[14:00]]</f>
        <v>0</v>
      </c>
      <c r="T17" s="4">
        <f>Tablo1[[#This Row],[14:50]]</f>
        <v>0</v>
      </c>
      <c r="U17" s="4">
        <f>Tablo1[[#This Row],[15:40]]</f>
        <v>0</v>
      </c>
      <c r="V17" s="12">
        <f>Tablo1[[#This Row],[16:30]]</f>
        <v>0</v>
      </c>
      <c r="W17" s="24">
        <f>Tablo1[[#This Row],[Ders Adedi]]</f>
        <v>6</v>
      </c>
      <c r="X17" s="22">
        <f>Tablo1[[#This Row],[Ders saati]]</f>
        <v>4</v>
      </c>
      <c r="Y17" s="23">
        <f>Tablo1[[#This Row],[Ders saati kontrol]]</f>
        <v>4</v>
      </c>
      <c r="Z17" s="92" t="str">
        <f>Tablo1[[#This Row],[Birleştir formül]]</f>
        <v>Bitki Besleme  Yakup ÇIKILI</v>
      </c>
      <c r="AA17" s="95">
        <f>Tablo1[[#This Row],[Birleşik ders]]</f>
        <v>3</v>
      </c>
      <c r="AB17" s="16"/>
    </row>
    <row r="18" spans="1:28" ht="21.75" hidden="1" x14ac:dyDescent="0.25">
      <c r="A18" s="27">
        <f>Tablo1[[#This Row],[Sıra]]</f>
        <v>105</v>
      </c>
      <c r="B18" s="13" t="str">
        <f>Tablo1[[#This Row],[Bölüm]]</f>
        <v>BB</v>
      </c>
      <c r="C18" s="13">
        <f>Tablo1[[#This Row],[Sınıf]]</f>
        <v>2</v>
      </c>
      <c r="D18" s="5" t="str">
        <f>Tablo1[[#This Row],[Ders Kodu]]</f>
        <v>BHB-2012</v>
      </c>
      <c r="E18" s="14" t="str">
        <f>Tablo1[[#This Row],[Dersin Adı]]</f>
        <v xml:space="preserve">Fitopatoloji </v>
      </c>
      <c r="F18" s="6" t="str">
        <f>Tablo1[[#This Row],[Dersi Veren Öğretim Elemanı]]</f>
        <v>Figen MERT</v>
      </c>
      <c r="G18" s="6">
        <f>Tablo1[[#This Row],[Dersi Veren Öğretim Elemanı (Son 7 Hafta)]]</f>
        <v>0</v>
      </c>
      <c r="H18" s="6" t="str">
        <f>Tablo1[[#This Row],[Dersi Vrn. Öğr. Üyesi Bölümü]]</f>
        <v>BK</v>
      </c>
      <c r="I18" s="5">
        <f>Tablo1[[#This Row],[Mevcut]]</f>
        <v>43</v>
      </c>
      <c r="J18" s="13" t="str">
        <f>Tablo1[[#This Row],[GÜN]]</f>
        <v>PAZARTESİ</v>
      </c>
      <c r="K18" s="17" t="str">
        <f>Tablo1[[#This Row],[SINIF2]]</f>
        <v>01</v>
      </c>
      <c r="L18" s="11">
        <f>Tablo1[[#This Row],[08:10]]</f>
        <v>0</v>
      </c>
      <c r="M18" s="4">
        <f>Tablo1[[#This Row],[09:00]]</f>
        <v>0</v>
      </c>
      <c r="N18" s="4">
        <f>Tablo1[[#This Row],[09:50]]</f>
        <v>0</v>
      </c>
      <c r="O18" s="4">
        <f>Tablo1[[#This Row],[10:40]]</f>
        <v>0</v>
      </c>
      <c r="P18" s="4">
        <f>Tablo1[[#This Row],[11:30]]</f>
        <v>0</v>
      </c>
      <c r="Q18" s="10">
        <f>Tablo1[[#This Row],[12:20]]</f>
        <v>0</v>
      </c>
      <c r="R18" s="4">
        <f>Tablo1[[#This Row],[13:10]]</f>
        <v>0</v>
      </c>
      <c r="S18" s="4">
        <f>Tablo1[[#This Row],[14:00]]</f>
        <v>0</v>
      </c>
      <c r="T18" s="4">
        <f>Tablo1[[#This Row],[14:50]]</f>
        <v>0</v>
      </c>
      <c r="U18" s="4" t="str">
        <f>Tablo1[[#This Row],[15:40]]</f>
        <v>x</v>
      </c>
      <c r="V18" s="12" t="str">
        <f>Tablo1[[#This Row],[16:30]]</f>
        <v>x</v>
      </c>
      <c r="W18" s="24">
        <f>Tablo1[[#This Row],[Ders Adedi]]</f>
        <v>7</v>
      </c>
      <c r="X18" s="22">
        <f>Tablo1[[#This Row],[Ders saati]]</f>
        <v>4</v>
      </c>
      <c r="Y18" s="23">
        <f>Tablo1[[#This Row],[Ders saati kontrol]]</f>
        <v>2</v>
      </c>
      <c r="Z18" s="92" t="str">
        <f>Tablo1[[#This Row],[Birleştir formül]]</f>
        <v>Fitopatoloji  Figen MERT</v>
      </c>
      <c r="AA18" s="95">
        <f>Tablo1[[#This Row],[Birleşik ders]]</f>
        <v>4</v>
      </c>
      <c r="AB18" s="16"/>
    </row>
    <row r="19" spans="1:28" ht="21.75" hidden="1" x14ac:dyDescent="0.25">
      <c r="A19" s="27">
        <f>Tablo1[[#This Row],[Sıra]]</f>
        <v>100</v>
      </c>
      <c r="B19" s="13" t="str">
        <f>Tablo1[[#This Row],[Bölüm]]</f>
        <v>BB</v>
      </c>
      <c r="C19" s="13">
        <f>Tablo1[[#This Row],[Sınıf]]</f>
        <v>2</v>
      </c>
      <c r="D19" s="5" t="str">
        <f>Tablo1[[#This Row],[Ders Kodu]]</f>
        <v>BHB-2010</v>
      </c>
      <c r="E19" s="14" t="str">
        <f>Tablo1[[#This Row],[Dersin Adı]]</f>
        <v xml:space="preserve">Entomoloji </v>
      </c>
      <c r="F19" s="6" t="str">
        <f>Tablo1[[#This Row],[Dersi Veren Öğretim Elemanı]]</f>
        <v>İsmail KASAP</v>
      </c>
      <c r="G19" s="6">
        <f>Tablo1[[#This Row],[Dersi Veren Öğretim Elemanı (Son 7 Hafta)]]</f>
        <v>0</v>
      </c>
      <c r="H19" s="6" t="str">
        <f>Tablo1[[#This Row],[Dersi Vrn. Öğr. Üyesi Bölümü]]</f>
        <v>BK</v>
      </c>
      <c r="I19" s="5">
        <f>Tablo1[[#This Row],[Mevcut]]</f>
        <v>43</v>
      </c>
      <c r="J19" s="13" t="str">
        <f>Tablo1[[#This Row],[GÜN]]</f>
        <v>SALI</v>
      </c>
      <c r="K19" s="17" t="str">
        <f>Tablo1[[#This Row],[SINIF2]]</f>
        <v>201</v>
      </c>
      <c r="L19" s="11">
        <f>Tablo1[[#This Row],[08:10]]</f>
        <v>0</v>
      </c>
      <c r="M19" s="4" t="str">
        <f>Tablo1[[#This Row],[09:00]]</f>
        <v>x</v>
      </c>
      <c r="N19" s="4" t="str">
        <f>Tablo1[[#This Row],[09:50]]</f>
        <v>x</v>
      </c>
      <c r="O19" s="4" t="str">
        <f>Tablo1[[#This Row],[10:40]]</f>
        <v>x</v>
      </c>
      <c r="P19" s="4" t="str">
        <f>Tablo1[[#This Row],[11:30]]</f>
        <v>x</v>
      </c>
      <c r="Q19" s="10">
        <f>Tablo1[[#This Row],[12:20]]</f>
        <v>0</v>
      </c>
      <c r="R19" s="4">
        <f>Tablo1[[#This Row],[13:10]]</f>
        <v>0</v>
      </c>
      <c r="S19" s="4">
        <f>Tablo1[[#This Row],[14:00]]</f>
        <v>0</v>
      </c>
      <c r="T19" s="4">
        <f>Tablo1[[#This Row],[14:50]]</f>
        <v>0</v>
      </c>
      <c r="U19" s="4">
        <f>Tablo1[[#This Row],[15:40]]</f>
        <v>0</v>
      </c>
      <c r="V19" s="12">
        <f>Tablo1[[#This Row],[16:30]]</f>
        <v>0</v>
      </c>
      <c r="W19" s="24">
        <f>Tablo1[[#This Row],[Ders Adedi]]</f>
        <v>5</v>
      </c>
      <c r="X19" s="22">
        <f>Tablo1[[#This Row],[Ders saati]]</f>
        <v>4</v>
      </c>
      <c r="Y19" s="23">
        <f>Tablo1[[#This Row],[Ders saati kontrol]]</f>
        <v>4</v>
      </c>
      <c r="Z19" s="92" t="str">
        <f>Tablo1[[#This Row],[Birleştir formül]]</f>
        <v>Entomoloji  İsmail KASAP</v>
      </c>
      <c r="AA19" s="95">
        <f>Tablo1[[#This Row],[Birleşik ders]]</f>
        <v>1</v>
      </c>
      <c r="AB19" s="16"/>
    </row>
    <row r="20" spans="1:28" ht="21.75" hidden="1" x14ac:dyDescent="0.25">
      <c r="A20" s="27">
        <f>Tablo1[[#This Row],[Sıra]]</f>
        <v>289</v>
      </c>
      <c r="B20" s="13" t="str">
        <f>Tablo1[[#This Row],[Bölüm]]</f>
        <v>BB</v>
      </c>
      <c r="C20" s="13">
        <f>Tablo1[[#This Row],[Sınıf]]</f>
        <v>2</v>
      </c>
      <c r="D20" s="5" t="str">
        <f>Tablo1[[#This Row],[Ders Kodu]]</f>
        <v>BHB-2004</v>
      </c>
      <c r="E20" s="14" t="str">
        <f>Tablo1[[#This Row],[Dersin Adı]]</f>
        <v xml:space="preserve">Tarla Bitkileri Yetiştiriciliği </v>
      </c>
      <c r="F20" s="6" t="str">
        <f>Tablo1[[#This Row],[Dersi Veren Öğretim Elemanı]]</f>
        <v>Onur Hocaoğlu</v>
      </c>
      <c r="G20" s="6">
        <f>Tablo1[[#This Row],[Dersi Veren Öğretim Elemanı (Son 7 Hafta)]]</f>
        <v>0</v>
      </c>
      <c r="H20" s="6" t="str">
        <f>Tablo1[[#This Row],[Dersi Vrn. Öğr. Üyesi Bölümü]]</f>
        <v>TB</v>
      </c>
      <c r="I20" s="5">
        <f>Tablo1[[#This Row],[Mevcut]]</f>
        <v>52</v>
      </c>
      <c r="J20" s="13" t="str">
        <f>Tablo1[[#This Row],[GÜN]]</f>
        <v>SALI</v>
      </c>
      <c r="K20" s="17" t="str">
        <f>Tablo1[[#This Row],[SINIF2]]</f>
        <v>01</v>
      </c>
      <c r="L20" s="11">
        <f>Tablo1[[#This Row],[08:10]]</f>
        <v>0</v>
      </c>
      <c r="M20" s="4">
        <f>Tablo1[[#This Row],[09:00]]</f>
        <v>0</v>
      </c>
      <c r="N20" s="4">
        <f>Tablo1[[#This Row],[09:50]]</f>
        <v>0</v>
      </c>
      <c r="O20" s="4">
        <f>Tablo1[[#This Row],[10:40]]</f>
        <v>0</v>
      </c>
      <c r="P20" s="4">
        <f>Tablo1[[#This Row],[11:30]]</f>
        <v>0</v>
      </c>
      <c r="Q20" s="10">
        <f>Tablo1[[#This Row],[12:20]]</f>
        <v>0</v>
      </c>
      <c r="R20" s="4" t="str">
        <f>Tablo1[[#This Row],[13:10]]</f>
        <v>x</v>
      </c>
      <c r="S20" s="4" t="str">
        <f>Tablo1[[#This Row],[14:00]]</f>
        <v>x</v>
      </c>
      <c r="T20" s="4" t="str">
        <f>Tablo1[[#This Row],[14:50]]</f>
        <v>x</v>
      </c>
      <c r="U20" s="4" t="str">
        <f>Tablo1[[#This Row],[15:40]]</f>
        <v>x</v>
      </c>
      <c r="V20" s="12">
        <f>Tablo1[[#This Row],[16:30]]</f>
        <v>0</v>
      </c>
      <c r="W20" s="24">
        <f>Tablo1[[#This Row],[Ders Adedi]]</f>
        <v>2</v>
      </c>
      <c r="X20" s="22">
        <f>Tablo1[[#This Row],[Ders saati]]</f>
        <v>4</v>
      </c>
      <c r="Y20" s="23">
        <f>Tablo1[[#This Row],[Ders saati kontrol]]</f>
        <v>4</v>
      </c>
      <c r="Z20" s="92" t="str">
        <f>Tablo1[[#This Row],[Birleştir formül]]</f>
        <v>Tarla Bitkileri Yetiştiriciliği  Onur Hocaoğlu</v>
      </c>
      <c r="AA20" s="95">
        <f>Tablo1[[#This Row],[Birleşik ders]]</f>
        <v>1</v>
      </c>
      <c r="AB20" s="16"/>
    </row>
    <row r="21" spans="1:28" ht="21.75" hidden="1" x14ac:dyDescent="0.25">
      <c r="A21" s="27">
        <f>Tablo1[[#This Row],[Sıra]]</f>
        <v>222</v>
      </c>
      <c r="B21" s="13" t="str">
        <f>Tablo1[[#This Row],[Bölüm]]</f>
        <v>BB</v>
      </c>
      <c r="C21" s="13">
        <f>Tablo1[[#This Row],[Sınıf]]</f>
        <v>2</v>
      </c>
      <c r="D21" s="5" t="str">
        <f>Tablo1[[#This Row],[Ders Kodu]]</f>
        <v>BHB-2008</v>
      </c>
      <c r="E21" s="14" t="str">
        <f>Tablo1[[#This Row],[Dersin Adı]]</f>
        <v xml:space="preserve">Peyzaj Tasarımında Kullanılan Bitkisel Materyaller </v>
      </c>
      <c r="F21" s="6" t="str">
        <f>Tablo1[[#This Row],[Dersi Veren Öğretim Elemanı]]</f>
        <v>Arda AKÇAL</v>
      </c>
      <c r="G21" s="6">
        <f>Tablo1[[#This Row],[Dersi Veren Öğretim Elemanı (Son 7 Hafta)]]</f>
        <v>0</v>
      </c>
      <c r="H21" s="6" t="str">
        <f>Tablo1[[#This Row],[Dersi Vrn. Öğr. Üyesi Bölümü]]</f>
        <v>BB</v>
      </c>
      <c r="I21" s="5">
        <f>Tablo1[[#This Row],[Mevcut]]</f>
        <v>41</v>
      </c>
      <c r="J21" s="13" t="str">
        <f>Tablo1[[#This Row],[GÜN]]</f>
        <v>ÇARŞAMBA</v>
      </c>
      <c r="K21" s="17" t="str">
        <f>Tablo1[[#This Row],[SINIF2]]</f>
        <v>102</v>
      </c>
      <c r="L21" s="11">
        <f>Tablo1[[#This Row],[08:10]]</f>
        <v>0</v>
      </c>
      <c r="M21" s="4">
        <f>Tablo1[[#This Row],[09:00]]</f>
        <v>0</v>
      </c>
      <c r="N21" s="4">
        <f>Tablo1[[#This Row],[09:50]]</f>
        <v>0</v>
      </c>
      <c r="O21" s="4" t="str">
        <f>Tablo1[[#This Row],[10:40]]</f>
        <v>x</v>
      </c>
      <c r="P21" s="4" t="str">
        <f>Tablo1[[#This Row],[11:30]]</f>
        <v>x</v>
      </c>
      <c r="Q21" s="10">
        <f>Tablo1[[#This Row],[12:20]]</f>
        <v>0</v>
      </c>
      <c r="R21" s="4">
        <f>Tablo1[[#This Row],[13:10]]</f>
        <v>0</v>
      </c>
      <c r="S21" s="4">
        <f>Tablo1[[#This Row],[14:00]]</f>
        <v>0</v>
      </c>
      <c r="T21" s="4">
        <f>Tablo1[[#This Row],[14:50]]</f>
        <v>0</v>
      </c>
      <c r="U21" s="4">
        <f>Tablo1[[#This Row],[15:40]]</f>
        <v>0</v>
      </c>
      <c r="V21" s="12">
        <f>Tablo1[[#This Row],[16:30]]</f>
        <v>0</v>
      </c>
      <c r="W21" s="24">
        <f>Tablo1[[#This Row],[Ders Adedi]]</f>
        <v>1</v>
      </c>
      <c r="X21" s="22">
        <f>Tablo1[[#This Row],[Ders saati]]</f>
        <v>2</v>
      </c>
      <c r="Y21" s="23">
        <f>Tablo1[[#This Row],[Ders saati kontrol]]</f>
        <v>2</v>
      </c>
      <c r="Z21" s="92" t="str">
        <f>Tablo1[[#This Row],[Birleştir formül]]</f>
        <v>Peyzaj Tasarımında Kullanılan Bitkisel Materyaller  Arda AKÇAL</v>
      </c>
      <c r="AA21" s="95">
        <f>Tablo1[[#This Row],[Birleşik ders]]</f>
        <v>1</v>
      </c>
      <c r="AB21" s="16"/>
    </row>
    <row r="22" spans="1:28" ht="21.75" hidden="1" x14ac:dyDescent="0.25">
      <c r="A22" s="27">
        <f>Tablo1[[#This Row],[Sıra]]</f>
        <v>109</v>
      </c>
      <c r="B22" s="13" t="str">
        <f>Tablo1[[#This Row],[Bölüm]]</f>
        <v>BB</v>
      </c>
      <c r="C22" s="13">
        <f>Tablo1[[#This Row],[Sınıf]]</f>
        <v>2</v>
      </c>
      <c r="D22" s="5" t="str">
        <f>Tablo1[[#This Row],[Ders Kodu]]</f>
        <v>BHB-2014</v>
      </c>
      <c r="E22" s="14" t="str">
        <f>Tablo1[[#This Row],[Dersin Adı]]</f>
        <v xml:space="preserve">Genel Meyvecilik </v>
      </c>
      <c r="F22" s="6" t="str">
        <f>Tablo1[[#This Row],[Dersi Veren Öğretim Elemanı]]</f>
        <v>Hakan ENGİN</v>
      </c>
      <c r="G22" s="6">
        <f>Tablo1[[#This Row],[Dersi Veren Öğretim Elemanı (Son 7 Hafta)]]</f>
        <v>0</v>
      </c>
      <c r="H22" s="6" t="str">
        <f>Tablo1[[#This Row],[Dersi Vrn. Öğr. Üyesi Bölümü]]</f>
        <v>BB</v>
      </c>
      <c r="I22" s="5">
        <f>Tablo1[[#This Row],[Mevcut]]</f>
        <v>44</v>
      </c>
      <c r="J22" s="13" t="str">
        <f>Tablo1[[#This Row],[GÜN]]</f>
        <v>ÇARŞAMBA</v>
      </c>
      <c r="K22" s="17" t="str">
        <f>Tablo1[[#This Row],[SINIF2]]</f>
        <v>201</v>
      </c>
      <c r="L22" s="11">
        <f>Tablo1[[#This Row],[08:10]]</f>
        <v>0</v>
      </c>
      <c r="M22" s="4">
        <f>Tablo1[[#This Row],[09:00]]</f>
        <v>0</v>
      </c>
      <c r="N22" s="4">
        <f>Tablo1[[#This Row],[09:50]]</f>
        <v>0</v>
      </c>
      <c r="O22" s="4">
        <f>Tablo1[[#This Row],[10:40]]</f>
        <v>0</v>
      </c>
      <c r="P22" s="4">
        <f>Tablo1[[#This Row],[11:30]]</f>
        <v>0</v>
      </c>
      <c r="Q22" s="10">
        <f>Tablo1[[#This Row],[12:20]]</f>
        <v>0</v>
      </c>
      <c r="R22" s="4" t="str">
        <f>Tablo1[[#This Row],[13:10]]</f>
        <v>x</v>
      </c>
      <c r="S22" s="4" t="str">
        <f>Tablo1[[#This Row],[14:00]]</f>
        <v>x</v>
      </c>
      <c r="T22" s="4" t="str">
        <f>Tablo1[[#This Row],[14:50]]</f>
        <v>x</v>
      </c>
      <c r="U22" s="4">
        <f>Tablo1[[#This Row],[15:40]]</f>
        <v>0</v>
      </c>
      <c r="V22" s="12">
        <f>Tablo1[[#This Row],[16:30]]</f>
        <v>0</v>
      </c>
      <c r="W22" s="24">
        <f>Tablo1[[#This Row],[Ders Adedi]]</f>
        <v>4</v>
      </c>
      <c r="X22" s="22">
        <f>Tablo1[[#This Row],[Ders saati]]</f>
        <v>3</v>
      </c>
      <c r="Y22" s="23">
        <f>Tablo1[[#This Row],[Ders saati kontrol]]</f>
        <v>3</v>
      </c>
      <c r="Z22" s="92" t="str">
        <f>Tablo1[[#This Row],[Birleştir formül]]</f>
        <v>Genel Meyvecilik  Hakan ENGİN</v>
      </c>
      <c r="AA22" s="95">
        <f>Tablo1[[#This Row],[Birleşik ders]]</f>
        <v>1</v>
      </c>
    </row>
    <row r="23" spans="1:28" ht="21.75" hidden="1" x14ac:dyDescent="0.25">
      <c r="A23" s="27">
        <f>Tablo1[[#This Row],[Sıra]]</f>
        <v>369</v>
      </c>
      <c r="B23" s="13" t="str">
        <f>Tablo1[[#This Row],[Bölüm]]</f>
        <v>BB</v>
      </c>
      <c r="C23" s="13">
        <f>Tablo1[[#This Row],[Sınıf]]</f>
        <v>2</v>
      </c>
      <c r="D23" s="5">
        <f>Tablo1[[#This Row],[Ders Kodu]]</f>
        <v>0</v>
      </c>
      <c r="E23" s="14" t="str">
        <f>Tablo1[[#This Row],[Dersin Adı]]</f>
        <v>Genel Sebzecilik</v>
      </c>
      <c r="F23" s="6" t="str">
        <f>Tablo1[[#This Row],[Dersi Veren Öğretim Elemanı]]</f>
        <v>Canan Öztokat KUZUCU</v>
      </c>
      <c r="G23" s="6">
        <f>Tablo1[[#This Row],[Dersi Veren Öğretim Elemanı (Son 7 Hafta)]]</f>
        <v>0</v>
      </c>
      <c r="H23" s="6" t="str">
        <f>Tablo1[[#This Row],[Dersi Vrn. Öğr. Üyesi Bölümü]]</f>
        <v>BB</v>
      </c>
      <c r="I23" s="5">
        <f>Tablo1[[#This Row],[Mevcut]]</f>
        <v>46</v>
      </c>
      <c r="J23" s="13" t="str">
        <f>Tablo1[[#This Row],[GÜN]]</f>
        <v>PERŞEMBE</v>
      </c>
      <c r="K23" s="17" t="str">
        <f>Tablo1[[#This Row],[SINIF2]]</f>
        <v>01</v>
      </c>
      <c r="L23" s="11">
        <f>Tablo1[[#This Row],[08:10]]</f>
        <v>0</v>
      </c>
      <c r="M23" s="4">
        <f>Tablo1[[#This Row],[09:00]]</f>
        <v>0</v>
      </c>
      <c r="N23" s="4" t="str">
        <f>Tablo1[[#This Row],[09:50]]</f>
        <v>x</v>
      </c>
      <c r="O23" s="4" t="str">
        <f>Tablo1[[#This Row],[10:40]]</f>
        <v>x</v>
      </c>
      <c r="P23" s="4" t="str">
        <f>Tablo1[[#This Row],[11:30]]</f>
        <v>x</v>
      </c>
      <c r="Q23" s="10">
        <f>Tablo1[[#This Row],[12:20]]</f>
        <v>0</v>
      </c>
      <c r="R23" s="4">
        <f>Tablo1[[#This Row],[13:10]]</f>
        <v>0</v>
      </c>
      <c r="S23" s="4">
        <f>Tablo1[[#This Row],[14:00]]</f>
        <v>0</v>
      </c>
      <c r="T23" s="4">
        <f>Tablo1[[#This Row],[14:50]]</f>
        <v>0</v>
      </c>
      <c r="U23" s="4">
        <f>Tablo1[[#This Row],[15:40]]</f>
        <v>0</v>
      </c>
      <c r="V23" s="12">
        <f>Tablo1[[#This Row],[16:30]]</f>
        <v>0</v>
      </c>
      <c r="W23" s="24">
        <f>Tablo1[[#This Row],[Ders Adedi]]</f>
        <v>1</v>
      </c>
      <c r="X23" s="22">
        <f>Tablo1[[#This Row],[Ders saati]]</f>
        <v>3</v>
      </c>
      <c r="Y23" s="23">
        <f>Tablo1[[#This Row],[Ders saati kontrol]]</f>
        <v>3</v>
      </c>
      <c r="Z23" s="92" t="str">
        <f>Tablo1[[#This Row],[Birleştir formül]]</f>
        <v>Genel Sebzecilik Canan Öztokat KUZUCU</v>
      </c>
      <c r="AA23" s="95">
        <f>Tablo1[[#This Row],[Birleşik ders]]</f>
        <v>1</v>
      </c>
    </row>
    <row r="24" spans="1:28" ht="21.75" hidden="1" x14ac:dyDescent="0.25">
      <c r="A24" s="27">
        <f>Tablo1[[#This Row],[Sıra]]</f>
        <v>371</v>
      </c>
      <c r="B24" s="13" t="str">
        <f>Tablo1[[#This Row],[Bölüm]]</f>
        <v>BB</v>
      </c>
      <c r="C24" s="13">
        <f>Tablo1[[#This Row],[Sınıf]]</f>
        <v>2</v>
      </c>
      <c r="D24" s="5" t="str">
        <f>Tablo1[[#This Row],[Ders Kodu]]</f>
        <v>BHB-2012</v>
      </c>
      <c r="E24" s="14" t="str">
        <f>Tablo1[[#This Row],[Dersin Adı]]</f>
        <v xml:space="preserve">Fitopatoloji </v>
      </c>
      <c r="F24" s="6" t="str">
        <f>Tablo1[[#This Row],[Dersi Veren Öğretim Elemanı]]</f>
        <v>Figen MERT</v>
      </c>
      <c r="G24" s="6">
        <f>Tablo1[[#This Row],[Dersi Veren Öğretim Elemanı (Son 7 Hafta)]]</f>
        <v>0</v>
      </c>
      <c r="H24" s="6" t="str">
        <f>Tablo1[[#This Row],[Dersi Vrn. Öğr. Üyesi Bölümü]]</f>
        <v>BK</v>
      </c>
      <c r="I24" s="5">
        <f>Tablo1[[#This Row],[Mevcut]]</f>
        <v>43</v>
      </c>
      <c r="J24" s="13" t="str">
        <f>Tablo1[[#This Row],[GÜN]]</f>
        <v>PERŞEMBE</v>
      </c>
      <c r="K24" s="17" t="str">
        <f>Tablo1[[#This Row],[SINIF2]]</f>
        <v>102</v>
      </c>
      <c r="L24" s="11">
        <f>Tablo1[[#This Row],[08:10]]</f>
        <v>0</v>
      </c>
      <c r="M24" s="4">
        <f>Tablo1[[#This Row],[09:00]]</f>
        <v>0</v>
      </c>
      <c r="N24" s="4">
        <f>Tablo1[[#This Row],[09:50]]</f>
        <v>0</v>
      </c>
      <c r="O24" s="4">
        <f>Tablo1[[#This Row],[10:40]]</f>
        <v>0</v>
      </c>
      <c r="P24" s="4">
        <f>Tablo1[[#This Row],[11:30]]</f>
        <v>0</v>
      </c>
      <c r="Q24" s="10">
        <f>Tablo1[[#This Row],[12:20]]</f>
        <v>0</v>
      </c>
      <c r="R24" s="4">
        <f>Tablo1[[#This Row],[13:10]]</f>
        <v>0</v>
      </c>
      <c r="S24" s="4">
        <f>Tablo1[[#This Row],[14:00]]</f>
        <v>0</v>
      </c>
      <c r="T24" s="4">
        <f>Tablo1[[#This Row],[14:50]]</f>
        <v>0</v>
      </c>
      <c r="U24" s="4" t="str">
        <f>Tablo1[[#This Row],[15:40]]</f>
        <v>x</v>
      </c>
      <c r="V24" s="12" t="str">
        <f>Tablo1[[#This Row],[16:30]]</f>
        <v>x</v>
      </c>
      <c r="W24" s="24">
        <f>Tablo1[[#This Row],[Ders Adedi]]</f>
        <v>7</v>
      </c>
      <c r="X24" s="22">
        <f>Tablo1[[#This Row],[Ders saati]]</f>
        <v>4</v>
      </c>
      <c r="Y24" s="23">
        <f>Tablo1[[#This Row],[Ders saati kontrol]]</f>
        <v>2</v>
      </c>
      <c r="Z24" s="92" t="str">
        <f>Tablo1[[#This Row],[Birleştir formül]]</f>
        <v>Fitopatoloji  Figen MERT</v>
      </c>
      <c r="AA24" s="95">
        <f>Tablo1[[#This Row],[Birleşik ders]]</f>
        <v>4</v>
      </c>
    </row>
    <row r="25" spans="1:28" ht="21.75" hidden="1" x14ac:dyDescent="0.25">
      <c r="A25" s="27">
        <f>Tablo1[[#This Row],[Sıra]]</f>
        <v>22</v>
      </c>
      <c r="B25" s="13" t="str">
        <f>Tablo1[[#This Row],[Bölüm]]</f>
        <v>BB</v>
      </c>
      <c r="C25" s="13">
        <f>Tablo1[[#This Row],[Sınıf]]</f>
        <v>3</v>
      </c>
      <c r="D25" s="5" t="str">
        <f>Tablo1[[#This Row],[Ders Kodu]]</f>
        <v>BHB-3002</v>
      </c>
      <c r="E25" s="14" t="str">
        <f>Tablo1[[#This Row],[Dersin Adı]]</f>
        <v xml:space="preserve">Bahçe Bitkileri Fizyolojisi </v>
      </c>
      <c r="F25" s="6" t="str">
        <f>Tablo1[[#This Row],[Dersi Veren Öğretim Elemanı]]</f>
        <v>Arda AKÇAL</v>
      </c>
      <c r="G25" s="6">
        <f>Tablo1[[#This Row],[Dersi Veren Öğretim Elemanı (Son 7 Hafta)]]</f>
        <v>0</v>
      </c>
      <c r="H25" s="6" t="str">
        <f>Tablo1[[#This Row],[Dersi Vrn. Öğr. Üyesi Bölümü]]</f>
        <v>BB</v>
      </c>
      <c r="I25" s="5">
        <f>Tablo1[[#This Row],[Mevcut]]</f>
        <v>35</v>
      </c>
      <c r="J25" s="13" t="str">
        <f>Tablo1[[#This Row],[GÜN]]</f>
        <v>PAZARTESİ</v>
      </c>
      <c r="K25" s="17" t="str">
        <f>Tablo1[[#This Row],[SINIF2]]</f>
        <v>106</v>
      </c>
      <c r="L25" s="11">
        <f>Tablo1[[#This Row],[08:10]]</f>
        <v>0</v>
      </c>
      <c r="M25" s="4">
        <f>Tablo1[[#This Row],[09:00]]</f>
        <v>0</v>
      </c>
      <c r="N25" s="4">
        <f>Tablo1[[#This Row],[09:50]]</f>
        <v>0</v>
      </c>
      <c r="O25" s="4" t="str">
        <f>Tablo1[[#This Row],[10:40]]</f>
        <v>x</v>
      </c>
      <c r="P25" s="4" t="str">
        <f>Tablo1[[#This Row],[11:30]]</f>
        <v>x</v>
      </c>
      <c r="Q25" s="10">
        <f>Tablo1[[#This Row],[12:20]]</f>
        <v>0</v>
      </c>
      <c r="R25" s="4">
        <f>Tablo1[[#This Row],[13:10]]</f>
        <v>0</v>
      </c>
      <c r="S25" s="4">
        <f>Tablo1[[#This Row],[14:00]]</f>
        <v>0</v>
      </c>
      <c r="T25" s="4">
        <f>Tablo1[[#This Row],[14:50]]</f>
        <v>0</v>
      </c>
      <c r="U25" s="4">
        <f>Tablo1[[#This Row],[15:40]]</f>
        <v>0</v>
      </c>
      <c r="V25" s="12">
        <f>Tablo1[[#This Row],[16:30]]</f>
        <v>0</v>
      </c>
      <c r="W25" s="24">
        <f>Tablo1[[#This Row],[Ders Adedi]]</f>
        <v>1</v>
      </c>
      <c r="X25" s="22">
        <f>Tablo1[[#This Row],[Ders saati]]</f>
        <v>2</v>
      </c>
      <c r="Y25" s="23">
        <f>Tablo1[[#This Row],[Ders saati kontrol]]</f>
        <v>2</v>
      </c>
      <c r="Z25" s="92" t="str">
        <f>Tablo1[[#This Row],[Birleştir formül]]</f>
        <v>Bahçe Bitkileri Fizyolojisi  Arda AKÇAL</v>
      </c>
      <c r="AA25" s="95">
        <f>Tablo1[[#This Row],[Birleşik ders]]</f>
        <v>1</v>
      </c>
    </row>
    <row r="26" spans="1:28" ht="21.75" hidden="1" x14ac:dyDescent="0.25">
      <c r="A26" s="27">
        <f>Tablo1[[#This Row],[Sıra]]</f>
        <v>26</v>
      </c>
      <c r="B26" s="13" t="str">
        <f>Tablo1[[#This Row],[Bölüm]]</f>
        <v>BB</v>
      </c>
      <c r="C26" s="13">
        <f>Tablo1[[#This Row],[Sınıf]]</f>
        <v>3</v>
      </c>
      <c r="D26" s="5" t="str">
        <f>Tablo1[[#This Row],[Ders Kodu]]</f>
        <v>BHB-3016</v>
      </c>
      <c r="E26" s="14" t="str">
        <f>Tablo1[[#This Row],[Dersin Adı]]</f>
        <v xml:space="preserve">Bahçe Bitkilerinde Bilgisayar Kullanımı </v>
      </c>
      <c r="F26" s="6" t="str">
        <f>Tablo1[[#This Row],[Dersi Veren Öğretim Elemanı]]</f>
        <v>Fatih Cem KUZUCU</v>
      </c>
      <c r="G26" s="6">
        <f>Tablo1[[#This Row],[Dersi Veren Öğretim Elemanı (Son 7 Hafta)]]</f>
        <v>0</v>
      </c>
      <c r="H26" s="6" t="str">
        <f>Tablo1[[#This Row],[Dersi Vrn. Öğr. Üyesi Bölümü]]</f>
        <v>BB</v>
      </c>
      <c r="I26" s="5">
        <f>Tablo1[[#This Row],[Mevcut]]</f>
        <v>21</v>
      </c>
      <c r="J26" s="13" t="str">
        <f>Tablo1[[#This Row],[GÜN]]</f>
        <v>PAZARTESİ</v>
      </c>
      <c r="K26" s="17" t="str">
        <f>Tablo1[[#This Row],[SINIF2]]</f>
        <v>Bilgisayar Lab.</v>
      </c>
      <c r="L26" s="11">
        <f>Tablo1[[#This Row],[08:10]]</f>
        <v>0</v>
      </c>
      <c r="M26" s="4">
        <f>Tablo1[[#This Row],[09:00]]</f>
        <v>0</v>
      </c>
      <c r="N26" s="4">
        <f>Tablo1[[#This Row],[09:50]]</f>
        <v>0</v>
      </c>
      <c r="O26" s="4">
        <f>Tablo1[[#This Row],[10:40]]</f>
        <v>0</v>
      </c>
      <c r="P26" s="4">
        <f>Tablo1[[#This Row],[11:30]]</f>
        <v>0</v>
      </c>
      <c r="Q26" s="10" t="str">
        <f>Tablo1[[#This Row],[12:20]]</f>
        <v>x</v>
      </c>
      <c r="R26" s="4" t="str">
        <f>Tablo1[[#This Row],[13:10]]</f>
        <v>x</v>
      </c>
      <c r="S26" s="4">
        <f>Tablo1[[#This Row],[14:00]]</f>
        <v>0</v>
      </c>
      <c r="T26" s="4">
        <f>Tablo1[[#This Row],[14:50]]</f>
        <v>0</v>
      </c>
      <c r="U26" s="4">
        <f>Tablo1[[#This Row],[15:40]]</f>
        <v>0</v>
      </c>
      <c r="V26" s="12">
        <f>Tablo1[[#This Row],[16:30]]</f>
        <v>0</v>
      </c>
      <c r="W26" s="24">
        <f>Tablo1[[#This Row],[Ders Adedi]]</f>
        <v>1</v>
      </c>
      <c r="X26" s="22">
        <f>Tablo1[[#This Row],[Ders saati]]</f>
        <v>2</v>
      </c>
      <c r="Y26" s="23">
        <f>Tablo1[[#This Row],[Ders saati kontrol]]</f>
        <v>2</v>
      </c>
      <c r="Z26" s="92" t="str">
        <f>Tablo1[[#This Row],[Birleştir formül]]</f>
        <v>Bahçe Bitkilerinde Bilgisayar Kullanımı  Fatih Cem KUZUCU</v>
      </c>
      <c r="AA26" s="95">
        <f>Tablo1[[#This Row],[Birleşik ders]]</f>
        <v>1</v>
      </c>
    </row>
    <row r="27" spans="1:28" ht="30" hidden="1" x14ac:dyDescent="0.25">
      <c r="A27" s="27">
        <f>Tablo1[[#This Row],[Sıra]]</f>
        <v>24</v>
      </c>
      <c r="B27" s="13" t="str">
        <f>Tablo1[[#This Row],[Bölüm]]</f>
        <v>BB</v>
      </c>
      <c r="C27" s="13">
        <f>Tablo1[[#This Row],[Sınıf]]</f>
        <v>3</v>
      </c>
      <c r="D27" s="5" t="str">
        <f>Tablo1[[#This Row],[Ders Kodu]]</f>
        <v>BHB-3010</v>
      </c>
      <c r="E27" s="14" t="str">
        <f>Tablo1[[#This Row],[Dersin Adı]]</f>
        <v xml:space="preserve">Bahçe Bitkileri Yetiştiriciliğinde İyi Tarım Uygulamaları </v>
      </c>
      <c r="F27" s="6" t="str">
        <f>Tablo1[[#This Row],[Dersi Veren Öğretim Elemanı]]</f>
        <v>Hakan ENGİN</v>
      </c>
      <c r="G27" s="6">
        <f>Tablo1[[#This Row],[Dersi Veren Öğretim Elemanı (Son 7 Hafta)]]</f>
        <v>0</v>
      </c>
      <c r="H27" s="6" t="str">
        <f>Tablo1[[#This Row],[Dersi Vrn. Öğr. Üyesi Bölümü]]</f>
        <v>BB</v>
      </c>
      <c r="I27" s="5">
        <f>Tablo1[[#This Row],[Mevcut]]</f>
        <v>35</v>
      </c>
      <c r="J27" s="13" t="str">
        <f>Tablo1[[#This Row],[GÜN]]</f>
        <v>PAZARTESİ</v>
      </c>
      <c r="K27" s="17" t="str">
        <f>Tablo1[[#This Row],[SINIF2]]</f>
        <v>204</v>
      </c>
      <c r="L27" s="11">
        <f>Tablo1[[#This Row],[08:10]]</f>
        <v>0</v>
      </c>
      <c r="M27" s="4">
        <f>Tablo1[[#This Row],[09:00]]</f>
        <v>0</v>
      </c>
      <c r="N27" s="4">
        <f>Tablo1[[#This Row],[09:50]]</f>
        <v>0</v>
      </c>
      <c r="O27" s="4">
        <f>Tablo1[[#This Row],[10:40]]</f>
        <v>0</v>
      </c>
      <c r="P27" s="4">
        <f>Tablo1[[#This Row],[11:30]]</f>
        <v>0</v>
      </c>
      <c r="Q27" s="10">
        <f>Tablo1[[#This Row],[12:20]]</f>
        <v>0</v>
      </c>
      <c r="R27" s="4">
        <f>Tablo1[[#This Row],[13:10]]</f>
        <v>0</v>
      </c>
      <c r="S27" s="4" t="str">
        <f>Tablo1[[#This Row],[14:00]]</f>
        <v>x</v>
      </c>
      <c r="T27" s="4" t="str">
        <f>Tablo1[[#This Row],[14:50]]</f>
        <v>x</v>
      </c>
      <c r="U27" s="4">
        <f>Tablo1[[#This Row],[15:40]]</f>
        <v>0</v>
      </c>
      <c r="V27" s="12">
        <f>Tablo1[[#This Row],[16:30]]</f>
        <v>0</v>
      </c>
      <c r="W27" s="24">
        <f>Tablo1[[#This Row],[Ders Adedi]]</f>
        <v>1</v>
      </c>
      <c r="X27" s="22">
        <f>Tablo1[[#This Row],[Ders saati]]</f>
        <v>2</v>
      </c>
      <c r="Y27" s="23">
        <f>Tablo1[[#This Row],[Ders saati kontrol]]</f>
        <v>2</v>
      </c>
      <c r="Z27" s="92" t="str">
        <f>Tablo1[[#This Row],[Birleştir formül]]</f>
        <v>Bahçe Bitkileri Yetiştiriciliğinde İyi Tarım Uygulamaları  Hakan ENGİN</v>
      </c>
      <c r="AA27" s="95">
        <f>Tablo1[[#This Row],[Birleşik ders]]</f>
        <v>1</v>
      </c>
    </row>
    <row r="28" spans="1:28" ht="21.75" hidden="1" x14ac:dyDescent="0.25">
      <c r="A28" s="27">
        <f>Tablo1[[#This Row],[Sıra]]</f>
        <v>25</v>
      </c>
      <c r="B28" s="13" t="str">
        <f>Tablo1[[#This Row],[Bölüm]]</f>
        <v>BB</v>
      </c>
      <c r="C28" s="13">
        <f>Tablo1[[#This Row],[Sınıf]]</f>
        <v>3</v>
      </c>
      <c r="D28" s="5" t="str">
        <f>Tablo1[[#This Row],[Ders Kodu]]</f>
        <v>BHB-3006</v>
      </c>
      <c r="E28" s="14" t="str">
        <f>Tablo1[[#This Row],[Dersin Adı]]</f>
        <v xml:space="preserve">Bahçe Bitkileri Yetiştirme Tekniği </v>
      </c>
      <c r="F28" s="6" t="str">
        <f>Tablo1[[#This Row],[Dersi Veren Öğretim Elemanı]]</f>
        <v>M. Ali GÜNDOĞDU</v>
      </c>
      <c r="G28" s="6" t="str">
        <f>Tablo1[[#This Row],[Dersi Veren Öğretim Elemanı (Son 7 Hafta)]]</f>
        <v xml:space="preserve"> Tolga SARIYER</v>
      </c>
      <c r="H28" s="6" t="str">
        <f>Tablo1[[#This Row],[Dersi Vrn. Öğr. Üyesi Bölümü]]</f>
        <v>BB</v>
      </c>
      <c r="I28" s="5">
        <f>Tablo1[[#This Row],[Mevcut]]</f>
        <v>40</v>
      </c>
      <c r="J28" s="13" t="str">
        <f>Tablo1[[#This Row],[GÜN]]</f>
        <v>ÇARŞAMBA</v>
      </c>
      <c r="K28" s="17" t="str">
        <f>Tablo1[[#This Row],[SINIF2]]</f>
        <v>206</v>
      </c>
      <c r="L28" s="11">
        <f>Tablo1[[#This Row],[08:10]]</f>
        <v>0</v>
      </c>
      <c r="M28" s="4">
        <f>Tablo1[[#This Row],[09:00]]</f>
        <v>0</v>
      </c>
      <c r="N28" s="4" t="str">
        <f>Tablo1[[#This Row],[09:50]]</f>
        <v>x</v>
      </c>
      <c r="O28" s="4" t="str">
        <f>Tablo1[[#This Row],[10:40]]</f>
        <v>x</v>
      </c>
      <c r="P28" s="4">
        <f>Tablo1[[#This Row],[11:30]]</f>
        <v>0</v>
      </c>
      <c r="Q28" s="10">
        <f>Tablo1[[#This Row],[12:20]]</f>
        <v>0</v>
      </c>
      <c r="R28" s="4">
        <f>Tablo1[[#This Row],[13:10]]</f>
        <v>0</v>
      </c>
      <c r="S28" s="4">
        <f>Tablo1[[#This Row],[14:00]]</f>
        <v>0</v>
      </c>
      <c r="T28" s="4">
        <f>Tablo1[[#This Row],[14:50]]</f>
        <v>0</v>
      </c>
      <c r="U28" s="4">
        <f>Tablo1[[#This Row],[15:40]]</f>
        <v>0</v>
      </c>
      <c r="V28" s="12">
        <f>Tablo1[[#This Row],[16:30]]</f>
        <v>0</v>
      </c>
      <c r="W28" s="24">
        <f>Tablo1[[#This Row],[Ders Adedi]]</f>
        <v>1</v>
      </c>
      <c r="X28" s="22">
        <f>Tablo1[[#This Row],[Ders saati]]</f>
        <v>2</v>
      </c>
      <c r="Y28" s="23">
        <f>Tablo1[[#This Row],[Ders saati kontrol]]</f>
        <v>2</v>
      </c>
      <c r="Z28" s="92" t="str">
        <f>Tablo1[[#This Row],[Birleştir formül]]</f>
        <v>Bahçe Bitkileri Yetiştirme Tekniği  M. Ali GÜNDOĞDU</v>
      </c>
      <c r="AA28" s="95">
        <f>Tablo1[[#This Row],[Birleşik ders]]</f>
        <v>1</v>
      </c>
    </row>
    <row r="29" spans="1:28" ht="30" hidden="1" x14ac:dyDescent="0.25">
      <c r="A29" s="27">
        <f>Tablo1[[#This Row],[Sıra]]</f>
        <v>8</v>
      </c>
      <c r="B29" s="13" t="str">
        <f>Tablo1[[#This Row],[Bölüm]]</f>
        <v>BB</v>
      </c>
      <c r="C29" s="13">
        <f>Tablo1[[#This Row],[Sınıf]]</f>
        <v>3</v>
      </c>
      <c r="D29" s="5" t="str">
        <f>Tablo1[[#This Row],[Ders Kodu]]</f>
        <v>BHB-3014</v>
      </c>
      <c r="E29" s="14" t="str">
        <f>Tablo1[[#This Row],[Dersin Adı]]</f>
        <v xml:space="preserve">Asma Fidanı Yetiştirme Tekniği </v>
      </c>
      <c r="F29" s="6" t="str">
        <f>Tablo1[[#This Row],[Dersi Veren Öğretim Elemanı]]</f>
        <v>Alper DARDENİZ</v>
      </c>
      <c r="G29" s="6">
        <f>Tablo1[[#This Row],[Dersi Veren Öğretim Elemanı (Son 7 Hafta)]]</f>
        <v>0</v>
      </c>
      <c r="H29" s="6" t="str">
        <f>Tablo1[[#This Row],[Dersi Vrn. Öğr. Üyesi Bölümü]]</f>
        <v>BB</v>
      </c>
      <c r="I29" s="5">
        <f>Tablo1[[#This Row],[Mevcut]]</f>
        <v>21</v>
      </c>
      <c r="J29" s="13" t="str">
        <f>Tablo1[[#This Row],[GÜN]]</f>
        <v>ÇARŞAMBA</v>
      </c>
      <c r="K29" s="17" t="str">
        <f>Tablo1[[#This Row],[SINIF2]]</f>
        <v>Dardanos Snf.</v>
      </c>
      <c r="L29" s="11">
        <f>Tablo1[[#This Row],[08:10]]</f>
        <v>0</v>
      </c>
      <c r="M29" s="4">
        <f>Tablo1[[#This Row],[09:00]]</f>
        <v>0</v>
      </c>
      <c r="N29" s="4">
        <f>Tablo1[[#This Row],[09:50]]</f>
        <v>0</v>
      </c>
      <c r="O29" s="4">
        <f>Tablo1[[#This Row],[10:40]]</f>
        <v>0</v>
      </c>
      <c r="P29" s="4">
        <f>Tablo1[[#This Row],[11:30]]</f>
        <v>0</v>
      </c>
      <c r="Q29" s="10">
        <f>Tablo1[[#This Row],[12:20]]</f>
        <v>0</v>
      </c>
      <c r="R29" s="4" t="str">
        <f>Tablo1[[#This Row],[13:10]]</f>
        <v>x</v>
      </c>
      <c r="S29" s="4" t="str">
        <f>Tablo1[[#This Row],[14:00]]</f>
        <v>x</v>
      </c>
      <c r="T29" s="4">
        <f>Tablo1[[#This Row],[14:50]]</f>
        <v>0</v>
      </c>
      <c r="U29" s="4">
        <f>Tablo1[[#This Row],[15:40]]</f>
        <v>0</v>
      </c>
      <c r="V29" s="12">
        <f>Tablo1[[#This Row],[16:30]]</f>
        <v>0</v>
      </c>
      <c r="W29" s="24">
        <f>Tablo1[[#This Row],[Ders Adedi]]</f>
        <v>1</v>
      </c>
      <c r="X29" s="22">
        <f>Tablo1[[#This Row],[Ders saati]]</f>
        <v>2</v>
      </c>
      <c r="Y29" s="23">
        <f>Tablo1[[#This Row],[Ders saati kontrol]]</f>
        <v>2</v>
      </c>
      <c r="Z29" s="92" t="str">
        <f>Tablo1[[#This Row],[Birleştir formül]]</f>
        <v>Asma Fidanı Yetiştirme Tekniği  Alper DARDENİZ</v>
      </c>
      <c r="AA29" s="95">
        <f>Tablo1[[#This Row],[Birleşik ders]]</f>
        <v>1</v>
      </c>
    </row>
    <row r="30" spans="1:28" ht="30" hidden="1" x14ac:dyDescent="0.25">
      <c r="A30" s="27">
        <f>Tablo1[[#This Row],[Sıra]]</f>
        <v>27</v>
      </c>
      <c r="B30" s="13" t="str">
        <f>Tablo1[[#This Row],[Bölüm]]</f>
        <v>BB</v>
      </c>
      <c r="C30" s="13">
        <f>Tablo1[[#This Row],[Sınıf]]</f>
        <v>3</v>
      </c>
      <c r="D30" s="5" t="str">
        <f>Tablo1[[#This Row],[Ders Kodu]]</f>
        <v>BHB-3004</v>
      </c>
      <c r="E30" s="14" t="str">
        <f>Tablo1[[#This Row],[Dersin Adı]]</f>
        <v xml:space="preserve">Bahçe Bitkilerinde Biyoteknoloji </v>
      </c>
      <c r="F30" s="6" t="str">
        <f>Tablo1[[#This Row],[Dersi Veren Öğretim Elemanı]]</f>
        <v>Murat ŞEKER</v>
      </c>
      <c r="G30" s="6">
        <f>Tablo1[[#This Row],[Dersi Veren Öğretim Elemanı (Son 7 Hafta)]]</f>
        <v>0</v>
      </c>
      <c r="H30" s="6" t="str">
        <f>Tablo1[[#This Row],[Dersi Vrn. Öğr. Üyesi Bölümü]]</f>
        <v>BB</v>
      </c>
      <c r="I30" s="5">
        <f>Tablo1[[#This Row],[Mevcut]]</f>
        <v>44</v>
      </c>
      <c r="J30" s="13" t="str">
        <f>Tablo1[[#This Row],[GÜN]]</f>
        <v>PERŞEMBE</v>
      </c>
      <c r="K30" s="17" t="str">
        <f>Tablo1[[#This Row],[SINIF2]]</f>
        <v>202</v>
      </c>
      <c r="L30" s="11">
        <f>Tablo1[[#This Row],[08:10]]</f>
        <v>0</v>
      </c>
      <c r="M30" s="4" t="str">
        <f>Tablo1[[#This Row],[09:00]]</f>
        <v>x</v>
      </c>
      <c r="N30" s="4" t="str">
        <f>Tablo1[[#This Row],[09:50]]</f>
        <v>x</v>
      </c>
      <c r="O30" s="4">
        <f>Tablo1[[#This Row],[10:40]]</f>
        <v>0</v>
      </c>
      <c r="P30" s="4">
        <f>Tablo1[[#This Row],[11:30]]</f>
        <v>0</v>
      </c>
      <c r="Q30" s="10">
        <f>Tablo1[[#This Row],[12:20]]</f>
        <v>0</v>
      </c>
      <c r="R30" s="4">
        <f>Tablo1[[#This Row],[13:10]]</f>
        <v>0</v>
      </c>
      <c r="S30" s="4">
        <f>Tablo1[[#This Row],[14:00]]</f>
        <v>0</v>
      </c>
      <c r="T30" s="4">
        <f>Tablo1[[#This Row],[14:50]]</f>
        <v>0</v>
      </c>
      <c r="U30" s="4">
        <f>Tablo1[[#This Row],[15:40]]</f>
        <v>0</v>
      </c>
      <c r="V30" s="12">
        <f>Tablo1[[#This Row],[16:30]]</f>
        <v>0</v>
      </c>
      <c r="W30" s="24">
        <f>Tablo1[[#This Row],[Ders Adedi]]</f>
        <v>1</v>
      </c>
      <c r="X30" s="22">
        <f>Tablo1[[#This Row],[Ders saati]]</f>
        <v>2</v>
      </c>
      <c r="Y30" s="23">
        <f>Tablo1[[#This Row],[Ders saati kontrol]]</f>
        <v>2</v>
      </c>
      <c r="Z30" s="92" t="str">
        <f>Tablo1[[#This Row],[Birleştir formül]]</f>
        <v>Bahçe Bitkilerinde Biyoteknoloji  Murat ŞEKER</v>
      </c>
      <c r="AA30" s="95">
        <f>Tablo1[[#This Row],[Birleşik ders]]</f>
        <v>1</v>
      </c>
    </row>
    <row r="31" spans="1:28" ht="30" hidden="1" x14ac:dyDescent="0.25">
      <c r="A31" s="27">
        <f>Tablo1[[#This Row],[Sıra]]</f>
        <v>218</v>
      </c>
      <c r="B31" s="13" t="str">
        <f>Tablo1[[#This Row],[Bölüm]]</f>
        <v>BB</v>
      </c>
      <c r="C31" s="13">
        <f>Tablo1[[#This Row],[Sınıf]]</f>
        <v>3</v>
      </c>
      <c r="D31" s="5" t="str">
        <f>Tablo1[[#This Row],[Ders Kodu]]</f>
        <v>BHB-3008</v>
      </c>
      <c r="E31" s="14" t="str">
        <f>Tablo1[[#This Row],[Dersin Adı]]</f>
        <v xml:space="preserve">Örtüaltı Sebzeciliği </v>
      </c>
      <c r="F31" s="6" t="str">
        <f>Tablo1[[#This Row],[Dersi Veren Öğretim Elemanı]]</f>
        <v>Seçkin KAYA</v>
      </c>
      <c r="G31" s="6">
        <f>Tablo1[[#This Row],[Dersi Veren Öğretim Elemanı (Son 7 Hafta)]]</f>
        <v>0</v>
      </c>
      <c r="H31" s="6" t="str">
        <f>Tablo1[[#This Row],[Dersi Vrn. Öğr. Üyesi Bölümü]]</f>
        <v>BB</v>
      </c>
      <c r="I31" s="5">
        <f>Tablo1[[#This Row],[Mevcut]]</f>
        <v>40</v>
      </c>
      <c r="J31" s="13" t="str">
        <f>Tablo1[[#This Row],[GÜN]]</f>
        <v>PERŞEMBE</v>
      </c>
      <c r="K31" s="17" t="str">
        <f>Tablo1[[#This Row],[SINIF2]]</f>
        <v>Seminer Sln.</v>
      </c>
      <c r="L31" s="11">
        <f>Tablo1[[#This Row],[08:10]]</f>
        <v>0</v>
      </c>
      <c r="M31" s="4">
        <f>Tablo1[[#This Row],[09:00]]</f>
        <v>0</v>
      </c>
      <c r="N31" s="4">
        <f>Tablo1[[#This Row],[09:50]]</f>
        <v>0</v>
      </c>
      <c r="O31" s="4" t="str">
        <f>Tablo1[[#This Row],[10:40]]</f>
        <v>x</v>
      </c>
      <c r="P31" s="4" t="str">
        <f>Tablo1[[#This Row],[11:30]]</f>
        <v>x</v>
      </c>
      <c r="Q31" s="10">
        <f>Tablo1[[#This Row],[12:20]]</f>
        <v>0</v>
      </c>
      <c r="R31" s="4">
        <f>Tablo1[[#This Row],[13:10]]</f>
        <v>0</v>
      </c>
      <c r="S31" s="4">
        <f>Tablo1[[#This Row],[14:00]]</f>
        <v>0</v>
      </c>
      <c r="T31" s="4">
        <f>Tablo1[[#This Row],[14:50]]</f>
        <v>0</v>
      </c>
      <c r="U31" s="4">
        <f>Tablo1[[#This Row],[15:40]]</f>
        <v>0</v>
      </c>
      <c r="V31" s="12">
        <f>Tablo1[[#This Row],[16:30]]</f>
        <v>0</v>
      </c>
      <c r="W31" s="24">
        <f>Tablo1[[#This Row],[Ders Adedi]]</f>
        <v>1</v>
      </c>
      <c r="X31" s="22">
        <f>Tablo1[[#This Row],[Ders saati]]</f>
        <v>2</v>
      </c>
      <c r="Y31" s="23">
        <f>Tablo1[[#This Row],[Ders saati kontrol]]</f>
        <v>2</v>
      </c>
      <c r="Z31" s="92" t="str">
        <f>Tablo1[[#This Row],[Birleştir formül]]</f>
        <v>Örtüaltı Sebzeciliği  Seçkin KAYA</v>
      </c>
      <c r="AA31" s="95">
        <f>Tablo1[[#This Row],[Birleşik ders]]</f>
        <v>1</v>
      </c>
    </row>
    <row r="32" spans="1:28" ht="21.75" x14ac:dyDescent="0.25">
      <c r="A32" s="27">
        <f>Tablo1[[#This Row],[Sıra]]</f>
        <v>243</v>
      </c>
      <c r="B32" s="13" t="str">
        <f>Tablo1[[#This Row],[Bölüm]]</f>
        <v>BB</v>
      </c>
      <c r="C32" s="13">
        <f>Tablo1[[#This Row],[Sınıf]]</f>
        <v>3</v>
      </c>
      <c r="D32" s="5" t="str">
        <f>Tablo1[[#This Row],[Ders Kodu]]</f>
        <v>STJ-3002</v>
      </c>
      <c r="E32" s="14" t="str">
        <f>Tablo1[[#This Row],[Dersin Adı]]</f>
        <v xml:space="preserve">Staj II </v>
      </c>
      <c r="F32" s="6" t="str">
        <f>Tablo1[[#This Row],[Dersi Veren Öğretim Elemanı]]</f>
        <v>Seçkin KAYA</v>
      </c>
      <c r="G32" s="6">
        <f>Tablo1[[#This Row],[Dersi Veren Öğretim Elemanı (Son 7 Hafta)]]</f>
        <v>0</v>
      </c>
      <c r="H32" s="6" t="str">
        <f>Tablo1[[#This Row],[Dersi Vrn. Öğr. Üyesi Bölümü]]</f>
        <v>BB</v>
      </c>
      <c r="I32" s="5">
        <f>Tablo1[[#This Row],[Mevcut]]</f>
        <v>39</v>
      </c>
      <c r="J32" s="13" t="str">
        <f>Tablo1[[#This Row],[GÜN]]</f>
        <v>-</v>
      </c>
      <c r="K32" s="17" t="str">
        <f>Tablo1[[#This Row],[SINIF2]]</f>
        <v>-</v>
      </c>
      <c r="L32" s="11">
        <f>Tablo1[[#This Row],[08:10]]</f>
        <v>0</v>
      </c>
      <c r="M32" s="4">
        <f>Tablo1[[#This Row],[09:00]]</f>
        <v>0</v>
      </c>
      <c r="N32" s="4">
        <f>Tablo1[[#This Row],[09:50]]</f>
        <v>0</v>
      </c>
      <c r="O32" s="4">
        <f>Tablo1[[#This Row],[10:40]]</f>
        <v>0</v>
      </c>
      <c r="P32" s="4">
        <f>Tablo1[[#This Row],[11:30]]</f>
        <v>0</v>
      </c>
      <c r="Q32" s="10">
        <f>Tablo1[[#This Row],[12:20]]</f>
        <v>0</v>
      </c>
      <c r="R32" s="4">
        <f>Tablo1[[#This Row],[13:10]]</f>
        <v>0</v>
      </c>
      <c r="S32" s="4">
        <f>Tablo1[[#This Row],[14:00]]</f>
        <v>0</v>
      </c>
      <c r="T32" s="4">
        <f>Tablo1[[#This Row],[14:50]]</f>
        <v>0</v>
      </c>
      <c r="U32" s="4">
        <f>Tablo1[[#This Row],[15:40]]</f>
        <v>0</v>
      </c>
      <c r="V32" s="12">
        <f>Tablo1[[#This Row],[16:30]]</f>
        <v>0</v>
      </c>
      <c r="W32" s="24">
        <f>Tablo1[[#This Row],[Ders Adedi]]</f>
        <v>9</v>
      </c>
      <c r="X32" s="22">
        <f>Tablo1[[#This Row],[Ders saati]]</f>
        <v>0</v>
      </c>
      <c r="Y32" s="23">
        <f>Tablo1[[#This Row],[Ders saati kontrol]]</f>
        <v>0</v>
      </c>
      <c r="Z32" s="92" t="str">
        <f>Tablo1[[#This Row],[Birleştir formül]]</f>
        <v>Staj II  Seçkin KAYA</v>
      </c>
      <c r="AA32" s="95">
        <f>Tablo1[[#This Row],[Birleşik ders]]</f>
        <v>1</v>
      </c>
    </row>
    <row r="33" spans="1:27" ht="21.75" hidden="1" x14ac:dyDescent="0.25">
      <c r="A33" s="27">
        <f>Tablo1[[#This Row],[Sıra]]</f>
        <v>167</v>
      </c>
      <c r="B33" s="13" t="str">
        <f>Tablo1[[#This Row],[Bölüm]]</f>
        <v>BB</v>
      </c>
      <c r="C33" s="13">
        <f>Tablo1[[#This Row],[Sınıf]]</f>
        <v>4</v>
      </c>
      <c r="D33" s="5" t="str">
        <f>Tablo1[[#This Row],[Ders Kodu]]</f>
        <v>BHB-4024</v>
      </c>
      <c r="E33" s="14" t="str">
        <f>Tablo1[[#This Row],[Dersin Adı]]</f>
        <v xml:space="preserve">Kültür Mantarı Yetiştiriciliği </v>
      </c>
      <c r="F33" s="6" t="str">
        <f>Tablo1[[#This Row],[Dersi Veren Öğretim Elemanı]]</f>
        <v>Tolga SARIYER</v>
      </c>
      <c r="G33" s="6">
        <f>Tablo1[[#This Row],[Dersi Veren Öğretim Elemanı (Son 7 Hafta)]]</f>
        <v>0</v>
      </c>
      <c r="H33" s="6" t="str">
        <f>Tablo1[[#This Row],[Dersi Vrn. Öğr. Üyesi Bölümü]]</f>
        <v>BB</v>
      </c>
      <c r="I33" s="5">
        <f>Tablo1[[#This Row],[Mevcut]]</f>
        <v>10</v>
      </c>
      <c r="J33" s="13" t="str">
        <f>Tablo1[[#This Row],[GÜN]]</f>
        <v>PAZARTESİ</v>
      </c>
      <c r="K33" s="17" t="str">
        <f>Tablo1[[#This Row],[SINIF2]]</f>
        <v>204</v>
      </c>
      <c r="L33" s="11">
        <f>Tablo1[[#This Row],[08:10]]</f>
        <v>0</v>
      </c>
      <c r="M33" s="4">
        <f>Tablo1[[#This Row],[09:00]]</f>
        <v>0</v>
      </c>
      <c r="N33" s="4" t="str">
        <f>Tablo1[[#This Row],[09:50]]</f>
        <v>x</v>
      </c>
      <c r="O33" s="4" t="str">
        <f>Tablo1[[#This Row],[10:40]]</f>
        <v>x</v>
      </c>
      <c r="P33" s="4">
        <f>Tablo1[[#This Row],[11:30]]</f>
        <v>0</v>
      </c>
      <c r="Q33" s="10">
        <f>Tablo1[[#This Row],[12:20]]</f>
        <v>0</v>
      </c>
      <c r="R33" s="4">
        <f>Tablo1[[#This Row],[13:10]]</f>
        <v>0</v>
      </c>
      <c r="S33" s="4">
        <f>Tablo1[[#This Row],[14:00]]</f>
        <v>0</v>
      </c>
      <c r="T33" s="4">
        <f>Tablo1[[#This Row],[14:50]]</f>
        <v>0</v>
      </c>
      <c r="U33" s="4">
        <f>Tablo1[[#This Row],[15:40]]</f>
        <v>0</v>
      </c>
      <c r="V33" s="12">
        <f>Tablo1[[#This Row],[16:30]]</f>
        <v>0</v>
      </c>
      <c r="W33" s="24">
        <f>Tablo1[[#This Row],[Ders Adedi]]</f>
        <v>1</v>
      </c>
      <c r="X33" s="22">
        <f>Tablo1[[#This Row],[Ders saati]]</f>
        <v>2</v>
      </c>
      <c r="Y33" s="23">
        <f>Tablo1[[#This Row],[Ders saati kontrol]]</f>
        <v>2</v>
      </c>
      <c r="Z33" s="92" t="str">
        <f>Tablo1[[#This Row],[Birleştir formül]]</f>
        <v>Kültür Mantarı Yetiştiriciliği  Tolga SARIYER</v>
      </c>
      <c r="AA33" s="95">
        <f>Tablo1[[#This Row],[Birleşik ders]]</f>
        <v>1</v>
      </c>
    </row>
    <row r="34" spans="1:27" ht="21.75" hidden="1" x14ac:dyDescent="0.25">
      <c r="A34" s="27">
        <f>Tablo1[[#This Row],[Sıra]]</f>
        <v>23</v>
      </c>
      <c r="B34" s="13" t="str">
        <f>Tablo1[[#This Row],[Bölüm]]</f>
        <v>BB</v>
      </c>
      <c r="C34" s="13">
        <f>Tablo1[[#This Row],[Sınıf]]</f>
        <v>4</v>
      </c>
      <c r="D34" s="5" t="str">
        <f>Tablo1[[#This Row],[Ders Kodu]]</f>
        <v>BHB-4014</v>
      </c>
      <c r="E34" s="14" t="str">
        <f>Tablo1[[#This Row],[Dersin Adı]]</f>
        <v xml:space="preserve">Bahçe Bitkileri Islahı </v>
      </c>
      <c r="F34" s="6" t="str">
        <f>Tablo1[[#This Row],[Dersi Veren Öğretim Elemanı]]</f>
        <v>Murat ŞEKER</v>
      </c>
      <c r="G34" s="6">
        <f>Tablo1[[#This Row],[Dersi Veren Öğretim Elemanı (Son 7 Hafta)]]</f>
        <v>0</v>
      </c>
      <c r="H34" s="6" t="str">
        <f>Tablo1[[#This Row],[Dersi Vrn. Öğr. Üyesi Bölümü]]</f>
        <v>BB</v>
      </c>
      <c r="I34" s="5">
        <f>Tablo1[[#This Row],[Mevcut]]</f>
        <v>24</v>
      </c>
      <c r="J34" s="13" t="str">
        <f>Tablo1[[#This Row],[GÜN]]</f>
        <v>SALI</v>
      </c>
      <c r="K34" s="17" t="str">
        <f>Tablo1[[#This Row],[SINIF2]]</f>
        <v>203</v>
      </c>
      <c r="L34" s="11">
        <f>Tablo1[[#This Row],[08:10]]</f>
        <v>0</v>
      </c>
      <c r="M34" s="4">
        <f>Tablo1[[#This Row],[09:00]]</f>
        <v>0</v>
      </c>
      <c r="N34" s="4">
        <f>Tablo1[[#This Row],[09:50]]</f>
        <v>0</v>
      </c>
      <c r="O34" s="4">
        <f>Tablo1[[#This Row],[10:40]]</f>
        <v>0</v>
      </c>
      <c r="P34" s="4">
        <f>Tablo1[[#This Row],[11:30]]</f>
        <v>0</v>
      </c>
      <c r="Q34" s="10">
        <f>Tablo1[[#This Row],[12:20]]</f>
        <v>0</v>
      </c>
      <c r="R34" s="4" t="str">
        <f>Tablo1[[#This Row],[13:10]]</f>
        <v>x</v>
      </c>
      <c r="S34" s="4" t="str">
        <f>Tablo1[[#This Row],[14:00]]</f>
        <v>x</v>
      </c>
      <c r="T34" s="4">
        <f>Tablo1[[#This Row],[14:50]]</f>
        <v>0</v>
      </c>
      <c r="U34" s="4">
        <f>Tablo1[[#This Row],[15:40]]</f>
        <v>0</v>
      </c>
      <c r="V34" s="12">
        <f>Tablo1[[#This Row],[16:30]]</f>
        <v>0</v>
      </c>
      <c r="W34" s="24">
        <f>Tablo1[[#This Row],[Ders Adedi]]</f>
        <v>1</v>
      </c>
      <c r="X34" s="22">
        <f>Tablo1[[#This Row],[Ders saati]]</f>
        <v>2</v>
      </c>
      <c r="Y34" s="23">
        <f>Tablo1[[#This Row],[Ders saati kontrol]]</f>
        <v>2</v>
      </c>
      <c r="Z34" s="92" t="str">
        <f>Tablo1[[#This Row],[Birleştir formül]]</f>
        <v>Bahçe Bitkileri Islahı  Murat ŞEKER</v>
      </c>
      <c r="AA34" s="95">
        <f>Tablo1[[#This Row],[Birleşik ders]]</f>
        <v>1</v>
      </c>
    </row>
    <row r="35" spans="1:27" ht="30" hidden="1" x14ac:dyDescent="0.25">
      <c r="A35" s="27">
        <f>Tablo1[[#This Row],[Sıra]]</f>
        <v>79</v>
      </c>
      <c r="B35" s="13" t="str">
        <f>Tablo1[[#This Row],[Bölüm]]</f>
        <v>BB</v>
      </c>
      <c r="C35" s="13">
        <f>Tablo1[[#This Row],[Sınıf]]</f>
        <v>4</v>
      </c>
      <c r="D35" s="5" t="str">
        <f>Tablo1[[#This Row],[Ders Kodu]]</f>
        <v>BHB-4022</v>
      </c>
      <c r="E35" s="14" t="str">
        <f>Tablo1[[#This Row],[Dersin Adı]]</f>
        <v xml:space="preserve">Budama Tekniği ve Fizyolojisi </v>
      </c>
      <c r="F35" s="6" t="str">
        <f>Tablo1[[#This Row],[Dersi Veren Öğretim Elemanı]]</f>
        <v>Murat ŞEKER</v>
      </c>
      <c r="G35" s="6" t="str">
        <f>Tablo1[[#This Row],[Dersi Veren Öğretim Elemanı (Son 7 Hafta)]]</f>
        <v>Hakan ENGİN</v>
      </c>
      <c r="H35" s="6" t="str">
        <f>Tablo1[[#This Row],[Dersi Vrn. Öğr. Üyesi Bölümü]]</f>
        <v>BB</v>
      </c>
      <c r="I35" s="5">
        <f>Tablo1[[#This Row],[Mevcut]]</f>
        <v>11</v>
      </c>
      <c r="J35" s="13" t="str">
        <f>Tablo1[[#This Row],[GÜN]]</f>
        <v>SALI</v>
      </c>
      <c r="K35" s="17" t="str">
        <f>Tablo1[[#This Row],[SINIF2]]</f>
        <v>203</v>
      </c>
      <c r="L35" s="11">
        <f>Tablo1[[#This Row],[08:10]]</f>
        <v>0</v>
      </c>
      <c r="M35" s="4">
        <f>Tablo1[[#This Row],[09:00]]</f>
        <v>0</v>
      </c>
      <c r="N35" s="4">
        <f>Tablo1[[#This Row],[09:50]]</f>
        <v>0</v>
      </c>
      <c r="O35" s="4">
        <f>Tablo1[[#This Row],[10:40]]</f>
        <v>0</v>
      </c>
      <c r="P35" s="4">
        <f>Tablo1[[#This Row],[11:30]]</f>
        <v>0</v>
      </c>
      <c r="Q35" s="10">
        <f>Tablo1[[#This Row],[12:20]]</f>
        <v>0</v>
      </c>
      <c r="R35" s="4">
        <f>Tablo1[[#This Row],[13:10]]</f>
        <v>0</v>
      </c>
      <c r="S35" s="4">
        <f>Tablo1[[#This Row],[14:00]]</f>
        <v>0</v>
      </c>
      <c r="T35" s="4" t="str">
        <f>Tablo1[[#This Row],[14:50]]</f>
        <v>x</v>
      </c>
      <c r="U35" s="4" t="str">
        <f>Tablo1[[#This Row],[15:40]]</f>
        <v>x</v>
      </c>
      <c r="V35" s="12" t="str">
        <f>Tablo1[[#This Row],[16:30]]</f>
        <v>x</v>
      </c>
      <c r="W35" s="24">
        <f>Tablo1[[#This Row],[Ders Adedi]]</f>
        <v>1</v>
      </c>
      <c r="X35" s="22">
        <f>Tablo1[[#This Row],[Ders saati]]</f>
        <v>3</v>
      </c>
      <c r="Y35" s="23">
        <f>Tablo1[[#This Row],[Ders saati kontrol]]</f>
        <v>3</v>
      </c>
      <c r="Z35" s="92" t="str">
        <f>Tablo1[[#This Row],[Birleştir formül]]</f>
        <v>Budama Tekniği ve Fizyolojisi  Murat ŞEKER</v>
      </c>
      <c r="AA35" s="95">
        <f>Tablo1[[#This Row],[Birleşik ders]]</f>
        <v>1</v>
      </c>
    </row>
    <row r="36" spans="1:27" ht="21.75" hidden="1" x14ac:dyDescent="0.25">
      <c r="A36" s="27">
        <f>Tablo1[[#This Row],[Sıra]]</f>
        <v>168</v>
      </c>
      <c r="B36" s="13" t="str">
        <f>Tablo1[[#This Row],[Bölüm]]</f>
        <v>BB</v>
      </c>
      <c r="C36" s="13">
        <f>Tablo1[[#This Row],[Sınıf]]</f>
        <v>4</v>
      </c>
      <c r="D36" s="5" t="str">
        <f>Tablo1[[#This Row],[Ders Kodu]]</f>
        <v>BHB-4018</v>
      </c>
      <c r="E36" s="14" t="str">
        <f>Tablo1[[#This Row],[Dersin Adı]]</f>
        <v xml:space="preserve">Kültür Sebzeleri II </v>
      </c>
      <c r="F36" s="6" t="str">
        <f>Tablo1[[#This Row],[Dersi Veren Öğretim Elemanı]]</f>
        <v>Canan Öztokat KUZUCU</v>
      </c>
      <c r="G36" s="6">
        <f>Tablo1[[#This Row],[Dersi Veren Öğretim Elemanı (Son 7 Hafta)]]</f>
        <v>0</v>
      </c>
      <c r="H36" s="6" t="str">
        <f>Tablo1[[#This Row],[Dersi Vrn. Öğr. Üyesi Bölümü]]</f>
        <v>BB</v>
      </c>
      <c r="I36" s="5">
        <f>Tablo1[[#This Row],[Mevcut]]</f>
        <v>19</v>
      </c>
      <c r="J36" s="13" t="str">
        <f>Tablo1[[#This Row],[GÜN]]</f>
        <v>ÇARŞAMBA</v>
      </c>
      <c r="K36" s="17" t="str">
        <f>Tablo1[[#This Row],[SINIF2]]</f>
        <v>206</v>
      </c>
      <c r="L36" s="11">
        <f>Tablo1[[#This Row],[08:10]]</f>
        <v>0</v>
      </c>
      <c r="M36" s="4">
        <f>Tablo1[[#This Row],[09:00]]</f>
        <v>0</v>
      </c>
      <c r="N36" s="4">
        <f>Tablo1[[#This Row],[09:50]]</f>
        <v>0</v>
      </c>
      <c r="O36" s="4">
        <f>Tablo1[[#This Row],[10:40]]</f>
        <v>0</v>
      </c>
      <c r="P36" s="4" t="str">
        <f>Tablo1[[#This Row],[11:30]]</f>
        <v>x</v>
      </c>
      <c r="Q36" s="10" t="str">
        <f>Tablo1[[#This Row],[12:20]]</f>
        <v>x</v>
      </c>
      <c r="R36" s="4">
        <f>Tablo1[[#This Row],[13:10]]</f>
        <v>0</v>
      </c>
      <c r="S36" s="4">
        <f>Tablo1[[#This Row],[14:00]]</f>
        <v>0</v>
      </c>
      <c r="T36" s="4">
        <f>Tablo1[[#This Row],[14:50]]</f>
        <v>0</v>
      </c>
      <c r="U36" s="4">
        <f>Tablo1[[#This Row],[15:40]]</f>
        <v>0</v>
      </c>
      <c r="V36" s="12">
        <f>Tablo1[[#This Row],[16:30]]</f>
        <v>0</v>
      </c>
      <c r="W36" s="24">
        <f>Tablo1[[#This Row],[Ders Adedi]]</f>
        <v>1</v>
      </c>
      <c r="X36" s="22">
        <f>Tablo1[[#This Row],[Ders saati]]</f>
        <v>2</v>
      </c>
      <c r="Y36" s="23">
        <f>Tablo1[[#This Row],[Ders saati kontrol]]</f>
        <v>2</v>
      </c>
      <c r="Z36" s="92" t="str">
        <f>Tablo1[[#This Row],[Birleştir formül]]</f>
        <v>Kültür Sebzeleri II  Canan Öztokat KUZUCU</v>
      </c>
      <c r="AA36" s="95">
        <f>Tablo1[[#This Row],[Birleşik ders]]</f>
        <v>1</v>
      </c>
    </row>
    <row r="37" spans="1:27" ht="21.75" hidden="1" x14ac:dyDescent="0.25">
      <c r="A37" s="27">
        <f>Tablo1[[#This Row],[Sıra]]</f>
        <v>139</v>
      </c>
      <c r="B37" s="13" t="str">
        <f>Tablo1[[#This Row],[Bölüm]]</f>
        <v>BB</v>
      </c>
      <c r="C37" s="13">
        <f>Tablo1[[#This Row],[Sınıf]]</f>
        <v>4</v>
      </c>
      <c r="D37" s="5" t="str">
        <f>Tablo1[[#This Row],[Ders Kodu]]</f>
        <v>BHB-4016</v>
      </c>
      <c r="E37" s="14" t="str">
        <f>Tablo1[[#This Row],[Dersin Adı]]</f>
        <v xml:space="preserve">Ilıman İklim Meyve Türleri </v>
      </c>
      <c r="F37" s="6" t="str">
        <f>Tablo1[[#This Row],[Dersi Veren Öğretim Elemanı]]</f>
        <v>Engin GÜR</v>
      </c>
      <c r="G37" s="6" t="str">
        <f>Tablo1[[#This Row],[Dersi Veren Öğretim Elemanı (Son 7 Hafta)]]</f>
        <v>Mehmet Ali GÜNDOĞDU</v>
      </c>
      <c r="H37" s="6" t="str">
        <f>Tablo1[[#This Row],[Dersi Vrn. Öğr. Üyesi Bölümü]]</f>
        <v>BB</v>
      </c>
      <c r="I37" s="5">
        <f>Tablo1[[#This Row],[Mevcut]]</f>
        <v>20</v>
      </c>
      <c r="J37" s="13" t="str">
        <f>Tablo1[[#This Row],[GÜN]]</f>
        <v>PERŞEMBE</v>
      </c>
      <c r="K37" s="17" t="str">
        <f>Tablo1[[#This Row],[SINIF2]]</f>
        <v>203</v>
      </c>
      <c r="L37" s="11">
        <f>Tablo1[[#This Row],[08:10]]</f>
        <v>0</v>
      </c>
      <c r="M37" s="4">
        <f>Tablo1[[#This Row],[09:00]]</f>
        <v>0</v>
      </c>
      <c r="N37" s="4">
        <f>Tablo1[[#This Row],[09:50]]</f>
        <v>0</v>
      </c>
      <c r="O37" s="4" t="str">
        <f>Tablo1[[#This Row],[10:40]]</f>
        <v>x</v>
      </c>
      <c r="P37" s="4" t="str">
        <f>Tablo1[[#This Row],[11:30]]</f>
        <v>x</v>
      </c>
      <c r="Q37" s="10">
        <f>Tablo1[[#This Row],[12:20]]</f>
        <v>0</v>
      </c>
      <c r="R37" s="4">
        <f>Tablo1[[#This Row],[13:10]]</f>
        <v>0</v>
      </c>
      <c r="S37" s="4">
        <f>Tablo1[[#This Row],[14:00]]</f>
        <v>0</v>
      </c>
      <c r="T37" s="4">
        <f>Tablo1[[#This Row],[14:50]]</f>
        <v>0</v>
      </c>
      <c r="U37" s="4">
        <f>Tablo1[[#This Row],[15:40]]</f>
        <v>0</v>
      </c>
      <c r="V37" s="12">
        <f>Tablo1[[#This Row],[16:30]]</f>
        <v>0</v>
      </c>
      <c r="W37" s="24">
        <f>Tablo1[[#This Row],[Ders Adedi]]</f>
        <v>1</v>
      </c>
      <c r="X37" s="22">
        <f>Tablo1[[#This Row],[Ders saati]]</f>
        <v>2</v>
      </c>
      <c r="Y37" s="23">
        <f>Tablo1[[#This Row],[Ders saati kontrol]]</f>
        <v>2</v>
      </c>
      <c r="Z37" s="92" t="str">
        <f>Tablo1[[#This Row],[Birleştir formül]]</f>
        <v>Ilıman İklim Meyve Türleri  Engin GÜR</v>
      </c>
      <c r="AA37" s="95">
        <f>Tablo1[[#This Row],[Birleşik ders]]</f>
        <v>1</v>
      </c>
    </row>
    <row r="38" spans="1:27" ht="21.75" hidden="1" x14ac:dyDescent="0.25">
      <c r="A38" s="27">
        <f>Tablo1[[#This Row],[Sıra]]</f>
        <v>178</v>
      </c>
      <c r="B38" s="13" t="str">
        <f>Tablo1[[#This Row],[Bölüm]]</f>
        <v>BB</v>
      </c>
      <c r="C38" s="13">
        <f>Tablo1[[#This Row],[Sınıf]]</f>
        <v>4</v>
      </c>
      <c r="D38" s="5" t="str">
        <f>Tablo1[[#This Row],[Ders Kodu]]</f>
        <v>BHB-4008</v>
      </c>
      <c r="E38" s="14" t="str">
        <f>Tablo1[[#This Row],[Dersin Adı]]</f>
        <v xml:space="preserve">Mesleki Uygulama </v>
      </c>
      <c r="F38" s="6" t="str">
        <f>Tablo1[[#This Row],[Dersi Veren Öğretim Elemanı]]</f>
        <v>Bölüm Öğretim Elemanları - BB</v>
      </c>
      <c r="G38" s="6">
        <f>Tablo1[[#This Row],[Dersi Veren Öğretim Elemanı (Son 7 Hafta)]]</f>
        <v>0</v>
      </c>
      <c r="H38" s="6" t="str">
        <f>Tablo1[[#This Row],[Dersi Vrn. Öğr. Üyesi Bölümü]]</f>
        <v>BB</v>
      </c>
      <c r="I38" s="5">
        <f>Tablo1[[#This Row],[Mevcut]]</f>
        <v>23</v>
      </c>
      <c r="J38" s="13" t="str">
        <f>Tablo1[[#This Row],[GÜN]]</f>
        <v>PERŞEMBE</v>
      </c>
      <c r="K38" s="17" t="str">
        <f>Tablo1[[#This Row],[SINIF2]]</f>
        <v>Bölüm Lab.</v>
      </c>
      <c r="L38" s="11">
        <f>Tablo1[[#This Row],[08:10]]</f>
        <v>0</v>
      </c>
      <c r="M38" s="4">
        <f>Tablo1[[#This Row],[09:00]]</f>
        <v>0</v>
      </c>
      <c r="N38" s="4">
        <f>Tablo1[[#This Row],[09:50]]</f>
        <v>0</v>
      </c>
      <c r="O38" s="4">
        <f>Tablo1[[#This Row],[10:40]]</f>
        <v>0</v>
      </c>
      <c r="P38" s="4">
        <f>Tablo1[[#This Row],[11:30]]</f>
        <v>0</v>
      </c>
      <c r="Q38" s="10">
        <f>Tablo1[[#This Row],[12:20]]</f>
        <v>0</v>
      </c>
      <c r="R38" s="4" t="str">
        <f>Tablo1[[#This Row],[13:10]]</f>
        <v>x</v>
      </c>
      <c r="S38" s="4" t="str">
        <f>Tablo1[[#This Row],[14:00]]</f>
        <v>x</v>
      </c>
      <c r="T38" s="4" t="str">
        <f>Tablo1[[#This Row],[14:50]]</f>
        <v>x</v>
      </c>
      <c r="U38" s="4" t="str">
        <f>Tablo1[[#This Row],[15:40]]</f>
        <v>x</v>
      </c>
      <c r="V38" s="12">
        <f>Tablo1[[#This Row],[16:30]]</f>
        <v>0</v>
      </c>
      <c r="W38" s="24">
        <f>Tablo1[[#This Row],[Ders Adedi]]</f>
        <v>8</v>
      </c>
      <c r="X38" s="22">
        <f>Tablo1[[#This Row],[Ders saati]]</f>
        <v>4</v>
      </c>
      <c r="Y38" s="23">
        <f>Tablo1[[#This Row],[Ders saati kontrol]]</f>
        <v>4</v>
      </c>
      <c r="Z38" s="92" t="str">
        <f>Tablo1[[#This Row],[Birleştir formül]]</f>
        <v>Mesleki Uygulama  Bölüm Öğretim Elemanları - BB</v>
      </c>
      <c r="AA38" s="95">
        <f>Tablo1[[#This Row],[Birleşik ders]]</f>
        <v>1</v>
      </c>
    </row>
    <row r="39" spans="1:27" ht="21.75" hidden="1" x14ac:dyDescent="0.25">
      <c r="A39" s="27">
        <f>Tablo1[[#This Row],[Sıra]]</f>
        <v>232</v>
      </c>
      <c r="B39" s="13" t="str">
        <f>Tablo1[[#This Row],[Bölüm]]</f>
        <v>BB</v>
      </c>
      <c r="C39" s="13">
        <f>Tablo1[[#This Row],[Sınıf]]</f>
        <v>4</v>
      </c>
      <c r="D39" s="5" t="str">
        <f>Tablo1[[#This Row],[Ders Kodu]]</f>
        <v>BHB-4020</v>
      </c>
      <c r="E39" s="14" t="str">
        <f>Tablo1[[#This Row],[Dersin Adı]]</f>
        <v xml:space="preserve">Sebze Tohum Teknolojisi </v>
      </c>
      <c r="F39" s="6" t="str">
        <f>Tablo1[[#This Row],[Dersi Veren Öğretim Elemanı]]</f>
        <v>Hatice Nihan ÇİFTÇİ</v>
      </c>
      <c r="G39" s="6">
        <f>Tablo1[[#This Row],[Dersi Veren Öğretim Elemanı (Son 7 Hafta)]]</f>
        <v>0</v>
      </c>
      <c r="H39" s="6" t="str">
        <f>Tablo1[[#This Row],[Dersi Vrn. Öğr. Üyesi Bölümü]]</f>
        <v>BB</v>
      </c>
      <c r="I39" s="5">
        <f>Tablo1[[#This Row],[Mevcut]]</f>
        <v>0</v>
      </c>
      <c r="J39" s="13" t="str">
        <f>Tablo1[[#This Row],[GÜN]]</f>
        <v>-</v>
      </c>
      <c r="K39" s="17" t="str">
        <f>Tablo1[[#This Row],[SINIF2]]</f>
        <v>AÇILMIYOR</v>
      </c>
      <c r="L39" s="11">
        <f>Tablo1[[#This Row],[08:10]]</f>
        <v>0</v>
      </c>
      <c r="M39" s="4" t="str">
        <f>Tablo1[[#This Row],[09:00]]</f>
        <v>x</v>
      </c>
      <c r="N39" s="4" t="str">
        <f>Tablo1[[#This Row],[09:50]]</f>
        <v>x</v>
      </c>
      <c r="O39" s="4" t="str">
        <f>Tablo1[[#This Row],[10:40]]</f>
        <v>x</v>
      </c>
      <c r="P39" s="4">
        <f>Tablo1[[#This Row],[11:30]]</f>
        <v>0</v>
      </c>
      <c r="Q39" s="10">
        <f>Tablo1[[#This Row],[12:20]]</f>
        <v>0</v>
      </c>
      <c r="R39" s="4">
        <f>Tablo1[[#This Row],[13:10]]</f>
        <v>0</v>
      </c>
      <c r="S39" s="4">
        <f>Tablo1[[#This Row],[14:00]]</f>
        <v>0</v>
      </c>
      <c r="T39" s="4">
        <f>Tablo1[[#This Row],[14:50]]</f>
        <v>0</v>
      </c>
      <c r="U39" s="4">
        <f>Tablo1[[#This Row],[15:40]]</f>
        <v>0</v>
      </c>
      <c r="V39" s="12">
        <f>Tablo1[[#This Row],[16:30]]</f>
        <v>0</v>
      </c>
      <c r="W39" s="24">
        <f>Tablo1[[#This Row],[Ders Adedi]]</f>
        <v>1</v>
      </c>
      <c r="X39" s="22">
        <f>Tablo1[[#This Row],[Ders saati]]</f>
        <v>3</v>
      </c>
      <c r="Y39" s="23">
        <f>Tablo1[[#This Row],[Ders saati kontrol]]</f>
        <v>3</v>
      </c>
      <c r="Z39" s="92" t="str">
        <f>Tablo1[[#This Row],[Birleştir formül]]</f>
        <v>Sebze Tohum Teknolojisi  Hatice Nihan ÇİFTÇİ</v>
      </c>
      <c r="AA39" s="95">
        <f>Tablo1[[#This Row],[Birleşik ders]]</f>
        <v>1</v>
      </c>
    </row>
    <row r="40" spans="1:27" ht="21.75" hidden="1" x14ac:dyDescent="0.25">
      <c r="A40" s="27">
        <f>Tablo1[[#This Row],[Sıra]]</f>
        <v>199</v>
      </c>
      <c r="B40" s="13" t="str">
        <f>Tablo1[[#This Row],[Bölüm]]</f>
        <v>BB</v>
      </c>
      <c r="C40" s="13">
        <f>Tablo1[[#This Row],[Sınıf]]</f>
        <v>4</v>
      </c>
      <c r="D40" s="5" t="str">
        <f>Tablo1[[#This Row],[Ders Kodu]]</f>
        <v>BHB-4010</v>
      </c>
      <c r="E40" s="14" t="str">
        <f>Tablo1[[#This Row],[Dersin Adı]]</f>
        <v xml:space="preserve">Minör Sebzeler </v>
      </c>
      <c r="F40" s="6" t="str">
        <f>Tablo1[[#This Row],[Dersi Veren Öğretim Elemanı]]</f>
        <v>Tolga SARIYER</v>
      </c>
      <c r="G40" s="6">
        <f>Tablo1[[#This Row],[Dersi Veren Öğretim Elemanı (Son 7 Hafta)]]</f>
        <v>0</v>
      </c>
      <c r="H40" s="6" t="str">
        <f>Tablo1[[#This Row],[Dersi Vrn. Öğr. Üyesi Bölümü]]</f>
        <v>BB</v>
      </c>
      <c r="I40" s="5">
        <f>Tablo1[[#This Row],[Mevcut]]</f>
        <v>0</v>
      </c>
      <c r="J40" s="13" t="str">
        <f>Tablo1[[#This Row],[GÜN]]</f>
        <v>-</v>
      </c>
      <c r="K40" s="17" t="str">
        <f>Tablo1[[#This Row],[SINIF2]]</f>
        <v>AÇILMIYOR</v>
      </c>
      <c r="L40" s="11">
        <f>Tablo1[[#This Row],[08:10]]</f>
        <v>0</v>
      </c>
      <c r="M40" s="4" t="str">
        <f>Tablo1[[#This Row],[09:00]]</f>
        <v>x</v>
      </c>
      <c r="N40" s="4" t="str">
        <f>Tablo1[[#This Row],[09:50]]</f>
        <v>x</v>
      </c>
      <c r="O40" s="4">
        <f>Tablo1[[#This Row],[10:40]]</f>
        <v>0</v>
      </c>
      <c r="P40" s="4">
        <f>Tablo1[[#This Row],[11:30]]</f>
        <v>0</v>
      </c>
      <c r="Q40" s="10">
        <f>Tablo1[[#This Row],[12:20]]</f>
        <v>0</v>
      </c>
      <c r="R40" s="4">
        <f>Tablo1[[#This Row],[13:10]]</f>
        <v>0</v>
      </c>
      <c r="S40" s="4">
        <f>Tablo1[[#This Row],[14:00]]</f>
        <v>0</v>
      </c>
      <c r="T40" s="4">
        <f>Tablo1[[#This Row],[14:50]]</f>
        <v>0</v>
      </c>
      <c r="U40" s="4">
        <f>Tablo1[[#This Row],[15:40]]</f>
        <v>0</v>
      </c>
      <c r="V40" s="12">
        <f>Tablo1[[#This Row],[16:30]]</f>
        <v>0</v>
      </c>
      <c r="W40" s="24">
        <f>Tablo1[[#This Row],[Ders Adedi]]</f>
        <v>1</v>
      </c>
      <c r="X40" s="22">
        <f>Tablo1[[#This Row],[Ders saati]]</f>
        <v>2</v>
      </c>
      <c r="Y40" s="23">
        <f>Tablo1[[#This Row],[Ders saati kontrol]]</f>
        <v>2</v>
      </c>
      <c r="Z40" s="92" t="str">
        <f>Tablo1[[#This Row],[Birleştir formül]]</f>
        <v>Minör Sebzeler  Tolga SARIYER</v>
      </c>
      <c r="AA40" s="95">
        <f>Tablo1[[#This Row],[Birleşik ders]]</f>
        <v>1</v>
      </c>
    </row>
    <row r="41" spans="1:27" ht="21.75" hidden="1" x14ac:dyDescent="0.25">
      <c r="A41" s="27">
        <f>Tablo1[[#This Row],[Sıra]]</f>
        <v>37</v>
      </c>
      <c r="B41" s="13" t="str">
        <f>Tablo1[[#This Row],[Bölüm]]</f>
        <v>BB</v>
      </c>
      <c r="C41" s="13">
        <f>Tablo1[[#This Row],[Sınıf]]</f>
        <v>4</v>
      </c>
      <c r="D41" s="5" t="str">
        <f>Tablo1[[#This Row],[Ders Kodu]]</f>
        <v>BHB-4004</v>
      </c>
      <c r="E41" s="14" t="str">
        <f>Tablo1[[#This Row],[Dersin Adı]]</f>
        <v xml:space="preserve">Bitirme Ödevi II </v>
      </c>
      <c r="F41" s="6" t="str">
        <f>Tablo1[[#This Row],[Dersi Veren Öğretim Elemanı]]</f>
        <v>Bölüm Öğretim Elemanları - BB</v>
      </c>
      <c r="G41" s="6">
        <f>Tablo1[[#This Row],[Dersi Veren Öğretim Elemanı (Son 7 Hafta)]]</f>
        <v>0</v>
      </c>
      <c r="H41" s="6" t="str">
        <f>Tablo1[[#This Row],[Dersi Vrn. Öğr. Üyesi Bölümü]]</f>
        <v>BB</v>
      </c>
      <c r="I41" s="5">
        <f>Tablo1[[#This Row],[Mevcut]]</f>
        <v>14</v>
      </c>
      <c r="J41" s="13" t="str">
        <f>Tablo1[[#This Row],[GÜN]]</f>
        <v>-</v>
      </c>
      <c r="K41" s="17" t="str">
        <f>Tablo1[[#This Row],[SINIF2]]</f>
        <v>-</v>
      </c>
      <c r="L41" s="11">
        <f>Tablo1[[#This Row],[08:10]]</f>
        <v>0</v>
      </c>
      <c r="M41" s="4">
        <f>Tablo1[[#This Row],[09:00]]</f>
        <v>0</v>
      </c>
      <c r="N41" s="4">
        <f>Tablo1[[#This Row],[09:50]]</f>
        <v>0</v>
      </c>
      <c r="O41" s="4">
        <f>Tablo1[[#This Row],[10:40]]</f>
        <v>0</v>
      </c>
      <c r="P41" s="4">
        <f>Tablo1[[#This Row],[11:30]]</f>
        <v>0</v>
      </c>
      <c r="Q41" s="10">
        <f>Tablo1[[#This Row],[12:20]]</f>
        <v>0</v>
      </c>
      <c r="R41" s="4">
        <f>Tablo1[[#This Row],[13:10]]</f>
        <v>0</v>
      </c>
      <c r="S41" s="4">
        <f>Tablo1[[#This Row],[14:00]]</f>
        <v>0</v>
      </c>
      <c r="T41" s="4">
        <f>Tablo1[[#This Row],[14:50]]</f>
        <v>0</v>
      </c>
      <c r="U41" s="4">
        <f>Tablo1[[#This Row],[15:40]]</f>
        <v>0</v>
      </c>
      <c r="V41" s="12">
        <f>Tablo1[[#This Row],[16:30]]</f>
        <v>0</v>
      </c>
      <c r="W41" s="24">
        <f>Tablo1[[#This Row],[Ders Adedi]]</f>
        <v>7</v>
      </c>
      <c r="X41" s="22">
        <f>Tablo1[[#This Row],[Ders saati]]</f>
        <v>0</v>
      </c>
      <c r="Y41" s="23">
        <f>Tablo1[[#This Row],[Ders saati kontrol]]</f>
        <v>0</v>
      </c>
      <c r="Z41" s="92" t="str">
        <f>Tablo1[[#This Row],[Birleştir formül]]</f>
        <v>Bitirme Ödevi II  Bölüm Öğretim Elemanları - BB</v>
      </c>
      <c r="AA41" s="95">
        <f>Tablo1[[#This Row],[Birleşik ders]]</f>
        <v>1</v>
      </c>
    </row>
    <row r="42" spans="1:27" ht="21.75" hidden="1" x14ac:dyDescent="0.25">
      <c r="A42" s="27">
        <f>Tablo1[[#This Row],[Sıra]]</f>
        <v>187</v>
      </c>
      <c r="B42" s="13" t="str">
        <f>Tablo1[[#This Row],[Bölüm]]</f>
        <v>BK</v>
      </c>
      <c r="C42" s="13">
        <f>Tablo1[[#This Row],[Sınıf]]</f>
        <v>1</v>
      </c>
      <c r="D42" s="5" t="str">
        <f>Tablo1[[#This Row],[Ders Kodu]]</f>
        <v>ZBK-1008</v>
      </c>
      <c r="E42" s="14" t="str">
        <f>Tablo1[[#This Row],[Dersin Adı]]</f>
        <v xml:space="preserve">Meteoroloji </v>
      </c>
      <c r="F42" s="6" t="str">
        <f>Tablo1[[#This Row],[Dersi Veren Öğretim Elemanı]]</f>
        <v>Melis İNALPULAT</v>
      </c>
      <c r="G42" s="6">
        <f>Tablo1[[#This Row],[Dersi Veren Öğretim Elemanı (Son 7 Hafta)]]</f>
        <v>0</v>
      </c>
      <c r="H42" s="6" t="str">
        <f>Tablo1[[#This Row],[Dersi Vrn. Öğr. Üyesi Bölümü]]</f>
        <v>TYS</v>
      </c>
      <c r="I42" s="5">
        <f>Tablo1[[#This Row],[Mevcut]]</f>
        <v>34</v>
      </c>
      <c r="J42" s="13" t="str">
        <f>Tablo1[[#This Row],[GÜN]]</f>
        <v>PAZARTESİ</v>
      </c>
      <c r="K42" s="17" t="str">
        <f>Tablo1[[#This Row],[SINIF2]]</f>
        <v>Prof.Dr H. TURHAN</v>
      </c>
      <c r="L42" s="11">
        <f>Tablo1[[#This Row],[08:10]]</f>
        <v>0</v>
      </c>
      <c r="M42" s="4">
        <f>Tablo1[[#This Row],[09:00]]</f>
        <v>0</v>
      </c>
      <c r="N42" s="4">
        <f>Tablo1[[#This Row],[09:50]]</f>
        <v>0</v>
      </c>
      <c r="O42" s="4" t="str">
        <f>Tablo1[[#This Row],[10:40]]</f>
        <v>x</v>
      </c>
      <c r="P42" s="4" t="str">
        <f>Tablo1[[#This Row],[11:30]]</f>
        <v>x</v>
      </c>
      <c r="Q42" s="10">
        <f>Tablo1[[#This Row],[12:20]]</f>
        <v>0</v>
      </c>
      <c r="R42" s="4">
        <f>Tablo1[[#This Row],[13:10]]</f>
        <v>0</v>
      </c>
      <c r="S42" s="4">
        <f>Tablo1[[#This Row],[14:00]]</f>
        <v>0</v>
      </c>
      <c r="T42" s="4">
        <f>Tablo1[[#This Row],[14:50]]</f>
        <v>0</v>
      </c>
      <c r="U42" s="4">
        <f>Tablo1[[#This Row],[15:40]]</f>
        <v>0</v>
      </c>
      <c r="V42" s="12">
        <f>Tablo1[[#This Row],[16:30]]</f>
        <v>0</v>
      </c>
      <c r="W42" s="24">
        <f>Tablo1[[#This Row],[Ders Adedi]]</f>
        <v>4</v>
      </c>
      <c r="X42" s="22">
        <f>Tablo1[[#This Row],[Ders saati]]</f>
        <v>2</v>
      </c>
      <c r="Y42" s="23">
        <f>Tablo1[[#This Row],[Ders saati kontrol]]</f>
        <v>2</v>
      </c>
      <c r="Z42" s="92" t="str">
        <f>Tablo1[[#This Row],[Birleştir formül]]</f>
        <v>Meteoroloji  Melis İNALPULAT</v>
      </c>
      <c r="AA42" s="95">
        <f>Tablo1[[#This Row],[Birleşik ders]]</f>
        <v>4</v>
      </c>
    </row>
    <row r="43" spans="1:27" ht="21.75" hidden="1" x14ac:dyDescent="0.25">
      <c r="A43" s="27">
        <f>Tablo1[[#This Row],[Sıra]]</f>
        <v>74</v>
      </c>
      <c r="B43" s="13" t="str">
        <f>Tablo1[[#This Row],[Bölüm]]</f>
        <v>BK</v>
      </c>
      <c r="C43" s="13">
        <f>Tablo1[[#This Row],[Sınıf]]</f>
        <v>1</v>
      </c>
      <c r="D43" s="5" t="str">
        <f>Tablo1[[#This Row],[Ders Kodu]]</f>
        <v>ZBK-1004</v>
      </c>
      <c r="E43" s="14" t="str">
        <f>Tablo1[[#This Row],[Dersin Adı]]</f>
        <v xml:space="preserve">Biyokimya </v>
      </c>
      <c r="F43" s="6" t="str">
        <f>Tablo1[[#This Row],[Dersi Veren Öğretim Elemanı]]</f>
        <v>Selin SAĞBAŞ SUNER</v>
      </c>
      <c r="G43" s="6">
        <f>Tablo1[[#This Row],[Dersi Veren Öğretim Elemanı (Son 7 Hafta)]]</f>
        <v>0</v>
      </c>
      <c r="H43" s="6" t="str">
        <f>Tablo1[[#This Row],[Dersi Vrn. Öğr. Üyesi Bölümü]]</f>
        <v>FD</v>
      </c>
      <c r="I43" s="5">
        <f>Tablo1[[#This Row],[Mevcut]]</f>
        <v>37</v>
      </c>
      <c r="J43" s="13" t="str">
        <f>Tablo1[[#This Row],[GÜN]]</f>
        <v>PAZARTESİ</v>
      </c>
      <c r="K43" s="17" t="str">
        <f>Tablo1[[#This Row],[SINIF2]]</f>
        <v>201</v>
      </c>
      <c r="L43" s="11">
        <f>Tablo1[[#This Row],[08:10]]</f>
        <v>0</v>
      </c>
      <c r="M43" s="4">
        <f>Tablo1[[#This Row],[09:00]]</f>
        <v>0</v>
      </c>
      <c r="N43" s="4">
        <f>Tablo1[[#This Row],[09:50]]</f>
        <v>0</v>
      </c>
      <c r="O43" s="4">
        <f>Tablo1[[#This Row],[10:40]]</f>
        <v>0</v>
      </c>
      <c r="P43" s="4">
        <f>Tablo1[[#This Row],[11:30]]</f>
        <v>0</v>
      </c>
      <c r="Q43" s="10">
        <f>Tablo1[[#This Row],[12:20]]</f>
        <v>0</v>
      </c>
      <c r="R43" s="4" t="str">
        <f>Tablo1[[#This Row],[13:10]]</f>
        <v>x</v>
      </c>
      <c r="S43" s="4" t="str">
        <f>Tablo1[[#This Row],[14:00]]</f>
        <v>x</v>
      </c>
      <c r="T43" s="4">
        <f>Tablo1[[#This Row],[14:50]]</f>
        <v>0</v>
      </c>
      <c r="U43" s="4">
        <f>Tablo1[[#This Row],[15:40]]</f>
        <v>0</v>
      </c>
      <c r="V43" s="12">
        <f>Tablo1[[#This Row],[16:30]]</f>
        <v>0</v>
      </c>
      <c r="W43" s="24">
        <f>Tablo1[[#This Row],[Ders Adedi]]</f>
        <v>2</v>
      </c>
      <c r="X43" s="22">
        <f>Tablo1[[#This Row],[Ders saati]]</f>
        <v>2</v>
      </c>
      <c r="Y43" s="23">
        <f>Tablo1[[#This Row],[Ders saati kontrol]]</f>
        <v>2</v>
      </c>
      <c r="Z43" s="92" t="str">
        <f>Tablo1[[#This Row],[Birleştir formül]]</f>
        <v>Biyokimya  Selin SAĞBAŞ SUNER</v>
      </c>
      <c r="AA43" s="95">
        <f>Tablo1[[#This Row],[Birleşik ders]]</f>
        <v>1</v>
      </c>
    </row>
    <row r="44" spans="1:27" ht="21.75" hidden="1" x14ac:dyDescent="0.25">
      <c r="A44" s="27">
        <f>Tablo1[[#This Row],[Sıra]]</f>
        <v>91</v>
      </c>
      <c r="B44" s="13" t="str">
        <f>Tablo1[[#This Row],[Bölüm]]</f>
        <v>BK</v>
      </c>
      <c r="C44" s="13">
        <f>Tablo1[[#This Row],[Sınıf]]</f>
        <v>1</v>
      </c>
      <c r="D44" s="5" t="str">
        <f>Tablo1[[#This Row],[Ders Kodu]]</f>
        <v>ZBK-1014</v>
      </c>
      <c r="E44" s="14" t="str">
        <f>Tablo1[[#This Row],[Dersin Adı]]</f>
        <v xml:space="preserve">Ekonomi </v>
      </c>
      <c r="F44" s="6" t="str">
        <f>Tablo1[[#This Row],[Dersi Veren Öğretim Elemanı]]</f>
        <v>Damla ÖZSAYIN</v>
      </c>
      <c r="G44" s="6">
        <f>Tablo1[[#This Row],[Dersi Veren Öğretim Elemanı (Son 7 Hafta)]]</f>
        <v>0</v>
      </c>
      <c r="H44" s="6" t="str">
        <f>Tablo1[[#This Row],[Dersi Vrn. Öğr. Üyesi Bölümü]]</f>
        <v>TE</v>
      </c>
      <c r="I44" s="5">
        <f>Tablo1[[#This Row],[Mevcut]]</f>
        <v>35</v>
      </c>
      <c r="J44" s="13" t="str">
        <f>Tablo1[[#This Row],[GÜN]]</f>
        <v>PAZARTESİ</v>
      </c>
      <c r="K44" s="17" t="str">
        <f>Tablo1[[#This Row],[SINIF2]]</f>
        <v>113</v>
      </c>
      <c r="L44" s="11">
        <f>Tablo1[[#This Row],[08:10]]</f>
        <v>0</v>
      </c>
      <c r="M44" s="4">
        <f>Tablo1[[#This Row],[09:00]]</f>
        <v>0</v>
      </c>
      <c r="N44" s="4">
        <f>Tablo1[[#This Row],[09:50]]</f>
        <v>0</v>
      </c>
      <c r="O44" s="4">
        <f>Tablo1[[#This Row],[10:40]]</f>
        <v>0</v>
      </c>
      <c r="P44" s="4">
        <f>Tablo1[[#This Row],[11:30]]</f>
        <v>0</v>
      </c>
      <c r="Q44" s="10">
        <f>Tablo1[[#This Row],[12:20]]</f>
        <v>0</v>
      </c>
      <c r="R44" s="4">
        <f>Tablo1[[#This Row],[13:10]]</f>
        <v>0</v>
      </c>
      <c r="S44" s="4">
        <f>Tablo1[[#This Row],[14:00]]</f>
        <v>0</v>
      </c>
      <c r="T44" s="4" t="str">
        <f>Tablo1[[#This Row],[14:50]]</f>
        <v>x</v>
      </c>
      <c r="U44" s="4" t="str">
        <f>Tablo1[[#This Row],[15:40]]</f>
        <v>x</v>
      </c>
      <c r="V44" s="12">
        <f>Tablo1[[#This Row],[16:30]]</f>
        <v>0</v>
      </c>
      <c r="W44" s="24">
        <f>Tablo1[[#This Row],[Ders Adedi]]</f>
        <v>2</v>
      </c>
      <c r="X44" s="22">
        <f>Tablo1[[#This Row],[Ders saati]]</f>
        <v>2</v>
      </c>
      <c r="Y44" s="23">
        <f>Tablo1[[#This Row],[Ders saati kontrol]]</f>
        <v>2</v>
      </c>
      <c r="Z44" s="92" t="str">
        <f>Tablo1[[#This Row],[Birleştir formül]]</f>
        <v>Ekonomi  Damla ÖZSAYIN</v>
      </c>
      <c r="AA44" s="95">
        <f>Tablo1[[#This Row],[Birleşik ders]]</f>
        <v>2</v>
      </c>
    </row>
    <row r="45" spans="1:27" ht="21.75" hidden="1" x14ac:dyDescent="0.25">
      <c r="A45" s="27">
        <f>Tablo1[[#This Row],[Sıra]]</f>
        <v>132</v>
      </c>
      <c r="B45" s="13" t="str">
        <f>Tablo1[[#This Row],[Bölüm]]</f>
        <v>BK</v>
      </c>
      <c r="C45" s="13">
        <f>Tablo1[[#This Row],[Sınıf]]</f>
        <v>1</v>
      </c>
      <c r="D45" s="5" t="str">
        <f>Tablo1[[#This Row],[Ders Kodu]]</f>
        <v>ZBK-1010</v>
      </c>
      <c r="E45" s="14" t="str">
        <f>Tablo1[[#This Row],[Dersin Adı]]</f>
        <v xml:space="preserve">Hayvansal Üretim </v>
      </c>
      <c r="F45" s="6" t="str">
        <f>Tablo1[[#This Row],[Dersi Veren Öğretim Elemanı]]</f>
        <v>Feyzi UĞUR</v>
      </c>
      <c r="G45" s="6">
        <f>Tablo1[[#This Row],[Dersi Veren Öğretim Elemanı (Son 7 Hafta)]]</f>
        <v>0</v>
      </c>
      <c r="H45" s="6" t="str">
        <f>Tablo1[[#This Row],[Dersi Vrn. Öğr. Üyesi Bölümü]]</f>
        <v>ZO</v>
      </c>
      <c r="I45" s="5">
        <f>Tablo1[[#This Row],[Mevcut]]</f>
        <v>35</v>
      </c>
      <c r="J45" s="13" t="str">
        <f>Tablo1[[#This Row],[GÜN]]</f>
        <v>SALI</v>
      </c>
      <c r="K45" s="17" t="str">
        <f>Tablo1[[#This Row],[SINIF2]]</f>
        <v>113</v>
      </c>
      <c r="L45" s="11">
        <f>Tablo1[[#This Row],[08:10]]</f>
        <v>0</v>
      </c>
      <c r="M45" s="4" t="str">
        <f>Tablo1[[#This Row],[09:00]]</f>
        <v>x</v>
      </c>
      <c r="N45" s="4" t="str">
        <f>Tablo1[[#This Row],[09:50]]</f>
        <v>x</v>
      </c>
      <c r="O45" s="4" t="str">
        <f>Tablo1[[#This Row],[10:40]]</f>
        <v>x</v>
      </c>
      <c r="P45" s="4" t="str">
        <f>Tablo1[[#This Row],[11:30]]</f>
        <v>x</v>
      </c>
      <c r="Q45" s="10">
        <f>Tablo1[[#This Row],[12:20]]</f>
        <v>0</v>
      </c>
      <c r="R45" s="4">
        <f>Tablo1[[#This Row],[13:10]]</f>
        <v>0</v>
      </c>
      <c r="S45" s="4">
        <f>Tablo1[[#This Row],[14:00]]</f>
        <v>0</v>
      </c>
      <c r="T45" s="4">
        <f>Tablo1[[#This Row],[14:50]]</f>
        <v>0</v>
      </c>
      <c r="U45" s="4">
        <f>Tablo1[[#This Row],[15:40]]</f>
        <v>0</v>
      </c>
      <c r="V45" s="12">
        <f>Tablo1[[#This Row],[16:30]]</f>
        <v>0</v>
      </c>
      <c r="W45" s="24">
        <f>Tablo1[[#This Row],[Ders Adedi]]</f>
        <v>2</v>
      </c>
      <c r="X45" s="22">
        <f>Tablo1[[#This Row],[Ders saati]]</f>
        <v>4</v>
      </c>
      <c r="Y45" s="23">
        <f>Tablo1[[#This Row],[Ders saati kontrol]]</f>
        <v>4</v>
      </c>
      <c r="Z45" s="92" t="str">
        <f>Tablo1[[#This Row],[Birleştir formül]]</f>
        <v>Hayvansal Üretim  Feyzi UĞUR</v>
      </c>
      <c r="AA45" s="95">
        <f>Tablo1[[#This Row],[Birleşik ders]]</f>
        <v>2</v>
      </c>
    </row>
    <row r="46" spans="1:27" ht="21.75" hidden="1" x14ac:dyDescent="0.25">
      <c r="A46" s="27">
        <f>Tablo1[[#This Row],[Sıra]]</f>
        <v>344</v>
      </c>
      <c r="B46" s="13" t="str">
        <f>Tablo1[[#This Row],[Bölüm]]</f>
        <v>BK</v>
      </c>
      <c r="C46" s="13">
        <f>Tablo1[[#This Row],[Sınıf]]</f>
        <v>1</v>
      </c>
      <c r="D46" s="5" t="str">
        <f>Tablo1[[#This Row],[Ders Kodu]]</f>
        <v>ZBK-1012</v>
      </c>
      <c r="E46" s="14" t="str">
        <f>Tablo1[[#This Row],[Dersin Adı]]</f>
        <v xml:space="preserve">Zooloji </v>
      </c>
      <c r="F46" s="6" t="str">
        <f>Tablo1[[#This Row],[Dersi Veren Öğretim Elemanı]]</f>
        <v>Çiğdem GÜL</v>
      </c>
      <c r="G46" s="6">
        <f>Tablo1[[#This Row],[Dersi Veren Öğretim Elemanı (Son 7 Hafta)]]</f>
        <v>0</v>
      </c>
      <c r="H46" s="6" t="str">
        <f>Tablo1[[#This Row],[Dersi Vrn. Öğr. Üyesi Bölümü]]</f>
        <v>FD</v>
      </c>
      <c r="I46" s="5">
        <f>Tablo1[[#This Row],[Mevcut]]</f>
        <v>37</v>
      </c>
      <c r="J46" s="13" t="str">
        <f>Tablo1[[#This Row],[GÜN]]</f>
        <v>SALI</v>
      </c>
      <c r="K46" s="17" t="str">
        <f>Tablo1[[#This Row],[SINIF2]]</f>
        <v>Prof.Dr H. TURHAN</v>
      </c>
      <c r="L46" s="11">
        <f>Tablo1[[#This Row],[08:10]]</f>
        <v>0</v>
      </c>
      <c r="M46" s="4">
        <f>Tablo1[[#This Row],[09:00]]</f>
        <v>0</v>
      </c>
      <c r="N46" s="4">
        <f>Tablo1[[#This Row],[09:50]]</f>
        <v>0</v>
      </c>
      <c r="O46" s="4">
        <f>Tablo1[[#This Row],[10:40]]</f>
        <v>0</v>
      </c>
      <c r="P46" s="4">
        <f>Tablo1[[#This Row],[11:30]]</f>
        <v>0</v>
      </c>
      <c r="Q46" s="10">
        <f>Tablo1[[#This Row],[12:20]]</f>
        <v>0</v>
      </c>
      <c r="R46" s="4" t="str">
        <f>Tablo1[[#This Row],[13:10]]</f>
        <v>x</v>
      </c>
      <c r="S46" s="4" t="str">
        <f>Tablo1[[#This Row],[14:00]]</f>
        <v>x</v>
      </c>
      <c r="T46" s="4" t="str">
        <f>Tablo1[[#This Row],[14:50]]</f>
        <v>x</v>
      </c>
      <c r="U46" s="4" t="str">
        <f>Tablo1[[#This Row],[15:40]]</f>
        <v>x</v>
      </c>
      <c r="V46" s="12">
        <f>Tablo1[[#This Row],[16:30]]</f>
        <v>0</v>
      </c>
      <c r="W46" s="24">
        <f>Tablo1[[#This Row],[Ders Adedi]]</f>
        <v>5</v>
      </c>
      <c r="X46" s="22">
        <f>Tablo1[[#This Row],[Ders saati]]</f>
        <v>4</v>
      </c>
      <c r="Y46" s="23">
        <f>Tablo1[[#This Row],[Ders saati kontrol]]</f>
        <v>4</v>
      </c>
      <c r="Z46" s="92" t="str">
        <f>Tablo1[[#This Row],[Birleştir formül]]</f>
        <v>Zooloji  Sibel HAYRETDAĞ</v>
      </c>
      <c r="AA46" s="95">
        <f>Tablo1[[#This Row],[Birleşik ders]]</f>
        <v>3</v>
      </c>
    </row>
    <row r="47" spans="1:27" ht="21.75" hidden="1" x14ac:dyDescent="0.25">
      <c r="A47" s="27">
        <f>Tablo1[[#This Row],[Sıra]]</f>
        <v>10</v>
      </c>
      <c r="B47" s="13" t="str">
        <f>Tablo1[[#This Row],[Bölüm]]</f>
        <v>BK</v>
      </c>
      <c r="C47" s="13">
        <f>Tablo1[[#This Row],[Sınıf]]</f>
        <v>1</v>
      </c>
      <c r="D47" s="5" t="str">
        <f>Tablo1[[#This Row],[Ders Kodu]]</f>
        <v>ATA-1102</v>
      </c>
      <c r="E47" s="14" t="str">
        <f>Tablo1[[#This Row],[Dersin Adı]]</f>
        <v xml:space="preserve">Atatürk İlkeleri ve İnkılap Tarihi II </v>
      </c>
      <c r="F47" s="6" t="str">
        <f>Tablo1[[#This Row],[Dersi Veren Öğretim Elemanı]]</f>
        <v>Gökhan BAYRAM</v>
      </c>
      <c r="G47" s="6">
        <f>Tablo1[[#This Row],[Dersi Veren Öğretim Elemanı (Son 7 Hafta)]]</f>
        <v>0</v>
      </c>
      <c r="H47" s="6" t="str">
        <f>Tablo1[[#This Row],[Dersi Vrn. Öğr. Üyesi Bölümü]]</f>
        <v>FD</v>
      </c>
      <c r="I47" s="5">
        <f>Tablo1[[#This Row],[Mevcut]]</f>
        <v>32</v>
      </c>
      <c r="J47" s="13" t="str">
        <f>Tablo1[[#This Row],[GÜN]]</f>
        <v>ÇARŞAMBA</v>
      </c>
      <c r="K47" s="17" t="str">
        <f>Tablo1[[#This Row],[SINIF2]]</f>
        <v>ONLINE</v>
      </c>
      <c r="L47" s="11">
        <f>Tablo1[[#This Row],[08:10]]</f>
        <v>0</v>
      </c>
      <c r="M47" s="4" t="str">
        <f>Tablo1[[#This Row],[09:00]]</f>
        <v>x</v>
      </c>
      <c r="N47" s="4" t="str">
        <f>Tablo1[[#This Row],[09:50]]</f>
        <v>x</v>
      </c>
      <c r="O47" s="4">
        <f>Tablo1[[#This Row],[10:40]]</f>
        <v>0</v>
      </c>
      <c r="P47" s="4">
        <f>Tablo1[[#This Row],[11:30]]</f>
        <v>0</v>
      </c>
      <c r="Q47" s="10">
        <f>Tablo1[[#This Row],[12:20]]</f>
        <v>0</v>
      </c>
      <c r="R47" s="4">
        <f>Tablo1[[#This Row],[13:10]]</f>
        <v>0</v>
      </c>
      <c r="S47" s="4">
        <f>Tablo1[[#This Row],[14:00]]</f>
        <v>0</v>
      </c>
      <c r="T47" s="4">
        <f>Tablo1[[#This Row],[14:50]]</f>
        <v>0</v>
      </c>
      <c r="U47" s="4">
        <f>Tablo1[[#This Row],[15:40]]</f>
        <v>0</v>
      </c>
      <c r="V47" s="12">
        <f>Tablo1[[#This Row],[16:30]]</f>
        <v>0</v>
      </c>
      <c r="W47" s="24">
        <f>Tablo1[[#This Row],[Ders Adedi]]</f>
        <v>9</v>
      </c>
      <c r="X47" s="22">
        <f>Tablo1[[#This Row],[Ders saati]]</f>
        <v>2</v>
      </c>
      <c r="Y47" s="23">
        <f>Tablo1[[#This Row],[Ders saati kontrol]]</f>
        <v>2</v>
      </c>
      <c r="Z47" s="92" t="str">
        <f>Tablo1[[#This Row],[Birleştir formül]]</f>
        <v>Atatürk İlkeleri ve İnkılap Tarihi II  Gökhan BAYRAM</v>
      </c>
      <c r="AA47" s="95">
        <f>Tablo1[[#This Row],[Birleşik ders]]</f>
        <v>9</v>
      </c>
    </row>
    <row r="48" spans="1:27" ht="21.75" hidden="1" x14ac:dyDescent="0.25">
      <c r="A48" s="27">
        <f>Tablo1[[#This Row],[Sıra]]</f>
        <v>313</v>
      </c>
      <c r="B48" s="13" t="str">
        <f>Tablo1[[#This Row],[Bölüm]]</f>
        <v>BK</v>
      </c>
      <c r="C48" s="13">
        <f>Tablo1[[#This Row],[Sınıf]]</f>
        <v>1</v>
      </c>
      <c r="D48" s="5" t="str">
        <f>Tablo1[[#This Row],[Ders Kodu]]</f>
        <v>TDİ-1002</v>
      </c>
      <c r="E48" s="14" t="str">
        <f>Tablo1[[#This Row],[Dersin Adı]]</f>
        <v xml:space="preserve">Türk Dili II </v>
      </c>
      <c r="F48" s="6" t="str">
        <f>Tablo1[[#This Row],[Dersi Veren Öğretim Elemanı]]</f>
        <v>Özgür ÜSTÜN</v>
      </c>
      <c r="G48" s="6">
        <f>Tablo1[[#This Row],[Dersi Veren Öğretim Elemanı (Son 7 Hafta)]]</f>
        <v>0</v>
      </c>
      <c r="H48" s="6" t="str">
        <f>Tablo1[[#This Row],[Dersi Vrn. Öğr. Üyesi Bölümü]]</f>
        <v>FD</v>
      </c>
      <c r="I48" s="5">
        <f>Tablo1[[#This Row],[Mevcut]]</f>
        <v>31</v>
      </c>
      <c r="J48" s="13" t="str">
        <f>Tablo1[[#This Row],[GÜN]]</f>
        <v>ÇARŞAMBA</v>
      </c>
      <c r="K48" s="17" t="str">
        <f>Tablo1[[#This Row],[SINIF2]]</f>
        <v>ONLINE</v>
      </c>
      <c r="L48" s="11">
        <f>Tablo1[[#This Row],[08:10]]</f>
        <v>0</v>
      </c>
      <c r="M48" s="4">
        <f>Tablo1[[#This Row],[09:00]]</f>
        <v>0</v>
      </c>
      <c r="N48" s="4">
        <f>Tablo1[[#This Row],[09:50]]</f>
        <v>0</v>
      </c>
      <c r="O48" s="4" t="str">
        <f>Tablo1[[#This Row],[10:40]]</f>
        <v>x</v>
      </c>
      <c r="P48" s="4" t="str">
        <f>Tablo1[[#This Row],[11:30]]</f>
        <v>x</v>
      </c>
      <c r="Q48" s="10">
        <f>Tablo1[[#This Row],[12:20]]</f>
        <v>0</v>
      </c>
      <c r="R48" s="4">
        <f>Tablo1[[#This Row],[13:10]]</f>
        <v>0</v>
      </c>
      <c r="S48" s="4">
        <f>Tablo1[[#This Row],[14:00]]</f>
        <v>0</v>
      </c>
      <c r="T48" s="4">
        <f>Tablo1[[#This Row],[14:50]]</f>
        <v>0</v>
      </c>
      <c r="U48" s="4">
        <f>Tablo1[[#This Row],[15:40]]</f>
        <v>0</v>
      </c>
      <c r="V48" s="12">
        <f>Tablo1[[#This Row],[16:30]]</f>
        <v>0</v>
      </c>
      <c r="W48" s="24">
        <f>Tablo1[[#This Row],[Ders Adedi]]</f>
        <v>9</v>
      </c>
      <c r="X48" s="22">
        <f>Tablo1[[#This Row],[Ders saati]]</f>
        <v>2</v>
      </c>
      <c r="Y48" s="23">
        <f>Tablo1[[#This Row],[Ders saati kontrol]]</f>
        <v>2</v>
      </c>
      <c r="Z48" s="92" t="str">
        <f>Tablo1[[#This Row],[Birleştir formül]]</f>
        <v>Türk Dili II  Özgür ÜSTÜN</v>
      </c>
      <c r="AA48" s="95">
        <f>Tablo1[[#This Row],[Birleşik ders]]</f>
        <v>9</v>
      </c>
    </row>
    <row r="49" spans="1:27" ht="21.75" hidden="1" x14ac:dyDescent="0.25">
      <c r="A49" s="27">
        <f>Tablo1[[#This Row],[Sıra]]</f>
        <v>150</v>
      </c>
      <c r="B49" s="13" t="str">
        <f>Tablo1[[#This Row],[Bölüm]]</f>
        <v>BK</v>
      </c>
      <c r="C49" s="13">
        <f>Tablo1[[#This Row],[Sınıf]]</f>
        <v>1</v>
      </c>
      <c r="D49" s="5" t="str">
        <f>Tablo1[[#This Row],[Ders Kodu]]</f>
        <v>İSG-1002</v>
      </c>
      <c r="E49" s="14" t="str">
        <f>Tablo1[[#This Row],[Dersin Adı]]</f>
        <v xml:space="preserve">İş Sağlığı ve Güvenliği II </v>
      </c>
      <c r="F49" s="6" t="str">
        <f>Tablo1[[#This Row],[Dersi Veren Öğretim Elemanı]]</f>
        <v>Ulaş ÇINAR</v>
      </c>
      <c r="G49" s="6">
        <f>Tablo1[[#This Row],[Dersi Veren Öğretim Elemanı (Son 7 Hafta)]]</f>
        <v>0</v>
      </c>
      <c r="H49" s="6" t="str">
        <f>Tablo1[[#This Row],[Dersi Vrn. Öğr. Üyesi Bölümü]]</f>
        <v>FD</v>
      </c>
      <c r="I49" s="5">
        <f>Tablo1[[#This Row],[Mevcut]]</f>
        <v>26</v>
      </c>
      <c r="J49" s="13" t="str">
        <f>Tablo1[[#This Row],[GÜN]]</f>
        <v>PERŞEMBE</v>
      </c>
      <c r="K49" s="17" t="str">
        <f>Tablo1[[#This Row],[SINIF2]]</f>
        <v>113</v>
      </c>
      <c r="L49" s="11">
        <f>Tablo1[[#This Row],[08:10]]</f>
        <v>0</v>
      </c>
      <c r="M49" s="4" t="str">
        <f>Tablo1[[#This Row],[09:00]]</f>
        <v>x</v>
      </c>
      <c r="N49" s="4" t="str">
        <f>Tablo1[[#This Row],[09:50]]</f>
        <v>x</v>
      </c>
      <c r="O49" s="4">
        <f>Tablo1[[#This Row],[10:40]]</f>
        <v>0</v>
      </c>
      <c r="P49" s="4">
        <f>Tablo1[[#This Row],[11:30]]</f>
        <v>0</v>
      </c>
      <c r="Q49" s="10">
        <f>Tablo1[[#This Row],[12:20]]</f>
        <v>0</v>
      </c>
      <c r="R49" s="4">
        <f>Tablo1[[#This Row],[13:10]]</f>
        <v>0</v>
      </c>
      <c r="S49" s="4">
        <f>Tablo1[[#This Row],[14:00]]</f>
        <v>0</v>
      </c>
      <c r="T49" s="4">
        <f>Tablo1[[#This Row],[14:50]]</f>
        <v>0</v>
      </c>
      <c r="U49" s="4">
        <f>Tablo1[[#This Row],[15:40]]</f>
        <v>0</v>
      </c>
      <c r="V49" s="12">
        <f>Tablo1[[#This Row],[16:30]]</f>
        <v>0</v>
      </c>
      <c r="W49" s="24">
        <f>Tablo1[[#This Row],[Ders Adedi]]</f>
        <v>9</v>
      </c>
      <c r="X49" s="22">
        <f>Tablo1[[#This Row],[Ders saati]]</f>
        <v>2</v>
      </c>
      <c r="Y49" s="23">
        <f>Tablo1[[#This Row],[Ders saati kontrol]]</f>
        <v>2</v>
      </c>
      <c r="Z49" s="92" t="str">
        <f>Tablo1[[#This Row],[Birleştir formül]]</f>
        <v>İş Sağlığı ve Güvenliği II  Ulaş ÇINAR</v>
      </c>
      <c r="AA49" s="95">
        <f>Tablo1[[#This Row],[Birleşik ders]]</f>
        <v>8</v>
      </c>
    </row>
    <row r="50" spans="1:27" ht="21.75" hidden="1" x14ac:dyDescent="0.25">
      <c r="A50" s="27">
        <f>Tablo1[[#This Row],[Sıra]]</f>
        <v>261</v>
      </c>
      <c r="B50" s="13" t="str">
        <f>Tablo1[[#This Row],[Bölüm]]</f>
        <v>BK</v>
      </c>
      <c r="C50" s="13">
        <f>Tablo1[[#This Row],[Sınıf]]</f>
        <v>1</v>
      </c>
      <c r="D50" s="5" t="str">
        <f>Tablo1[[#This Row],[Ders Kodu]]</f>
        <v>ZBK-1002</v>
      </c>
      <c r="E50" s="14" t="str">
        <f>Tablo1[[#This Row],[Dersin Adı]]</f>
        <v xml:space="preserve">Tarım Tarihi ve Deontolojisi </v>
      </c>
      <c r="F50" s="6" t="str">
        <f>Tablo1[[#This Row],[Dersi Veren Öğretim Elemanı]]</f>
        <v>Uğur GÖZEL</v>
      </c>
      <c r="G50" s="6">
        <f>Tablo1[[#This Row],[Dersi Veren Öğretim Elemanı (Son 7 Hafta)]]</f>
        <v>0</v>
      </c>
      <c r="H50" s="6" t="str">
        <f>Tablo1[[#This Row],[Dersi Vrn. Öğr. Üyesi Bölümü]]</f>
        <v>BK</v>
      </c>
      <c r="I50" s="5">
        <f>Tablo1[[#This Row],[Mevcut]]</f>
        <v>35</v>
      </c>
      <c r="J50" s="13" t="str">
        <f>Tablo1[[#This Row],[GÜN]]</f>
        <v>PERŞEMBE</v>
      </c>
      <c r="K50" s="17" t="str">
        <f>Tablo1[[#This Row],[SINIF2]]</f>
        <v>105</v>
      </c>
      <c r="L50" s="11">
        <f>Tablo1[[#This Row],[08:10]]</f>
        <v>0</v>
      </c>
      <c r="M50" s="4">
        <f>Tablo1[[#This Row],[09:00]]</f>
        <v>0</v>
      </c>
      <c r="N50" s="4">
        <f>Tablo1[[#This Row],[09:50]]</f>
        <v>0</v>
      </c>
      <c r="O50" s="4" t="str">
        <f>Tablo1[[#This Row],[10:40]]</f>
        <v>x</v>
      </c>
      <c r="P50" s="4" t="str">
        <f>Tablo1[[#This Row],[11:30]]</f>
        <v>x</v>
      </c>
      <c r="Q50" s="10">
        <f>Tablo1[[#This Row],[12:20]]</f>
        <v>0</v>
      </c>
      <c r="R50" s="4">
        <f>Tablo1[[#This Row],[13:10]]</f>
        <v>0</v>
      </c>
      <c r="S50" s="4">
        <f>Tablo1[[#This Row],[14:00]]</f>
        <v>0</v>
      </c>
      <c r="T50" s="4">
        <f>Tablo1[[#This Row],[14:50]]</f>
        <v>0</v>
      </c>
      <c r="U50" s="4">
        <f>Tablo1[[#This Row],[15:40]]</f>
        <v>0</v>
      </c>
      <c r="V50" s="12">
        <f>Tablo1[[#This Row],[16:30]]</f>
        <v>0</v>
      </c>
      <c r="W50" s="24">
        <f>Tablo1[[#This Row],[Ders Adedi]]</f>
        <v>3</v>
      </c>
      <c r="X50" s="22">
        <f>Tablo1[[#This Row],[Ders saati]]</f>
        <v>2</v>
      </c>
      <c r="Y50" s="23">
        <f>Tablo1[[#This Row],[Ders saati kontrol]]</f>
        <v>2</v>
      </c>
      <c r="Z50" s="92" t="str">
        <f>Tablo1[[#This Row],[Birleştir formül]]</f>
        <v>Tarım Tarihi ve Deontolojisi  Uğur GÖZEL</v>
      </c>
      <c r="AA50" s="95">
        <f>Tablo1[[#This Row],[Birleşik ders]]</f>
        <v>1</v>
      </c>
    </row>
    <row r="51" spans="1:27" ht="21.75" hidden="1" x14ac:dyDescent="0.25">
      <c r="A51" s="27">
        <f>Tablo1[[#This Row],[Sıra]]</f>
        <v>294</v>
      </c>
      <c r="B51" s="13" t="str">
        <f>Tablo1[[#This Row],[Bölüm]]</f>
        <v>BK</v>
      </c>
      <c r="C51" s="13">
        <f>Tablo1[[#This Row],[Sınıf]]</f>
        <v>1</v>
      </c>
      <c r="D51" s="5" t="str">
        <f>Tablo1[[#This Row],[Ders Kodu]]</f>
        <v>ZBK-1006</v>
      </c>
      <c r="E51" s="14" t="str">
        <f>Tablo1[[#This Row],[Dersin Adı]]</f>
        <v xml:space="preserve">Temel Bilgisayar Programları </v>
      </c>
      <c r="F51" s="6" t="str">
        <f>Tablo1[[#This Row],[Dersi Veren Öğretim Elemanı]]</f>
        <v>Ali Kürşat ŞAHİN</v>
      </c>
      <c r="G51" s="6">
        <f>Tablo1[[#This Row],[Dersi Veren Öğretim Elemanı (Son 7 Hafta)]]</f>
        <v>0</v>
      </c>
      <c r="H51" s="6" t="str">
        <f>Tablo1[[#This Row],[Dersi Vrn. Öğr. Üyesi Bölümü]]</f>
        <v>BK</v>
      </c>
      <c r="I51" s="5">
        <f>Tablo1[[#This Row],[Mevcut]]</f>
        <v>34</v>
      </c>
      <c r="J51" s="13" t="str">
        <f>Tablo1[[#This Row],[GÜN]]</f>
        <v>PERŞEMBE</v>
      </c>
      <c r="K51" s="17" t="str">
        <f>Tablo1[[#This Row],[SINIF2]]</f>
        <v>Bilgisayar Lab.</v>
      </c>
      <c r="L51" s="11">
        <f>Tablo1[[#This Row],[08:10]]</f>
        <v>0</v>
      </c>
      <c r="M51" s="4">
        <f>Tablo1[[#This Row],[09:00]]</f>
        <v>0</v>
      </c>
      <c r="N51" s="4">
        <f>Tablo1[[#This Row],[09:50]]</f>
        <v>0</v>
      </c>
      <c r="O51" s="4">
        <f>Tablo1[[#This Row],[10:40]]</f>
        <v>0</v>
      </c>
      <c r="P51" s="4">
        <f>Tablo1[[#This Row],[11:30]]</f>
        <v>0</v>
      </c>
      <c r="Q51" s="10">
        <f>Tablo1[[#This Row],[12:20]]</f>
        <v>0</v>
      </c>
      <c r="R51" s="4" t="str">
        <f>Tablo1[[#This Row],[13:10]]</f>
        <v>x</v>
      </c>
      <c r="S51" s="4" t="str">
        <f>Tablo1[[#This Row],[14:00]]</f>
        <v>x</v>
      </c>
      <c r="T51" s="4" t="str">
        <f>Tablo1[[#This Row],[14:50]]</f>
        <v>x</v>
      </c>
      <c r="U51" s="4" t="str">
        <f>Tablo1[[#This Row],[15:40]]</f>
        <v>x</v>
      </c>
      <c r="V51" s="12">
        <f>Tablo1[[#This Row],[16:30]]</f>
        <v>0</v>
      </c>
      <c r="W51" s="24">
        <f>Tablo1[[#This Row],[Ders Adedi]]</f>
        <v>1</v>
      </c>
      <c r="X51" s="22">
        <f>Tablo1[[#This Row],[Ders saati]]</f>
        <v>4</v>
      </c>
      <c r="Y51" s="23">
        <f>Tablo1[[#This Row],[Ders saati kontrol]]</f>
        <v>4</v>
      </c>
      <c r="Z51" s="92" t="str">
        <f>Tablo1[[#This Row],[Birleştir formül]]</f>
        <v>Temel Bilgisayar Programları  Ali Kürşat ŞAHİN</v>
      </c>
      <c r="AA51" s="95">
        <f>Tablo1[[#This Row],[Birleşik ders]]</f>
        <v>1</v>
      </c>
    </row>
    <row r="52" spans="1:27" ht="21.75" hidden="1" x14ac:dyDescent="0.25">
      <c r="A52" s="27">
        <f>Tablo1[[#This Row],[Sıra]]</f>
        <v>332</v>
      </c>
      <c r="B52" s="13" t="str">
        <f>Tablo1[[#This Row],[Bölüm]]</f>
        <v>BK</v>
      </c>
      <c r="C52" s="13">
        <f>Tablo1[[#This Row],[Sınıf]]</f>
        <v>1</v>
      </c>
      <c r="D52" s="5" t="str">
        <f>Tablo1[[#This Row],[Ders Kodu]]</f>
        <v>YDİ-1102</v>
      </c>
      <c r="E52" s="14" t="str">
        <f>Tablo1[[#This Row],[Dersin Adı]]</f>
        <v xml:space="preserve">Yabancı Dil II </v>
      </c>
      <c r="F52" s="6" t="str">
        <f>Tablo1[[#This Row],[Dersi Veren Öğretim Elemanı]]</f>
        <v>Gökhan HINIZ</v>
      </c>
      <c r="G52" s="6">
        <f>Tablo1[[#This Row],[Dersi Veren Öğretim Elemanı (Son 7 Hafta)]]</f>
        <v>0</v>
      </c>
      <c r="H52" s="6" t="str">
        <f>Tablo1[[#This Row],[Dersi Vrn. Öğr. Üyesi Bölümü]]</f>
        <v>FD</v>
      </c>
      <c r="I52" s="5">
        <f>Tablo1[[#This Row],[Mevcut]]</f>
        <v>13</v>
      </c>
      <c r="J52" s="13" t="str">
        <f>Tablo1[[#This Row],[GÜN]]</f>
        <v>CUMA</v>
      </c>
      <c r="K52" s="17" t="str">
        <f>Tablo1[[#This Row],[SINIF2]]</f>
        <v>ONLINE</v>
      </c>
      <c r="L52" s="11" t="str">
        <f>Tablo1[[#This Row],[08:10]]</f>
        <v>x</v>
      </c>
      <c r="M52" s="4" t="str">
        <f>Tablo1[[#This Row],[09:00]]</f>
        <v>x</v>
      </c>
      <c r="N52" s="4">
        <f>Tablo1[[#This Row],[09:50]]</f>
        <v>0</v>
      </c>
      <c r="O52" s="4">
        <f>Tablo1[[#This Row],[10:40]]</f>
        <v>0</v>
      </c>
      <c r="P52" s="4">
        <f>Tablo1[[#This Row],[11:30]]</f>
        <v>0</v>
      </c>
      <c r="Q52" s="10">
        <f>Tablo1[[#This Row],[12:20]]</f>
        <v>0</v>
      </c>
      <c r="R52" s="4">
        <f>Tablo1[[#This Row],[13:10]]</f>
        <v>0</v>
      </c>
      <c r="S52" s="4">
        <f>Tablo1[[#This Row],[14:00]]</f>
        <v>0</v>
      </c>
      <c r="T52" s="4">
        <f>Tablo1[[#This Row],[14:50]]</f>
        <v>0</v>
      </c>
      <c r="U52" s="4">
        <f>Tablo1[[#This Row],[15:40]]</f>
        <v>0</v>
      </c>
      <c r="V52" s="12">
        <f>Tablo1[[#This Row],[16:30]]</f>
        <v>0</v>
      </c>
      <c r="W52" s="24">
        <f>Tablo1[[#This Row],[Ders Adedi]]</f>
        <v>9</v>
      </c>
      <c r="X52" s="22">
        <f>Tablo1[[#This Row],[Ders saati]]</f>
        <v>2</v>
      </c>
      <c r="Y52" s="23">
        <f>Tablo1[[#This Row],[Ders saati kontrol]]</f>
        <v>2</v>
      </c>
      <c r="Z52" s="92" t="str">
        <f>Tablo1[[#This Row],[Birleştir formül]]</f>
        <v>Yabancı Dil II  Gökhan HINIZ</v>
      </c>
      <c r="AA52" s="95">
        <f>Tablo1[[#This Row],[Birleşik ders]]</f>
        <v>9</v>
      </c>
    </row>
    <row r="53" spans="1:27" ht="21.75" hidden="1" x14ac:dyDescent="0.25">
      <c r="A53" s="27">
        <f>Tablo1[[#This Row],[Sıra]]</f>
        <v>359</v>
      </c>
      <c r="B53" s="13" t="str">
        <f>Tablo1[[#This Row],[Bölüm]]</f>
        <v>BK</v>
      </c>
      <c r="C53" s="13">
        <f>Tablo1[[#This Row],[Sınıf]]</f>
        <v>1</v>
      </c>
      <c r="D53" s="5" t="str">
        <f>Tablo1[[#This Row],[Ders Kodu]]</f>
        <v>BTK-1032</v>
      </c>
      <c r="E53" s="14" t="str">
        <f>Tablo1[[#This Row],[Dersin Adı]]</f>
        <v>Mikrobiyoloji (Alttan ve devam Alanlar İçin)</v>
      </c>
      <c r="F53" s="6" t="str">
        <f>Tablo1[[#This Row],[Dersi Veren Öğretim Elemanı]]</f>
        <v>Ali KARANFİL</v>
      </c>
      <c r="G53" s="6">
        <f>Tablo1[[#This Row],[Dersi Veren Öğretim Elemanı (Son 7 Hafta)]]</f>
        <v>0</v>
      </c>
      <c r="H53" s="6" t="str">
        <f>Tablo1[[#This Row],[Dersi Vrn. Öğr. Üyesi Bölümü]]</f>
        <v>BK</v>
      </c>
      <c r="I53" s="5">
        <f>Tablo1[[#This Row],[Mevcut]]</f>
        <v>8</v>
      </c>
      <c r="J53" s="13" t="str">
        <f>Tablo1[[#This Row],[GÜN]]</f>
        <v>-</v>
      </c>
      <c r="K53" s="17" t="str">
        <f>Tablo1[[#This Row],[SINIF2]]</f>
        <v>SADECE SINAV</v>
      </c>
      <c r="L53" s="11">
        <f>Tablo1[[#This Row],[08:10]]</f>
        <v>0</v>
      </c>
      <c r="M53" s="4">
        <f>Tablo1[[#This Row],[09:00]]</f>
        <v>0</v>
      </c>
      <c r="N53" s="4">
        <f>Tablo1[[#This Row],[09:50]]</f>
        <v>0</v>
      </c>
      <c r="O53" s="4">
        <f>Tablo1[[#This Row],[10:40]]</f>
        <v>0</v>
      </c>
      <c r="P53" s="4" t="str">
        <f>Tablo1[[#This Row],[11:30]]</f>
        <v>x</v>
      </c>
      <c r="Q53" s="10" t="str">
        <f>Tablo1[[#This Row],[12:20]]</f>
        <v>x</v>
      </c>
      <c r="R53" s="4" t="str">
        <f>Tablo1[[#This Row],[13:10]]</f>
        <v>x</v>
      </c>
      <c r="S53" s="4">
        <f>Tablo1[[#This Row],[14:00]]</f>
        <v>0</v>
      </c>
      <c r="T53" s="4">
        <f>Tablo1[[#This Row],[14:50]]</f>
        <v>0</v>
      </c>
      <c r="U53" s="4">
        <f>Tablo1[[#This Row],[15:40]]</f>
        <v>0</v>
      </c>
      <c r="V53" s="12">
        <f>Tablo1[[#This Row],[16:30]]</f>
        <v>0</v>
      </c>
      <c r="W53" s="24">
        <f>Tablo1[[#This Row],[Ders Adedi]]</f>
        <v>1</v>
      </c>
      <c r="X53" s="22">
        <f>Tablo1[[#This Row],[Ders saati]]</f>
        <v>3</v>
      </c>
      <c r="Y53" s="23">
        <f>Tablo1[[#This Row],[Ders saati kontrol]]</f>
        <v>3</v>
      </c>
      <c r="Z53" s="92" t="str">
        <f>Tablo1[[#This Row],[Birleştir formül]]</f>
        <v>Mikrobiyoloji (Alttan ve devam Alanlar İçin) Ali KARANFİL</v>
      </c>
      <c r="AA53" s="95">
        <f>Tablo1[[#This Row],[Birleşik ders]]</f>
        <v>1</v>
      </c>
    </row>
    <row r="54" spans="1:27" ht="21.75" hidden="1" x14ac:dyDescent="0.25">
      <c r="A54" s="27">
        <f>Tablo1[[#This Row],[Sıra]]</f>
        <v>360</v>
      </c>
      <c r="B54" s="13" t="str">
        <f>Tablo1[[#This Row],[Bölüm]]</f>
        <v>BK</v>
      </c>
      <c r="C54" s="13">
        <f>Tablo1[[#This Row],[Sınıf]]</f>
        <v>1</v>
      </c>
      <c r="D54" s="5" t="str">
        <f>Tablo1[[#This Row],[Ders Kodu]]</f>
        <v>BTK-1138</v>
      </c>
      <c r="E54" s="14" t="str">
        <f>Tablo1[[#This Row],[Dersin Adı]]</f>
        <v>Hayvansal Üretim Sistemleri (Alttan Alanlar İçin)</v>
      </c>
      <c r="F54" s="6" t="str">
        <f>Tablo1[[#This Row],[Dersi Veren Öğretim Elemanı]]</f>
        <v>Aynur KONYALI</v>
      </c>
      <c r="G54" s="6">
        <f>Tablo1[[#This Row],[Dersi Veren Öğretim Elemanı (Son 7 Hafta)]]</f>
        <v>0</v>
      </c>
      <c r="H54" s="6" t="str">
        <f>Tablo1[[#This Row],[Dersi Vrn. Öğr. Üyesi Bölümü]]</f>
        <v>ZO</v>
      </c>
      <c r="I54" s="5">
        <f>Tablo1[[#This Row],[Mevcut]]</f>
        <v>51</v>
      </c>
      <c r="J54" s="13" t="str">
        <f>Tablo1[[#This Row],[GÜN]]</f>
        <v>-</v>
      </c>
      <c r="K54" s="17" t="str">
        <f>Tablo1[[#This Row],[SINIF2]]</f>
        <v>SADECE SINAV</v>
      </c>
      <c r="L54" s="11">
        <f>Tablo1[[#This Row],[08:10]]</f>
        <v>0</v>
      </c>
      <c r="M54" s="4">
        <f>Tablo1[[#This Row],[09:00]]</f>
        <v>0</v>
      </c>
      <c r="N54" s="4">
        <f>Tablo1[[#This Row],[09:50]]</f>
        <v>0</v>
      </c>
      <c r="O54" s="4">
        <f>Tablo1[[#This Row],[10:40]]</f>
        <v>0</v>
      </c>
      <c r="P54" s="4">
        <f>Tablo1[[#This Row],[11:30]]</f>
        <v>0</v>
      </c>
      <c r="Q54" s="10">
        <f>Tablo1[[#This Row],[12:20]]</f>
        <v>0</v>
      </c>
      <c r="R54" s="4">
        <f>Tablo1[[#This Row],[13:10]]</f>
        <v>0</v>
      </c>
      <c r="S54" s="4">
        <f>Tablo1[[#This Row],[14:00]]</f>
        <v>0</v>
      </c>
      <c r="T54" s="4">
        <f>Tablo1[[#This Row],[14:50]]</f>
        <v>0</v>
      </c>
      <c r="U54" s="4">
        <f>Tablo1[[#This Row],[15:40]]</f>
        <v>0</v>
      </c>
      <c r="V54" s="12">
        <f>Tablo1[[#This Row],[16:30]]</f>
        <v>0</v>
      </c>
      <c r="W54" s="24">
        <f>Tablo1[[#This Row],[Ders Adedi]]</f>
        <v>1</v>
      </c>
      <c r="X54" s="22">
        <f>Tablo1[[#This Row],[Ders saati]]</f>
        <v>0</v>
      </c>
      <c r="Y54" s="23">
        <f>Tablo1[[#This Row],[Ders saati kontrol]]</f>
        <v>0</v>
      </c>
      <c r="Z54" s="92" t="str">
        <f>Tablo1[[#This Row],[Birleştir formül]]</f>
        <v>Hayvansal Üretim Sistemleri (Alttan Alanlar İçin) Aynur KONYALI</v>
      </c>
      <c r="AA54" s="95">
        <f>Tablo1[[#This Row],[Birleşik ders]]</f>
        <v>1</v>
      </c>
    </row>
    <row r="55" spans="1:27" ht="21.75" hidden="1" x14ac:dyDescent="0.25">
      <c r="A55" s="27">
        <f>Tablo1[[#This Row],[Sıra]]</f>
        <v>356</v>
      </c>
      <c r="B55" s="13" t="str">
        <f>Tablo1[[#This Row],[Bölüm]]</f>
        <v>BK</v>
      </c>
      <c r="C55" s="13">
        <f>Tablo1[[#This Row],[Sınıf]]</f>
        <v>1</v>
      </c>
      <c r="D55" s="5" t="str">
        <f>Tablo1[[#This Row],[Ders Kodu]]</f>
        <v>BTK-1018</v>
      </c>
      <c r="E55" s="14" t="str">
        <f>Tablo1[[#This Row],[Dersin Adı]]</f>
        <v>Tarımsal Ekoloji (Alttan Alanlar İçin)</v>
      </c>
      <c r="F55" s="6" t="str">
        <f>Tablo1[[#This Row],[Dersi Veren Öğretim Elemanı]]</f>
        <v>Levent EFİL</v>
      </c>
      <c r="G55" s="6">
        <f>Tablo1[[#This Row],[Dersi Veren Öğretim Elemanı (Son 7 Hafta)]]</f>
        <v>0</v>
      </c>
      <c r="H55" s="6" t="str">
        <f>Tablo1[[#This Row],[Dersi Vrn. Öğr. Üyesi Bölümü]]</f>
        <v>BK</v>
      </c>
      <c r="I55" s="5">
        <f>Tablo1[[#This Row],[Mevcut]]</f>
        <v>1</v>
      </c>
      <c r="J55" s="13" t="str">
        <f>Tablo1[[#This Row],[GÜN]]</f>
        <v>-</v>
      </c>
      <c r="K55" s="17" t="str">
        <f>Tablo1[[#This Row],[SINIF2]]</f>
        <v>SADECE SINAV</v>
      </c>
      <c r="L55" s="11">
        <f>Tablo1[[#This Row],[08:10]]</f>
        <v>0</v>
      </c>
      <c r="M55" s="4">
        <f>Tablo1[[#This Row],[09:00]]</f>
        <v>0</v>
      </c>
      <c r="N55" s="4">
        <f>Tablo1[[#This Row],[09:50]]</f>
        <v>0</v>
      </c>
      <c r="O55" s="4">
        <f>Tablo1[[#This Row],[10:40]]</f>
        <v>0</v>
      </c>
      <c r="P55" s="4">
        <f>Tablo1[[#This Row],[11:30]]</f>
        <v>0</v>
      </c>
      <c r="Q55" s="10">
        <f>Tablo1[[#This Row],[12:20]]</f>
        <v>0</v>
      </c>
      <c r="R55" s="4">
        <f>Tablo1[[#This Row],[13:10]]</f>
        <v>0</v>
      </c>
      <c r="S55" s="4">
        <f>Tablo1[[#This Row],[14:00]]</f>
        <v>0</v>
      </c>
      <c r="T55" s="4">
        <f>Tablo1[[#This Row],[14:50]]</f>
        <v>0</v>
      </c>
      <c r="U55" s="4">
        <f>Tablo1[[#This Row],[15:40]]</f>
        <v>0</v>
      </c>
      <c r="V55" s="12">
        <f>Tablo1[[#This Row],[16:30]]</f>
        <v>0</v>
      </c>
      <c r="W55" s="24">
        <f>Tablo1[[#This Row],[Ders Adedi]]</f>
        <v>2</v>
      </c>
      <c r="X55" s="22">
        <f>Tablo1[[#This Row],[Ders saati]]</f>
        <v>0</v>
      </c>
      <c r="Y55" s="23">
        <f>Tablo1[[#This Row],[Ders saati kontrol]]</f>
        <v>0</v>
      </c>
      <c r="Z55" s="92" t="str">
        <f>Tablo1[[#This Row],[Birleştir formül]]</f>
        <v>Tarımsal Ekoloji (Alttan Alanlar İçin) Levent EFİL</v>
      </c>
      <c r="AA55" s="95">
        <f>Tablo1[[#This Row],[Birleşik ders]]</f>
        <v>1</v>
      </c>
    </row>
    <row r="56" spans="1:27" ht="21.75" hidden="1" x14ac:dyDescent="0.25">
      <c r="A56" s="27">
        <f>Tablo1[[#This Row],[Sıra]]</f>
        <v>357</v>
      </c>
      <c r="B56" s="13" t="str">
        <f>Tablo1[[#This Row],[Bölüm]]</f>
        <v>BK</v>
      </c>
      <c r="C56" s="13">
        <f>Tablo1[[#This Row],[Sınıf]]</f>
        <v>1</v>
      </c>
      <c r="D56" s="5" t="str">
        <f>Tablo1[[#This Row],[Ders Kodu]]</f>
        <v>BTK-1024</v>
      </c>
      <c r="E56" s="14" t="str">
        <f>Tablo1[[#This Row],[Dersin Adı]]</f>
        <v>İstatistik (Alttan Alanlar İçin)</v>
      </c>
      <c r="F56" s="6" t="str">
        <f>Tablo1[[#This Row],[Dersi Veren Öğretim Elemanı]]</f>
        <v>Soner YİĞİT</v>
      </c>
      <c r="G56" s="6">
        <f>Tablo1[[#This Row],[Dersi Veren Öğretim Elemanı (Son 7 Hafta)]]</f>
        <v>0</v>
      </c>
      <c r="H56" s="6" t="str">
        <f>Tablo1[[#This Row],[Dersi Vrn. Öğr. Üyesi Bölümü]]</f>
        <v>ZO</v>
      </c>
      <c r="I56" s="5">
        <f>Tablo1[[#This Row],[Mevcut]]</f>
        <v>49</v>
      </c>
      <c r="J56" s="13" t="str">
        <f>Tablo1[[#This Row],[GÜN]]</f>
        <v>-</v>
      </c>
      <c r="K56" s="17" t="str">
        <f>Tablo1[[#This Row],[SINIF2]]</f>
        <v>SADECE SINAV</v>
      </c>
      <c r="L56" s="11">
        <f>Tablo1[[#This Row],[08:10]]</f>
        <v>0</v>
      </c>
      <c r="M56" s="4">
        <f>Tablo1[[#This Row],[09:00]]</f>
        <v>0</v>
      </c>
      <c r="N56" s="4">
        <f>Tablo1[[#This Row],[09:50]]</f>
        <v>0</v>
      </c>
      <c r="O56" s="4">
        <f>Tablo1[[#This Row],[10:40]]</f>
        <v>0</v>
      </c>
      <c r="P56" s="4">
        <f>Tablo1[[#This Row],[11:30]]</f>
        <v>0</v>
      </c>
      <c r="Q56" s="10">
        <f>Tablo1[[#This Row],[12:20]]</f>
        <v>0</v>
      </c>
      <c r="R56" s="4">
        <f>Tablo1[[#This Row],[13:10]]</f>
        <v>0</v>
      </c>
      <c r="S56" s="4">
        <f>Tablo1[[#This Row],[14:00]]</f>
        <v>0</v>
      </c>
      <c r="T56" s="4">
        <f>Tablo1[[#This Row],[14:50]]</f>
        <v>0</v>
      </c>
      <c r="U56" s="4">
        <f>Tablo1[[#This Row],[15:40]]</f>
        <v>0</v>
      </c>
      <c r="V56" s="12">
        <f>Tablo1[[#This Row],[16:30]]</f>
        <v>0</v>
      </c>
      <c r="W56" s="24">
        <f>Tablo1[[#This Row],[Ders Adedi]]</f>
        <v>1</v>
      </c>
      <c r="X56" s="22">
        <f>Tablo1[[#This Row],[Ders saati]]</f>
        <v>0</v>
      </c>
      <c r="Y56" s="23">
        <f>Tablo1[[#This Row],[Ders saati kontrol]]</f>
        <v>0</v>
      </c>
      <c r="Z56" s="92" t="str">
        <f>Tablo1[[#This Row],[Birleştir formül]]</f>
        <v>İstatistik (Alttan Alanlar İçin) Soner YİĞİT</v>
      </c>
      <c r="AA56" s="95">
        <f>Tablo1[[#This Row],[Birleşik ders]]</f>
        <v>1</v>
      </c>
    </row>
    <row r="57" spans="1:27" ht="21.75" hidden="1" x14ac:dyDescent="0.25">
      <c r="A57" s="27">
        <f>Tablo1[[#This Row],[Sıra]]</f>
        <v>44</v>
      </c>
      <c r="B57" s="13" t="str">
        <f>Tablo1[[#This Row],[Bölüm]]</f>
        <v>BK</v>
      </c>
      <c r="C57" s="13">
        <f>Tablo1[[#This Row],[Sınıf]]</f>
        <v>2</v>
      </c>
      <c r="D57" s="5" t="str">
        <f>Tablo1[[#This Row],[Ders Kodu]]</f>
        <v>BTK-2010</v>
      </c>
      <c r="E57" s="14" t="str">
        <f>Tablo1[[#This Row],[Dersin Adı]]</f>
        <v xml:space="preserve">Bitki Besleme </v>
      </c>
      <c r="F57" s="6" t="str">
        <f>Tablo1[[#This Row],[Dersi Veren Öğretim Elemanı]]</f>
        <v>Ali SÜMER</v>
      </c>
      <c r="G57" s="6">
        <f>Tablo1[[#This Row],[Dersi Veren Öğretim Elemanı (Son 7 Hafta)]]</f>
        <v>0</v>
      </c>
      <c r="H57" s="6" t="str">
        <f>Tablo1[[#This Row],[Dersi Vrn. Öğr. Üyesi Bölümü]]</f>
        <v>TO</v>
      </c>
      <c r="I57" s="5">
        <f>Tablo1[[#This Row],[Mevcut]]</f>
        <v>41</v>
      </c>
      <c r="J57" s="13" t="str">
        <f>Tablo1[[#This Row],[GÜN]]</f>
        <v>PAZARTESİ</v>
      </c>
      <c r="K57" s="17" t="str">
        <f>Tablo1[[#This Row],[SINIF2]]</f>
        <v>113</v>
      </c>
      <c r="L57" s="11">
        <f>Tablo1[[#This Row],[08:10]]</f>
        <v>0</v>
      </c>
      <c r="M57" s="4">
        <f>Tablo1[[#This Row],[09:00]]</f>
        <v>0</v>
      </c>
      <c r="N57" s="4">
        <f>Tablo1[[#This Row],[09:50]]</f>
        <v>0</v>
      </c>
      <c r="O57" s="4">
        <f>Tablo1[[#This Row],[10:40]]</f>
        <v>0</v>
      </c>
      <c r="P57" s="4">
        <f>Tablo1[[#This Row],[11:30]]</f>
        <v>0</v>
      </c>
      <c r="Q57" s="10">
        <f>Tablo1[[#This Row],[12:20]]</f>
        <v>0</v>
      </c>
      <c r="R57" s="4" t="str">
        <f>Tablo1[[#This Row],[13:10]]</f>
        <v>x</v>
      </c>
      <c r="S57" s="4" t="str">
        <f>Tablo1[[#This Row],[14:00]]</f>
        <v>x</v>
      </c>
      <c r="T57" s="4">
        <f>Tablo1[[#This Row],[14:50]]</f>
        <v>0</v>
      </c>
      <c r="U57" s="4">
        <f>Tablo1[[#This Row],[15:40]]</f>
        <v>0</v>
      </c>
      <c r="V57" s="12">
        <f>Tablo1[[#This Row],[16:30]]</f>
        <v>0</v>
      </c>
      <c r="W57" s="24">
        <f>Tablo1[[#This Row],[Ders Adedi]]</f>
        <v>6</v>
      </c>
      <c r="X57" s="22">
        <f>Tablo1[[#This Row],[Ders saati]]</f>
        <v>2</v>
      </c>
      <c r="Y57" s="23">
        <f>Tablo1[[#This Row],[Ders saati kontrol]]</f>
        <v>2</v>
      </c>
      <c r="Z57" s="92" t="str">
        <f>Tablo1[[#This Row],[Birleştir formül]]</f>
        <v>Bitki Besleme  Ali SÜMER</v>
      </c>
      <c r="AA57" s="95">
        <f>Tablo1[[#This Row],[Birleşik ders]]</f>
        <v>3</v>
      </c>
    </row>
    <row r="58" spans="1:27" ht="21.75" hidden="1" x14ac:dyDescent="0.25">
      <c r="A58" s="27">
        <f>Tablo1[[#This Row],[Sıra]]</f>
        <v>5</v>
      </c>
      <c r="B58" s="13" t="str">
        <f>Tablo1[[#This Row],[Bölüm]]</f>
        <v>BK</v>
      </c>
      <c r="C58" s="13">
        <f>Tablo1[[#This Row],[Sınıf]]</f>
        <v>2</v>
      </c>
      <c r="D58" s="5" t="str">
        <f>Tablo1[[#This Row],[Ders Kodu]]</f>
        <v>BTK-2006</v>
      </c>
      <c r="E58" s="14" t="str">
        <f>Tablo1[[#This Row],[Dersin Adı]]</f>
        <v xml:space="preserve">Araştırma Deneme Yöntemleri </v>
      </c>
      <c r="F58" s="6" t="str">
        <f>Tablo1[[#This Row],[Dersi Veren Öğretim Elemanı]]</f>
        <v>Ali Kürşat ŞAHİN</v>
      </c>
      <c r="G58" s="6">
        <f>Tablo1[[#This Row],[Dersi Veren Öğretim Elemanı (Son 7 Hafta)]]</f>
        <v>0</v>
      </c>
      <c r="H58" s="6" t="str">
        <f>Tablo1[[#This Row],[Dersi Vrn. Öğr. Üyesi Bölümü]]</f>
        <v>BK</v>
      </c>
      <c r="I58" s="5">
        <f>Tablo1[[#This Row],[Mevcut]]</f>
        <v>45</v>
      </c>
      <c r="J58" s="13" t="str">
        <f>Tablo1[[#This Row],[GÜN]]</f>
        <v>PAZARTESİ</v>
      </c>
      <c r="K58" s="17" t="str">
        <f>Tablo1[[#This Row],[SINIF2]]</f>
        <v>201</v>
      </c>
      <c r="L58" s="11">
        <f>Tablo1[[#This Row],[08:10]]</f>
        <v>0</v>
      </c>
      <c r="M58" s="4">
        <f>Tablo1[[#This Row],[09:00]]</f>
        <v>0</v>
      </c>
      <c r="N58" s="4">
        <f>Tablo1[[#This Row],[09:50]]</f>
        <v>0</v>
      </c>
      <c r="O58" s="4">
        <f>Tablo1[[#This Row],[10:40]]</f>
        <v>0</v>
      </c>
      <c r="P58" s="4">
        <f>Tablo1[[#This Row],[11:30]]</f>
        <v>0</v>
      </c>
      <c r="Q58" s="10">
        <f>Tablo1[[#This Row],[12:20]]</f>
        <v>0</v>
      </c>
      <c r="R58" s="4">
        <f>Tablo1[[#This Row],[13:10]]</f>
        <v>0</v>
      </c>
      <c r="S58" s="4">
        <f>Tablo1[[#This Row],[14:00]]</f>
        <v>0</v>
      </c>
      <c r="T58" s="4">
        <f>Tablo1[[#This Row],[14:50]]</f>
        <v>0</v>
      </c>
      <c r="U58" s="4" t="str">
        <f>Tablo1[[#This Row],[15:40]]</f>
        <v>x</v>
      </c>
      <c r="V58" s="12" t="str">
        <f>Tablo1[[#This Row],[16:30]]</f>
        <v>x</v>
      </c>
      <c r="W58" s="24">
        <f>Tablo1[[#This Row],[Ders Adedi]]</f>
        <v>1</v>
      </c>
      <c r="X58" s="22">
        <f>Tablo1[[#This Row],[Ders saati]]</f>
        <v>2</v>
      </c>
      <c r="Y58" s="23">
        <f>Tablo1[[#This Row],[Ders saati kontrol]]</f>
        <v>2</v>
      </c>
      <c r="Z58" s="92" t="str">
        <f>Tablo1[[#This Row],[Birleştir formül]]</f>
        <v>Araştırma Deneme Yöntemleri  Ali Kürşat ŞAHİN</v>
      </c>
      <c r="AA58" s="95">
        <f>Tablo1[[#This Row],[Birleşik ders]]</f>
        <v>1</v>
      </c>
    </row>
    <row r="59" spans="1:27" ht="21.75" hidden="1" x14ac:dyDescent="0.25">
      <c r="A59" s="27">
        <f>Tablo1[[#This Row],[Sıra]]</f>
        <v>102</v>
      </c>
      <c r="B59" s="13" t="str">
        <f>Tablo1[[#This Row],[Bölüm]]</f>
        <v>BK</v>
      </c>
      <c r="C59" s="13">
        <f>Tablo1[[#This Row],[Sınıf]]</f>
        <v>2</v>
      </c>
      <c r="D59" s="5" t="str">
        <f>Tablo1[[#This Row],[Ders Kodu]]</f>
        <v>BTK-2004</v>
      </c>
      <c r="E59" s="14" t="str">
        <f>Tablo1[[#This Row],[Dersin Adı]]</f>
        <v xml:space="preserve">Fitopatoloji </v>
      </c>
      <c r="F59" s="6" t="str">
        <f>Tablo1[[#This Row],[Dersi Veren Öğretim Elemanı]]</f>
        <v>Savaş KORKMAZ</v>
      </c>
      <c r="G59" s="6">
        <f>Tablo1[[#This Row],[Dersi Veren Öğretim Elemanı (Son 7 Hafta)]]</f>
        <v>0</v>
      </c>
      <c r="H59" s="6" t="str">
        <f>Tablo1[[#This Row],[Dersi Vrn. Öğr. Üyesi Bölümü]]</f>
        <v>BK</v>
      </c>
      <c r="I59" s="5">
        <f>Tablo1[[#This Row],[Mevcut]]</f>
        <v>55</v>
      </c>
      <c r="J59" s="13" t="str">
        <f>Tablo1[[#This Row],[GÜN]]</f>
        <v>SALI</v>
      </c>
      <c r="K59" s="17" t="str">
        <f>Tablo1[[#This Row],[SINIF2]]</f>
        <v>101</v>
      </c>
      <c r="L59" s="11">
        <f>Tablo1[[#This Row],[08:10]]</f>
        <v>0</v>
      </c>
      <c r="M59" s="4" t="str">
        <f>Tablo1[[#This Row],[09:00]]</f>
        <v>x</v>
      </c>
      <c r="N59" s="4" t="str">
        <f>Tablo1[[#This Row],[09:50]]</f>
        <v>x</v>
      </c>
      <c r="O59" s="4" t="str">
        <f>Tablo1[[#This Row],[10:40]]</f>
        <v>x</v>
      </c>
      <c r="P59" s="4" t="str">
        <f>Tablo1[[#This Row],[11:30]]</f>
        <v>x</v>
      </c>
      <c r="Q59" s="10">
        <f>Tablo1[[#This Row],[12:20]]</f>
        <v>0</v>
      </c>
      <c r="R59" s="4">
        <f>Tablo1[[#This Row],[13:10]]</f>
        <v>0</v>
      </c>
      <c r="S59" s="4">
        <f>Tablo1[[#This Row],[14:00]]</f>
        <v>0</v>
      </c>
      <c r="T59" s="4">
        <f>Tablo1[[#This Row],[14:50]]</f>
        <v>0</v>
      </c>
      <c r="U59" s="4">
        <f>Tablo1[[#This Row],[15:40]]</f>
        <v>0</v>
      </c>
      <c r="V59" s="12">
        <f>Tablo1[[#This Row],[16:30]]</f>
        <v>0</v>
      </c>
      <c r="W59" s="24">
        <f>Tablo1[[#This Row],[Ders Adedi]]</f>
        <v>7</v>
      </c>
      <c r="X59" s="22">
        <f>Tablo1[[#This Row],[Ders saati]]</f>
        <v>4</v>
      </c>
      <c r="Y59" s="23">
        <f>Tablo1[[#This Row],[Ders saati kontrol]]</f>
        <v>4</v>
      </c>
      <c r="Z59" s="92" t="str">
        <f>Tablo1[[#This Row],[Birleştir formül]]</f>
        <v>Fitopatoloji  Savaş KORKMAZ</v>
      </c>
      <c r="AA59" s="95">
        <f>Tablo1[[#This Row],[Birleşik ders]]</f>
        <v>1</v>
      </c>
    </row>
    <row r="60" spans="1:27" ht="21.75" hidden="1" x14ac:dyDescent="0.25">
      <c r="A60" s="27">
        <f>Tablo1[[#This Row],[Sıra]]</f>
        <v>111</v>
      </c>
      <c r="B60" s="13" t="str">
        <f>Tablo1[[#This Row],[Bölüm]]</f>
        <v>BK</v>
      </c>
      <c r="C60" s="13">
        <f>Tablo1[[#This Row],[Sınıf]]</f>
        <v>2</v>
      </c>
      <c r="D60" s="5" t="str">
        <f>Tablo1[[#This Row],[Ders Kodu]]</f>
        <v>BTK-2012</v>
      </c>
      <c r="E60" s="14" t="str">
        <f>Tablo1[[#This Row],[Dersin Adı]]</f>
        <v xml:space="preserve">Genel Meyvecilik </v>
      </c>
      <c r="F60" s="6" t="str">
        <f>Tablo1[[#This Row],[Dersi Veren Öğretim Elemanı]]</f>
        <v>M. Ali GÜNDOĞDU</v>
      </c>
      <c r="G60" s="6">
        <f>Tablo1[[#This Row],[Dersi Veren Öğretim Elemanı (Son 7 Hafta)]]</f>
        <v>0</v>
      </c>
      <c r="H60" s="6" t="str">
        <f>Tablo1[[#This Row],[Dersi Vrn. Öğr. Üyesi Bölümü]]</f>
        <v>BB</v>
      </c>
      <c r="I60" s="5">
        <f>Tablo1[[#This Row],[Mevcut]]</f>
        <v>51</v>
      </c>
      <c r="J60" s="13" t="str">
        <f>Tablo1[[#This Row],[GÜN]]</f>
        <v>SALI</v>
      </c>
      <c r="K60" s="17" t="str">
        <f>Tablo1[[#This Row],[SINIF2]]</f>
        <v>101</v>
      </c>
      <c r="L60" s="11">
        <f>Tablo1[[#This Row],[08:10]]</f>
        <v>0</v>
      </c>
      <c r="M60" s="4">
        <f>Tablo1[[#This Row],[09:00]]</f>
        <v>0</v>
      </c>
      <c r="N60" s="4">
        <f>Tablo1[[#This Row],[09:50]]</f>
        <v>0</v>
      </c>
      <c r="O60" s="4">
        <f>Tablo1[[#This Row],[10:40]]</f>
        <v>0</v>
      </c>
      <c r="P60" s="4">
        <f>Tablo1[[#This Row],[11:30]]</f>
        <v>0</v>
      </c>
      <c r="Q60" s="10" t="str">
        <f>Tablo1[[#This Row],[12:20]]</f>
        <v>x</v>
      </c>
      <c r="R60" s="4" t="str">
        <f>Tablo1[[#This Row],[13:10]]</f>
        <v>x</v>
      </c>
      <c r="S60" s="4" t="str">
        <f>Tablo1[[#This Row],[14:00]]</f>
        <v>x</v>
      </c>
      <c r="T60" s="4" t="str">
        <f>Tablo1[[#This Row],[14:50]]</f>
        <v>x</v>
      </c>
      <c r="U60" s="4">
        <f>Tablo1[[#This Row],[15:40]]</f>
        <v>0</v>
      </c>
      <c r="V60" s="12">
        <f>Tablo1[[#This Row],[16:30]]</f>
        <v>0</v>
      </c>
      <c r="W60" s="24">
        <f>Tablo1[[#This Row],[Ders Adedi]]</f>
        <v>4</v>
      </c>
      <c r="X60" s="22">
        <f>Tablo1[[#This Row],[Ders saati]]</f>
        <v>4</v>
      </c>
      <c r="Y60" s="23">
        <f>Tablo1[[#This Row],[Ders saati kontrol]]</f>
        <v>4</v>
      </c>
      <c r="Z60" s="92" t="str">
        <f>Tablo1[[#This Row],[Birleştir formül]]</f>
        <v>Genel Meyvecilik  M. Ali GÜNDOĞDU</v>
      </c>
      <c r="AA60" s="95">
        <f>Tablo1[[#This Row],[Birleşik ders]]</f>
        <v>2</v>
      </c>
    </row>
    <row r="61" spans="1:27" ht="21.75" hidden="1" x14ac:dyDescent="0.25">
      <c r="A61" s="27">
        <f>Tablo1[[#This Row],[Sıra]]</f>
        <v>288</v>
      </c>
      <c r="B61" s="13" t="str">
        <f>Tablo1[[#This Row],[Bölüm]]</f>
        <v>BK</v>
      </c>
      <c r="C61" s="13">
        <f>Tablo1[[#This Row],[Sınıf]]</f>
        <v>2</v>
      </c>
      <c r="D61" s="5" t="str">
        <f>Tablo1[[#This Row],[Ders Kodu]]</f>
        <v>BTK-2008</v>
      </c>
      <c r="E61" s="14" t="str">
        <f>Tablo1[[#This Row],[Dersin Adı]]</f>
        <v xml:space="preserve">Tarla Bitkileri Yetiştiriciliği </v>
      </c>
      <c r="F61" s="6" t="str">
        <f>Tablo1[[#This Row],[Dersi Veren Öğretim Elemanı]]</f>
        <v>Fatih KAHRIMAN</v>
      </c>
      <c r="G61" s="6">
        <f>Tablo1[[#This Row],[Dersi Veren Öğretim Elemanı (Son 7 Hafta)]]</f>
        <v>0</v>
      </c>
      <c r="H61" s="6" t="str">
        <f>Tablo1[[#This Row],[Dersi Vrn. Öğr. Üyesi Bölümü]]</f>
        <v>TB</v>
      </c>
      <c r="I61" s="5">
        <f>Tablo1[[#This Row],[Mevcut]]</f>
        <v>57</v>
      </c>
      <c r="J61" s="13" t="str">
        <f>Tablo1[[#This Row],[GÜN]]</f>
        <v>ÇARŞAMBA</v>
      </c>
      <c r="K61" s="17" t="str">
        <f>Tablo1[[#This Row],[SINIF2]]</f>
        <v>201</v>
      </c>
      <c r="L61" s="11">
        <f>Tablo1[[#This Row],[08:10]]</f>
        <v>0</v>
      </c>
      <c r="M61" s="4" t="str">
        <f>Tablo1[[#This Row],[09:00]]</f>
        <v>x</v>
      </c>
      <c r="N61" s="4" t="str">
        <f>Tablo1[[#This Row],[09:50]]</f>
        <v>x</v>
      </c>
      <c r="O61" s="4" t="str">
        <f>Tablo1[[#This Row],[10:40]]</f>
        <v>x</v>
      </c>
      <c r="P61" s="4" t="str">
        <f>Tablo1[[#This Row],[11:30]]</f>
        <v>x</v>
      </c>
      <c r="Q61" s="10">
        <f>Tablo1[[#This Row],[12:20]]</f>
        <v>0</v>
      </c>
      <c r="R61" s="4">
        <f>Tablo1[[#This Row],[13:10]]</f>
        <v>0</v>
      </c>
      <c r="S61" s="4">
        <f>Tablo1[[#This Row],[14:00]]</f>
        <v>0</v>
      </c>
      <c r="T61" s="4">
        <f>Tablo1[[#This Row],[14:50]]</f>
        <v>0</v>
      </c>
      <c r="U61" s="4">
        <f>Tablo1[[#This Row],[15:40]]</f>
        <v>0</v>
      </c>
      <c r="V61" s="12">
        <f>Tablo1[[#This Row],[16:30]]</f>
        <v>0</v>
      </c>
      <c r="W61" s="24">
        <f>Tablo1[[#This Row],[Ders Adedi]]</f>
        <v>2</v>
      </c>
      <c r="X61" s="22">
        <f>Tablo1[[#This Row],[Ders saati]]</f>
        <v>4</v>
      </c>
      <c r="Y61" s="23">
        <f>Tablo1[[#This Row],[Ders saati kontrol]]</f>
        <v>4</v>
      </c>
      <c r="Z61" s="92" t="str">
        <f>Tablo1[[#This Row],[Birleştir formül]]</f>
        <v>Tarla Bitkileri Yetiştiriciliği  Fatih KAHRIMAN</v>
      </c>
      <c r="AA61" s="95">
        <f>Tablo1[[#This Row],[Birleşik ders]]</f>
        <v>1</v>
      </c>
    </row>
    <row r="62" spans="1:27" ht="21.75" hidden="1" x14ac:dyDescent="0.25">
      <c r="A62" s="27">
        <f>Tablo1[[#This Row],[Sıra]]</f>
        <v>63</v>
      </c>
      <c r="B62" s="13" t="str">
        <f>Tablo1[[#This Row],[Bölüm]]</f>
        <v>BK</v>
      </c>
      <c r="C62" s="13">
        <f>Tablo1[[#This Row],[Sınıf]]</f>
        <v>2</v>
      </c>
      <c r="D62" s="5" t="str">
        <f>Tablo1[[#This Row],[Ders Kodu]]</f>
        <v>BTK-2014</v>
      </c>
      <c r="E62" s="14" t="str">
        <f>Tablo1[[#This Row],[Dersin Adı]]</f>
        <v xml:space="preserve">Bitki Korumada Akıllı Tarım </v>
      </c>
      <c r="F62" s="6" t="str">
        <f>Tablo1[[#This Row],[Dersi Veren Öğretim Elemanı]]</f>
        <v>Burak POLAT</v>
      </c>
      <c r="G62" s="6" t="str">
        <f>Tablo1[[#This Row],[Dersi Veren Öğretim Elemanı (Son 7 Hafta)]]</f>
        <v xml:space="preserve"> Ali KARANFİL</v>
      </c>
      <c r="H62" s="6" t="str">
        <f>Tablo1[[#This Row],[Dersi Vrn. Öğr. Üyesi Bölümü]]</f>
        <v>BK</v>
      </c>
      <c r="I62" s="5">
        <f>Tablo1[[#This Row],[Mevcut]]</f>
        <v>46</v>
      </c>
      <c r="J62" s="13" t="str">
        <f>Tablo1[[#This Row],[GÜN]]</f>
        <v>ÇARŞAMBA</v>
      </c>
      <c r="K62" s="17" t="str">
        <f>Tablo1[[#This Row],[SINIF2]]</f>
        <v>Prof.Dr H. TURHAN</v>
      </c>
      <c r="L62" s="11">
        <f>Tablo1[[#This Row],[08:10]]</f>
        <v>0</v>
      </c>
      <c r="M62" s="4">
        <f>Tablo1[[#This Row],[09:00]]</f>
        <v>0</v>
      </c>
      <c r="N62" s="4">
        <f>Tablo1[[#This Row],[09:50]]</f>
        <v>0</v>
      </c>
      <c r="O62" s="4">
        <f>Tablo1[[#This Row],[10:40]]</f>
        <v>0</v>
      </c>
      <c r="P62" s="4">
        <f>Tablo1[[#This Row],[11:30]]</f>
        <v>0</v>
      </c>
      <c r="Q62" s="10">
        <f>Tablo1[[#This Row],[12:20]]</f>
        <v>0</v>
      </c>
      <c r="R62" s="4" t="str">
        <f>Tablo1[[#This Row],[13:10]]</f>
        <v>x</v>
      </c>
      <c r="S62" s="4" t="str">
        <f>Tablo1[[#This Row],[14:00]]</f>
        <v>x</v>
      </c>
      <c r="T62" s="4">
        <f>Tablo1[[#This Row],[14:50]]</f>
        <v>0</v>
      </c>
      <c r="U62" s="4">
        <f>Tablo1[[#This Row],[15:40]]</f>
        <v>0</v>
      </c>
      <c r="V62" s="12">
        <f>Tablo1[[#This Row],[16:30]]</f>
        <v>0</v>
      </c>
      <c r="W62" s="24">
        <f>Tablo1[[#This Row],[Ders Adedi]]</f>
        <v>1</v>
      </c>
      <c r="X62" s="22">
        <f>Tablo1[[#This Row],[Ders saati]]</f>
        <v>2</v>
      </c>
      <c r="Y62" s="23">
        <f>Tablo1[[#This Row],[Ders saati kontrol]]</f>
        <v>2</v>
      </c>
      <c r="Z62" s="92" t="str">
        <f>Tablo1[[#This Row],[Birleştir formül]]</f>
        <v>Bitki Korumada Akıllı Tarım  Burak POLAT</v>
      </c>
      <c r="AA62" s="95">
        <f>Tablo1[[#This Row],[Birleşik ders]]</f>
        <v>1</v>
      </c>
    </row>
    <row r="63" spans="1:27" ht="21.75" hidden="1" x14ac:dyDescent="0.25">
      <c r="A63" s="27">
        <f>Tablo1[[#This Row],[Sıra]]</f>
        <v>64</v>
      </c>
      <c r="B63" s="13" t="str">
        <f>Tablo1[[#This Row],[Bölüm]]</f>
        <v>BK</v>
      </c>
      <c r="C63" s="13">
        <f>Tablo1[[#This Row],[Sınıf]]</f>
        <v>2</v>
      </c>
      <c r="D63" s="5" t="str">
        <f>Tablo1[[#This Row],[Ders Kodu]]</f>
        <v>BTK-2016</v>
      </c>
      <c r="E63" s="14" t="str">
        <f>Tablo1[[#This Row],[Dersin Adı]]</f>
        <v xml:space="preserve">Bitki Korumada Biyoteknoloji </v>
      </c>
      <c r="F63" s="6" t="str">
        <f>Tablo1[[#This Row],[Dersi Veren Öğretim Elemanı]]</f>
        <v>Ali KARANFİL</v>
      </c>
      <c r="G63" s="6" t="str">
        <f>Tablo1[[#This Row],[Dersi Veren Öğretim Elemanı (Son 7 Hafta)]]</f>
        <v>Çiğdem GÜNEŞ</v>
      </c>
      <c r="H63" s="6" t="str">
        <f>Tablo1[[#This Row],[Dersi Vrn. Öğr. Üyesi Bölümü]]</f>
        <v>BK</v>
      </c>
      <c r="I63" s="5">
        <f>Tablo1[[#This Row],[Mevcut]]</f>
        <v>52</v>
      </c>
      <c r="J63" s="13" t="str">
        <f>Tablo1[[#This Row],[GÜN]]</f>
        <v>ÇARŞAMBA</v>
      </c>
      <c r="K63" s="17" t="str">
        <f>Tablo1[[#This Row],[SINIF2]]</f>
        <v>Prof.Dr H. TURHAN</v>
      </c>
      <c r="L63" s="11">
        <f>Tablo1[[#This Row],[08:10]]</f>
        <v>0</v>
      </c>
      <c r="M63" s="4">
        <f>Tablo1[[#This Row],[09:00]]</f>
        <v>0</v>
      </c>
      <c r="N63" s="4">
        <f>Tablo1[[#This Row],[09:50]]</f>
        <v>0</v>
      </c>
      <c r="O63" s="4">
        <f>Tablo1[[#This Row],[10:40]]</f>
        <v>0</v>
      </c>
      <c r="P63" s="4">
        <f>Tablo1[[#This Row],[11:30]]</f>
        <v>0</v>
      </c>
      <c r="Q63" s="10">
        <f>Tablo1[[#This Row],[12:20]]</f>
        <v>0</v>
      </c>
      <c r="R63" s="4">
        <f>Tablo1[[#This Row],[13:10]]</f>
        <v>0</v>
      </c>
      <c r="S63" s="4">
        <f>Tablo1[[#This Row],[14:00]]</f>
        <v>0</v>
      </c>
      <c r="T63" s="4">
        <f>Tablo1[[#This Row],[14:50]]</f>
        <v>0</v>
      </c>
      <c r="U63" s="4" t="str">
        <f>Tablo1[[#This Row],[15:40]]</f>
        <v>x</v>
      </c>
      <c r="V63" s="12" t="str">
        <f>Tablo1[[#This Row],[16:30]]</f>
        <v>x</v>
      </c>
      <c r="W63" s="24">
        <f>Tablo1[[#This Row],[Ders Adedi]]</f>
        <v>1</v>
      </c>
      <c r="X63" s="22">
        <f>Tablo1[[#This Row],[Ders saati]]</f>
        <v>2</v>
      </c>
      <c r="Y63" s="23">
        <f>Tablo1[[#This Row],[Ders saati kontrol]]</f>
        <v>2</v>
      </c>
      <c r="Z63" s="92" t="str">
        <f>Tablo1[[#This Row],[Birleştir formül]]</f>
        <v>Bitki Korumada Biyoteknoloji  Ali KARANFİL</v>
      </c>
      <c r="AA63" s="95">
        <f>Tablo1[[#This Row],[Birleşik ders]]</f>
        <v>1</v>
      </c>
    </row>
    <row r="64" spans="1:27" ht="21.75" hidden="1" x14ac:dyDescent="0.25">
      <c r="A64" s="27">
        <f>Tablo1[[#This Row],[Sıra]]</f>
        <v>98</v>
      </c>
      <c r="B64" s="13" t="str">
        <f>Tablo1[[#This Row],[Bölüm]]</f>
        <v>BK</v>
      </c>
      <c r="C64" s="13">
        <f>Tablo1[[#This Row],[Sınıf]]</f>
        <v>2</v>
      </c>
      <c r="D64" s="5" t="str">
        <f>Tablo1[[#This Row],[Ders Kodu]]</f>
        <v>BTK-2002</v>
      </c>
      <c r="E64" s="14" t="str">
        <f>Tablo1[[#This Row],[Dersin Adı]]</f>
        <v xml:space="preserve">Entomoloji </v>
      </c>
      <c r="F64" s="6" t="str">
        <f>Tablo1[[#This Row],[Dersi Veren Öğretim Elemanı]]</f>
        <v>Ali ÖZPINAR</v>
      </c>
      <c r="G64" s="6">
        <f>Tablo1[[#This Row],[Dersi Veren Öğretim Elemanı (Son 7 Hafta)]]</f>
        <v>0</v>
      </c>
      <c r="H64" s="6" t="str">
        <f>Tablo1[[#This Row],[Dersi Vrn. Öğr. Üyesi Bölümü]]</f>
        <v>BK</v>
      </c>
      <c r="I64" s="5">
        <f>Tablo1[[#This Row],[Mevcut]]</f>
        <v>52</v>
      </c>
      <c r="J64" s="13" t="str">
        <f>Tablo1[[#This Row],[GÜN]]</f>
        <v>PERŞEMBE</v>
      </c>
      <c r="K64" s="17" t="str">
        <f>Tablo1[[#This Row],[SINIF2]]</f>
        <v>Prof.Dr H. TURHAN</v>
      </c>
      <c r="L64" s="11">
        <f>Tablo1[[#This Row],[08:10]]</f>
        <v>0</v>
      </c>
      <c r="M64" s="4" t="str">
        <f>Tablo1[[#This Row],[09:00]]</f>
        <v>x</v>
      </c>
      <c r="N64" s="4" t="str">
        <f>Tablo1[[#This Row],[09:50]]</f>
        <v>x</v>
      </c>
      <c r="O64" s="4" t="str">
        <f>Tablo1[[#This Row],[10:40]]</f>
        <v>x</v>
      </c>
      <c r="P64" s="4" t="str">
        <f>Tablo1[[#This Row],[11:30]]</f>
        <v>x</v>
      </c>
      <c r="Q64" s="10">
        <f>Tablo1[[#This Row],[12:20]]</f>
        <v>0</v>
      </c>
      <c r="R64" s="4">
        <f>Tablo1[[#This Row],[13:10]]</f>
        <v>0</v>
      </c>
      <c r="S64" s="4">
        <f>Tablo1[[#This Row],[14:00]]</f>
        <v>0</v>
      </c>
      <c r="T64" s="4">
        <f>Tablo1[[#This Row],[14:50]]</f>
        <v>0</v>
      </c>
      <c r="U64" s="4">
        <f>Tablo1[[#This Row],[15:40]]</f>
        <v>0</v>
      </c>
      <c r="V64" s="12">
        <f>Tablo1[[#This Row],[16:30]]</f>
        <v>0</v>
      </c>
      <c r="W64" s="24">
        <f>Tablo1[[#This Row],[Ders Adedi]]</f>
        <v>5</v>
      </c>
      <c r="X64" s="22">
        <f>Tablo1[[#This Row],[Ders saati]]</f>
        <v>4</v>
      </c>
      <c r="Y64" s="23">
        <f>Tablo1[[#This Row],[Ders saati kontrol]]</f>
        <v>4</v>
      </c>
      <c r="Z64" s="92" t="str">
        <f>Tablo1[[#This Row],[Birleştir formül]]</f>
        <v>Entomoloji  Ali ÖZPINAR</v>
      </c>
      <c r="AA64" s="95">
        <f>Tablo1[[#This Row],[Birleşik ders]]</f>
        <v>1</v>
      </c>
    </row>
    <row r="65" spans="1:27" ht="30" hidden="1" x14ac:dyDescent="0.25">
      <c r="A65" s="27">
        <f>Tablo1[[#This Row],[Sıra]]</f>
        <v>66</v>
      </c>
      <c r="B65" s="13" t="str">
        <f>Tablo1[[#This Row],[Bölüm]]</f>
        <v>BK</v>
      </c>
      <c r="C65" s="13">
        <f>Tablo1[[#This Row],[Sınıf]]</f>
        <v>3</v>
      </c>
      <c r="D65" s="5" t="str">
        <f>Tablo1[[#This Row],[Ders Kodu]]</f>
        <v>BTK-3016</v>
      </c>
      <c r="E65" s="14" t="str">
        <f>Tablo1[[#This Row],[Dersin Adı]]</f>
        <v xml:space="preserve">Bitki Parazit Nematotlar </v>
      </c>
      <c r="F65" s="6" t="str">
        <f>Tablo1[[#This Row],[Dersi Veren Öğretim Elemanı]]</f>
        <v>Çiğdem GÜNEŞ</v>
      </c>
      <c r="G65" s="6">
        <f>Tablo1[[#This Row],[Dersi Veren Öğretim Elemanı (Son 7 Hafta)]]</f>
        <v>0</v>
      </c>
      <c r="H65" s="6" t="str">
        <f>Tablo1[[#This Row],[Dersi Vrn. Öğr. Üyesi Bölümü]]</f>
        <v>BK</v>
      </c>
      <c r="I65" s="5">
        <f>Tablo1[[#This Row],[Mevcut]]</f>
        <v>8</v>
      </c>
      <c r="J65" s="13" t="str">
        <f>Tablo1[[#This Row],[GÜN]]</f>
        <v>PAZARTESİ</v>
      </c>
      <c r="K65" s="17" t="str">
        <f>Tablo1[[#This Row],[SINIF2]]</f>
        <v>Prof.Dr H. TURHAN</v>
      </c>
      <c r="L65" s="11">
        <f>Tablo1[[#This Row],[08:10]]</f>
        <v>0</v>
      </c>
      <c r="M65" s="4">
        <f>Tablo1[[#This Row],[09:00]]</f>
        <v>0</v>
      </c>
      <c r="N65" s="4">
        <f>Tablo1[[#This Row],[09:50]]</f>
        <v>0</v>
      </c>
      <c r="O65" s="4">
        <f>Tablo1[[#This Row],[10:40]]</f>
        <v>0</v>
      </c>
      <c r="P65" s="4">
        <f>Tablo1[[#This Row],[11:30]]</f>
        <v>0</v>
      </c>
      <c r="Q65" s="10" t="str">
        <f>Tablo1[[#This Row],[12:20]]</f>
        <v>x</v>
      </c>
      <c r="R65" s="4" t="str">
        <f>Tablo1[[#This Row],[13:10]]</f>
        <v>x</v>
      </c>
      <c r="S65" s="4">
        <f>Tablo1[[#This Row],[14:00]]</f>
        <v>0</v>
      </c>
      <c r="T65" s="4">
        <f>Tablo1[[#This Row],[14:50]]</f>
        <v>0</v>
      </c>
      <c r="U65" s="4">
        <f>Tablo1[[#This Row],[15:40]]</f>
        <v>0</v>
      </c>
      <c r="V65" s="12">
        <f>Tablo1[[#This Row],[16:30]]</f>
        <v>0</v>
      </c>
      <c r="W65" s="24">
        <f>Tablo1[[#This Row],[Ders Adedi]]</f>
        <v>1</v>
      </c>
      <c r="X65" s="22">
        <f>Tablo1[[#This Row],[Ders saati]]</f>
        <v>2</v>
      </c>
      <c r="Y65" s="23">
        <f>Tablo1[[#This Row],[Ders saati kontrol]]</f>
        <v>2</v>
      </c>
      <c r="Z65" s="92" t="str">
        <f>Tablo1[[#This Row],[Birleştir formül]]</f>
        <v>Bitki Parazit Nematotlar  Çiğdem GÜNEŞ</v>
      </c>
      <c r="AA65" s="95">
        <f>Tablo1[[#This Row],[Birleşik ders]]</f>
        <v>1</v>
      </c>
    </row>
    <row r="66" spans="1:27" ht="21.75" hidden="1" x14ac:dyDescent="0.25">
      <c r="A66" s="27">
        <f>Tablo1[[#This Row],[Sıra]]</f>
        <v>54</v>
      </c>
      <c r="B66" s="13" t="str">
        <f>Tablo1[[#This Row],[Bölüm]]</f>
        <v>BK</v>
      </c>
      <c r="C66" s="13">
        <f>Tablo1[[#This Row],[Sınıf]]</f>
        <v>3</v>
      </c>
      <c r="D66" s="5" t="str">
        <f>Tablo1[[#This Row],[Ders Kodu]]</f>
        <v>BTK-3008</v>
      </c>
      <c r="E66" s="14" t="str">
        <f>Tablo1[[#This Row],[Dersin Adı]]</f>
        <v xml:space="preserve">Bitki Hastalıkları Epidemiyolojisi </v>
      </c>
      <c r="F66" s="6" t="str">
        <f>Tablo1[[#This Row],[Dersi Veren Öğretim Elemanı]]</f>
        <v>Figen MERT</v>
      </c>
      <c r="G66" s="6">
        <f>Tablo1[[#This Row],[Dersi Veren Öğretim Elemanı (Son 7 Hafta)]]</f>
        <v>0</v>
      </c>
      <c r="H66" s="6" t="str">
        <f>Tablo1[[#This Row],[Dersi Vrn. Öğr. Üyesi Bölümü]]</f>
        <v>BK</v>
      </c>
      <c r="I66" s="5">
        <f>Tablo1[[#This Row],[Mevcut]]</f>
        <v>40</v>
      </c>
      <c r="J66" s="13" t="str">
        <f>Tablo1[[#This Row],[GÜN]]</f>
        <v>PAZARTESİ</v>
      </c>
      <c r="K66" s="17" t="str">
        <f>Tablo1[[#This Row],[SINIF2]]</f>
        <v>Prof.Dr H. TURHAN</v>
      </c>
      <c r="L66" s="11">
        <f>Tablo1[[#This Row],[08:10]]</f>
        <v>0</v>
      </c>
      <c r="M66" s="4">
        <f>Tablo1[[#This Row],[09:00]]</f>
        <v>0</v>
      </c>
      <c r="N66" s="4">
        <f>Tablo1[[#This Row],[09:50]]</f>
        <v>0</v>
      </c>
      <c r="O66" s="4">
        <f>Tablo1[[#This Row],[10:40]]</f>
        <v>0</v>
      </c>
      <c r="P66" s="4">
        <f>Tablo1[[#This Row],[11:30]]</f>
        <v>0</v>
      </c>
      <c r="Q66" s="10">
        <f>Tablo1[[#This Row],[12:20]]</f>
        <v>0</v>
      </c>
      <c r="R66" s="4">
        <f>Tablo1[[#This Row],[13:10]]</f>
        <v>0</v>
      </c>
      <c r="S66" s="4" t="str">
        <f>Tablo1[[#This Row],[14:00]]</f>
        <v>x</v>
      </c>
      <c r="T66" s="4" t="str">
        <f>Tablo1[[#This Row],[14:50]]</f>
        <v>x</v>
      </c>
      <c r="U66" s="4">
        <f>Tablo1[[#This Row],[15:40]]</f>
        <v>0</v>
      </c>
      <c r="V66" s="12">
        <f>Tablo1[[#This Row],[16:30]]</f>
        <v>0</v>
      </c>
      <c r="W66" s="24">
        <f>Tablo1[[#This Row],[Ders Adedi]]</f>
        <v>1</v>
      </c>
      <c r="X66" s="22">
        <f>Tablo1[[#This Row],[Ders saati]]</f>
        <v>2</v>
      </c>
      <c r="Y66" s="23">
        <f>Tablo1[[#This Row],[Ders saati kontrol]]</f>
        <v>2</v>
      </c>
      <c r="Z66" s="92" t="str">
        <f>Tablo1[[#This Row],[Birleştir formül]]</f>
        <v>Bitki Hastalıkları Epidemiyolojisi  Figen MERT</v>
      </c>
      <c r="AA66" s="95">
        <f>Tablo1[[#This Row],[Birleşik ders]]</f>
        <v>1</v>
      </c>
    </row>
    <row r="67" spans="1:27" ht="21.75" hidden="1" x14ac:dyDescent="0.25">
      <c r="A67" s="27">
        <f>Tablo1[[#This Row],[Sıra]]</f>
        <v>323</v>
      </c>
      <c r="B67" s="13" t="str">
        <f>Tablo1[[#This Row],[Bölüm]]</f>
        <v>BK</v>
      </c>
      <c r="C67" s="13">
        <f>Tablo1[[#This Row],[Sınıf]]</f>
        <v>3</v>
      </c>
      <c r="D67" s="5" t="str">
        <f>Tablo1[[#This Row],[Ders Kodu]]</f>
        <v>BTK-3026</v>
      </c>
      <c r="E67" s="14" t="str">
        <f>Tablo1[[#This Row],[Dersin Adı]]</f>
        <v xml:space="preserve">Türkiye'de Bitki Sağlığı Uygulamalar </v>
      </c>
      <c r="F67" s="6" t="str">
        <f>Tablo1[[#This Row],[Dersi Veren Öğretim Elemanı]]</f>
        <v>Levent EFİL</v>
      </c>
      <c r="G67" s="6">
        <f>Tablo1[[#This Row],[Dersi Veren Öğretim Elemanı (Son 7 Hafta)]]</f>
        <v>0</v>
      </c>
      <c r="H67" s="6" t="str">
        <f>Tablo1[[#This Row],[Dersi Vrn. Öğr. Üyesi Bölümü]]</f>
        <v>BK</v>
      </c>
      <c r="I67" s="5">
        <f>Tablo1[[#This Row],[Mevcut]]</f>
        <v>13</v>
      </c>
      <c r="J67" s="13" t="str">
        <f>Tablo1[[#This Row],[GÜN]]</f>
        <v>PAZARTESİ</v>
      </c>
      <c r="K67" s="17" t="str">
        <f>Tablo1[[#This Row],[SINIF2]]</f>
        <v>202</v>
      </c>
      <c r="L67" s="11">
        <f>Tablo1[[#This Row],[08:10]]</f>
        <v>0</v>
      </c>
      <c r="M67" s="4">
        <f>Tablo1[[#This Row],[09:00]]</f>
        <v>0</v>
      </c>
      <c r="N67" s="4">
        <f>Tablo1[[#This Row],[09:50]]</f>
        <v>0</v>
      </c>
      <c r="O67" s="4">
        <f>Tablo1[[#This Row],[10:40]]</f>
        <v>0</v>
      </c>
      <c r="P67" s="4">
        <f>Tablo1[[#This Row],[11:30]]</f>
        <v>0</v>
      </c>
      <c r="Q67" s="10">
        <f>Tablo1[[#This Row],[12:20]]</f>
        <v>0</v>
      </c>
      <c r="R67" s="4">
        <f>Tablo1[[#This Row],[13:10]]</f>
        <v>0</v>
      </c>
      <c r="S67" s="4">
        <f>Tablo1[[#This Row],[14:00]]</f>
        <v>0</v>
      </c>
      <c r="T67" s="4">
        <f>Tablo1[[#This Row],[14:50]]</f>
        <v>0</v>
      </c>
      <c r="U67" s="4" t="str">
        <f>Tablo1[[#This Row],[15:40]]</f>
        <v>x</v>
      </c>
      <c r="V67" s="12" t="str">
        <f>Tablo1[[#This Row],[16:30]]</f>
        <v>x</v>
      </c>
      <c r="W67" s="24">
        <f>Tablo1[[#This Row],[Ders Adedi]]</f>
        <v>1</v>
      </c>
      <c r="X67" s="22">
        <f>Tablo1[[#This Row],[Ders saati]]</f>
        <v>2</v>
      </c>
      <c r="Y67" s="23">
        <f>Tablo1[[#This Row],[Ders saati kontrol]]</f>
        <v>2</v>
      </c>
      <c r="Z67" s="92" t="str">
        <f>Tablo1[[#This Row],[Birleştir formül]]</f>
        <v>Türkiye'de Bitki Sağlığı Uygulamalar  Levent EFİL</v>
      </c>
      <c r="AA67" s="95">
        <f>Tablo1[[#This Row],[Birleşik ders]]</f>
        <v>1</v>
      </c>
    </row>
    <row r="68" spans="1:27" ht="21.75" hidden="1" x14ac:dyDescent="0.25">
      <c r="A68" s="27">
        <f>Tablo1[[#This Row],[Sıra]]</f>
        <v>208</v>
      </c>
      <c r="B68" s="13" t="str">
        <f>Tablo1[[#This Row],[Bölüm]]</f>
        <v>BK</v>
      </c>
      <c r="C68" s="13">
        <f>Tablo1[[#This Row],[Sınıf]]</f>
        <v>3</v>
      </c>
      <c r="D68" s="5" t="str">
        <f>Tablo1[[#This Row],[Ders Kodu]]</f>
        <v>BTK-3002</v>
      </c>
      <c r="E68" s="14" t="str">
        <f>Tablo1[[#This Row],[Dersin Adı]]</f>
        <v xml:space="preserve">Nematoloji </v>
      </c>
      <c r="F68" s="6" t="str">
        <f>Tablo1[[#This Row],[Dersi Veren Öğretim Elemanı]]</f>
        <v>Uğur GÖZEL</v>
      </c>
      <c r="G68" s="6">
        <f>Tablo1[[#This Row],[Dersi Veren Öğretim Elemanı (Son 7 Hafta)]]</f>
        <v>0</v>
      </c>
      <c r="H68" s="6" t="str">
        <f>Tablo1[[#This Row],[Dersi Vrn. Öğr. Üyesi Bölümü]]</f>
        <v>BK</v>
      </c>
      <c r="I68" s="5">
        <f>Tablo1[[#This Row],[Mevcut]]</f>
        <v>37</v>
      </c>
      <c r="J68" s="13" t="str">
        <f>Tablo1[[#This Row],[GÜN]]</f>
        <v>SALI</v>
      </c>
      <c r="K68" s="17" t="str">
        <f>Tablo1[[#This Row],[SINIF2]]</f>
        <v>04</v>
      </c>
      <c r="L68" s="11">
        <f>Tablo1[[#This Row],[08:10]]</f>
        <v>0</v>
      </c>
      <c r="M68" s="4" t="str">
        <f>Tablo1[[#This Row],[09:00]]</f>
        <v>x</v>
      </c>
      <c r="N68" s="4" t="str">
        <f>Tablo1[[#This Row],[09:50]]</f>
        <v>x</v>
      </c>
      <c r="O68" s="4">
        <f>Tablo1[[#This Row],[10:40]]</f>
        <v>0</v>
      </c>
      <c r="P68" s="4">
        <f>Tablo1[[#This Row],[11:30]]</f>
        <v>0</v>
      </c>
      <c r="Q68" s="10">
        <f>Tablo1[[#This Row],[12:20]]</f>
        <v>0</v>
      </c>
      <c r="R68" s="4">
        <f>Tablo1[[#This Row],[13:10]]</f>
        <v>0</v>
      </c>
      <c r="S68" s="4">
        <f>Tablo1[[#This Row],[14:00]]</f>
        <v>0</v>
      </c>
      <c r="T68" s="4">
        <f>Tablo1[[#This Row],[14:50]]</f>
        <v>0</v>
      </c>
      <c r="U68" s="4">
        <f>Tablo1[[#This Row],[15:40]]</f>
        <v>0</v>
      </c>
      <c r="V68" s="12">
        <f>Tablo1[[#This Row],[16:30]]</f>
        <v>0</v>
      </c>
      <c r="W68" s="24">
        <f>Tablo1[[#This Row],[Ders Adedi]]</f>
        <v>1</v>
      </c>
      <c r="X68" s="22">
        <f>Tablo1[[#This Row],[Ders saati]]</f>
        <v>2</v>
      </c>
      <c r="Y68" s="23">
        <f>Tablo1[[#This Row],[Ders saati kontrol]]</f>
        <v>2</v>
      </c>
      <c r="Z68" s="92" t="str">
        <f>Tablo1[[#This Row],[Birleştir formül]]</f>
        <v>Nematoloji  Uğur GÖZEL</v>
      </c>
      <c r="AA68" s="95">
        <f>Tablo1[[#This Row],[Birleşik ders]]</f>
        <v>1</v>
      </c>
    </row>
    <row r="69" spans="1:27" ht="21.75" hidden="1" x14ac:dyDescent="0.25">
      <c r="A69" s="27">
        <f>Tablo1[[#This Row],[Sıra]]</f>
        <v>142</v>
      </c>
      <c r="B69" s="13" t="str">
        <f>Tablo1[[#This Row],[Bölüm]]</f>
        <v>BK</v>
      </c>
      <c r="C69" s="13">
        <f>Tablo1[[#This Row],[Sınıf]]</f>
        <v>3</v>
      </c>
      <c r="D69" s="5" t="str">
        <f>Tablo1[[#This Row],[Ders Kodu]]</f>
        <v>BTK-3020</v>
      </c>
      <c r="E69" s="14" t="str">
        <f>Tablo1[[#This Row],[Dersin Adı]]</f>
        <v xml:space="preserve">İnsektisitler </v>
      </c>
      <c r="F69" s="6" t="str">
        <f>Tablo1[[#This Row],[Dersi Veren Öğretim Elemanı]]</f>
        <v>Burak POLAT</v>
      </c>
      <c r="G69" s="6">
        <f>Tablo1[[#This Row],[Dersi Veren Öğretim Elemanı (Son 7 Hafta)]]</f>
        <v>0</v>
      </c>
      <c r="H69" s="6" t="str">
        <f>Tablo1[[#This Row],[Dersi Vrn. Öğr. Üyesi Bölümü]]</f>
        <v>BK</v>
      </c>
      <c r="I69" s="5">
        <f>Tablo1[[#This Row],[Mevcut]]</f>
        <v>20</v>
      </c>
      <c r="J69" s="13" t="str">
        <f>Tablo1[[#This Row],[GÜN]]</f>
        <v>SALI</v>
      </c>
      <c r="K69" s="17" t="str">
        <f>Tablo1[[#This Row],[SINIF2]]</f>
        <v>202</v>
      </c>
      <c r="L69" s="11">
        <f>Tablo1[[#This Row],[08:10]]</f>
        <v>0</v>
      </c>
      <c r="M69" s="4">
        <f>Tablo1[[#This Row],[09:00]]</f>
        <v>0</v>
      </c>
      <c r="N69" s="4">
        <f>Tablo1[[#This Row],[09:50]]</f>
        <v>0</v>
      </c>
      <c r="O69" s="4" t="str">
        <f>Tablo1[[#This Row],[10:40]]</f>
        <v>x</v>
      </c>
      <c r="P69" s="4" t="str">
        <f>Tablo1[[#This Row],[11:30]]</f>
        <v>x</v>
      </c>
      <c r="Q69" s="10">
        <f>Tablo1[[#This Row],[12:20]]</f>
        <v>0</v>
      </c>
      <c r="R69" s="4">
        <f>Tablo1[[#This Row],[13:10]]</f>
        <v>0</v>
      </c>
      <c r="S69" s="4">
        <f>Tablo1[[#This Row],[14:00]]</f>
        <v>0</v>
      </c>
      <c r="T69" s="4">
        <f>Tablo1[[#This Row],[14:50]]</f>
        <v>0</v>
      </c>
      <c r="U69" s="4">
        <f>Tablo1[[#This Row],[15:40]]</f>
        <v>0</v>
      </c>
      <c r="V69" s="12">
        <f>Tablo1[[#This Row],[16:30]]</f>
        <v>0</v>
      </c>
      <c r="W69" s="24">
        <f>Tablo1[[#This Row],[Ders Adedi]]</f>
        <v>1</v>
      </c>
      <c r="X69" s="22">
        <f>Tablo1[[#This Row],[Ders saati]]</f>
        <v>2</v>
      </c>
      <c r="Y69" s="23">
        <f>Tablo1[[#This Row],[Ders saati kontrol]]</f>
        <v>2</v>
      </c>
      <c r="Z69" s="92" t="str">
        <f>Tablo1[[#This Row],[Birleştir formül]]</f>
        <v>İnsektisitler  Burak POLAT</v>
      </c>
      <c r="AA69" s="95">
        <f>Tablo1[[#This Row],[Birleşik ders]]</f>
        <v>1</v>
      </c>
    </row>
    <row r="70" spans="1:27" ht="21.75" hidden="1" x14ac:dyDescent="0.25">
      <c r="A70" s="27">
        <f>Tablo1[[#This Row],[Sıra]]</f>
        <v>65</v>
      </c>
      <c r="B70" s="13" t="str">
        <f>Tablo1[[#This Row],[Bölüm]]</f>
        <v>BK</v>
      </c>
      <c r="C70" s="13">
        <f>Tablo1[[#This Row],[Sınıf]]</f>
        <v>3</v>
      </c>
      <c r="D70" s="5" t="str">
        <f>Tablo1[[#This Row],[Ders Kodu]]</f>
        <v>BTK-3010</v>
      </c>
      <c r="E70" s="14" t="str">
        <f>Tablo1[[#This Row],[Dersin Adı]]</f>
        <v xml:space="preserve">Bitki Mikolojisi </v>
      </c>
      <c r="F70" s="6" t="str">
        <f>Tablo1[[#This Row],[Dersi Veren Öğretim Elemanı]]</f>
        <v>Figen MERT</v>
      </c>
      <c r="G70" s="6">
        <f>Tablo1[[#This Row],[Dersi Veren Öğretim Elemanı (Son 7 Hafta)]]</f>
        <v>0</v>
      </c>
      <c r="H70" s="6" t="str">
        <f>Tablo1[[#This Row],[Dersi Vrn. Öğr. Üyesi Bölümü]]</f>
        <v>BK</v>
      </c>
      <c r="I70" s="5">
        <f>Tablo1[[#This Row],[Mevcut]]</f>
        <v>42</v>
      </c>
      <c r="J70" s="13" t="str">
        <f>Tablo1[[#This Row],[GÜN]]</f>
        <v>ÇARŞAMBA</v>
      </c>
      <c r="K70" s="17" t="str">
        <f>Tablo1[[#This Row],[SINIF2]]</f>
        <v>02</v>
      </c>
      <c r="L70" s="11">
        <f>Tablo1[[#This Row],[08:10]]</f>
        <v>0</v>
      </c>
      <c r="M70" s="4">
        <f>Tablo1[[#This Row],[09:00]]</f>
        <v>0</v>
      </c>
      <c r="N70" s="4">
        <f>Tablo1[[#This Row],[09:50]]</f>
        <v>0</v>
      </c>
      <c r="O70" s="4">
        <f>Tablo1[[#This Row],[10:40]]</f>
        <v>0</v>
      </c>
      <c r="P70" s="4">
        <f>Tablo1[[#This Row],[11:30]]</f>
        <v>0</v>
      </c>
      <c r="Q70" s="10">
        <f>Tablo1[[#This Row],[12:20]]</f>
        <v>0</v>
      </c>
      <c r="R70" s="4" t="str">
        <f>Tablo1[[#This Row],[13:10]]</f>
        <v>x</v>
      </c>
      <c r="S70" s="4" t="str">
        <f>Tablo1[[#This Row],[14:00]]</f>
        <v>x</v>
      </c>
      <c r="T70" s="4">
        <f>Tablo1[[#This Row],[14:50]]</f>
        <v>0</v>
      </c>
      <c r="U70" s="4">
        <f>Tablo1[[#This Row],[15:40]]</f>
        <v>0</v>
      </c>
      <c r="V70" s="12">
        <f>Tablo1[[#This Row],[16:30]]</f>
        <v>0</v>
      </c>
      <c r="W70" s="24">
        <f>Tablo1[[#This Row],[Ders Adedi]]</f>
        <v>1</v>
      </c>
      <c r="X70" s="22">
        <f>Tablo1[[#This Row],[Ders saati]]</f>
        <v>2</v>
      </c>
      <c r="Y70" s="23">
        <f>Tablo1[[#This Row],[Ders saati kontrol]]</f>
        <v>2</v>
      </c>
      <c r="Z70" s="92" t="str">
        <f>Tablo1[[#This Row],[Birleştir formül]]</f>
        <v>Bitki Mikolojisi  Figen MERT</v>
      </c>
      <c r="AA70" s="95">
        <f>Tablo1[[#This Row],[Birleşik ders]]</f>
        <v>1</v>
      </c>
    </row>
    <row r="71" spans="1:27" ht="21.75" hidden="1" x14ac:dyDescent="0.25">
      <c r="A71" s="27">
        <f>Tablo1[[#This Row],[Sıra]]</f>
        <v>2</v>
      </c>
      <c r="B71" s="13" t="str">
        <f>Tablo1[[#This Row],[Bölüm]]</f>
        <v>BK</v>
      </c>
      <c r="C71" s="13">
        <f>Tablo1[[#This Row],[Sınıf]]</f>
        <v>3</v>
      </c>
      <c r="D71" s="5" t="str">
        <f>Tablo1[[#This Row],[Ders Kodu]]</f>
        <v>BTK-3004</v>
      </c>
      <c r="E71" s="14" t="str">
        <f>Tablo1[[#This Row],[Dersin Adı]]</f>
        <v xml:space="preserve">Akaroloji </v>
      </c>
      <c r="F71" s="6" t="str">
        <f>Tablo1[[#This Row],[Dersi Veren Öğretim Elemanı]]</f>
        <v>İsmail KASAP</v>
      </c>
      <c r="G71" s="6" t="str">
        <f>Tablo1[[#This Row],[Dersi Veren Öğretim Elemanı (Son 7 Hafta)]]</f>
        <v>Şahin KÖK</v>
      </c>
      <c r="H71" s="6" t="str">
        <f>Tablo1[[#This Row],[Dersi Vrn. Öğr. Üyesi Bölümü]]</f>
        <v>BK</v>
      </c>
      <c r="I71" s="5">
        <f>Tablo1[[#This Row],[Mevcut]]</f>
        <v>42</v>
      </c>
      <c r="J71" s="13" t="str">
        <f>Tablo1[[#This Row],[GÜN]]</f>
        <v>PERŞEMBE</v>
      </c>
      <c r="K71" s="17" t="str">
        <f>Tablo1[[#This Row],[SINIF2]]</f>
        <v>Prof.Dr H. TURHAN</v>
      </c>
      <c r="L71" s="11">
        <f>Tablo1[[#This Row],[08:10]]</f>
        <v>0</v>
      </c>
      <c r="M71" s="4">
        <f>Tablo1[[#This Row],[09:00]]</f>
        <v>0</v>
      </c>
      <c r="N71" s="4">
        <f>Tablo1[[#This Row],[09:50]]</f>
        <v>0</v>
      </c>
      <c r="O71" s="4">
        <f>Tablo1[[#This Row],[10:40]]</f>
        <v>0</v>
      </c>
      <c r="P71" s="4">
        <f>Tablo1[[#This Row],[11:30]]</f>
        <v>0</v>
      </c>
      <c r="Q71" s="10" t="str">
        <f>Tablo1[[#This Row],[12:20]]</f>
        <v>x</v>
      </c>
      <c r="R71" s="4" t="str">
        <f>Tablo1[[#This Row],[13:10]]</f>
        <v>x</v>
      </c>
      <c r="S71" s="4">
        <f>Tablo1[[#This Row],[14:00]]</f>
        <v>0</v>
      </c>
      <c r="T71" s="4">
        <f>Tablo1[[#This Row],[14:50]]</f>
        <v>0</v>
      </c>
      <c r="U71" s="4">
        <f>Tablo1[[#This Row],[15:40]]</f>
        <v>0</v>
      </c>
      <c r="V71" s="12">
        <f>Tablo1[[#This Row],[16:30]]</f>
        <v>0</v>
      </c>
      <c r="W71" s="24">
        <f>Tablo1[[#This Row],[Ders Adedi]]</f>
        <v>1</v>
      </c>
      <c r="X71" s="22">
        <f>Tablo1[[#This Row],[Ders saati]]</f>
        <v>2</v>
      </c>
      <c r="Y71" s="23">
        <f>Tablo1[[#This Row],[Ders saati kontrol]]</f>
        <v>2</v>
      </c>
      <c r="Z71" s="92" t="str">
        <f>Tablo1[[#This Row],[Birleştir formül]]</f>
        <v>Akaroloji  İsmail KASAP</v>
      </c>
      <c r="AA71" s="95">
        <f>Tablo1[[#This Row],[Birleşik ders]]</f>
        <v>1</v>
      </c>
    </row>
    <row r="72" spans="1:27" ht="30" hidden="1" x14ac:dyDescent="0.25">
      <c r="A72" s="27">
        <f>Tablo1[[#This Row],[Sıra]]</f>
        <v>160</v>
      </c>
      <c r="B72" s="13" t="str">
        <f>Tablo1[[#This Row],[Bölüm]]</f>
        <v>BK</v>
      </c>
      <c r="C72" s="13">
        <f>Tablo1[[#This Row],[Sınıf]]</f>
        <v>3</v>
      </c>
      <c r="D72" s="5" t="str">
        <f>Tablo1[[#This Row],[Ders Kodu]]</f>
        <v>BTK-3012</v>
      </c>
      <c r="E72" s="14" t="str">
        <f>Tablo1[[#This Row],[Dersin Adı]]</f>
        <v xml:space="preserve">Kentsel Entomoloji </v>
      </c>
      <c r="F72" s="6" t="str">
        <f>Tablo1[[#This Row],[Dersi Veren Öğretim Elemanı]]</f>
        <v>Ali ÖZPINAR</v>
      </c>
      <c r="G72" s="6">
        <f>Tablo1[[#This Row],[Dersi Veren Öğretim Elemanı (Son 7 Hafta)]]</f>
        <v>0</v>
      </c>
      <c r="H72" s="6" t="str">
        <f>Tablo1[[#This Row],[Dersi Vrn. Öğr. Üyesi Bölümü]]</f>
        <v>BK</v>
      </c>
      <c r="I72" s="5">
        <f>Tablo1[[#This Row],[Mevcut]]</f>
        <v>8</v>
      </c>
      <c r="J72" s="13" t="str">
        <f>Tablo1[[#This Row],[GÜN]]</f>
        <v>PERŞEMBE</v>
      </c>
      <c r="K72" s="17" t="str">
        <f>Tablo1[[#This Row],[SINIF2]]</f>
        <v>Prof.Dr H. TURHAN</v>
      </c>
      <c r="L72" s="11">
        <f>Tablo1[[#This Row],[08:10]]</f>
        <v>0</v>
      </c>
      <c r="M72" s="4">
        <f>Tablo1[[#This Row],[09:00]]</f>
        <v>0</v>
      </c>
      <c r="N72" s="4">
        <f>Tablo1[[#This Row],[09:50]]</f>
        <v>0</v>
      </c>
      <c r="O72" s="4">
        <f>Tablo1[[#This Row],[10:40]]</f>
        <v>0</v>
      </c>
      <c r="P72" s="4">
        <f>Tablo1[[#This Row],[11:30]]</f>
        <v>0</v>
      </c>
      <c r="Q72" s="10">
        <f>Tablo1[[#This Row],[12:20]]</f>
        <v>0</v>
      </c>
      <c r="R72" s="4">
        <f>Tablo1[[#This Row],[13:10]]</f>
        <v>0</v>
      </c>
      <c r="S72" s="4" t="str">
        <f>Tablo1[[#This Row],[14:00]]</f>
        <v>x</v>
      </c>
      <c r="T72" s="4" t="str">
        <f>Tablo1[[#This Row],[14:50]]</f>
        <v>x</v>
      </c>
      <c r="U72" s="4">
        <f>Tablo1[[#This Row],[15:40]]</f>
        <v>0</v>
      </c>
      <c r="V72" s="12">
        <f>Tablo1[[#This Row],[16:30]]</f>
        <v>0</v>
      </c>
      <c r="W72" s="24">
        <f>Tablo1[[#This Row],[Ders Adedi]]</f>
        <v>1</v>
      </c>
      <c r="X72" s="22">
        <f>Tablo1[[#This Row],[Ders saati]]</f>
        <v>2</v>
      </c>
      <c r="Y72" s="23">
        <f>Tablo1[[#This Row],[Ders saati kontrol]]</f>
        <v>2</v>
      </c>
      <c r="Z72" s="92" t="str">
        <f>Tablo1[[#This Row],[Birleştir formül]]</f>
        <v>Kentsel Entomoloji  Ali ÖZPINAR</v>
      </c>
      <c r="AA72" s="95">
        <f>Tablo1[[#This Row],[Birleşik ders]]</f>
        <v>1</v>
      </c>
    </row>
    <row r="73" spans="1:27" ht="30" hidden="1" x14ac:dyDescent="0.25">
      <c r="A73" s="27">
        <f>Tablo1[[#This Row],[Sıra]]</f>
        <v>275</v>
      </c>
      <c r="B73" s="13" t="str">
        <f>Tablo1[[#This Row],[Bölüm]]</f>
        <v>BK</v>
      </c>
      <c r="C73" s="13">
        <f>Tablo1[[#This Row],[Sınıf]]</f>
        <v>3</v>
      </c>
      <c r="D73" s="5" t="str">
        <f>Tablo1[[#This Row],[Ders Kodu]]</f>
        <v>BTK-3014</v>
      </c>
      <c r="E73" s="14" t="str">
        <f>Tablo1[[#This Row],[Dersin Adı]]</f>
        <v xml:space="preserve">Tarımsal Savaşım II </v>
      </c>
      <c r="F73" s="6" t="str">
        <f>Tablo1[[#This Row],[Dersi Veren Öğretim Elemanı]]</f>
        <v>Uğur GÖZEL</v>
      </c>
      <c r="G73" s="6">
        <f>Tablo1[[#This Row],[Dersi Veren Öğretim Elemanı (Son 7 Hafta)]]</f>
        <v>0</v>
      </c>
      <c r="H73" s="6" t="str">
        <f>Tablo1[[#This Row],[Dersi Vrn. Öğr. Üyesi Bölümü]]</f>
        <v>BK</v>
      </c>
      <c r="I73" s="5">
        <f>Tablo1[[#This Row],[Mevcut]]</f>
        <v>39</v>
      </c>
      <c r="J73" s="13" t="str">
        <f>Tablo1[[#This Row],[GÜN]]</f>
        <v>PERŞEMBE</v>
      </c>
      <c r="K73" s="17" t="str">
        <f>Tablo1[[#This Row],[SINIF2]]</f>
        <v>Prof.Dr H. TURHAN</v>
      </c>
      <c r="L73" s="11">
        <f>Tablo1[[#This Row],[08:10]]</f>
        <v>0</v>
      </c>
      <c r="M73" s="4">
        <f>Tablo1[[#This Row],[09:00]]</f>
        <v>0</v>
      </c>
      <c r="N73" s="4">
        <f>Tablo1[[#This Row],[09:50]]</f>
        <v>0</v>
      </c>
      <c r="O73" s="4">
        <f>Tablo1[[#This Row],[10:40]]</f>
        <v>0</v>
      </c>
      <c r="P73" s="4">
        <f>Tablo1[[#This Row],[11:30]]</f>
        <v>0</v>
      </c>
      <c r="Q73" s="10">
        <f>Tablo1[[#This Row],[12:20]]</f>
        <v>0</v>
      </c>
      <c r="R73" s="4">
        <f>Tablo1[[#This Row],[13:10]]</f>
        <v>0</v>
      </c>
      <c r="S73" s="4">
        <f>Tablo1[[#This Row],[14:00]]</f>
        <v>0</v>
      </c>
      <c r="T73" s="4">
        <f>Tablo1[[#This Row],[14:50]]</f>
        <v>0</v>
      </c>
      <c r="U73" s="4" t="str">
        <f>Tablo1[[#This Row],[15:40]]</f>
        <v>x</v>
      </c>
      <c r="V73" s="12" t="str">
        <f>Tablo1[[#This Row],[16:30]]</f>
        <v>x</v>
      </c>
      <c r="W73" s="24">
        <f>Tablo1[[#This Row],[Ders Adedi]]</f>
        <v>1</v>
      </c>
      <c r="X73" s="22">
        <f>Tablo1[[#This Row],[Ders saati]]</f>
        <v>2</v>
      </c>
      <c r="Y73" s="23">
        <f>Tablo1[[#This Row],[Ders saati kontrol]]</f>
        <v>2</v>
      </c>
      <c r="Z73" s="92" t="str">
        <f>Tablo1[[#This Row],[Birleştir formül]]</f>
        <v>Tarımsal Savaşım II  Uğur GÖZEL</v>
      </c>
      <c r="AA73" s="95">
        <f>Tablo1[[#This Row],[Birleşik ders]]</f>
        <v>1</v>
      </c>
    </row>
    <row r="74" spans="1:27" ht="21.75" hidden="1" x14ac:dyDescent="0.25">
      <c r="A74" s="27">
        <f>Tablo1[[#This Row],[Sıra]]</f>
        <v>166</v>
      </c>
      <c r="B74" s="13" t="str">
        <f>Tablo1[[#This Row],[Bölüm]]</f>
        <v>BK</v>
      </c>
      <c r="C74" s="13">
        <f>Tablo1[[#This Row],[Sınıf]]</f>
        <v>3</v>
      </c>
      <c r="D74" s="5" t="str">
        <f>Tablo1[[#This Row],[Ders Kodu]]</f>
        <v>BTK-3024</v>
      </c>
      <c r="E74" s="14" t="str">
        <f>Tablo1[[#This Row],[Dersin Adı]]</f>
        <v xml:space="preserve">Kültür Bitkilerinde Yabancı Otlar </v>
      </c>
      <c r="F74" s="6" t="str">
        <f>Tablo1[[#This Row],[Dersi Veren Öğretim Elemanı]]</f>
        <v>Ahmet ULUDAĞ</v>
      </c>
      <c r="G74" s="6">
        <f>Tablo1[[#This Row],[Dersi Veren Öğretim Elemanı (Son 7 Hafta)]]</f>
        <v>0</v>
      </c>
      <c r="H74" s="6" t="str">
        <f>Tablo1[[#This Row],[Dersi Vrn. Öğr. Üyesi Bölümü]]</f>
        <v>BK</v>
      </c>
      <c r="I74" s="5">
        <f>Tablo1[[#This Row],[Mevcut]]</f>
        <v>0</v>
      </c>
      <c r="J74" s="13" t="str">
        <f>Tablo1[[#This Row],[GÜN]]</f>
        <v>-</v>
      </c>
      <c r="K74" s="17" t="str">
        <f>Tablo1[[#This Row],[SINIF2]]</f>
        <v>AÇILMIYOR</v>
      </c>
      <c r="L74" s="11">
        <f>Tablo1[[#This Row],[08:10]]</f>
        <v>0</v>
      </c>
      <c r="M74" s="4">
        <f>Tablo1[[#This Row],[09:00]]</f>
        <v>0</v>
      </c>
      <c r="N74" s="4">
        <f>Tablo1[[#This Row],[09:50]]</f>
        <v>0</v>
      </c>
      <c r="O74" s="4" t="str">
        <f>Tablo1[[#This Row],[10:40]]</f>
        <v>x</v>
      </c>
      <c r="P74" s="4" t="str">
        <f>Tablo1[[#This Row],[11:30]]</f>
        <v>x</v>
      </c>
      <c r="Q74" s="10">
        <f>Tablo1[[#This Row],[12:20]]</f>
        <v>0</v>
      </c>
      <c r="R74" s="4">
        <f>Tablo1[[#This Row],[13:10]]</f>
        <v>0</v>
      </c>
      <c r="S74" s="4">
        <f>Tablo1[[#This Row],[14:00]]</f>
        <v>0</v>
      </c>
      <c r="T74" s="4">
        <f>Tablo1[[#This Row],[14:50]]</f>
        <v>0</v>
      </c>
      <c r="U74" s="4">
        <f>Tablo1[[#This Row],[15:40]]</f>
        <v>0</v>
      </c>
      <c r="V74" s="12">
        <f>Tablo1[[#This Row],[16:30]]</f>
        <v>0</v>
      </c>
      <c r="W74" s="24">
        <f>Tablo1[[#This Row],[Ders Adedi]]</f>
        <v>1</v>
      </c>
      <c r="X74" s="22">
        <f>Tablo1[[#This Row],[Ders saati]]</f>
        <v>2</v>
      </c>
      <c r="Y74" s="23">
        <f>Tablo1[[#This Row],[Ders saati kontrol]]</f>
        <v>2</v>
      </c>
      <c r="Z74" s="92" t="str">
        <f>Tablo1[[#This Row],[Birleştir formül]]</f>
        <v>Kültür Bitkilerinde Yabancı Otlar  Ahmet ULUDAĞ</v>
      </c>
      <c r="AA74" s="95">
        <f>Tablo1[[#This Row],[Birleşik ders]]</f>
        <v>1</v>
      </c>
    </row>
    <row r="75" spans="1:27" ht="21.75" hidden="1" x14ac:dyDescent="0.25">
      <c r="A75" s="27">
        <f>Tablo1[[#This Row],[Sıra]]</f>
        <v>340</v>
      </c>
      <c r="B75" s="13" t="str">
        <f>Tablo1[[#This Row],[Bölüm]]</f>
        <v>BK</v>
      </c>
      <c r="C75" s="13">
        <f>Tablo1[[#This Row],[Sınıf]]</f>
        <v>3</v>
      </c>
      <c r="D75" s="5" t="str">
        <f>Tablo1[[#This Row],[Ders Kodu]]</f>
        <v>BTK-3022</v>
      </c>
      <c r="E75" s="14" t="str">
        <f>Tablo1[[#This Row],[Dersin Adı]]</f>
        <v xml:space="preserve">Yabancı Ot Mücadelesi ve İlaçları </v>
      </c>
      <c r="F75" s="6" t="str">
        <f>Tablo1[[#This Row],[Dersi Veren Öğretim Elemanı]]</f>
        <v>Ahmet ULUDAĞ</v>
      </c>
      <c r="G75" s="6">
        <f>Tablo1[[#This Row],[Dersi Veren Öğretim Elemanı (Son 7 Hafta)]]</f>
        <v>0</v>
      </c>
      <c r="H75" s="6" t="str">
        <f>Tablo1[[#This Row],[Dersi Vrn. Öğr. Üyesi Bölümü]]</f>
        <v>BK</v>
      </c>
      <c r="I75" s="5">
        <f>Tablo1[[#This Row],[Mevcut]]</f>
        <v>2</v>
      </c>
      <c r="J75" s="13" t="str">
        <f>Tablo1[[#This Row],[GÜN]]</f>
        <v>-</v>
      </c>
      <c r="K75" s="17" t="str">
        <f>Tablo1[[#This Row],[SINIF2]]</f>
        <v>SADECE SINAV</v>
      </c>
      <c r="L75" s="11">
        <f>Tablo1[[#This Row],[08:10]]</f>
        <v>0</v>
      </c>
      <c r="M75" s="4">
        <f>Tablo1[[#This Row],[09:00]]</f>
        <v>0</v>
      </c>
      <c r="N75" s="4">
        <f>Tablo1[[#This Row],[09:50]]</f>
        <v>0</v>
      </c>
      <c r="O75" s="4">
        <f>Tablo1[[#This Row],[10:40]]</f>
        <v>0</v>
      </c>
      <c r="P75" s="4">
        <f>Tablo1[[#This Row],[11:30]]</f>
        <v>0</v>
      </c>
      <c r="Q75" s="10">
        <f>Tablo1[[#This Row],[12:20]]</f>
        <v>0</v>
      </c>
      <c r="R75" s="4">
        <f>Tablo1[[#This Row],[13:10]]</f>
        <v>0</v>
      </c>
      <c r="S75" s="4">
        <f>Tablo1[[#This Row],[14:00]]</f>
        <v>0</v>
      </c>
      <c r="T75" s="4" t="str">
        <f>Tablo1[[#This Row],[14:50]]</f>
        <v>x</v>
      </c>
      <c r="U75" s="4" t="str">
        <f>Tablo1[[#This Row],[15:40]]</f>
        <v>x</v>
      </c>
      <c r="V75" s="12">
        <f>Tablo1[[#This Row],[16:30]]</f>
        <v>0</v>
      </c>
      <c r="W75" s="24">
        <f>Tablo1[[#This Row],[Ders Adedi]]</f>
        <v>1</v>
      </c>
      <c r="X75" s="22">
        <f>Tablo1[[#This Row],[Ders saati]]</f>
        <v>2</v>
      </c>
      <c r="Y75" s="23">
        <f>Tablo1[[#This Row],[Ders saati kontrol]]</f>
        <v>2</v>
      </c>
      <c r="Z75" s="92" t="str">
        <f>Tablo1[[#This Row],[Birleştir formül]]</f>
        <v>Yabancı Ot Mücadelesi ve İlaçları  Ahmet ULUDAĞ</v>
      </c>
      <c r="AA75" s="95">
        <f>Tablo1[[#This Row],[Birleşik ders]]</f>
        <v>1</v>
      </c>
    </row>
    <row r="76" spans="1:27" ht="21.75" hidden="1" x14ac:dyDescent="0.25">
      <c r="A76" s="27">
        <f>Tablo1[[#This Row],[Sıra]]</f>
        <v>240</v>
      </c>
      <c r="B76" s="13" t="str">
        <f>Tablo1[[#This Row],[Bölüm]]</f>
        <v>BK</v>
      </c>
      <c r="C76" s="13">
        <f>Tablo1[[#This Row],[Sınıf]]</f>
        <v>3</v>
      </c>
      <c r="D76" s="5" t="str">
        <f>Tablo1[[#This Row],[Ders Kodu]]</f>
        <v>STJ-3002</v>
      </c>
      <c r="E76" s="14" t="str">
        <f>Tablo1[[#This Row],[Dersin Adı]]</f>
        <v xml:space="preserve">Staj II </v>
      </c>
      <c r="F76" s="6" t="str">
        <f>Tablo1[[#This Row],[Dersi Veren Öğretim Elemanı]]</f>
        <v>Burak POLAT</v>
      </c>
      <c r="G76" s="6">
        <f>Tablo1[[#This Row],[Dersi Veren Öğretim Elemanı (Son 7 Hafta)]]</f>
        <v>0</v>
      </c>
      <c r="H76" s="6" t="str">
        <f>Tablo1[[#This Row],[Dersi Vrn. Öğr. Üyesi Bölümü]]</f>
        <v>BK</v>
      </c>
      <c r="I76" s="5">
        <f>Tablo1[[#This Row],[Mevcut]]</f>
        <v>38</v>
      </c>
      <c r="J76" s="13" t="str">
        <f>Tablo1[[#This Row],[GÜN]]</f>
        <v>-</v>
      </c>
      <c r="K76" s="17" t="str">
        <f>Tablo1[[#This Row],[SINIF2]]</f>
        <v>-</v>
      </c>
      <c r="L76" s="11">
        <f>Tablo1[[#This Row],[08:10]]</f>
        <v>0</v>
      </c>
      <c r="M76" s="4">
        <f>Tablo1[[#This Row],[09:00]]</f>
        <v>0</v>
      </c>
      <c r="N76" s="4">
        <f>Tablo1[[#This Row],[09:50]]</f>
        <v>0</v>
      </c>
      <c r="O76" s="4">
        <f>Tablo1[[#This Row],[10:40]]</f>
        <v>0</v>
      </c>
      <c r="P76" s="4">
        <f>Tablo1[[#This Row],[11:30]]</f>
        <v>0</v>
      </c>
      <c r="Q76" s="10">
        <f>Tablo1[[#This Row],[12:20]]</f>
        <v>0</v>
      </c>
      <c r="R76" s="4">
        <f>Tablo1[[#This Row],[13:10]]</f>
        <v>0</v>
      </c>
      <c r="S76" s="4">
        <f>Tablo1[[#This Row],[14:00]]</f>
        <v>0</v>
      </c>
      <c r="T76" s="4">
        <f>Tablo1[[#This Row],[14:50]]</f>
        <v>0</v>
      </c>
      <c r="U76" s="4">
        <f>Tablo1[[#This Row],[15:40]]</f>
        <v>0</v>
      </c>
      <c r="V76" s="12">
        <f>Tablo1[[#This Row],[16:30]]</f>
        <v>0</v>
      </c>
      <c r="W76" s="24">
        <f>Tablo1[[#This Row],[Ders Adedi]]</f>
        <v>9</v>
      </c>
      <c r="X76" s="22">
        <f>Tablo1[[#This Row],[Ders saati]]</f>
        <v>0</v>
      </c>
      <c r="Y76" s="23">
        <f>Tablo1[[#This Row],[Ders saati kontrol]]</f>
        <v>0</v>
      </c>
      <c r="Z76" s="92" t="str">
        <f>Tablo1[[#This Row],[Birleştir formül]]</f>
        <v>Staj II  Burak POLAT</v>
      </c>
      <c r="AA76" s="95">
        <f>Tablo1[[#This Row],[Birleşik ders]]</f>
        <v>1</v>
      </c>
    </row>
    <row r="77" spans="1:27" ht="21.75" hidden="1" x14ac:dyDescent="0.25">
      <c r="A77" s="27">
        <f>Tablo1[[#This Row],[Sıra]]</f>
        <v>57</v>
      </c>
      <c r="B77" s="13" t="str">
        <f>Tablo1[[#This Row],[Bölüm]]</f>
        <v>BK</v>
      </c>
      <c r="C77" s="13">
        <f>Tablo1[[#This Row],[Sınıf]]</f>
        <v>4</v>
      </c>
      <c r="D77" s="5" t="str">
        <f>Tablo1[[#This Row],[Ders Kodu]]</f>
        <v>BTK-4012</v>
      </c>
      <c r="E77" s="14" t="str">
        <f>Tablo1[[#This Row],[Dersin Adı]]</f>
        <v xml:space="preserve">Bitki Klinikleri II </v>
      </c>
      <c r="F77" s="6" t="str">
        <f>Tablo1[[#This Row],[Dersi Veren Öğretim Elemanı]]</f>
        <v>Bölüm Öğretim Elemanları - BK</v>
      </c>
      <c r="G77" s="6">
        <f>Tablo1[[#This Row],[Dersi Veren Öğretim Elemanı (Son 7 Hafta)]]</f>
        <v>0</v>
      </c>
      <c r="H77" s="6" t="str">
        <f>Tablo1[[#This Row],[Dersi Vrn. Öğr. Üyesi Bölümü]]</f>
        <v>BK</v>
      </c>
      <c r="I77" s="5">
        <f>Tablo1[[#This Row],[Mevcut]]</f>
        <v>41</v>
      </c>
      <c r="J77" s="13" t="str">
        <f>Tablo1[[#This Row],[GÜN]]</f>
        <v>ÇARŞAMBA</v>
      </c>
      <c r="K77" s="17" t="str">
        <f>Tablo1[[#This Row],[SINIF2]]</f>
        <v>Seminer Sln.</v>
      </c>
      <c r="L77" s="11">
        <f>Tablo1[[#This Row],[08:10]]</f>
        <v>0</v>
      </c>
      <c r="M77" s="4" t="str">
        <f>Tablo1[[#This Row],[09:00]]</f>
        <v>x</v>
      </c>
      <c r="N77" s="4" t="str">
        <f>Tablo1[[#This Row],[09:50]]</f>
        <v>x</v>
      </c>
      <c r="O77" s="4" t="str">
        <f>Tablo1[[#This Row],[10:40]]</f>
        <v>x</v>
      </c>
      <c r="P77" s="4" t="str">
        <f>Tablo1[[#This Row],[11:30]]</f>
        <v>x</v>
      </c>
      <c r="Q77" s="10">
        <f>Tablo1[[#This Row],[12:20]]</f>
        <v>0</v>
      </c>
      <c r="R77" s="4">
        <f>Tablo1[[#This Row],[13:10]]</f>
        <v>0</v>
      </c>
      <c r="S77" s="4">
        <f>Tablo1[[#This Row],[14:00]]</f>
        <v>0</v>
      </c>
      <c r="T77" s="4">
        <f>Tablo1[[#This Row],[14:50]]</f>
        <v>0</v>
      </c>
      <c r="U77" s="4">
        <f>Tablo1[[#This Row],[15:40]]</f>
        <v>0</v>
      </c>
      <c r="V77" s="12">
        <f>Tablo1[[#This Row],[16:30]]</f>
        <v>0</v>
      </c>
      <c r="W77" s="24">
        <f>Tablo1[[#This Row],[Ders Adedi]]</f>
        <v>1</v>
      </c>
      <c r="X77" s="22">
        <f>Tablo1[[#This Row],[Ders saati]]</f>
        <v>4</v>
      </c>
      <c r="Y77" s="23">
        <f>Tablo1[[#This Row],[Ders saati kontrol]]</f>
        <v>4</v>
      </c>
      <c r="Z77" s="92" t="str">
        <f>Tablo1[[#This Row],[Birleştir formül]]</f>
        <v>Bitki Klinikleri II  Bölüm Öğretim Elemanları - BK</v>
      </c>
      <c r="AA77" s="95">
        <f>Tablo1[[#This Row],[Birleşik ders]]</f>
        <v>1</v>
      </c>
    </row>
    <row r="78" spans="1:27" ht="30" hidden="1" x14ac:dyDescent="0.25">
      <c r="A78" s="27">
        <f>Tablo1[[#This Row],[Sıra]]</f>
        <v>94</v>
      </c>
      <c r="B78" s="13" t="str">
        <f>Tablo1[[#This Row],[Bölüm]]</f>
        <v>BK</v>
      </c>
      <c r="C78" s="13">
        <f>Tablo1[[#This Row],[Sınıf]]</f>
        <v>4</v>
      </c>
      <c r="D78" s="5" t="str">
        <f>Tablo1[[#This Row],[Ders Kodu]]</f>
        <v>BTK-4006</v>
      </c>
      <c r="E78" s="14" t="str">
        <f>Tablo1[[#This Row],[Dersin Adı]]</f>
        <v xml:space="preserve">Endüstri Bitkileri Zararlıları </v>
      </c>
      <c r="F78" s="6" t="str">
        <f>Tablo1[[#This Row],[Dersi Veren Öğretim Elemanı]]</f>
        <v>Levent EFİL</v>
      </c>
      <c r="G78" s="6">
        <f>Tablo1[[#This Row],[Dersi Veren Öğretim Elemanı (Son 7 Hafta)]]</f>
        <v>0</v>
      </c>
      <c r="H78" s="6" t="str">
        <f>Tablo1[[#This Row],[Dersi Vrn. Öğr. Üyesi Bölümü]]</f>
        <v>BK</v>
      </c>
      <c r="I78" s="5">
        <f>Tablo1[[#This Row],[Mevcut]]</f>
        <v>41</v>
      </c>
      <c r="J78" s="13" t="str">
        <f>Tablo1[[#This Row],[GÜN]]</f>
        <v>ÇARŞAMBA</v>
      </c>
      <c r="K78" s="17" t="str">
        <f>Tablo1[[#This Row],[SINIF2]]</f>
        <v>106</v>
      </c>
      <c r="L78" s="11">
        <f>Tablo1[[#This Row],[08:10]]</f>
        <v>0</v>
      </c>
      <c r="M78" s="4">
        <f>Tablo1[[#This Row],[09:00]]</f>
        <v>0</v>
      </c>
      <c r="N78" s="4">
        <f>Tablo1[[#This Row],[09:50]]</f>
        <v>0</v>
      </c>
      <c r="O78" s="4">
        <f>Tablo1[[#This Row],[10:40]]</f>
        <v>0</v>
      </c>
      <c r="P78" s="4">
        <f>Tablo1[[#This Row],[11:30]]</f>
        <v>0</v>
      </c>
      <c r="Q78" s="10">
        <f>Tablo1[[#This Row],[12:20]]</f>
        <v>0</v>
      </c>
      <c r="R78" s="4">
        <f>Tablo1[[#This Row],[13:10]]</f>
        <v>0</v>
      </c>
      <c r="S78" s="4" t="str">
        <f>Tablo1[[#This Row],[14:00]]</f>
        <v>x</v>
      </c>
      <c r="T78" s="4" t="str">
        <f>Tablo1[[#This Row],[14:50]]</f>
        <v>x</v>
      </c>
      <c r="U78" s="4">
        <f>Tablo1[[#This Row],[15:40]]</f>
        <v>0</v>
      </c>
      <c r="V78" s="12">
        <f>Tablo1[[#This Row],[16:30]]</f>
        <v>0</v>
      </c>
      <c r="W78" s="24">
        <f>Tablo1[[#This Row],[Ders Adedi]]</f>
        <v>1</v>
      </c>
      <c r="X78" s="22">
        <f>Tablo1[[#This Row],[Ders saati]]</f>
        <v>2</v>
      </c>
      <c r="Y78" s="23">
        <f>Tablo1[[#This Row],[Ders saati kontrol]]</f>
        <v>2</v>
      </c>
      <c r="Z78" s="92" t="str">
        <f>Tablo1[[#This Row],[Birleştir formül]]</f>
        <v>Endüstri Bitkileri Zararlıları  Levent EFİL</v>
      </c>
      <c r="AA78" s="95">
        <f>Tablo1[[#This Row],[Birleşik ders]]</f>
        <v>1</v>
      </c>
    </row>
    <row r="79" spans="1:27" ht="21.75" hidden="1" x14ac:dyDescent="0.25">
      <c r="A79" s="27">
        <f>Tablo1[[#This Row],[Sıra]]</f>
        <v>190</v>
      </c>
      <c r="B79" s="13" t="str">
        <f>Tablo1[[#This Row],[Bölüm]]</f>
        <v>BK</v>
      </c>
      <c r="C79" s="13">
        <f>Tablo1[[#This Row],[Sınıf]]</f>
        <v>4</v>
      </c>
      <c r="D79" s="5" t="str">
        <f>Tablo1[[#This Row],[Ders Kodu]]</f>
        <v>BTK-4004</v>
      </c>
      <c r="E79" s="14" t="str">
        <f>Tablo1[[#This Row],[Dersin Adı]]</f>
        <v xml:space="preserve">Meyve ve Bağ Hastalıkları </v>
      </c>
      <c r="F79" s="6" t="str">
        <f>Tablo1[[#This Row],[Dersi Veren Öğretim Elemanı]]</f>
        <v>Savaş KORKMAZ</v>
      </c>
      <c r="G79" s="6">
        <f>Tablo1[[#This Row],[Dersi Veren Öğretim Elemanı (Son 7 Hafta)]]</f>
        <v>0</v>
      </c>
      <c r="H79" s="6" t="str">
        <f>Tablo1[[#This Row],[Dersi Vrn. Öğr. Üyesi Bölümü]]</f>
        <v>BK</v>
      </c>
      <c r="I79" s="5">
        <f>Tablo1[[#This Row],[Mevcut]]</f>
        <v>44</v>
      </c>
      <c r="J79" s="13" t="str">
        <f>Tablo1[[#This Row],[GÜN]]</f>
        <v>ÇARŞAMBA</v>
      </c>
      <c r="K79" s="17" t="str">
        <f>Tablo1[[#This Row],[SINIF2]]</f>
        <v>201</v>
      </c>
      <c r="L79" s="11">
        <f>Tablo1[[#This Row],[08:10]]</f>
        <v>0</v>
      </c>
      <c r="M79" s="4">
        <f>Tablo1[[#This Row],[09:00]]</f>
        <v>0</v>
      </c>
      <c r="N79" s="4">
        <f>Tablo1[[#This Row],[09:50]]</f>
        <v>0</v>
      </c>
      <c r="O79" s="4">
        <f>Tablo1[[#This Row],[10:40]]</f>
        <v>0</v>
      </c>
      <c r="P79" s="4">
        <f>Tablo1[[#This Row],[11:30]]</f>
        <v>0</v>
      </c>
      <c r="Q79" s="10">
        <f>Tablo1[[#This Row],[12:20]]</f>
        <v>0</v>
      </c>
      <c r="R79" s="4">
        <f>Tablo1[[#This Row],[13:10]]</f>
        <v>0</v>
      </c>
      <c r="S79" s="4">
        <f>Tablo1[[#This Row],[14:00]]</f>
        <v>0</v>
      </c>
      <c r="T79" s="4">
        <f>Tablo1[[#This Row],[14:50]]</f>
        <v>0</v>
      </c>
      <c r="U79" s="4" t="str">
        <f>Tablo1[[#This Row],[15:40]]</f>
        <v>x</v>
      </c>
      <c r="V79" s="12" t="str">
        <f>Tablo1[[#This Row],[16:30]]</f>
        <v>x</v>
      </c>
      <c r="W79" s="24">
        <f>Tablo1[[#This Row],[Ders Adedi]]</f>
        <v>1</v>
      </c>
      <c r="X79" s="22">
        <f>Tablo1[[#This Row],[Ders saati]]</f>
        <v>2</v>
      </c>
      <c r="Y79" s="23">
        <f>Tablo1[[#This Row],[Ders saati kontrol]]</f>
        <v>2</v>
      </c>
      <c r="Z79" s="92" t="str">
        <f>Tablo1[[#This Row],[Birleştir formül]]</f>
        <v>Meyve ve Bağ Hastalıkları  Savaş KORKMAZ</v>
      </c>
      <c r="AA79" s="95">
        <f>Tablo1[[#This Row],[Birleşik ders]]</f>
        <v>1</v>
      </c>
    </row>
    <row r="80" spans="1:27" ht="21.75" hidden="1" x14ac:dyDescent="0.25">
      <c r="A80" s="27">
        <f>Tablo1[[#This Row],[Sıra]]</f>
        <v>231</v>
      </c>
      <c r="B80" s="13" t="str">
        <f>Tablo1[[#This Row],[Bölüm]]</f>
        <v>BK</v>
      </c>
      <c r="C80" s="13">
        <f>Tablo1[[#This Row],[Sınıf]]</f>
        <v>4</v>
      </c>
      <c r="D80" s="5" t="str">
        <f>Tablo1[[#This Row],[Ders Kodu]]</f>
        <v>BTK-4008</v>
      </c>
      <c r="E80" s="14" t="str">
        <f>Tablo1[[#This Row],[Dersin Adı]]</f>
        <v xml:space="preserve">Sebze Hastalıkları </v>
      </c>
      <c r="F80" s="6" t="str">
        <f>Tablo1[[#This Row],[Dersi Veren Öğretim Elemanı]]</f>
        <v>Savaş KORKMAZ</v>
      </c>
      <c r="G80" s="6">
        <f>Tablo1[[#This Row],[Dersi Veren Öğretim Elemanı (Son 7 Hafta)]]</f>
        <v>0</v>
      </c>
      <c r="H80" s="6" t="str">
        <f>Tablo1[[#This Row],[Dersi Vrn. Öğr. Üyesi Bölümü]]</f>
        <v>BK</v>
      </c>
      <c r="I80" s="5">
        <f>Tablo1[[#This Row],[Mevcut]]</f>
        <v>40</v>
      </c>
      <c r="J80" s="13" t="str">
        <f>Tablo1[[#This Row],[GÜN]]</f>
        <v>PERŞEMBE</v>
      </c>
      <c r="K80" s="17" t="str">
        <f>Tablo1[[#This Row],[SINIF2]]</f>
        <v>101</v>
      </c>
      <c r="L80" s="11">
        <f>Tablo1[[#This Row],[08:10]]</f>
        <v>0</v>
      </c>
      <c r="M80" s="4" t="str">
        <f>Tablo1[[#This Row],[09:00]]</f>
        <v>x</v>
      </c>
      <c r="N80" s="4" t="str">
        <f>Tablo1[[#This Row],[09:50]]</f>
        <v>x</v>
      </c>
      <c r="O80" s="4">
        <f>Tablo1[[#This Row],[10:40]]</f>
        <v>0</v>
      </c>
      <c r="P80" s="4">
        <f>Tablo1[[#This Row],[11:30]]</f>
        <v>0</v>
      </c>
      <c r="Q80" s="10">
        <f>Tablo1[[#This Row],[12:20]]</f>
        <v>0</v>
      </c>
      <c r="R80" s="4">
        <f>Tablo1[[#This Row],[13:10]]</f>
        <v>0</v>
      </c>
      <c r="S80" s="4">
        <f>Tablo1[[#This Row],[14:00]]</f>
        <v>0</v>
      </c>
      <c r="T80" s="4">
        <f>Tablo1[[#This Row],[14:50]]</f>
        <v>0</v>
      </c>
      <c r="U80" s="4">
        <f>Tablo1[[#This Row],[15:40]]</f>
        <v>0</v>
      </c>
      <c r="V80" s="12">
        <f>Tablo1[[#This Row],[16:30]]</f>
        <v>0</v>
      </c>
      <c r="W80" s="24">
        <f>Tablo1[[#This Row],[Ders Adedi]]</f>
        <v>1</v>
      </c>
      <c r="X80" s="22">
        <f>Tablo1[[#This Row],[Ders saati]]</f>
        <v>2</v>
      </c>
      <c r="Y80" s="23">
        <f>Tablo1[[#This Row],[Ders saati kontrol]]</f>
        <v>2</v>
      </c>
      <c r="Z80" s="92" t="str">
        <f>Tablo1[[#This Row],[Birleştir formül]]</f>
        <v>Sebze Hastalıkları  Savaş KORKMAZ</v>
      </c>
      <c r="AA80" s="95">
        <f>Tablo1[[#This Row],[Birleşik ders]]</f>
        <v>1</v>
      </c>
    </row>
    <row r="81" spans="1:27" ht="21.75" hidden="1" x14ac:dyDescent="0.25">
      <c r="A81" s="27">
        <f>Tablo1[[#This Row],[Sıra]]</f>
        <v>252</v>
      </c>
      <c r="B81" s="13" t="str">
        <f>Tablo1[[#This Row],[Bölüm]]</f>
        <v>BK</v>
      </c>
      <c r="C81" s="13">
        <f>Tablo1[[#This Row],[Sınıf]]</f>
        <v>4</v>
      </c>
      <c r="D81" s="5" t="str">
        <f>Tablo1[[#This Row],[Ders Kodu]]</f>
        <v>BTK-4002</v>
      </c>
      <c r="E81" s="14" t="str">
        <f>Tablo1[[#This Row],[Dersin Adı]]</f>
        <v xml:space="preserve">Tahıl ve Baklagil Zararlıları </v>
      </c>
      <c r="F81" s="6" t="str">
        <f>Tablo1[[#This Row],[Dersi Veren Öğretim Elemanı]]</f>
        <v>İsmail KASAP</v>
      </c>
      <c r="G81" s="6">
        <f>Tablo1[[#This Row],[Dersi Veren Öğretim Elemanı (Son 7 Hafta)]]</f>
        <v>0</v>
      </c>
      <c r="H81" s="6" t="str">
        <f>Tablo1[[#This Row],[Dersi Vrn. Öğr. Üyesi Bölümü]]</f>
        <v>BK</v>
      </c>
      <c r="I81" s="5">
        <f>Tablo1[[#This Row],[Mevcut]]</f>
        <v>42</v>
      </c>
      <c r="J81" s="13" t="str">
        <f>Tablo1[[#This Row],[GÜN]]</f>
        <v>PERŞEMBE</v>
      </c>
      <c r="K81" s="17" t="str">
        <f>Tablo1[[#This Row],[SINIF2]]</f>
        <v>101</v>
      </c>
      <c r="L81" s="11">
        <f>Tablo1[[#This Row],[08:10]]</f>
        <v>0</v>
      </c>
      <c r="M81" s="4">
        <f>Tablo1[[#This Row],[09:00]]</f>
        <v>0</v>
      </c>
      <c r="N81" s="4">
        <f>Tablo1[[#This Row],[09:50]]</f>
        <v>0</v>
      </c>
      <c r="O81" s="4" t="str">
        <f>Tablo1[[#This Row],[10:40]]</f>
        <v>x</v>
      </c>
      <c r="P81" s="4" t="str">
        <f>Tablo1[[#This Row],[11:30]]</f>
        <v>x</v>
      </c>
      <c r="Q81" s="10">
        <f>Tablo1[[#This Row],[12:20]]</f>
        <v>0</v>
      </c>
      <c r="R81" s="4">
        <f>Tablo1[[#This Row],[13:10]]</f>
        <v>0</v>
      </c>
      <c r="S81" s="4">
        <f>Tablo1[[#This Row],[14:00]]</f>
        <v>0</v>
      </c>
      <c r="T81" s="4">
        <f>Tablo1[[#This Row],[14:50]]</f>
        <v>0</v>
      </c>
      <c r="U81" s="4">
        <f>Tablo1[[#This Row],[15:40]]</f>
        <v>0</v>
      </c>
      <c r="V81" s="12">
        <f>Tablo1[[#This Row],[16:30]]</f>
        <v>0</v>
      </c>
      <c r="W81" s="24">
        <f>Tablo1[[#This Row],[Ders Adedi]]</f>
        <v>1</v>
      </c>
      <c r="X81" s="22">
        <f>Tablo1[[#This Row],[Ders saati]]</f>
        <v>2</v>
      </c>
      <c r="Y81" s="23">
        <f>Tablo1[[#This Row],[Ders saati kontrol]]</f>
        <v>2</v>
      </c>
      <c r="Z81" s="92" t="str">
        <f>Tablo1[[#This Row],[Birleştir formül]]</f>
        <v>Tahıl ve Baklagil Zararlıları  İsmail KASAP</v>
      </c>
      <c r="AA81" s="95">
        <f>Tablo1[[#This Row],[Birleşik ders]]</f>
        <v>1</v>
      </c>
    </row>
    <row r="82" spans="1:27" ht="21.75" hidden="1" x14ac:dyDescent="0.25">
      <c r="A82" s="27">
        <f>Tablo1[[#This Row],[Sıra]]</f>
        <v>233</v>
      </c>
      <c r="B82" s="13" t="str">
        <f>Tablo1[[#This Row],[Bölüm]]</f>
        <v>BK</v>
      </c>
      <c r="C82" s="13">
        <f>Tablo1[[#This Row],[Sınıf]]</f>
        <v>4</v>
      </c>
      <c r="D82" s="5" t="str">
        <f>Tablo1[[#This Row],[Ders Kodu]]</f>
        <v>BTK-4010</v>
      </c>
      <c r="E82" s="14" t="str">
        <f>Tablo1[[#This Row],[Dersin Adı]]</f>
        <v xml:space="preserve">Sebze Zararlıları </v>
      </c>
      <c r="F82" s="6" t="str">
        <f>Tablo1[[#This Row],[Dersi Veren Öğretim Elemanı]]</f>
        <v>Uğur GÖZEL</v>
      </c>
      <c r="G82" s="6">
        <f>Tablo1[[#This Row],[Dersi Veren Öğretim Elemanı (Son 7 Hafta)]]</f>
        <v>0</v>
      </c>
      <c r="H82" s="6" t="str">
        <f>Tablo1[[#This Row],[Dersi Vrn. Öğr. Üyesi Bölümü]]</f>
        <v>BK</v>
      </c>
      <c r="I82" s="5">
        <f>Tablo1[[#This Row],[Mevcut]]</f>
        <v>40</v>
      </c>
      <c r="J82" s="13" t="str">
        <f>Tablo1[[#This Row],[GÜN]]</f>
        <v>PERŞEMBE</v>
      </c>
      <c r="K82" s="17" t="str">
        <f>Tablo1[[#This Row],[SINIF2]]</f>
        <v>01</v>
      </c>
      <c r="L82" s="11">
        <f>Tablo1[[#This Row],[08:10]]</f>
        <v>0</v>
      </c>
      <c r="M82" s="4">
        <f>Tablo1[[#This Row],[09:00]]</f>
        <v>0</v>
      </c>
      <c r="N82" s="4">
        <f>Tablo1[[#This Row],[09:50]]</f>
        <v>0</v>
      </c>
      <c r="O82" s="4">
        <f>Tablo1[[#This Row],[10:40]]</f>
        <v>0</v>
      </c>
      <c r="P82" s="4">
        <f>Tablo1[[#This Row],[11:30]]</f>
        <v>0</v>
      </c>
      <c r="Q82" s="10">
        <f>Tablo1[[#This Row],[12:20]]</f>
        <v>0</v>
      </c>
      <c r="R82" s="4">
        <f>Tablo1[[#This Row],[13:10]]</f>
        <v>0</v>
      </c>
      <c r="S82" s="4" t="str">
        <f>Tablo1[[#This Row],[14:00]]</f>
        <v>x</v>
      </c>
      <c r="T82" s="4" t="str">
        <f>Tablo1[[#This Row],[14:50]]</f>
        <v>x</v>
      </c>
      <c r="U82" s="4">
        <f>Tablo1[[#This Row],[15:40]]</f>
        <v>0</v>
      </c>
      <c r="V82" s="12">
        <f>Tablo1[[#This Row],[16:30]]</f>
        <v>0</v>
      </c>
      <c r="W82" s="24">
        <f>Tablo1[[#This Row],[Ders Adedi]]</f>
        <v>1</v>
      </c>
      <c r="X82" s="22">
        <f>Tablo1[[#This Row],[Ders saati]]</f>
        <v>2</v>
      </c>
      <c r="Y82" s="23">
        <f>Tablo1[[#This Row],[Ders saati kontrol]]</f>
        <v>2</v>
      </c>
      <c r="Z82" s="92" t="str">
        <f>Tablo1[[#This Row],[Birleştir formül]]</f>
        <v>Sebze Zararlıları  Uğur GÖZEL</v>
      </c>
      <c r="AA82" s="95">
        <f>Tablo1[[#This Row],[Birleşik ders]]</f>
        <v>1</v>
      </c>
    </row>
    <row r="83" spans="1:27" ht="21.75" hidden="1" x14ac:dyDescent="0.25">
      <c r="A83" s="27">
        <f>Tablo1[[#This Row],[Sıra]]</f>
        <v>38</v>
      </c>
      <c r="B83" s="13" t="str">
        <f>Tablo1[[#This Row],[Bölüm]]</f>
        <v>BK</v>
      </c>
      <c r="C83" s="13">
        <f>Tablo1[[#This Row],[Sınıf]]</f>
        <v>4</v>
      </c>
      <c r="D83" s="5" t="str">
        <f>Tablo1[[#This Row],[Ders Kodu]]</f>
        <v>BTK-4014</v>
      </c>
      <c r="E83" s="14" t="str">
        <f>Tablo1[[#This Row],[Dersin Adı]]</f>
        <v xml:space="preserve">Bitirme Ödevi II </v>
      </c>
      <c r="F83" s="6" t="str">
        <f>Tablo1[[#This Row],[Dersi Veren Öğretim Elemanı]]</f>
        <v>Bölüm Öğretim Elemanları - BK</v>
      </c>
      <c r="G83" s="6">
        <f>Tablo1[[#This Row],[Dersi Veren Öğretim Elemanı (Son 7 Hafta)]]</f>
        <v>0</v>
      </c>
      <c r="H83" s="6" t="str">
        <f>Tablo1[[#This Row],[Dersi Vrn. Öğr. Üyesi Bölümü]]</f>
        <v>BK</v>
      </c>
      <c r="I83" s="5">
        <f>Tablo1[[#This Row],[Mevcut]]</f>
        <v>44</v>
      </c>
      <c r="J83" s="13" t="str">
        <f>Tablo1[[#This Row],[GÜN]]</f>
        <v>-</v>
      </c>
      <c r="K83" s="17" t="str">
        <f>Tablo1[[#This Row],[SINIF2]]</f>
        <v>-</v>
      </c>
      <c r="L83" s="11">
        <f>Tablo1[[#This Row],[08:10]]</f>
        <v>0</v>
      </c>
      <c r="M83" s="4">
        <f>Tablo1[[#This Row],[09:00]]</f>
        <v>0</v>
      </c>
      <c r="N83" s="4">
        <f>Tablo1[[#This Row],[09:50]]</f>
        <v>0</v>
      </c>
      <c r="O83" s="4">
        <f>Tablo1[[#This Row],[10:40]]</f>
        <v>0</v>
      </c>
      <c r="P83" s="4">
        <f>Tablo1[[#This Row],[11:30]]</f>
        <v>0</v>
      </c>
      <c r="Q83" s="10">
        <f>Tablo1[[#This Row],[12:20]]</f>
        <v>0</v>
      </c>
      <c r="R83" s="4">
        <f>Tablo1[[#This Row],[13:10]]</f>
        <v>0</v>
      </c>
      <c r="S83" s="4">
        <f>Tablo1[[#This Row],[14:00]]</f>
        <v>0</v>
      </c>
      <c r="T83" s="4">
        <f>Tablo1[[#This Row],[14:50]]</f>
        <v>0</v>
      </c>
      <c r="U83" s="4">
        <f>Tablo1[[#This Row],[15:40]]</f>
        <v>0</v>
      </c>
      <c r="V83" s="12">
        <f>Tablo1[[#This Row],[16:30]]</f>
        <v>0</v>
      </c>
      <c r="W83" s="24">
        <f>Tablo1[[#This Row],[Ders Adedi]]</f>
        <v>7</v>
      </c>
      <c r="X83" s="22">
        <f>Tablo1[[#This Row],[Ders saati]]</f>
        <v>0</v>
      </c>
      <c r="Y83" s="23">
        <f>Tablo1[[#This Row],[Ders saati kontrol]]</f>
        <v>0</v>
      </c>
      <c r="Z83" s="92" t="str">
        <f>Tablo1[[#This Row],[Birleştir formül]]</f>
        <v>Bitirme Ödevi II  Bölüm Öğretim Elemanları - BK</v>
      </c>
      <c r="AA83" s="95">
        <f>Tablo1[[#This Row],[Birleşik ders]]</f>
        <v>1</v>
      </c>
    </row>
    <row r="84" spans="1:27" ht="21.75" x14ac:dyDescent="0.25">
      <c r="A84" s="27">
        <f>Tablo1[[#This Row],[Sıra]]</f>
        <v>95</v>
      </c>
      <c r="B84" s="13" t="str">
        <f>Tablo1[[#This Row],[Bölüm]]</f>
        <v>FİS</v>
      </c>
      <c r="C84" s="13">
        <f>Tablo1[[#This Row],[Sınıf]]</f>
        <v>3</v>
      </c>
      <c r="D84" s="5">
        <f>Tablo1[[#This Row],[Ders Kodu]]</f>
        <v>0</v>
      </c>
      <c r="E84" s="14" t="str">
        <f>Tablo1[[#This Row],[Dersin Adı]]</f>
        <v>Entegre Mücadele</v>
      </c>
      <c r="F84" s="6" t="str">
        <f>Tablo1[[#This Row],[Dersi Veren Öğretim Elemanı]]</f>
        <v>Ali Kürşat ŞAHİN</v>
      </c>
      <c r="G84" s="6">
        <f>Tablo1[[#This Row],[Dersi Veren Öğretim Elemanı (Son 7 Hafta)]]</f>
        <v>0</v>
      </c>
      <c r="H84" s="6" t="str">
        <f>Tablo1[[#This Row],[Dersi Vrn. Öğr. Üyesi Bölümü]]</f>
        <v>BK</v>
      </c>
      <c r="I84" s="5">
        <f>Tablo1[[#This Row],[Mevcut]]</f>
        <v>16</v>
      </c>
      <c r="J84" s="13" t="str">
        <f>Tablo1[[#This Row],[GÜN]]</f>
        <v>CUMA</v>
      </c>
      <c r="K84" s="17" t="str">
        <f>Tablo1[[#This Row],[SINIF2]]</f>
        <v>104</v>
      </c>
      <c r="L84" s="11">
        <f>Tablo1[[#This Row],[08:10]]</f>
        <v>0</v>
      </c>
      <c r="M84" s="4" t="str">
        <f>Tablo1[[#This Row],[09:00]]</f>
        <v>x</v>
      </c>
      <c r="N84" s="4" t="str">
        <f>Tablo1[[#This Row],[09:50]]</f>
        <v>x</v>
      </c>
      <c r="O84" s="4" t="str">
        <f>Tablo1[[#This Row],[10:40]]</f>
        <v>x</v>
      </c>
      <c r="P84" s="4">
        <f>Tablo1[[#This Row],[11:30]]</f>
        <v>0</v>
      </c>
      <c r="Q84" s="10">
        <f>Tablo1[[#This Row],[12:20]]</f>
        <v>0</v>
      </c>
      <c r="R84" s="4">
        <f>Tablo1[[#This Row],[13:10]]</f>
        <v>0</v>
      </c>
      <c r="S84" s="4">
        <f>Tablo1[[#This Row],[14:00]]</f>
        <v>0</v>
      </c>
      <c r="T84" s="4">
        <f>Tablo1[[#This Row],[14:50]]</f>
        <v>0</v>
      </c>
      <c r="U84" s="4">
        <f>Tablo1[[#This Row],[15:40]]</f>
        <v>0</v>
      </c>
      <c r="V84" s="12">
        <f>Tablo1[[#This Row],[16:30]]</f>
        <v>0</v>
      </c>
      <c r="W84" s="24">
        <f>Tablo1[[#This Row],[Ders Adedi]]</f>
        <v>1</v>
      </c>
      <c r="X84" s="22">
        <f>Tablo1[[#This Row],[Ders saati]]</f>
        <v>3</v>
      </c>
      <c r="Y84" s="23">
        <f>Tablo1[[#This Row],[Ders saati kontrol]]</f>
        <v>3</v>
      </c>
      <c r="Z84" s="92" t="str">
        <f>Tablo1[[#This Row],[Birleştir formül]]</f>
        <v>Entegre Mücadele Ali Kürşat ŞAHİN</v>
      </c>
      <c r="AA84" s="95">
        <f>Tablo1[[#This Row],[Birleşik ders]]</f>
        <v>1</v>
      </c>
    </row>
    <row r="85" spans="1:27" ht="21.75" x14ac:dyDescent="0.25">
      <c r="A85" s="27">
        <f>Tablo1[[#This Row],[Sıra]]</f>
        <v>78</v>
      </c>
      <c r="B85" s="13" t="str">
        <f>Tablo1[[#This Row],[Bölüm]]</f>
        <v>FİS</v>
      </c>
      <c r="C85" s="13">
        <f>Tablo1[[#This Row],[Sınıf]]</f>
        <v>3</v>
      </c>
      <c r="D85" s="5">
        <f>Tablo1[[#This Row],[Ders Kodu]]</f>
        <v>0</v>
      </c>
      <c r="E85" s="14" t="str">
        <f>Tablo1[[#This Row],[Dersin Adı]]</f>
        <v>Böceklerin Tozlaşmadaki Rolü</v>
      </c>
      <c r="F85" s="6" t="str">
        <f>Tablo1[[#This Row],[Dersi Veren Öğretim Elemanı]]</f>
        <v>Ali ÖZPINAR</v>
      </c>
      <c r="G85" s="6">
        <f>Tablo1[[#This Row],[Dersi Veren Öğretim Elemanı (Son 7 Hafta)]]</f>
        <v>0</v>
      </c>
      <c r="H85" s="6" t="str">
        <f>Tablo1[[#This Row],[Dersi Vrn. Öğr. Üyesi Bölümü]]</f>
        <v>BK</v>
      </c>
      <c r="I85" s="5">
        <f>Tablo1[[#This Row],[Mevcut]]</f>
        <v>8</v>
      </c>
      <c r="J85" s="13" t="str">
        <f>Tablo1[[#This Row],[GÜN]]</f>
        <v>CUMA</v>
      </c>
      <c r="K85" s="17" t="str">
        <f>Tablo1[[#This Row],[SINIF2]]</f>
        <v>203</v>
      </c>
      <c r="L85" s="11">
        <f>Tablo1[[#This Row],[08:10]]</f>
        <v>0</v>
      </c>
      <c r="M85" s="4" t="str">
        <f>Tablo1[[#This Row],[09:00]]</f>
        <v>x</v>
      </c>
      <c r="N85" s="4" t="str">
        <f>Tablo1[[#This Row],[09:50]]</f>
        <v>x</v>
      </c>
      <c r="O85" s="4" t="str">
        <f>Tablo1[[#This Row],[10:40]]</f>
        <v>x</v>
      </c>
      <c r="P85" s="4">
        <f>Tablo1[[#This Row],[11:30]]</f>
        <v>0</v>
      </c>
      <c r="Q85" s="10">
        <f>Tablo1[[#This Row],[12:20]]</f>
        <v>0</v>
      </c>
      <c r="R85" s="4">
        <f>Tablo1[[#This Row],[13:10]]</f>
        <v>0</v>
      </c>
      <c r="S85" s="4">
        <f>Tablo1[[#This Row],[14:00]]</f>
        <v>0</v>
      </c>
      <c r="T85" s="4">
        <f>Tablo1[[#This Row],[14:50]]</f>
        <v>0</v>
      </c>
      <c r="U85" s="4">
        <f>Tablo1[[#This Row],[15:40]]</f>
        <v>0</v>
      </c>
      <c r="V85" s="12">
        <f>Tablo1[[#This Row],[16:30]]</f>
        <v>0</v>
      </c>
      <c r="W85" s="24">
        <f>Tablo1[[#This Row],[Ders Adedi]]</f>
        <v>1</v>
      </c>
      <c r="X85" s="22">
        <f>Tablo1[[#This Row],[Ders saati]]</f>
        <v>3</v>
      </c>
      <c r="Y85" s="23">
        <f>Tablo1[[#This Row],[Ders saati kontrol]]</f>
        <v>3</v>
      </c>
      <c r="Z85" s="92" t="str">
        <f>Tablo1[[#This Row],[Birleştir formül]]</f>
        <v>Böceklerin Tozlaşmadaki Rolü Ali ÖZPINAR</v>
      </c>
      <c r="AA85" s="95">
        <f>Tablo1[[#This Row],[Birleşik ders]]</f>
        <v>1</v>
      </c>
    </row>
    <row r="86" spans="1:27" ht="21.75" hidden="1" x14ac:dyDescent="0.25">
      <c r="A86" s="27">
        <f>Tablo1[[#This Row],[Sıra]]</f>
        <v>68</v>
      </c>
      <c r="B86" s="13" t="str">
        <f>Tablo1[[#This Row],[Bölüm]]</f>
        <v>FİS</v>
      </c>
      <c r="C86" s="13">
        <f>Tablo1[[#This Row],[Sınıf]]</f>
        <v>3</v>
      </c>
      <c r="D86" s="5">
        <f>Tablo1[[#This Row],[Ders Kodu]]</f>
        <v>0</v>
      </c>
      <c r="E86" s="14" t="str">
        <f>Tablo1[[#This Row],[Dersin Adı]]</f>
        <v>Bitkilerde Beslenme Bozuklukları</v>
      </c>
      <c r="F86" s="6" t="str">
        <f>Tablo1[[#This Row],[Dersi Veren Öğretim Elemanı]]</f>
        <v>Ali SÜMER</v>
      </c>
      <c r="G86" s="6">
        <f>Tablo1[[#This Row],[Dersi Veren Öğretim Elemanı (Son 7 Hafta)]]</f>
        <v>0</v>
      </c>
      <c r="H86" s="6" t="str">
        <f>Tablo1[[#This Row],[Dersi Vrn. Öğr. Üyesi Bölümü]]</f>
        <v>TO</v>
      </c>
      <c r="I86" s="5">
        <f>Tablo1[[#This Row],[Mevcut]]</f>
        <v>50</v>
      </c>
      <c r="J86" s="13" t="str">
        <f>Tablo1[[#This Row],[GÜN]]</f>
        <v>CUMA</v>
      </c>
      <c r="K86" s="17" t="str">
        <f>Tablo1[[#This Row],[SINIF2]]</f>
        <v>101</v>
      </c>
      <c r="L86" s="11">
        <f>Tablo1[[#This Row],[08:10]]</f>
        <v>0</v>
      </c>
      <c r="M86" s="4" t="str">
        <f>Tablo1[[#This Row],[09:00]]</f>
        <v>x</v>
      </c>
      <c r="N86" s="4" t="str">
        <f>Tablo1[[#This Row],[09:50]]</f>
        <v>x</v>
      </c>
      <c r="O86" s="4" t="str">
        <f>Tablo1[[#This Row],[10:40]]</f>
        <v>x</v>
      </c>
      <c r="P86" s="4">
        <f>Tablo1[[#This Row],[11:30]]</f>
        <v>0</v>
      </c>
      <c r="Q86" s="10">
        <f>Tablo1[[#This Row],[12:20]]</f>
        <v>0</v>
      </c>
      <c r="R86" s="4">
        <f>Tablo1[[#This Row],[13:10]]</f>
        <v>0</v>
      </c>
      <c r="S86" s="4">
        <f>Tablo1[[#This Row],[14:00]]</f>
        <v>0</v>
      </c>
      <c r="T86" s="4">
        <f>Tablo1[[#This Row],[14:50]]</f>
        <v>0</v>
      </c>
      <c r="U86" s="4">
        <f>Tablo1[[#This Row],[15:40]]</f>
        <v>0</v>
      </c>
      <c r="V86" s="12">
        <f>Tablo1[[#This Row],[16:30]]</f>
        <v>0</v>
      </c>
      <c r="W86" s="24">
        <f>Tablo1[[#This Row],[Ders Adedi]]</f>
        <v>1</v>
      </c>
      <c r="X86" s="22">
        <f>Tablo1[[#This Row],[Ders saati]]</f>
        <v>3</v>
      </c>
      <c r="Y86" s="23">
        <f>Tablo1[[#This Row],[Ders saati kontrol]]</f>
        <v>3</v>
      </c>
      <c r="Z86" s="92" t="str">
        <f>Tablo1[[#This Row],[Birleştir formül]]</f>
        <v>Bitkilerde Beslenme Bozuklukları Ali SÜMER</v>
      </c>
      <c r="AA86" s="95">
        <f>Tablo1[[#This Row],[Birleşik ders]]</f>
        <v>1</v>
      </c>
    </row>
    <row r="87" spans="1:27" ht="21.75" hidden="1" x14ac:dyDescent="0.25">
      <c r="A87" s="27">
        <f>Tablo1[[#This Row],[Sıra]]</f>
        <v>304</v>
      </c>
      <c r="B87" s="13" t="str">
        <f>Tablo1[[#This Row],[Bölüm]]</f>
        <v>FİS</v>
      </c>
      <c r="C87" s="13">
        <f>Tablo1[[#This Row],[Sınıf]]</f>
        <v>3</v>
      </c>
      <c r="D87" s="5">
        <f>Tablo1[[#This Row],[Ders Kodu]]</f>
        <v>0</v>
      </c>
      <c r="E87" s="14" t="str">
        <f>Tablo1[[#This Row],[Dersin Adı]]</f>
        <v>Toprak Ekosistemi ve Çevre</v>
      </c>
      <c r="F87" s="6" t="str">
        <f>Tablo1[[#This Row],[Dersi Veren Öğretim Elemanı]]</f>
        <v>Cafer TÜRKMEN</v>
      </c>
      <c r="G87" s="6">
        <f>Tablo1[[#This Row],[Dersi Veren Öğretim Elemanı (Son 7 Hafta)]]</f>
        <v>0</v>
      </c>
      <c r="H87" s="6" t="str">
        <f>Tablo1[[#This Row],[Dersi Vrn. Öğr. Üyesi Bölümü]]</f>
        <v>TO</v>
      </c>
      <c r="I87" s="5">
        <f>Tablo1[[#This Row],[Mevcut]]</f>
        <v>13</v>
      </c>
      <c r="J87" s="13" t="str">
        <f>Tablo1[[#This Row],[GÜN]]</f>
        <v>CUMA</v>
      </c>
      <c r="K87" s="17" t="str">
        <f>Tablo1[[#This Row],[SINIF2]]</f>
        <v>03</v>
      </c>
      <c r="L87" s="11">
        <f>Tablo1[[#This Row],[08:10]]</f>
        <v>0</v>
      </c>
      <c r="M87" s="4" t="str">
        <f>Tablo1[[#This Row],[09:00]]</f>
        <v>x</v>
      </c>
      <c r="N87" s="4" t="str">
        <f>Tablo1[[#This Row],[09:50]]</f>
        <v>x</v>
      </c>
      <c r="O87" s="4" t="str">
        <f>Tablo1[[#This Row],[10:40]]</f>
        <v>x</v>
      </c>
      <c r="P87" s="4">
        <f>Tablo1[[#This Row],[11:30]]</f>
        <v>0</v>
      </c>
      <c r="Q87" s="10">
        <f>Tablo1[[#This Row],[12:20]]</f>
        <v>0</v>
      </c>
      <c r="R87" s="4">
        <f>Tablo1[[#This Row],[13:10]]</f>
        <v>0</v>
      </c>
      <c r="S87" s="4">
        <f>Tablo1[[#This Row],[14:00]]</f>
        <v>0</v>
      </c>
      <c r="T87" s="4">
        <f>Tablo1[[#This Row],[14:50]]</f>
        <v>0</v>
      </c>
      <c r="U87" s="4">
        <f>Tablo1[[#This Row],[15:40]]</f>
        <v>0</v>
      </c>
      <c r="V87" s="12">
        <f>Tablo1[[#This Row],[16:30]]</f>
        <v>0</v>
      </c>
      <c r="W87" s="24">
        <f>Tablo1[[#This Row],[Ders Adedi]]</f>
        <v>1</v>
      </c>
      <c r="X87" s="22">
        <f>Tablo1[[#This Row],[Ders saati]]</f>
        <v>3</v>
      </c>
      <c r="Y87" s="23">
        <f>Tablo1[[#This Row],[Ders saati kontrol]]</f>
        <v>3</v>
      </c>
      <c r="Z87" s="92" t="str">
        <f>Tablo1[[#This Row],[Birleştir formül]]</f>
        <v>Toprak Ekosistemi ve Çevre Cafer TÜRKMEN</v>
      </c>
      <c r="AA87" s="95">
        <f>Tablo1[[#This Row],[Birleşik ders]]</f>
        <v>1</v>
      </c>
    </row>
    <row r="88" spans="1:27" ht="21.75" hidden="1" x14ac:dyDescent="0.25">
      <c r="A88" s="27">
        <f>Tablo1[[#This Row],[Sıra]]</f>
        <v>192</v>
      </c>
      <c r="B88" s="13" t="str">
        <f>Tablo1[[#This Row],[Bölüm]]</f>
        <v>FİS</v>
      </c>
      <c r="C88" s="13">
        <f>Tablo1[[#This Row],[Sınıf]]</f>
        <v>3</v>
      </c>
      <c r="D88" s="5">
        <f>Tablo1[[#This Row],[Ders Kodu]]</f>
        <v>0</v>
      </c>
      <c r="E88" s="14" t="str">
        <f>Tablo1[[#This Row],[Dersin Adı]]</f>
        <v>Meyve Yetiştirme İlkeleri</v>
      </c>
      <c r="F88" s="6" t="str">
        <f>Tablo1[[#This Row],[Dersi Veren Öğretim Elemanı]]</f>
        <v>Hakan ENGİN</v>
      </c>
      <c r="G88" s="6">
        <f>Tablo1[[#This Row],[Dersi Veren Öğretim Elemanı (Son 7 Hafta)]]</f>
        <v>0</v>
      </c>
      <c r="H88" s="6" t="str">
        <f>Tablo1[[#This Row],[Dersi Vrn. Öğr. Üyesi Bölümü]]</f>
        <v>BB</v>
      </c>
      <c r="I88" s="5">
        <f>Tablo1[[#This Row],[Mevcut]]</f>
        <v>11</v>
      </c>
      <c r="J88" s="13" t="str">
        <f>Tablo1[[#This Row],[GÜN]]</f>
        <v>CUMA</v>
      </c>
      <c r="K88" s="17" t="str">
        <f>Tablo1[[#This Row],[SINIF2]]</f>
        <v>105</v>
      </c>
      <c r="L88" s="11">
        <f>Tablo1[[#This Row],[08:10]]</f>
        <v>0</v>
      </c>
      <c r="M88" s="4" t="str">
        <f>Tablo1[[#This Row],[09:00]]</f>
        <v>x</v>
      </c>
      <c r="N88" s="4" t="str">
        <f>Tablo1[[#This Row],[09:50]]</f>
        <v>x</v>
      </c>
      <c r="O88" s="4" t="str">
        <f>Tablo1[[#This Row],[10:40]]</f>
        <v>x</v>
      </c>
      <c r="P88" s="4">
        <f>Tablo1[[#This Row],[11:30]]</f>
        <v>0</v>
      </c>
      <c r="Q88" s="10">
        <f>Tablo1[[#This Row],[12:20]]</f>
        <v>0</v>
      </c>
      <c r="R88" s="4">
        <f>Tablo1[[#This Row],[13:10]]</f>
        <v>0</v>
      </c>
      <c r="S88" s="4">
        <f>Tablo1[[#This Row],[14:00]]</f>
        <v>0</v>
      </c>
      <c r="T88" s="4">
        <f>Tablo1[[#This Row],[14:50]]</f>
        <v>0</v>
      </c>
      <c r="U88" s="4">
        <f>Tablo1[[#This Row],[15:40]]</f>
        <v>0</v>
      </c>
      <c r="V88" s="12">
        <f>Tablo1[[#This Row],[16:30]]</f>
        <v>0</v>
      </c>
      <c r="W88" s="24">
        <f>Tablo1[[#This Row],[Ders Adedi]]</f>
        <v>1</v>
      </c>
      <c r="X88" s="22">
        <f>Tablo1[[#This Row],[Ders saati]]</f>
        <v>3</v>
      </c>
      <c r="Y88" s="23">
        <f>Tablo1[[#This Row],[Ders saati kontrol]]</f>
        <v>3</v>
      </c>
      <c r="Z88" s="92" t="str">
        <f>Tablo1[[#This Row],[Birleştir formül]]</f>
        <v>Meyve Yetiştirme İlkeleri Hakan ENGİN</v>
      </c>
      <c r="AA88" s="95">
        <f>Tablo1[[#This Row],[Birleşik ders]]</f>
        <v>1</v>
      </c>
    </row>
    <row r="89" spans="1:27" ht="30" hidden="1" x14ac:dyDescent="0.25">
      <c r="A89" s="27">
        <f>Tablo1[[#This Row],[Sıra]]</f>
        <v>330</v>
      </c>
      <c r="B89" s="13" t="str">
        <f>Tablo1[[#This Row],[Bölüm]]</f>
        <v>FİS</v>
      </c>
      <c r="C89" s="13">
        <f>Tablo1[[#This Row],[Sınıf]]</f>
        <v>3</v>
      </c>
      <c r="D89" s="5">
        <f>Tablo1[[#This Row],[Ders Kodu]]</f>
        <v>0</v>
      </c>
      <c r="E89" s="14" t="str">
        <f>Tablo1[[#This Row],[Dersin Adı]]</f>
        <v>Yaban Arıları</v>
      </c>
      <c r="F89" s="6" t="str">
        <f>Tablo1[[#This Row],[Dersi Veren Öğretim Elemanı]]</f>
        <v>Levent EFİL</v>
      </c>
      <c r="G89" s="6">
        <f>Tablo1[[#This Row],[Dersi Veren Öğretim Elemanı (Son 7 Hafta)]]</f>
        <v>0</v>
      </c>
      <c r="H89" s="6" t="str">
        <f>Tablo1[[#This Row],[Dersi Vrn. Öğr. Üyesi Bölümü]]</f>
        <v>BK</v>
      </c>
      <c r="I89" s="5">
        <f>Tablo1[[#This Row],[Mevcut]]</f>
        <v>20</v>
      </c>
      <c r="J89" s="13" t="str">
        <f>Tablo1[[#This Row],[GÜN]]</f>
        <v>CUMA</v>
      </c>
      <c r="K89" s="17" t="str">
        <f>Tablo1[[#This Row],[SINIF2]]</f>
        <v>204</v>
      </c>
      <c r="L89" s="11">
        <f>Tablo1[[#This Row],[08:10]]</f>
        <v>0</v>
      </c>
      <c r="M89" s="4" t="str">
        <f>Tablo1[[#This Row],[09:00]]</f>
        <v>x</v>
      </c>
      <c r="N89" s="4" t="str">
        <f>Tablo1[[#This Row],[09:50]]</f>
        <v>x</v>
      </c>
      <c r="O89" s="4" t="str">
        <f>Tablo1[[#This Row],[10:40]]</f>
        <v>x</v>
      </c>
      <c r="P89" s="4">
        <f>Tablo1[[#This Row],[11:30]]</f>
        <v>0</v>
      </c>
      <c r="Q89" s="10">
        <f>Tablo1[[#This Row],[12:20]]</f>
        <v>0</v>
      </c>
      <c r="R89" s="4">
        <f>Tablo1[[#This Row],[13:10]]</f>
        <v>0</v>
      </c>
      <c r="S89" s="4">
        <f>Tablo1[[#This Row],[14:00]]</f>
        <v>0</v>
      </c>
      <c r="T89" s="4">
        <f>Tablo1[[#This Row],[14:50]]</f>
        <v>0</v>
      </c>
      <c r="U89" s="4">
        <f>Tablo1[[#This Row],[15:40]]</f>
        <v>0</v>
      </c>
      <c r="V89" s="12">
        <f>Tablo1[[#This Row],[16:30]]</f>
        <v>0</v>
      </c>
      <c r="W89" s="24">
        <f>Tablo1[[#This Row],[Ders Adedi]]</f>
        <v>1</v>
      </c>
      <c r="X89" s="22">
        <f>Tablo1[[#This Row],[Ders saati]]</f>
        <v>3</v>
      </c>
      <c r="Y89" s="23">
        <f>Tablo1[[#This Row],[Ders saati kontrol]]</f>
        <v>3</v>
      </c>
      <c r="Z89" s="92" t="str">
        <f>Tablo1[[#This Row],[Birleştir formül]]</f>
        <v>Yaban Arıları Levent EFİL</v>
      </c>
      <c r="AA89" s="95">
        <f>Tablo1[[#This Row],[Birleşik ders]]</f>
        <v>1</v>
      </c>
    </row>
    <row r="90" spans="1:27" ht="21.75" hidden="1" x14ac:dyDescent="0.25">
      <c r="A90" s="27">
        <f>Tablo1[[#This Row],[Sıra]]</f>
        <v>342</v>
      </c>
      <c r="B90" s="13" t="str">
        <f>Tablo1[[#This Row],[Bölüm]]</f>
        <v>FİS</v>
      </c>
      <c r="C90" s="13">
        <f>Tablo1[[#This Row],[Sınıf]]</f>
        <v>3</v>
      </c>
      <c r="D90" s="5">
        <f>Tablo1[[#This Row],[Ders Kodu]]</f>
        <v>0</v>
      </c>
      <c r="E90" s="14" t="str">
        <f>Tablo1[[#This Row],[Dersin Adı]]</f>
        <v>Yenilenebilir Enerji Kaynakları</v>
      </c>
      <c r="F90" s="6" t="str">
        <f>Tablo1[[#This Row],[Dersi Veren Öğretim Elemanı]]</f>
        <v>Sakine ÖZPINAR</v>
      </c>
      <c r="G90" s="6">
        <f>Tablo1[[#This Row],[Dersi Veren Öğretim Elemanı (Son 7 Hafta)]]</f>
        <v>0</v>
      </c>
      <c r="H90" s="6" t="str">
        <f>Tablo1[[#This Row],[Dersi Vrn. Öğr. Üyesi Bölümü]]</f>
        <v>TM</v>
      </c>
      <c r="I90" s="5">
        <f>Tablo1[[#This Row],[Mevcut]]</f>
        <v>15</v>
      </c>
      <c r="J90" s="13" t="str">
        <f>Tablo1[[#This Row],[GÜN]]</f>
        <v>CUMA</v>
      </c>
      <c r="K90" s="17" t="str">
        <f>Tablo1[[#This Row],[SINIF2]]</f>
        <v>205</v>
      </c>
      <c r="L90" s="11">
        <f>Tablo1[[#This Row],[08:10]]</f>
        <v>0</v>
      </c>
      <c r="M90" s="4" t="str">
        <f>Tablo1[[#This Row],[09:00]]</f>
        <v>x</v>
      </c>
      <c r="N90" s="4" t="str">
        <f>Tablo1[[#This Row],[09:50]]</f>
        <v>x</v>
      </c>
      <c r="O90" s="4" t="str">
        <f>Tablo1[[#This Row],[10:40]]</f>
        <v>x</v>
      </c>
      <c r="P90" s="4">
        <f>Tablo1[[#This Row],[11:30]]</f>
        <v>0</v>
      </c>
      <c r="Q90" s="10">
        <f>Tablo1[[#This Row],[12:20]]</f>
        <v>0</v>
      </c>
      <c r="R90" s="4">
        <f>Tablo1[[#This Row],[13:10]]</f>
        <v>0</v>
      </c>
      <c r="S90" s="4">
        <f>Tablo1[[#This Row],[14:00]]</f>
        <v>0</v>
      </c>
      <c r="T90" s="4">
        <f>Tablo1[[#This Row],[14:50]]</f>
        <v>0</v>
      </c>
      <c r="U90" s="4">
        <f>Tablo1[[#This Row],[15:40]]</f>
        <v>0</v>
      </c>
      <c r="V90" s="12">
        <f>Tablo1[[#This Row],[16:30]]</f>
        <v>0</v>
      </c>
      <c r="W90" s="24">
        <f>Tablo1[[#This Row],[Ders Adedi]]</f>
        <v>1</v>
      </c>
      <c r="X90" s="22">
        <f>Tablo1[[#This Row],[Ders saati]]</f>
        <v>3</v>
      </c>
      <c r="Y90" s="23">
        <f>Tablo1[[#This Row],[Ders saati kontrol]]</f>
        <v>3</v>
      </c>
      <c r="Z90" s="92" t="str">
        <f>Tablo1[[#This Row],[Birleştir formül]]</f>
        <v>Yenilenebilir Enerji Kaynakları Sakine ÖZPINAR</v>
      </c>
      <c r="AA90" s="95">
        <f>Tablo1[[#This Row],[Birleşik ders]]</f>
        <v>1</v>
      </c>
    </row>
    <row r="91" spans="1:27" ht="21.75" hidden="1" x14ac:dyDescent="0.25">
      <c r="A91" s="27">
        <f>Tablo1[[#This Row],[Sıra]]</f>
        <v>28</v>
      </c>
      <c r="B91" s="13" t="str">
        <f>Tablo1[[#This Row],[Bölüm]]</f>
        <v>FİS</v>
      </c>
      <c r="C91" s="13">
        <f>Tablo1[[#This Row],[Sınıf]]</f>
        <v>3</v>
      </c>
      <c r="D91" s="5">
        <f>Tablo1[[#This Row],[Ders Kodu]]</f>
        <v>0</v>
      </c>
      <c r="E91" s="14" t="str">
        <f>Tablo1[[#This Row],[Dersin Adı]]</f>
        <v>Bahçe Bitkilerinde Topraksız Tarım</v>
      </c>
      <c r="F91" s="6" t="str">
        <f>Tablo1[[#This Row],[Dersi Veren Öğretim Elemanı]]</f>
        <v>Seçkin KAYA</v>
      </c>
      <c r="G91" s="6">
        <f>Tablo1[[#This Row],[Dersi Veren Öğretim Elemanı (Son 7 Hafta)]]</f>
        <v>0</v>
      </c>
      <c r="H91" s="6" t="str">
        <f>Tablo1[[#This Row],[Dersi Vrn. Öğr. Üyesi Bölümü]]</f>
        <v>BB</v>
      </c>
      <c r="I91" s="5">
        <f>Tablo1[[#This Row],[Mevcut]]</f>
        <v>39</v>
      </c>
      <c r="J91" s="13" t="str">
        <f>Tablo1[[#This Row],[GÜN]]</f>
        <v>CUMA</v>
      </c>
      <c r="K91" s="17" t="str">
        <f>Tablo1[[#This Row],[SINIF2]]</f>
        <v>201</v>
      </c>
      <c r="L91" s="11">
        <f>Tablo1[[#This Row],[08:10]]</f>
        <v>0</v>
      </c>
      <c r="M91" s="4" t="str">
        <f>Tablo1[[#This Row],[09:00]]</f>
        <v>x</v>
      </c>
      <c r="N91" s="4" t="str">
        <f>Tablo1[[#This Row],[09:50]]</f>
        <v>x</v>
      </c>
      <c r="O91" s="4" t="str">
        <f>Tablo1[[#This Row],[10:40]]</f>
        <v>x</v>
      </c>
      <c r="P91" s="4">
        <f>Tablo1[[#This Row],[11:30]]</f>
        <v>0</v>
      </c>
      <c r="Q91" s="10">
        <f>Tablo1[[#This Row],[12:20]]</f>
        <v>0</v>
      </c>
      <c r="R91" s="4">
        <f>Tablo1[[#This Row],[13:10]]</f>
        <v>0</v>
      </c>
      <c r="S91" s="4">
        <f>Tablo1[[#This Row],[14:00]]</f>
        <v>0</v>
      </c>
      <c r="T91" s="4">
        <f>Tablo1[[#This Row],[14:50]]</f>
        <v>0</v>
      </c>
      <c r="U91" s="4">
        <f>Tablo1[[#This Row],[15:40]]</f>
        <v>0</v>
      </c>
      <c r="V91" s="12">
        <f>Tablo1[[#This Row],[16:30]]</f>
        <v>0</v>
      </c>
      <c r="W91" s="24">
        <f>Tablo1[[#This Row],[Ders Adedi]]</f>
        <v>1</v>
      </c>
      <c r="X91" s="22">
        <f>Tablo1[[#This Row],[Ders saati]]</f>
        <v>3</v>
      </c>
      <c r="Y91" s="23">
        <f>Tablo1[[#This Row],[Ders saati kontrol]]</f>
        <v>3</v>
      </c>
      <c r="Z91" s="92" t="str">
        <f>Tablo1[[#This Row],[Birleştir formül]]</f>
        <v>Bahçe Bitkilerinde Topraksız Tarım Seçkin KAYA</v>
      </c>
      <c r="AA91" s="95">
        <f>Tablo1[[#This Row],[Birleşik ders]]</f>
        <v>1</v>
      </c>
    </row>
    <row r="92" spans="1:27" ht="21.75" hidden="1" x14ac:dyDescent="0.25">
      <c r="A92" s="27">
        <f>Tablo1[[#This Row],[Sıra]]</f>
        <v>50</v>
      </c>
      <c r="B92" s="13" t="str">
        <f>Tablo1[[#This Row],[Bölüm]]</f>
        <v>FİS</v>
      </c>
      <c r="C92" s="13">
        <f>Tablo1[[#This Row],[Sınıf]]</f>
        <v>3</v>
      </c>
      <c r="D92" s="5">
        <f>Tablo1[[#This Row],[Ders Kodu]]</f>
        <v>0</v>
      </c>
      <c r="E92" s="14" t="str">
        <f>Tablo1[[#This Row],[Dersin Adı]]</f>
        <v>Bitki Besleme ve Gübreleme</v>
      </c>
      <c r="F92" s="6" t="str">
        <f>Tablo1[[#This Row],[Dersi Veren Öğretim Elemanı]]</f>
        <v>Yakup ÇIKILI</v>
      </c>
      <c r="G92" s="6">
        <f>Tablo1[[#This Row],[Dersi Veren Öğretim Elemanı (Son 7 Hafta)]]</f>
        <v>0</v>
      </c>
      <c r="H92" s="6" t="str">
        <f>Tablo1[[#This Row],[Dersi Vrn. Öğr. Üyesi Bölümü]]</f>
        <v>TO</v>
      </c>
      <c r="I92" s="5">
        <f>Tablo1[[#This Row],[Mevcut]]</f>
        <v>11</v>
      </c>
      <c r="J92" s="13" t="str">
        <f>Tablo1[[#This Row],[GÜN]]</f>
        <v>CUMA</v>
      </c>
      <c r="K92" s="17" t="str">
        <f>Tablo1[[#This Row],[SINIF2]]</f>
        <v>103</v>
      </c>
      <c r="L92" s="11">
        <f>Tablo1[[#This Row],[08:10]]</f>
        <v>0</v>
      </c>
      <c r="M92" s="4" t="str">
        <f>Tablo1[[#This Row],[09:00]]</f>
        <v>x</v>
      </c>
      <c r="N92" s="4" t="str">
        <f>Tablo1[[#This Row],[09:50]]</f>
        <v>x</v>
      </c>
      <c r="O92" s="4" t="str">
        <f>Tablo1[[#This Row],[10:40]]</f>
        <v>x</v>
      </c>
      <c r="P92" s="4">
        <f>Tablo1[[#This Row],[11:30]]</f>
        <v>0</v>
      </c>
      <c r="Q92" s="10">
        <f>Tablo1[[#This Row],[12:20]]</f>
        <v>0</v>
      </c>
      <c r="R92" s="4">
        <f>Tablo1[[#This Row],[13:10]]</f>
        <v>0</v>
      </c>
      <c r="S92" s="4">
        <f>Tablo1[[#This Row],[14:00]]</f>
        <v>0</v>
      </c>
      <c r="T92" s="4">
        <f>Tablo1[[#This Row],[14:50]]</f>
        <v>0</v>
      </c>
      <c r="U92" s="4">
        <f>Tablo1[[#This Row],[15:40]]</f>
        <v>0</v>
      </c>
      <c r="V92" s="12">
        <f>Tablo1[[#This Row],[16:30]]</f>
        <v>0</v>
      </c>
      <c r="W92" s="24">
        <f>Tablo1[[#This Row],[Ders Adedi]]</f>
        <v>1</v>
      </c>
      <c r="X92" s="22">
        <f>Tablo1[[#This Row],[Ders saati]]</f>
        <v>3</v>
      </c>
      <c r="Y92" s="23">
        <f>Tablo1[[#This Row],[Ders saati kontrol]]</f>
        <v>3</v>
      </c>
      <c r="Z92" s="92" t="str">
        <f>Tablo1[[#This Row],[Birleştir formül]]</f>
        <v>Bitki Besleme ve Gübreleme Yakup ÇIKILI</v>
      </c>
      <c r="AA92" s="95">
        <f>Tablo1[[#This Row],[Birleşik ders]]</f>
        <v>1</v>
      </c>
    </row>
    <row r="93" spans="1:27" ht="21.75" hidden="1" x14ac:dyDescent="0.25">
      <c r="A93" s="27">
        <f>Tablo1[[#This Row],[Sıra]]</f>
        <v>136</v>
      </c>
      <c r="B93" s="13" t="str">
        <f>Tablo1[[#This Row],[Bölüm]]</f>
        <v>FİS</v>
      </c>
      <c r="C93" s="13">
        <f>Tablo1[[#This Row],[Sınıf]]</f>
        <v>3</v>
      </c>
      <c r="D93" s="5">
        <f>Tablo1[[#This Row],[Ders Kodu]]</f>
        <v>0</v>
      </c>
      <c r="E93" s="14" t="str">
        <f>Tablo1[[#This Row],[Dersin Adı]]</f>
        <v>Hobi Amaçlı Süs Bitkisi Yetiştirme</v>
      </c>
      <c r="F93" s="6" t="str">
        <f>Tablo1[[#This Row],[Dersi Veren Öğretim Elemanı]]</f>
        <v>Arda AKÇAL</v>
      </c>
      <c r="G93" s="6">
        <f>Tablo1[[#This Row],[Dersi Veren Öğretim Elemanı (Son 7 Hafta)]]</f>
        <v>0</v>
      </c>
      <c r="H93" s="6" t="str">
        <f>Tablo1[[#This Row],[Dersi Vrn. Öğr. Üyesi Bölümü]]</f>
        <v>BB</v>
      </c>
      <c r="I93" s="5">
        <f>Tablo1[[#This Row],[Mevcut]]</f>
        <v>0</v>
      </c>
      <c r="J93" s="13" t="str">
        <f>Tablo1[[#This Row],[GÜN]]</f>
        <v>-</v>
      </c>
      <c r="K93" s="17" t="str">
        <f>Tablo1[[#This Row],[SINIF2]]</f>
        <v>AÇILMIYOR</v>
      </c>
      <c r="L93" s="11">
        <f>Tablo1[[#This Row],[08:10]]</f>
        <v>0</v>
      </c>
      <c r="M93" s="4" t="str">
        <f>Tablo1[[#This Row],[09:00]]</f>
        <v>x</v>
      </c>
      <c r="N93" s="4" t="str">
        <f>Tablo1[[#This Row],[09:50]]</f>
        <v>x</v>
      </c>
      <c r="O93" s="4" t="str">
        <f>Tablo1[[#This Row],[10:40]]</f>
        <v>x</v>
      </c>
      <c r="P93" s="4">
        <f>Tablo1[[#This Row],[11:30]]</f>
        <v>0</v>
      </c>
      <c r="Q93" s="10">
        <f>Tablo1[[#This Row],[12:20]]</f>
        <v>0</v>
      </c>
      <c r="R93" s="4">
        <f>Tablo1[[#This Row],[13:10]]</f>
        <v>0</v>
      </c>
      <c r="S93" s="4">
        <f>Tablo1[[#This Row],[14:00]]</f>
        <v>0</v>
      </c>
      <c r="T93" s="4">
        <f>Tablo1[[#This Row],[14:50]]</f>
        <v>0</v>
      </c>
      <c r="U93" s="4">
        <f>Tablo1[[#This Row],[15:40]]</f>
        <v>0</v>
      </c>
      <c r="V93" s="12">
        <f>Tablo1[[#This Row],[16:30]]</f>
        <v>0</v>
      </c>
      <c r="W93" s="24">
        <f>Tablo1[[#This Row],[Ders Adedi]]</f>
        <v>1</v>
      </c>
      <c r="X93" s="22">
        <f>Tablo1[[#This Row],[Ders saati]]</f>
        <v>3</v>
      </c>
      <c r="Y93" s="23">
        <f>Tablo1[[#This Row],[Ders saati kontrol]]</f>
        <v>3</v>
      </c>
      <c r="Z93" s="92" t="str">
        <f>Tablo1[[#This Row],[Birleştir formül]]</f>
        <v>Hobi Amaçlı Süs Bitkisi Yetiştirme Arda AKÇAL</v>
      </c>
      <c r="AA93" s="95">
        <f>Tablo1[[#This Row],[Birleşik ders]]</f>
        <v>1</v>
      </c>
    </row>
    <row r="94" spans="1:27" ht="21.75" hidden="1" x14ac:dyDescent="0.25">
      <c r="A94" s="27">
        <f>Tablo1[[#This Row],[Sıra]]</f>
        <v>295</v>
      </c>
      <c r="B94" s="13" t="str">
        <f>Tablo1[[#This Row],[Bölüm]]</f>
        <v>FİS</v>
      </c>
      <c r="C94" s="13">
        <f>Tablo1[[#This Row],[Sınıf]]</f>
        <v>3</v>
      </c>
      <c r="D94" s="5">
        <f>Tablo1[[#This Row],[Ders Kodu]]</f>
        <v>0</v>
      </c>
      <c r="E94" s="14" t="str">
        <f>Tablo1[[#This Row],[Dersin Adı]]</f>
        <v>Tıbbi ve Aromatik Bitkiler</v>
      </c>
      <c r="F94" s="6" t="str">
        <f>Tablo1[[#This Row],[Dersi Veren Öğretim Elemanı]]</f>
        <v>Bahri İZCİ</v>
      </c>
      <c r="G94" s="6">
        <f>Tablo1[[#This Row],[Dersi Veren Öğretim Elemanı (Son 7 Hafta)]]</f>
        <v>0</v>
      </c>
      <c r="H94" s="6" t="str">
        <f>Tablo1[[#This Row],[Dersi Vrn. Öğr. Üyesi Bölümü]]</f>
        <v>TB</v>
      </c>
      <c r="I94" s="5">
        <f>Tablo1[[#This Row],[Mevcut]]</f>
        <v>0</v>
      </c>
      <c r="J94" s="13" t="str">
        <f>Tablo1[[#This Row],[GÜN]]</f>
        <v>-</v>
      </c>
      <c r="K94" s="17" t="str">
        <f>Tablo1[[#This Row],[SINIF2]]</f>
        <v>AÇILMIYOR</v>
      </c>
      <c r="L94" s="11">
        <f>Tablo1[[#This Row],[08:10]]</f>
        <v>0</v>
      </c>
      <c r="M94" s="4" t="str">
        <f>Tablo1[[#This Row],[09:00]]</f>
        <v>x</v>
      </c>
      <c r="N94" s="4" t="str">
        <f>Tablo1[[#This Row],[09:50]]</f>
        <v>x</v>
      </c>
      <c r="O94" s="4" t="str">
        <f>Tablo1[[#This Row],[10:40]]</f>
        <v>x</v>
      </c>
      <c r="P94" s="4">
        <f>Tablo1[[#This Row],[11:30]]</f>
        <v>0</v>
      </c>
      <c r="Q94" s="10">
        <f>Tablo1[[#This Row],[12:20]]</f>
        <v>0</v>
      </c>
      <c r="R94" s="4">
        <f>Tablo1[[#This Row],[13:10]]</f>
        <v>0</v>
      </c>
      <c r="S94" s="4">
        <f>Tablo1[[#This Row],[14:00]]</f>
        <v>0</v>
      </c>
      <c r="T94" s="4">
        <f>Tablo1[[#This Row],[14:50]]</f>
        <v>0</v>
      </c>
      <c r="U94" s="4">
        <f>Tablo1[[#This Row],[15:40]]</f>
        <v>0</v>
      </c>
      <c r="V94" s="12">
        <f>Tablo1[[#This Row],[16:30]]</f>
        <v>0</v>
      </c>
      <c r="W94" s="24">
        <f>Tablo1[[#This Row],[Ders Adedi]]</f>
        <v>1</v>
      </c>
      <c r="X94" s="22">
        <f>Tablo1[[#This Row],[Ders saati]]</f>
        <v>3</v>
      </c>
      <c r="Y94" s="23">
        <f>Tablo1[[#This Row],[Ders saati kontrol]]</f>
        <v>3</v>
      </c>
      <c r="Z94" s="92" t="str">
        <f>Tablo1[[#This Row],[Birleştir formül]]</f>
        <v>Tıbbi ve Aromatik Bitkiler Bahri İZCİ</v>
      </c>
      <c r="AA94" s="95">
        <f>Tablo1[[#This Row],[Birleşik ders]]</f>
        <v>1</v>
      </c>
    </row>
    <row r="95" spans="1:27" ht="21.75" hidden="1" x14ac:dyDescent="0.25">
      <c r="A95" s="27">
        <f>Tablo1[[#This Row],[Sıra]]</f>
        <v>272</v>
      </c>
      <c r="B95" s="13" t="str">
        <f>Tablo1[[#This Row],[Bölüm]]</f>
        <v>FİS</v>
      </c>
      <c r="C95" s="13">
        <f>Tablo1[[#This Row],[Sınıf]]</f>
        <v>3</v>
      </c>
      <c r="D95" s="5">
        <f>Tablo1[[#This Row],[Ders Kodu]]</f>
        <v>0</v>
      </c>
      <c r="E95" s="14" t="str">
        <f>Tablo1[[#This Row],[Dersin Adı]]</f>
        <v>Tarımsal Örgütlenme</v>
      </c>
      <c r="F95" s="6" t="str">
        <f>Tablo1[[#This Row],[Dersi Veren Öğretim Elemanı]]</f>
        <v>Bengü EVEREST</v>
      </c>
      <c r="G95" s="6">
        <f>Tablo1[[#This Row],[Dersi Veren Öğretim Elemanı (Son 7 Hafta)]]</f>
        <v>0</v>
      </c>
      <c r="H95" s="6" t="str">
        <f>Tablo1[[#This Row],[Dersi Vrn. Öğr. Üyesi Bölümü]]</f>
        <v>TE</v>
      </c>
      <c r="I95" s="5">
        <f>Tablo1[[#This Row],[Mevcut]]</f>
        <v>0</v>
      </c>
      <c r="J95" s="13" t="str">
        <f>Tablo1[[#This Row],[GÜN]]</f>
        <v>-</v>
      </c>
      <c r="K95" s="17" t="str">
        <f>Tablo1[[#This Row],[SINIF2]]</f>
        <v>AÇILMIYOR</v>
      </c>
      <c r="L95" s="11">
        <f>Tablo1[[#This Row],[08:10]]</f>
        <v>0</v>
      </c>
      <c r="M95" s="4" t="str">
        <f>Tablo1[[#This Row],[09:00]]</f>
        <v>x</v>
      </c>
      <c r="N95" s="4" t="str">
        <f>Tablo1[[#This Row],[09:50]]</f>
        <v>x</v>
      </c>
      <c r="O95" s="4" t="str">
        <f>Tablo1[[#This Row],[10:40]]</f>
        <v>x</v>
      </c>
      <c r="P95" s="4">
        <f>Tablo1[[#This Row],[11:30]]</f>
        <v>0</v>
      </c>
      <c r="Q95" s="10">
        <f>Tablo1[[#This Row],[12:20]]</f>
        <v>0</v>
      </c>
      <c r="R95" s="4">
        <f>Tablo1[[#This Row],[13:10]]</f>
        <v>0</v>
      </c>
      <c r="S95" s="4">
        <f>Tablo1[[#This Row],[14:00]]</f>
        <v>0</v>
      </c>
      <c r="T95" s="4">
        <f>Tablo1[[#This Row],[14:50]]</f>
        <v>0</v>
      </c>
      <c r="U95" s="4">
        <f>Tablo1[[#This Row],[15:40]]</f>
        <v>0</v>
      </c>
      <c r="V95" s="12">
        <f>Tablo1[[#This Row],[16:30]]</f>
        <v>0</v>
      </c>
      <c r="W95" s="24">
        <f>Tablo1[[#This Row],[Ders Adedi]]</f>
        <v>1</v>
      </c>
      <c r="X95" s="22">
        <f>Tablo1[[#This Row],[Ders saati]]</f>
        <v>3</v>
      </c>
      <c r="Y95" s="23">
        <f>Tablo1[[#This Row],[Ders saati kontrol]]</f>
        <v>3</v>
      </c>
      <c r="Z95" s="92" t="str">
        <f>Tablo1[[#This Row],[Birleştir formül]]</f>
        <v>Tarımsal Örgütlenme Bengü EVEREST</v>
      </c>
      <c r="AA95" s="95">
        <f>Tablo1[[#This Row],[Birleşik ders]]</f>
        <v>1</v>
      </c>
    </row>
    <row r="96" spans="1:27" ht="21.75" hidden="1" x14ac:dyDescent="0.25">
      <c r="A96" s="27">
        <f>Tablo1[[#This Row],[Sıra]]</f>
        <v>343</v>
      </c>
      <c r="B96" s="13" t="str">
        <f>Tablo1[[#This Row],[Bölüm]]</f>
        <v>FİS</v>
      </c>
      <c r="C96" s="13">
        <f>Tablo1[[#This Row],[Sınıf]]</f>
        <v>3</v>
      </c>
      <c r="D96" s="5">
        <f>Tablo1[[#This Row],[Ders Kodu]]</f>
        <v>0</v>
      </c>
      <c r="E96" s="14" t="str">
        <f>Tablo1[[#This Row],[Dersin Adı]]</f>
        <v>Zirai Mücadelede Bayilik Sistemi</v>
      </c>
      <c r="F96" s="6" t="str">
        <f>Tablo1[[#This Row],[Dersi Veren Öğretim Elemanı]]</f>
        <v>Burak POLAT</v>
      </c>
      <c r="G96" s="6">
        <f>Tablo1[[#This Row],[Dersi Veren Öğretim Elemanı (Son 7 Hafta)]]</f>
        <v>0</v>
      </c>
      <c r="H96" s="6" t="str">
        <f>Tablo1[[#This Row],[Dersi Vrn. Öğr. Üyesi Bölümü]]</f>
        <v>BK</v>
      </c>
      <c r="I96" s="5">
        <f>Tablo1[[#This Row],[Mevcut]]</f>
        <v>0</v>
      </c>
      <c r="J96" s="13" t="str">
        <f>Tablo1[[#This Row],[GÜN]]</f>
        <v>-</v>
      </c>
      <c r="K96" s="17" t="str">
        <f>Tablo1[[#This Row],[SINIF2]]</f>
        <v>AÇILMIYOR</v>
      </c>
      <c r="L96" s="11">
        <f>Tablo1[[#This Row],[08:10]]</f>
        <v>0</v>
      </c>
      <c r="M96" s="4" t="str">
        <f>Tablo1[[#This Row],[09:00]]</f>
        <v>x</v>
      </c>
      <c r="N96" s="4" t="str">
        <f>Tablo1[[#This Row],[09:50]]</f>
        <v>x</v>
      </c>
      <c r="O96" s="4" t="str">
        <f>Tablo1[[#This Row],[10:40]]</f>
        <v>x</v>
      </c>
      <c r="P96" s="4">
        <f>Tablo1[[#This Row],[11:30]]</f>
        <v>0</v>
      </c>
      <c r="Q96" s="10">
        <f>Tablo1[[#This Row],[12:20]]</f>
        <v>0</v>
      </c>
      <c r="R96" s="4">
        <f>Tablo1[[#This Row],[13:10]]</f>
        <v>0</v>
      </c>
      <c r="S96" s="4">
        <f>Tablo1[[#This Row],[14:00]]</f>
        <v>0</v>
      </c>
      <c r="T96" s="4">
        <f>Tablo1[[#This Row],[14:50]]</f>
        <v>0</v>
      </c>
      <c r="U96" s="4">
        <f>Tablo1[[#This Row],[15:40]]</f>
        <v>0</v>
      </c>
      <c r="V96" s="12">
        <f>Tablo1[[#This Row],[16:30]]</f>
        <v>0</v>
      </c>
      <c r="W96" s="24">
        <f>Tablo1[[#This Row],[Ders Adedi]]</f>
        <v>1</v>
      </c>
      <c r="X96" s="22">
        <f>Tablo1[[#This Row],[Ders saati]]</f>
        <v>3</v>
      </c>
      <c r="Y96" s="23">
        <f>Tablo1[[#This Row],[Ders saati kontrol]]</f>
        <v>3</v>
      </c>
      <c r="Z96" s="92" t="str">
        <f>Tablo1[[#This Row],[Birleştir formül]]</f>
        <v>Zirai Mücadelede Bayilik Sistemi Burak POLAT</v>
      </c>
      <c r="AA96" s="95">
        <f>Tablo1[[#This Row],[Birleşik ders]]</f>
        <v>1</v>
      </c>
    </row>
    <row r="97" spans="1:27" ht="21.75" hidden="1" x14ac:dyDescent="0.25">
      <c r="A97" s="27">
        <f>Tablo1[[#This Row],[Sıra]]</f>
        <v>269</v>
      </c>
      <c r="B97" s="13" t="str">
        <f>Tablo1[[#This Row],[Bölüm]]</f>
        <v>FİS</v>
      </c>
      <c r="C97" s="13">
        <f>Tablo1[[#This Row],[Sınıf]]</f>
        <v>3</v>
      </c>
      <c r="D97" s="5">
        <f>Tablo1[[#This Row],[Ders Kodu]]</f>
        <v>0</v>
      </c>
      <c r="E97" s="14" t="str">
        <f>Tablo1[[#This Row],[Dersin Adı]]</f>
        <v>Tarımsal İngilizce II</v>
      </c>
      <c r="F97" s="6" t="str">
        <f>Tablo1[[#This Row],[Dersi Veren Öğretim Elemanı]]</f>
        <v>Cem Ömer EGESEL</v>
      </c>
      <c r="G97" s="6">
        <f>Tablo1[[#This Row],[Dersi Veren Öğretim Elemanı (Son 7 Hafta)]]</f>
        <v>0</v>
      </c>
      <c r="H97" s="6" t="str">
        <f>Tablo1[[#This Row],[Dersi Vrn. Öğr. Üyesi Bölümü]]</f>
        <v>TBT</v>
      </c>
      <c r="I97" s="5">
        <f>Tablo1[[#This Row],[Mevcut]]</f>
        <v>0</v>
      </c>
      <c r="J97" s="13" t="str">
        <f>Tablo1[[#This Row],[GÜN]]</f>
        <v>-</v>
      </c>
      <c r="K97" s="17" t="str">
        <f>Tablo1[[#This Row],[SINIF2]]</f>
        <v>AÇILMIYOR</v>
      </c>
      <c r="L97" s="11">
        <f>Tablo1[[#This Row],[08:10]]</f>
        <v>0</v>
      </c>
      <c r="M97" s="4" t="str">
        <f>Tablo1[[#This Row],[09:00]]</f>
        <v>x</v>
      </c>
      <c r="N97" s="4" t="str">
        <f>Tablo1[[#This Row],[09:50]]</f>
        <v>x</v>
      </c>
      <c r="O97" s="4" t="str">
        <f>Tablo1[[#This Row],[10:40]]</f>
        <v>x</v>
      </c>
      <c r="P97" s="4">
        <f>Tablo1[[#This Row],[11:30]]</f>
        <v>0</v>
      </c>
      <c r="Q97" s="10">
        <f>Tablo1[[#This Row],[12:20]]</f>
        <v>0</v>
      </c>
      <c r="R97" s="4">
        <f>Tablo1[[#This Row],[13:10]]</f>
        <v>0</v>
      </c>
      <c r="S97" s="4">
        <f>Tablo1[[#This Row],[14:00]]</f>
        <v>0</v>
      </c>
      <c r="T97" s="4">
        <f>Tablo1[[#This Row],[14:50]]</f>
        <v>0</v>
      </c>
      <c r="U97" s="4">
        <f>Tablo1[[#This Row],[15:40]]</f>
        <v>0</v>
      </c>
      <c r="V97" s="12">
        <f>Tablo1[[#This Row],[16:30]]</f>
        <v>0</v>
      </c>
      <c r="W97" s="24">
        <f>Tablo1[[#This Row],[Ders Adedi]]</f>
        <v>1</v>
      </c>
      <c r="X97" s="22">
        <f>Tablo1[[#This Row],[Ders saati]]</f>
        <v>3</v>
      </c>
      <c r="Y97" s="23">
        <f>Tablo1[[#This Row],[Ders saati kontrol]]</f>
        <v>3</v>
      </c>
      <c r="Z97" s="92" t="str">
        <f>Tablo1[[#This Row],[Birleştir formül]]</f>
        <v>Tarımsal İngilizce II Cem Ömer EGESEL</v>
      </c>
      <c r="AA97" s="95">
        <f>Tablo1[[#This Row],[Birleşik ders]]</f>
        <v>1</v>
      </c>
    </row>
    <row r="98" spans="1:27" ht="30" x14ac:dyDescent="0.25">
      <c r="A98" s="27">
        <f>Tablo1[[#This Row],[Sıra]]</f>
        <v>101</v>
      </c>
      <c r="B98" s="13" t="str">
        <f>Tablo1[[#This Row],[Bölüm]]</f>
        <v>FİS</v>
      </c>
      <c r="C98" s="13">
        <f>Tablo1[[#This Row],[Sınıf]]</f>
        <v>3</v>
      </c>
      <c r="D98" s="5">
        <f>Tablo1[[#This Row],[Ders Kodu]]</f>
        <v>0</v>
      </c>
      <c r="E98" s="14" t="str">
        <f>Tablo1[[#This Row],[Dersin Adı]]</f>
        <v>Ev ve Laboratuvar Hayvanları Yetiştiriciliği</v>
      </c>
      <c r="F98" s="6" t="str">
        <f>Tablo1[[#This Row],[Dersi Veren Öğretim Elemanı]]</f>
        <v>Cemil TÖLÜ</v>
      </c>
      <c r="G98" s="6" t="str">
        <f>Tablo1[[#This Row],[Dersi Veren Öğretim Elemanı (Son 7 Hafta)]]</f>
        <v>Hakan ERDEM</v>
      </c>
      <c r="H98" s="6" t="str">
        <f>Tablo1[[#This Row],[Dersi Vrn. Öğr. Üyesi Bölümü]]</f>
        <v>ZO</v>
      </c>
      <c r="I98" s="5">
        <f>Tablo1[[#This Row],[Mevcut]]</f>
        <v>0</v>
      </c>
      <c r="J98" s="13" t="str">
        <f>Tablo1[[#This Row],[GÜN]]</f>
        <v>-</v>
      </c>
      <c r="K98" s="17" t="str">
        <f>Tablo1[[#This Row],[SINIF2]]</f>
        <v>AÇILMIYOR</v>
      </c>
      <c r="L98" s="11">
        <f>Tablo1[[#This Row],[08:10]]</f>
        <v>0</v>
      </c>
      <c r="M98" s="4" t="str">
        <f>Tablo1[[#This Row],[09:00]]</f>
        <v>x</v>
      </c>
      <c r="N98" s="4" t="str">
        <f>Tablo1[[#This Row],[09:50]]</f>
        <v>x</v>
      </c>
      <c r="O98" s="4" t="str">
        <f>Tablo1[[#This Row],[10:40]]</f>
        <v>x</v>
      </c>
      <c r="P98" s="4">
        <f>Tablo1[[#This Row],[11:30]]</f>
        <v>0</v>
      </c>
      <c r="Q98" s="10">
        <f>Tablo1[[#This Row],[12:20]]</f>
        <v>0</v>
      </c>
      <c r="R98" s="4">
        <f>Tablo1[[#This Row],[13:10]]</f>
        <v>0</v>
      </c>
      <c r="S98" s="4">
        <f>Tablo1[[#This Row],[14:00]]</f>
        <v>0</v>
      </c>
      <c r="T98" s="4">
        <f>Tablo1[[#This Row],[14:50]]</f>
        <v>0</v>
      </c>
      <c r="U98" s="4">
        <f>Tablo1[[#This Row],[15:40]]</f>
        <v>0</v>
      </c>
      <c r="V98" s="12">
        <f>Tablo1[[#This Row],[16:30]]</f>
        <v>0</v>
      </c>
      <c r="W98" s="24">
        <f>Tablo1[[#This Row],[Ders Adedi]]</f>
        <v>1</v>
      </c>
      <c r="X98" s="22">
        <f>Tablo1[[#This Row],[Ders saati]]</f>
        <v>3</v>
      </c>
      <c r="Y98" s="23">
        <f>Tablo1[[#This Row],[Ders saati kontrol]]</f>
        <v>3</v>
      </c>
      <c r="Z98" s="92" t="str">
        <f>Tablo1[[#This Row],[Birleştir formül]]</f>
        <v>Ev ve Laboratuvar Hayvanları Yetiştiriciliği Cemil TÖLÜ</v>
      </c>
      <c r="AA98" s="95">
        <f>Tablo1[[#This Row],[Birleşik ders]]</f>
        <v>1</v>
      </c>
    </row>
    <row r="99" spans="1:27" ht="30" x14ac:dyDescent="0.25">
      <c r="A99" s="27">
        <f>Tablo1[[#This Row],[Sıra]]</f>
        <v>296</v>
      </c>
      <c r="B99" s="13" t="str">
        <f>Tablo1[[#This Row],[Bölüm]]</f>
        <v>FİS</v>
      </c>
      <c r="C99" s="13">
        <f>Tablo1[[#This Row],[Sınıf]]</f>
        <v>3</v>
      </c>
      <c r="D99" s="5">
        <f>Tablo1[[#This Row],[Ders Kodu]]</f>
        <v>0</v>
      </c>
      <c r="E99" s="14" t="str">
        <f>Tablo1[[#This Row],[Dersin Adı]]</f>
        <v>Tohum ve Fide Yetiştirme Teknikleri</v>
      </c>
      <c r="F99" s="6" t="str">
        <f>Tablo1[[#This Row],[Dersi Veren Öğretim Elemanı]]</f>
        <v>Fatih Cem KUZUCU</v>
      </c>
      <c r="G99" s="6">
        <f>Tablo1[[#This Row],[Dersi Veren Öğretim Elemanı (Son 7 Hafta)]]</f>
        <v>0</v>
      </c>
      <c r="H99" s="6" t="str">
        <f>Tablo1[[#This Row],[Dersi Vrn. Öğr. Üyesi Bölümü]]</f>
        <v>BB</v>
      </c>
      <c r="I99" s="5">
        <f>Tablo1[[#This Row],[Mevcut]]</f>
        <v>0</v>
      </c>
      <c r="J99" s="13" t="str">
        <f>Tablo1[[#This Row],[GÜN]]</f>
        <v>-</v>
      </c>
      <c r="K99" s="17" t="str">
        <f>Tablo1[[#This Row],[SINIF2]]</f>
        <v>AÇILMIYOR</v>
      </c>
      <c r="L99" s="11">
        <f>Tablo1[[#This Row],[08:10]]</f>
        <v>0</v>
      </c>
      <c r="M99" s="4" t="str">
        <f>Tablo1[[#This Row],[09:00]]</f>
        <v>x</v>
      </c>
      <c r="N99" s="4" t="str">
        <f>Tablo1[[#This Row],[09:50]]</f>
        <v>x</v>
      </c>
      <c r="O99" s="4" t="str">
        <f>Tablo1[[#This Row],[10:40]]</f>
        <v>x</v>
      </c>
      <c r="P99" s="4">
        <f>Tablo1[[#This Row],[11:30]]</f>
        <v>0</v>
      </c>
      <c r="Q99" s="10">
        <f>Tablo1[[#This Row],[12:20]]</f>
        <v>0</v>
      </c>
      <c r="R99" s="4">
        <f>Tablo1[[#This Row],[13:10]]</f>
        <v>0</v>
      </c>
      <c r="S99" s="4">
        <f>Tablo1[[#This Row],[14:00]]</f>
        <v>0</v>
      </c>
      <c r="T99" s="4">
        <f>Tablo1[[#This Row],[14:50]]</f>
        <v>0</v>
      </c>
      <c r="U99" s="4">
        <f>Tablo1[[#This Row],[15:40]]</f>
        <v>0</v>
      </c>
      <c r="V99" s="12">
        <f>Tablo1[[#This Row],[16:30]]</f>
        <v>0</v>
      </c>
      <c r="W99" s="24">
        <f>Tablo1[[#This Row],[Ders Adedi]]</f>
        <v>1</v>
      </c>
      <c r="X99" s="22">
        <f>Tablo1[[#This Row],[Ders saati]]</f>
        <v>3</v>
      </c>
      <c r="Y99" s="23">
        <f>Tablo1[[#This Row],[Ders saati kontrol]]</f>
        <v>3</v>
      </c>
      <c r="Z99" s="92" t="str">
        <f>Tablo1[[#This Row],[Birleştir formül]]</f>
        <v>Tohum ve Fide Yetiştirme Teknikleri Fatih Cem KUZUCU</v>
      </c>
      <c r="AA99" s="95">
        <f>Tablo1[[#This Row],[Birleşik ders]]</f>
        <v>1</v>
      </c>
    </row>
    <row r="100" spans="1:27" ht="21.75" hidden="1" x14ac:dyDescent="0.25">
      <c r="A100" s="27">
        <f>Tablo1[[#This Row],[Sıra]]</f>
        <v>158</v>
      </c>
      <c r="B100" s="13" t="str">
        <f>Tablo1[[#This Row],[Bölüm]]</f>
        <v>FİS</v>
      </c>
      <c r="C100" s="13">
        <f>Tablo1[[#This Row],[Sınıf]]</f>
        <v>3</v>
      </c>
      <c r="D100" s="5">
        <f>Tablo1[[#This Row],[Ders Kodu]]</f>
        <v>0</v>
      </c>
      <c r="E100" s="14" t="str">
        <f>Tablo1[[#This Row],[Dersin Adı]]</f>
        <v>Kaba Yemlerde Kalite ve Değerlendirilmesi</v>
      </c>
      <c r="F100" s="6" t="str">
        <f>Tablo1[[#This Row],[Dersi Veren Öğretim Elemanı]]</f>
        <v>Hande Işıl AKBAĞ</v>
      </c>
      <c r="G100" s="6">
        <f>Tablo1[[#This Row],[Dersi Veren Öğretim Elemanı (Son 7 Hafta)]]</f>
        <v>0</v>
      </c>
      <c r="H100" s="6" t="str">
        <f>Tablo1[[#This Row],[Dersi Vrn. Öğr. Üyesi Bölümü]]</f>
        <v>ZO</v>
      </c>
      <c r="I100" s="5">
        <f>Tablo1[[#This Row],[Mevcut]]</f>
        <v>0</v>
      </c>
      <c r="J100" s="13" t="str">
        <f>Tablo1[[#This Row],[GÜN]]</f>
        <v>-</v>
      </c>
      <c r="K100" s="17" t="str">
        <f>Tablo1[[#This Row],[SINIF2]]</f>
        <v>AÇILMIYOR</v>
      </c>
      <c r="L100" s="11">
        <f>Tablo1[[#This Row],[08:10]]</f>
        <v>0</v>
      </c>
      <c r="M100" s="4" t="str">
        <f>Tablo1[[#This Row],[09:00]]</f>
        <v>x</v>
      </c>
      <c r="N100" s="4" t="str">
        <f>Tablo1[[#This Row],[09:50]]</f>
        <v>x</v>
      </c>
      <c r="O100" s="4" t="str">
        <f>Tablo1[[#This Row],[10:40]]</f>
        <v>x</v>
      </c>
      <c r="P100" s="4">
        <f>Tablo1[[#This Row],[11:30]]</f>
        <v>0</v>
      </c>
      <c r="Q100" s="10">
        <f>Tablo1[[#This Row],[12:20]]</f>
        <v>0</v>
      </c>
      <c r="R100" s="4">
        <f>Tablo1[[#This Row],[13:10]]</f>
        <v>0</v>
      </c>
      <c r="S100" s="4">
        <f>Tablo1[[#This Row],[14:00]]</f>
        <v>0</v>
      </c>
      <c r="T100" s="4">
        <f>Tablo1[[#This Row],[14:50]]</f>
        <v>0</v>
      </c>
      <c r="U100" s="4">
        <f>Tablo1[[#This Row],[15:40]]</f>
        <v>0</v>
      </c>
      <c r="V100" s="12">
        <f>Tablo1[[#This Row],[16:30]]</f>
        <v>0</v>
      </c>
      <c r="W100" s="24">
        <f>Tablo1[[#This Row],[Ders Adedi]]</f>
        <v>1</v>
      </c>
      <c r="X100" s="22">
        <f>Tablo1[[#This Row],[Ders saati]]</f>
        <v>3</v>
      </c>
      <c r="Y100" s="23">
        <f>Tablo1[[#This Row],[Ders saati kontrol]]</f>
        <v>3</v>
      </c>
      <c r="Z100" s="92" t="str">
        <f>Tablo1[[#This Row],[Birleştir formül]]</f>
        <v>Kaba Yemlerde Kalite ve Değerlendirilmesi Hande Işıl AKBAĞ</v>
      </c>
      <c r="AA100" s="95">
        <f>Tablo1[[#This Row],[Birleşik ders]]</f>
        <v>1</v>
      </c>
    </row>
    <row r="101" spans="1:27" ht="21.75" hidden="1" x14ac:dyDescent="0.25">
      <c r="A101" s="27">
        <f>Tablo1[[#This Row],[Sıra]]</f>
        <v>200</v>
      </c>
      <c r="B101" s="13" t="str">
        <f>Tablo1[[#This Row],[Bölüm]]</f>
        <v>FİS</v>
      </c>
      <c r="C101" s="13">
        <f>Tablo1[[#This Row],[Sınıf]]</f>
        <v>3</v>
      </c>
      <c r="D101" s="5">
        <f>Tablo1[[#This Row],[Ders Kodu]]</f>
        <v>0</v>
      </c>
      <c r="E101" s="14" t="str">
        <f>Tablo1[[#This Row],[Dersin Adı]]</f>
        <v>MOLEKÜLER GENETİĞE GİRİŞ</v>
      </c>
      <c r="F101" s="6" t="str">
        <f>Tablo1[[#This Row],[Dersi Veren Öğretim Elemanı]]</f>
        <v>Hanife YANDAYAN</v>
      </c>
      <c r="G101" s="6">
        <f>Tablo1[[#This Row],[Dersi Veren Öğretim Elemanı (Son 7 Hafta)]]</f>
        <v>0</v>
      </c>
      <c r="H101" s="6" t="str">
        <f>Tablo1[[#This Row],[Dersi Vrn. Öğr. Üyesi Bölümü]]</f>
        <v>TBT</v>
      </c>
      <c r="I101" s="5">
        <f>Tablo1[[#This Row],[Mevcut]]</f>
        <v>0</v>
      </c>
      <c r="J101" s="13" t="str">
        <f>Tablo1[[#This Row],[GÜN]]</f>
        <v>-</v>
      </c>
      <c r="K101" s="17" t="str">
        <f>Tablo1[[#This Row],[SINIF2]]</f>
        <v>AÇILMIYOR</v>
      </c>
      <c r="L101" s="11">
        <f>Tablo1[[#This Row],[08:10]]</f>
        <v>0</v>
      </c>
      <c r="M101" s="4" t="str">
        <f>Tablo1[[#This Row],[09:00]]</f>
        <v>x</v>
      </c>
      <c r="N101" s="4" t="str">
        <f>Tablo1[[#This Row],[09:50]]</f>
        <v>x</v>
      </c>
      <c r="O101" s="4" t="str">
        <f>Tablo1[[#This Row],[10:40]]</f>
        <v>x</v>
      </c>
      <c r="P101" s="4">
        <f>Tablo1[[#This Row],[11:30]]</f>
        <v>0</v>
      </c>
      <c r="Q101" s="10">
        <f>Tablo1[[#This Row],[12:20]]</f>
        <v>0</v>
      </c>
      <c r="R101" s="4">
        <f>Tablo1[[#This Row],[13:10]]</f>
        <v>0</v>
      </c>
      <c r="S101" s="4">
        <f>Tablo1[[#This Row],[14:00]]</f>
        <v>0</v>
      </c>
      <c r="T101" s="4">
        <f>Tablo1[[#This Row],[14:50]]</f>
        <v>0</v>
      </c>
      <c r="U101" s="4">
        <f>Tablo1[[#This Row],[15:40]]</f>
        <v>0</v>
      </c>
      <c r="V101" s="12">
        <f>Tablo1[[#This Row],[16:30]]</f>
        <v>0</v>
      </c>
      <c r="W101" s="24">
        <f>Tablo1[[#This Row],[Ders Adedi]]</f>
        <v>1</v>
      </c>
      <c r="X101" s="22">
        <f>Tablo1[[#This Row],[Ders saati]]</f>
        <v>3</v>
      </c>
      <c r="Y101" s="23">
        <f>Tablo1[[#This Row],[Ders saati kontrol]]</f>
        <v>3</v>
      </c>
      <c r="Z101" s="92" t="str">
        <f>Tablo1[[#This Row],[Birleştir formül]]</f>
        <v>MOLEKÜLER GENETİĞE GİRİŞ Hanife YANDAYAN</v>
      </c>
      <c r="AA101" s="95">
        <f>Tablo1[[#This Row],[Birleşik ders]]</f>
        <v>1</v>
      </c>
    </row>
    <row r="102" spans="1:27" ht="21.75" hidden="1" x14ac:dyDescent="0.25">
      <c r="A102" s="27">
        <f>Tablo1[[#This Row],[Sıra]]</f>
        <v>219</v>
      </c>
      <c r="B102" s="13" t="str">
        <f>Tablo1[[#This Row],[Bölüm]]</f>
        <v>FİS</v>
      </c>
      <c r="C102" s="13">
        <f>Tablo1[[#This Row],[Sınıf]]</f>
        <v>3</v>
      </c>
      <c r="D102" s="5">
        <f>Tablo1[[#This Row],[Ders Kodu]]</f>
        <v>0</v>
      </c>
      <c r="E102" s="14" t="str">
        <f>Tablo1[[#This Row],[Dersin Adı]]</f>
        <v>Permakültür</v>
      </c>
      <c r="F102" s="6" t="str">
        <f>Tablo1[[#This Row],[Dersi Veren Öğretim Elemanı]]</f>
        <v>Harun BAYTEKİN</v>
      </c>
      <c r="G102" s="6">
        <f>Tablo1[[#This Row],[Dersi Veren Öğretim Elemanı (Son 7 Hafta)]]</f>
        <v>0</v>
      </c>
      <c r="H102" s="6" t="str">
        <f>Tablo1[[#This Row],[Dersi Vrn. Öğr. Üyesi Bölümü]]</f>
        <v>TB</v>
      </c>
      <c r="I102" s="5">
        <f>Tablo1[[#This Row],[Mevcut]]</f>
        <v>0</v>
      </c>
      <c r="J102" s="13" t="str">
        <f>Tablo1[[#This Row],[GÜN]]</f>
        <v>-</v>
      </c>
      <c r="K102" s="17" t="str">
        <f>Tablo1[[#This Row],[SINIF2]]</f>
        <v>AÇILMIYOR</v>
      </c>
      <c r="L102" s="11">
        <f>Tablo1[[#This Row],[08:10]]</f>
        <v>0</v>
      </c>
      <c r="M102" s="4" t="str">
        <f>Tablo1[[#This Row],[09:00]]</f>
        <v>x</v>
      </c>
      <c r="N102" s="4" t="str">
        <f>Tablo1[[#This Row],[09:50]]</f>
        <v>x</v>
      </c>
      <c r="O102" s="4" t="str">
        <f>Tablo1[[#This Row],[10:40]]</f>
        <v>x</v>
      </c>
      <c r="P102" s="4">
        <f>Tablo1[[#This Row],[11:30]]</f>
        <v>0</v>
      </c>
      <c r="Q102" s="10">
        <f>Tablo1[[#This Row],[12:20]]</f>
        <v>0</v>
      </c>
      <c r="R102" s="4">
        <f>Tablo1[[#This Row],[13:10]]</f>
        <v>0</v>
      </c>
      <c r="S102" s="4">
        <f>Tablo1[[#This Row],[14:00]]</f>
        <v>0</v>
      </c>
      <c r="T102" s="4">
        <f>Tablo1[[#This Row],[14:50]]</f>
        <v>0</v>
      </c>
      <c r="U102" s="4">
        <f>Tablo1[[#This Row],[15:40]]</f>
        <v>0</v>
      </c>
      <c r="V102" s="12">
        <f>Tablo1[[#This Row],[16:30]]</f>
        <v>0</v>
      </c>
      <c r="W102" s="24">
        <f>Tablo1[[#This Row],[Ders Adedi]]</f>
        <v>1</v>
      </c>
      <c r="X102" s="22">
        <f>Tablo1[[#This Row],[Ders saati]]</f>
        <v>3</v>
      </c>
      <c r="Y102" s="23">
        <f>Tablo1[[#This Row],[Ders saati kontrol]]</f>
        <v>3</v>
      </c>
      <c r="Z102" s="92" t="str">
        <f>Tablo1[[#This Row],[Birleştir formül]]</f>
        <v>Permakültür Harun BAYTEKİN</v>
      </c>
      <c r="AA102" s="95">
        <f>Tablo1[[#This Row],[Birleşik ders]]</f>
        <v>1</v>
      </c>
    </row>
    <row r="103" spans="1:27" ht="21.75" hidden="1" x14ac:dyDescent="0.25">
      <c r="A103" s="27">
        <f>Tablo1[[#This Row],[Sıra]]</f>
        <v>140</v>
      </c>
      <c r="B103" s="13" t="str">
        <f>Tablo1[[#This Row],[Bölüm]]</f>
        <v>FİS</v>
      </c>
      <c r="C103" s="13">
        <f>Tablo1[[#This Row],[Sınıf]]</f>
        <v>3</v>
      </c>
      <c r="D103" s="5">
        <f>Tablo1[[#This Row],[Ders Kodu]]</f>
        <v>0</v>
      </c>
      <c r="E103" s="14" t="str">
        <f>Tablo1[[#This Row],[Dersin Adı]]</f>
        <v>İklim Değişikliği ve Kuraklık</v>
      </c>
      <c r="F103" s="6" t="str">
        <f>Tablo1[[#This Row],[Dersi Veren Öğretim Elemanı]]</f>
        <v>İsmail TAŞ</v>
      </c>
      <c r="G103" s="6">
        <f>Tablo1[[#This Row],[Dersi Veren Öğretim Elemanı (Son 7 Hafta)]]</f>
        <v>0</v>
      </c>
      <c r="H103" s="6" t="str">
        <f>Tablo1[[#This Row],[Dersi Vrn. Öğr. Üyesi Bölümü]]</f>
        <v>TYS</v>
      </c>
      <c r="I103" s="5">
        <f>Tablo1[[#This Row],[Mevcut]]</f>
        <v>0</v>
      </c>
      <c r="J103" s="13" t="str">
        <f>Tablo1[[#This Row],[GÜN]]</f>
        <v>-</v>
      </c>
      <c r="K103" s="17" t="str">
        <f>Tablo1[[#This Row],[SINIF2]]</f>
        <v>AÇILMIYOR</v>
      </c>
      <c r="L103" s="11">
        <f>Tablo1[[#This Row],[08:10]]</f>
        <v>0</v>
      </c>
      <c r="M103" s="4" t="str">
        <f>Tablo1[[#This Row],[09:00]]</f>
        <v>x</v>
      </c>
      <c r="N103" s="4" t="str">
        <f>Tablo1[[#This Row],[09:50]]</f>
        <v>x</v>
      </c>
      <c r="O103" s="4" t="str">
        <f>Tablo1[[#This Row],[10:40]]</f>
        <v>x</v>
      </c>
      <c r="P103" s="4">
        <f>Tablo1[[#This Row],[11:30]]</f>
        <v>0</v>
      </c>
      <c r="Q103" s="10">
        <f>Tablo1[[#This Row],[12:20]]</f>
        <v>0</v>
      </c>
      <c r="R103" s="4">
        <f>Tablo1[[#This Row],[13:10]]</f>
        <v>0</v>
      </c>
      <c r="S103" s="4">
        <f>Tablo1[[#This Row],[14:00]]</f>
        <v>0</v>
      </c>
      <c r="T103" s="4">
        <f>Tablo1[[#This Row],[14:50]]</f>
        <v>0</v>
      </c>
      <c r="U103" s="4">
        <f>Tablo1[[#This Row],[15:40]]</f>
        <v>0</v>
      </c>
      <c r="V103" s="12">
        <f>Tablo1[[#This Row],[16:30]]</f>
        <v>0</v>
      </c>
      <c r="W103" s="24">
        <f>Tablo1[[#This Row],[Ders Adedi]]</f>
        <v>1</v>
      </c>
      <c r="X103" s="22">
        <f>Tablo1[[#This Row],[Ders saati]]</f>
        <v>3</v>
      </c>
      <c r="Y103" s="23">
        <f>Tablo1[[#This Row],[Ders saati kontrol]]</f>
        <v>3</v>
      </c>
      <c r="Z103" s="92" t="str">
        <f>Tablo1[[#This Row],[Birleştir formül]]</f>
        <v>İklim Değişikliği ve Kuraklık İsmail TAŞ</v>
      </c>
      <c r="AA103" s="95">
        <f>Tablo1[[#This Row],[Birleşik ders]]</f>
        <v>1</v>
      </c>
    </row>
    <row r="104" spans="1:27" ht="30" hidden="1" x14ac:dyDescent="0.25">
      <c r="A104" s="27">
        <f>Tablo1[[#This Row],[Sıra]]</f>
        <v>325</v>
      </c>
      <c r="B104" s="13" t="str">
        <f>Tablo1[[#This Row],[Bölüm]]</f>
        <v>FİS</v>
      </c>
      <c r="C104" s="13">
        <f>Tablo1[[#This Row],[Sınıf]]</f>
        <v>3</v>
      </c>
      <c r="D104" s="5">
        <f>Tablo1[[#This Row],[Ders Kodu]]</f>
        <v>0</v>
      </c>
      <c r="E104" s="14" t="str">
        <f>Tablo1[[#This Row],[Dersin Adı]]</f>
        <v>Uzaktan Alg. ve Coğ. Bilgi Sist.</v>
      </c>
      <c r="F104" s="6" t="str">
        <f>Tablo1[[#This Row],[Dersi Veren Öğretim Elemanı]]</f>
        <v>Melis İNALPULAT</v>
      </c>
      <c r="G104" s="6">
        <f>Tablo1[[#This Row],[Dersi Veren Öğretim Elemanı (Son 7 Hafta)]]</f>
        <v>0</v>
      </c>
      <c r="H104" s="6" t="str">
        <f>Tablo1[[#This Row],[Dersi Vrn. Öğr. Üyesi Bölümü]]</f>
        <v>TYS</v>
      </c>
      <c r="I104" s="5">
        <f>Tablo1[[#This Row],[Mevcut]]</f>
        <v>0</v>
      </c>
      <c r="J104" s="13" t="str">
        <f>Tablo1[[#This Row],[GÜN]]</f>
        <v>-</v>
      </c>
      <c r="K104" s="17" t="str">
        <f>Tablo1[[#This Row],[SINIF2]]</f>
        <v>AÇILMIYOR</v>
      </c>
      <c r="L104" s="11">
        <f>Tablo1[[#This Row],[08:10]]</f>
        <v>0</v>
      </c>
      <c r="M104" s="4" t="str">
        <f>Tablo1[[#This Row],[09:00]]</f>
        <v>x</v>
      </c>
      <c r="N104" s="4" t="str">
        <f>Tablo1[[#This Row],[09:50]]</f>
        <v>x</v>
      </c>
      <c r="O104" s="4" t="str">
        <f>Tablo1[[#This Row],[10:40]]</f>
        <v>x</v>
      </c>
      <c r="P104" s="4">
        <f>Tablo1[[#This Row],[11:30]]</f>
        <v>0</v>
      </c>
      <c r="Q104" s="10">
        <f>Tablo1[[#This Row],[12:20]]</f>
        <v>0</v>
      </c>
      <c r="R104" s="4">
        <f>Tablo1[[#This Row],[13:10]]</f>
        <v>0</v>
      </c>
      <c r="S104" s="4">
        <f>Tablo1[[#This Row],[14:00]]</f>
        <v>0</v>
      </c>
      <c r="T104" s="4">
        <f>Tablo1[[#This Row],[14:50]]</f>
        <v>0</v>
      </c>
      <c r="U104" s="4">
        <f>Tablo1[[#This Row],[15:40]]</f>
        <v>0</v>
      </c>
      <c r="V104" s="12">
        <f>Tablo1[[#This Row],[16:30]]</f>
        <v>0</v>
      </c>
      <c r="W104" s="24">
        <f>Tablo1[[#This Row],[Ders Adedi]]</f>
        <v>1</v>
      </c>
      <c r="X104" s="22">
        <f>Tablo1[[#This Row],[Ders saati]]</f>
        <v>3</v>
      </c>
      <c r="Y104" s="23">
        <f>Tablo1[[#This Row],[Ders saati kontrol]]</f>
        <v>3</v>
      </c>
      <c r="Z104" s="92" t="str">
        <f>Tablo1[[#This Row],[Birleştir formül]]</f>
        <v>Uzaktan Alg. ve Coğ. Bilgi Sist. Melis İNALPULAT</v>
      </c>
      <c r="AA104" s="95">
        <f>Tablo1[[#This Row],[Birleşik ders]]</f>
        <v>1</v>
      </c>
    </row>
    <row r="105" spans="1:27" ht="21.75" hidden="1" x14ac:dyDescent="0.25">
      <c r="A105" s="27">
        <f>Tablo1[[#This Row],[Sıra]]</f>
        <v>276</v>
      </c>
      <c r="B105" s="13" t="str">
        <f>Tablo1[[#This Row],[Bölüm]]</f>
        <v>FİS</v>
      </c>
      <c r="C105" s="13">
        <f>Tablo1[[#This Row],[Sınıf]]</f>
        <v>3</v>
      </c>
      <c r="D105" s="5">
        <f>Tablo1[[#This Row],[Ders Kodu]]</f>
        <v>0</v>
      </c>
      <c r="E105" s="14" t="str">
        <f>Tablo1[[#This Row],[Dersin Adı]]</f>
        <v>Tarımsal Üretimde Sistem Mühendisliği</v>
      </c>
      <c r="F105" s="6" t="str">
        <f>Tablo1[[#This Row],[Dersi Veren Öğretim Elemanı]]</f>
        <v>Murat TEKİNER</v>
      </c>
      <c r="G105" s="6">
        <f>Tablo1[[#This Row],[Dersi Veren Öğretim Elemanı (Son 7 Hafta)]]</f>
        <v>0</v>
      </c>
      <c r="H105" s="6" t="str">
        <f>Tablo1[[#This Row],[Dersi Vrn. Öğr. Üyesi Bölümü]]</f>
        <v>TYS</v>
      </c>
      <c r="I105" s="5">
        <f>Tablo1[[#This Row],[Mevcut]]</f>
        <v>0</v>
      </c>
      <c r="J105" s="13" t="str">
        <f>Tablo1[[#This Row],[GÜN]]</f>
        <v>-</v>
      </c>
      <c r="K105" s="17" t="str">
        <f>Tablo1[[#This Row],[SINIF2]]</f>
        <v>AÇILMIYOR</v>
      </c>
      <c r="L105" s="11">
        <f>Tablo1[[#This Row],[08:10]]</f>
        <v>0</v>
      </c>
      <c r="M105" s="4" t="str">
        <f>Tablo1[[#This Row],[09:00]]</f>
        <v>x</v>
      </c>
      <c r="N105" s="4" t="str">
        <f>Tablo1[[#This Row],[09:50]]</f>
        <v>x</v>
      </c>
      <c r="O105" s="4" t="str">
        <f>Tablo1[[#This Row],[10:40]]</f>
        <v>x</v>
      </c>
      <c r="P105" s="4">
        <f>Tablo1[[#This Row],[11:30]]</f>
        <v>0</v>
      </c>
      <c r="Q105" s="10">
        <f>Tablo1[[#This Row],[12:20]]</f>
        <v>0</v>
      </c>
      <c r="R105" s="4">
        <f>Tablo1[[#This Row],[13:10]]</f>
        <v>0</v>
      </c>
      <c r="S105" s="4">
        <f>Tablo1[[#This Row],[14:00]]</f>
        <v>0</v>
      </c>
      <c r="T105" s="4">
        <f>Tablo1[[#This Row],[14:50]]</f>
        <v>0</v>
      </c>
      <c r="U105" s="4">
        <f>Tablo1[[#This Row],[15:40]]</f>
        <v>0</v>
      </c>
      <c r="V105" s="12">
        <f>Tablo1[[#This Row],[16:30]]</f>
        <v>0</v>
      </c>
      <c r="W105" s="24">
        <f>Tablo1[[#This Row],[Ders Adedi]]</f>
        <v>1</v>
      </c>
      <c r="X105" s="22">
        <f>Tablo1[[#This Row],[Ders saati]]</f>
        <v>3</v>
      </c>
      <c r="Y105" s="23">
        <f>Tablo1[[#This Row],[Ders saati kontrol]]</f>
        <v>3</v>
      </c>
      <c r="Z105" s="92" t="str">
        <f>Tablo1[[#This Row],[Birleştir formül]]</f>
        <v>Tarımsal Üretimde Sistem Mühendisliği Murat TEKİNER</v>
      </c>
      <c r="AA105" s="95">
        <f>Tablo1[[#This Row],[Birleşik ders]]</f>
        <v>1</v>
      </c>
    </row>
    <row r="106" spans="1:27" ht="21.75" hidden="1" x14ac:dyDescent="0.25">
      <c r="A106" s="27">
        <f>Tablo1[[#This Row],[Sıra]]</f>
        <v>32</v>
      </c>
      <c r="B106" s="13" t="str">
        <f>Tablo1[[#This Row],[Bölüm]]</f>
        <v>FİS</v>
      </c>
      <c r="C106" s="13">
        <f>Tablo1[[#This Row],[Sınıf]]</f>
        <v>3</v>
      </c>
      <c r="D106" s="5">
        <f>Tablo1[[#This Row],[Ders Kodu]]</f>
        <v>0</v>
      </c>
      <c r="E106" s="14" t="str">
        <f>Tablo1[[#This Row],[Dersin Adı]]</f>
        <v>BASINÇLI SULAMA SİSTEMLERİNİN TASARIMI</v>
      </c>
      <c r="F106" s="6" t="str">
        <f>Tablo1[[#This Row],[Dersi Veren Öğretim Elemanı]]</f>
        <v>Murat YILDIRIM</v>
      </c>
      <c r="G106" s="6">
        <f>Tablo1[[#This Row],[Dersi Veren Öğretim Elemanı (Son 7 Hafta)]]</f>
        <v>0</v>
      </c>
      <c r="H106" s="6" t="str">
        <f>Tablo1[[#This Row],[Dersi Vrn. Öğr. Üyesi Bölümü]]</f>
        <v>TYS</v>
      </c>
      <c r="I106" s="5">
        <f>Tablo1[[#This Row],[Mevcut]]</f>
        <v>0</v>
      </c>
      <c r="J106" s="13" t="str">
        <f>Tablo1[[#This Row],[GÜN]]</f>
        <v>-</v>
      </c>
      <c r="K106" s="17" t="str">
        <f>Tablo1[[#This Row],[SINIF2]]</f>
        <v>AÇILMIYOR</v>
      </c>
      <c r="L106" s="11">
        <f>Tablo1[[#This Row],[08:10]]</f>
        <v>0</v>
      </c>
      <c r="M106" s="4" t="str">
        <f>Tablo1[[#This Row],[09:00]]</f>
        <v>x</v>
      </c>
      <c r="N106" s="4" t="str">
        <f>Tablo1[[#This Row],[09:50]]</f>
        <v>x</v>
      </c>
      <c r="O106" s="4" t="str">
        <f>Tablo1[[#This Row],[10:40]]</f>
        <v>x</v>
      </c>
      <c r="P106" s="4">
        <f>Tablo1[[#This Row],[11:30]]</f>
        <v>0</v>
      </c>
      <c r="Q106" s="10">
        <f>Tablo1[[#This Row],[12:20]]</f>
        <v>0</v>
      </c>
      <c r="R106" s="4">
        <f>Tablo1[[#This Row],[13:10]]</f>
        <v>0</v>
      </c>
      <c r="S106" s="4">
        <f>Tablo1[[#This Row],[14:00]]</f>
        <v>0</v>
      </c>
      <c r="T106" s="4">
        <f>Tablo1[[#This Row],[14:50]]</f>
        <v>0</v>
      </c>
      <c r="U106" s="4">
        <f>Tablo1[[#This Row],[15:40]]</f>
        <v>0</v>
      </c>
      <c r="V106" s="12">
        <f>Tablo1[[#This Row],[16:30]]</f>
        <v>0</v>
      </c>
      <c r="W106" s="24">
        <f>Tablo1[[#This Row],[Ders Adedi]]</f>
        <v>1</v>
      </c>
      <c r="X106" s="22">
        <f>Tablo1[[#This Row],[Ders saati]]</f>
        <v>3</v>
      </c>
      <c r="Y106" s="23">
        <f>Tablo1[[#This Row],[Ders saati kontrol]]</f>
        <v>3</v>
      </c>
      <c r="Z106" s="92" t="str">
        <f>Tablo1[[#This Row],[Birleştir formül]]</f>
        <v>BASINÇLI SULAMA SİSTEMLERİNİN TASARIMI Murat YILDIRIM</v>
      </c>
      <c r="AA106" s="95">
        <f>Tablo1[[#This Row],[Birleşik ders]]</f>
        <v>1</v>
      </c>
    </row>
    <row r="107" spans="1:27" ht="21.75" hidden="1" x14ac:dyDescent="0.25">
      <c r="A107" s="27">
        <f>Tablo1[[#This Row],[Sıra]]</f>
        <v>191</v>
      </c>
      <c r="B107" s="13" t="str">
        <f>Tablo1[[#This Row],[Bölüm]]</f>
        <v>FİS</v>
      </c>
      <c r="C107" s="13">
        <f>Tablo1[[#This Row],[Sınıf]]</f>
        <v>3</v>
      </c>
      <c r="D107" s="5">
        <f>Tablo1[[#This Row],[Ders Kodu]]</f>
        <v>0</v>
      </c>
      <c r="E107" s="14" t="str">
        <f>Tablo1[[#This Row],[Dersin Adı]]</f>
        <v>Meyve ve Sebzelerin Soğukta Muhafaza İlkeleri</v>
      </c>
      <c r="F107" s="6" t="str">
        <f>Tablo1[[#This Row],[Dersi Veren Öğretim Elemanı]]</f>
        <v>Neslihan EKİNCİ</v>
      </c>
      <c r="G107" s="6">
        <f>Tablo1[[#This Row],[Dersi Veren Öğretim Elemanı (Son 7 Hafta)]]</f>
        <v>0</v>
      </c>
      <c r="H107" s="6" t="str">
        <f>Tablo1[[#This Row],[Dersi Vrn. Öğr. Üyesi Bölümü]]</f>
        <v>BB</v>
      </c>
      <c r="I107" s="5">
        <f>Tablo1[[#This Row],[Mevcut]]</f>
        <v>0</v>
      </c>
      <c r="J107" s="13" t="str">
        <f>Tablo1[[#This Row],[GÜN]]</f>
        <v>-</v>
      </c>
      <c r="K107" s="17" t="str">
        <f>Tablo1[[#This Row],[SINIF2]]</f>
        <v>AÇILMIYOR</v>
      </c>
      <c r="L107" s="11">
        <f>Tablo1[[#This Row],[08:10]]</f>
        <v>0</v>
      </c>
      <c r="M107" s="4" t="str">
        <f>Tablo1[[#This Row],[09:00]]</f>
        <v>x</v>
      </c>
      <c r="N107" s="4" t="str">
        <f>Tablo1[[#This Row],[09:50]]</f>
        <v>x</v>
      </c>
      <c r="O107" s="4" t="str">
        <f>Tablo1[[#This Row],[10:40]]</f>
        <v>x</v>
      </c>
      <c r="P107" s="4">
        <f>Tablo1[[#This Row],[11:30]]</f>
        <v>0</v>
      </c>
      <c r="Q107" s="10">
        <f>Tablo1[[#This Row],[12:20]]</f>
        <v>0</v>
      </c>
      <c r="R107" s="4">
        <f>Tablo1[[#This Row],[13:10]]</f>
        <v>0</v>
      </c>
      <c r="S107" s="4">
        <f>Tablo1[[#This Row],[14:00]]</f>
        <v>0</v>
      </c>
      <c r="T107" s="4">
        <f>Tablo1[[#This Row],[14:50]]</f>
        <v>0</v>
      </c>
      <c r="U107" s="4">
        <f>Tablo1[[#This Row],[15:40]]</f>
        <v>0</v>
      </c>
      <c r="V107" s="12">
        <f>Tablo1[[#This Row],[16:30]]</f>
        <v>0</v>
      </c>
      <c r="W107" s="24">
        <f>Tablo1[[#This Row],[Ders Adedi]]</f>
        <v>1</v>
      </c>
      <c r="X107" s="22">
        <f>Tablo1[[#This Row],[Ders saati]]</f>
        <v>3</v>
      </c>
      <c r="Y107" s="23">
        <f>Tablo1[[#This Row],[Ders saati kontrol]]</f>
        <v>3</v>
      </c>
      <c r="Z107" s="92" t="str">
        <f>Tablo1[[#This Row],[Birleştir formül]]</f>
        <v>Meyve ve Sebzelerin Soğukta Muhafaza İlkeleri Neslihan EKİNCİ</v>
      </c>
      <c r="AA107" s="95">
        <f>Tablo1[[#This Row],[Birleşik ders]]</f>
        <v>1</v>
      </c>
    </row>
    <row r="108" spans="1:27" ht="21.75" hidden="1" x14ac:dyDescent="0.25">
      <c r="A108" s="27">
        <f>Tablo1[[#This Row],[Sıra]]</f>
        <v>266</v>
      </c>
      <c r="B108" s="13" t="str">
        <f>Tablo1[[#This Row],[Bölüm]]</f>
        <v>FİS</v>
      </c>
      <c r="C108" s="13">
        <f>Tablo1[[#This Row],[Sınıf]]</f>
        <v>3</v>
      </c>
      <c r="D108" s="5">
        <f>Tablo1[[#This Row],[Ders Kodu]]</f>
        <v>0</v>
      </c>
      <c r="E108" s="14" t="str">
        <f>Tablo1[[#This Row],[Dersin Adı]]</f>
        <v>Tarımda İş Güvenliği</v>
      </c>
      <c r="F108" s="6" t="str">
        <f>Tablo1[[#This Row],[Dersi Veren Öğretim Elemanı]]</f>
        <v>Sarp Korkut SÜMER</v>
      </c>
      <c r="G108" s="6">
        <f>Tablo1[[#This Row],[Dersi Veren Öğretim Elemanı (Son 7 Hafta)]]</f>
        <v>0</v>
      </c>
      <c r="H108" s="6" t="str">
        <f>Tablo1[[#This Row],[Dersi Vrn. Öğr. Üyesi Bölümü]]</f>
        <v>TM</v>
      </c>
      <c r="I108" s="5">
        <f>Tablo1[[#This Row],[Mevcut]]</f>
        <v>0</v>
      </c>
      <c r="J108" s="13" t="str">
        <f>Tablo1[[#This Row],[GÜN]]</f>
        <v>-</v>
      </c>
      <c r="K108" s="17" t="str">
        <f>Tablo1[[#This Row],[SINIF2]]</f>
        <v>AÇILMIYOR</v>
      </c>
      <c r="L108" s="11">
        <f>Tablo1[[#This Row],[08:10]]</f>
        <v>0</v>
      </c>
      <c r="M108" s="4" t="str">
        <f>Tablo1[[#This Row],[09:00]]</f>
        <v>x</v>
      </c>
      <c r="N108" s="4" t="str">
        <f>Tablo1[[#This Row],[09:50]]</f>
        <v>x</v>
      </c>
      <c r="O108" s="4" t="str">
        <f>Tablo1[[#This Row],[10:40]]</f>
        <v>x</v>
      </c>
      <c r="P108" s="4">
        <f>Tablo1[[#This Row],[11:30]]</f>
        <v>0</v>
      </c>
      <c r="Q108" s="10">
        <f>Tablo1[[#This Row],[12:20]]</f>
        <v>0</v>
      </c>
      <c r="R108" s="4">
        <f>Tablo1[[#This Row],[13:10]]</f>
        <v>0</v>
      </c>
      <c r="S108" s="4">
        <f>Tablo1[[#This Row],[14:00]]</f>
        <v>0</v>
      </c>
      <c r="T108" s="4">
        <f>Tablo1[[#This Row],[14:50]]</f>
        <v>0</v>
      </c>
      <c r="U108" s="4">
        <f>Tablo1[[#This Row],[15:40]]</f>
        <v>0</v>
      </c>
      <c r="V108" s="12">
        <f>Tablo1[[#This Row],[16:30]]</f>
        <v>0</v>
      </c>
      <c r="W108" s="24">
        <f>Tablo1[[#This Row],[Ders Adedi]]</f>
        <v>1</v>
      </c>
      <c r="X108" s="22">
        <f>Tablo1[[#This Row],[Ders saati]]</f>
        <v>3</v>
      </c>
      <c r="Y108" s="23">
        <f>Tablo1[[#This Row],[Ders saati kontrol]]</f>
        <v>3</v>
      </c>
      <c r="Z108" s="92" t="str">
        <f>Tablo1[[#This Row],[Birleştir formül]]</f>
        <v>Tarımda İş Güvenliği Sarp Korkut SÜMER</v>
      </c>
      <c r="AA108" s="95">
        <f>Tablo1[[#This Row],[Birleşik ders]]</f>
        <v>1</v>
      </c>
    </row>
    <row r="109" spans="1:27" ht="21.75" hidden="1" x14ac:dyDescent="0.25">
      <c r="A109" s="27">
        <f>Tablo1[[#This Row],[Sıra]]</f>
        <v>279</v>
      </c>
      <c r="B109" s="13" t="str">
        <f>Tablo1[[#This Row],[Bölüm]]</f>
        <v>FİS</v>
      </c>
      <c r="C109" s="13">
        <f>Tablo1[[#This Row],[Sınıf]]</f>
        <v>3</v>
      </c>
      <c r="D109" s="5">
        <f>Tablo1[[#This Row],[Ders Kodu]]</f>
        <v>0</v>
      </c>
      <c r="E109" s="14" t="str">
        <f>Tablo1[[#This Row],[Dersin Adı]]</f>
        <v>Tarımsal Yapılar</v>
      </c>
      <c r="F109" s="6" t="str">
        <f>Tablo1[[#This Row],[Dersi Veren Öğretim Elemanı]]</f>
        <v>Sefa AKSU</v>
      </c>
      <c r="G109" s="6">
        <f>Tablo1[[#This Row],[Dersi Veren Öğretim Elemanı (Son 7 Hafta)]]</f>
        <v>0</v>
      </c>
      <c r="H109" s="6" t="str">
        <f>Tablo1[[#This Row],[Dersi Vrn. Öğr. Üyesi Bölümü]]</f>
        <v>TYS</v>
      </c>
      <c r="I109" s="5">
        <f>Tablo1[[#This Row],[Mevcut]]</f>
        <v>0</v>
      </c>
      <c r="J109" s="13" t="str">
        <f>Tablo1[[#This Row],[GÜN]]</f>
        <v>-</v>
      </c>
      <c r="K109" s="17" t="str">
        <f>Tablo1[[#This Row],[SINIF2]]</f>
        <v>AÇILMIYOR</v>
      </c>
      <c r="L109" s="11">
        <f>Tablo1[[#This Row],[08:10]]</f>
        <v>0</v>
      </c>
      <c r="M109" s="4" t="str">
        <f>Tablo1[[#This Row],[09:00]]</f>
        <v>x</v>
      </c>
      <c r="N109" s="4" t="str">
        <f>Tablo1[[#This Row],[09:50]]</f>
        <v>x</v>
      </c>
      <c r="O109" s="4" t="str">
        <f>Tablo1[[#This Row],[10:40]]</f>
        <v>x</v>
      </c>
      <c r="P109" s="4">
        <f>Tablo1[[#This Row],[11:30]]</f>
        <v>0</v>
      </c>
      <c r="Q109" s="10">
        <f>Tablo1[[#This Row],[12:20]]</f>
        <v>0</v>
      </c>
      <c r="R109" s="4">
        <f>Tablo1[[#This Row],[13:10]]</f>
        <v>0</v>
      </c>
      <c r="S109" s="4">
        <f>Tablo1[[#This Row],[14:00]]</f>
        <v>0</v>
      </c>
      <c r="T109" s="4">
        <f>Tablo1[[#This Row],[14:50]]</f>
        <v>0</v>
      </c>
      <c r="U109" s="4">
        <f>Tablo1[[#This Row],[15:40]]</f>
        <v>0</v>
      </c>
      <c r="V109" s="12">
        <f>Tablo1[[#This Row],[16:30]]</f>
        <v>0</v>
      </c>
      <c r="W109" s="24">
        <f>Tablo1[[#This Row],[Ders Adedi]]</f>
        <v>1</v>
      </c>
      <c r="X109" s="22">
        <f>Tablo1[[#This Row],[Ders saati]]</f>
        <v>3</v>
      </c>
      <c r="Y109" s="23">
        <f>Tablo1[[#This Row],[Ders saati kontrol]]</f>
        <v>3</v>
      </c>
      <c r="Z109" s="92" t="str">
        <f>Tablo1[[#This Row],[Birleştir formül]]</f>
        <v>Tarımsal Yapılar Sefa AKSU</v>
      </c>
      <c r="AA109" s="95">
        <f>Tablo1[[#This Row],[Birleşik ders]]</f>
        <v>1</v>
      </c>
    </row>
    <row r="110" spans="1:27" ht="21.75" hidden="1" x14ac:dyDescent="0.25">
      <c r="A110" s="27">
        <f>Tablo1[[#This Row],[Sıra]]</f>
        <v>227</v>
      </c>
      <c r="B110" s="13" t="str">
        <f>Tablo1[[#This Row],[Bölüm]]</f>
        <v>FİS</v>
      </c>
      <c r="C110" s="13">
        <f>Tablo1[[#This Row],[Sınıf]]</f>
        <v>3</v>
      </c>
      <c r="D110" s="5">
        <f>Tablo1[[#This Row],[Ders Kodu]]</f>
        <v>0</v>
      </c>
      <c r="E110" s="14" t="str">
        <f>Tablo1[[#This Row],[Dersin Adı]]</f>
        <v>R ile Veri Analizine Giriş</v>
      </c>
      <c r="F110" s="6" t="str">
        <f>Tablo1[[#This Row],[Dersi Veren Öğretim Elemanı]]</f>
        <v>Soner YİĞİT</v>
      </c>
      <c r="G110" s="6">
        <f>Tablo1[[#This Row],[Dersi Veren Öğretim Elemanı (Son 7 Hafta)]]</f>
        <v>0</v>
      </c>
      <c r="H110" s="6" t="str">
        <f>Tablo1[[#This Row],[Dersi Vrn. Öğr. Üyesi Bölümü]]</f>
        <v>ZO</v>
      </c>
      <c r="I110" s="5">
        <f>Tablo1[[#This Row],[Mevcut]]</f>
        <v>0</v>
      </c>
      <c r="J110" s="13" t="str">
        <f>Tablo1[[#This Row],[GÜN]]</f>
        <v>-</v>
      </c>
      <c r="K110" s="17" t="str">
        <f>Tablo1[[#This Row],[SINIF2]]</f>
        <v>AÇILMIYOR</v>
      </c>
      <c r="L110" s="11">
        <f>Tablo1[[#This Row],[08:10]]</f>
        <v>0</v>
      </c>
      <c r="M110" s="4" t="str">
        <f>Tablo1[[#This Row],[09:00]]</f>
        <v>x</v>
      </c>
      <c r="N110" s="4" t="str">
        <f>Tablo1[[#This Row],[09:50]]</f>
        <v>x</v>
      </c>
      <c r="O110" s="4" t="str">
        <f>Tablo1[[#This Row],[10:40]]</f>
        <v>x</v>
      </c>
      <c r="P110" s="4">
        <f>Tablo1[[#This Row],[11:30]]</f>
        <v>0</v>
      </c>
      <c r="Q110" s="10">
        <f>Tablo1[[#This Row],[12:20]]</f>
        <v>0</v>
      </c>
      <c r="R110" s="4">
        <f>Tablo1[[#This Row],[13:10]]</f>
        <v>0</v>
      </c>
      <c r="S110" s="4">
        <f>Tablo1[[#This Row],[14:00]]</f>
        <v>0</v>
      </c>
      <c r="T110" s="4">
        <f>Tablo1[[#This Row],[14:50]]</f>
        <v>0</v>
      </c>
      <c r="U110" s="4">
        <f>Tablo1[[#This Row],[15:40]]</f>
        <v>0</v>
      </c>
      <c r="V110" s="12">
        <f>Tablo1[[#This Row],[16:30]]</f>
        <v>0</v>
      </c>
      <c r="W110" s="24">
        <f>Tablo1[[#This Row],[Ders Adedi]]</f>
        <v>1</v>
      </c>
      <c r="X110" s="22">
        <f>Tablo1[[#This Row],[Ders saati]]</f>
        <v>3</v>
      </c>
      <c r="Y110" s="23">
        <f>Tablo1[[#This Row],[Ders saati kontrol]]</f>
        <v>3</v>
      </c>
      <c r="Z110" s="92" t="str">
        <f>Tablo1[[#This Row],[Birleştir formül]]</f>
        <v>R ile Veri Analizine Giriş Soner YİĞİT</v>
      </c>
      <c r="AA110" s="95">
        <f>Tablo1[[#This Row],[Birleşik ders]]</f>
        <v>1</v>
      </c>
    </row>
    <row r="111" spans="1:27" ht="21.75" hidden="1" x14ac:dyDescent="0.25">
      <c r="A111" s="27">
        <f>Tablo1[[#This Row],[Sıra]]</f>
        <v>220</v>
      </c>
      <c r="B111" s="13" t="str">
        <f>Tablo1[[#This Row],[Bölüm]]</f>
        <v>SKS</v>
      </c>
      <c r="C111" s="13">
        <f>Tablo1[[#This Row],[Sınıf]]</f>
        <v>4</v>
      </c>
      <c r="D111" s="5">
        <f>Tablo1[[#This Row],[Ders Kodu]]</f>
        <v>0</v>
      </c>
      <c r="E111" s="14" t="str">
        <f>Tablo1[[#This Row],[Dersin Adı]]</f>
        <v>Pestisitlerin Uygulamadan Sonraki Akıbeti</v>
      </c>
      <c r="F111" s="6" t="str">
        <f>Tablo1[[#This Row],[Dersi Veren Öğretim Elemanı]]</f>
        <v>Burak POLAT</v>
      </c>
      <c r="G111" s="6">
        <f>Tablo1[[#This Row],[Dersi Veren Öğretim Elemanı (Son 7 Hafta)]]</f>
        <v>0</v>
      </c>
      <c r="H111" s="6" t="str">
        <f>Tablo1[[#This Row],[Dersi Vrn. Öğr. Üyesi Bölümü]]</f>
        <v>BK</v>
      </c>
      <c r="I111" s="5">
        <f>Tablo1[[#This Row],[Mevcut]]</f>
        <v>23</v>
      </c>
      <c r="J111" s="13" t="str">
        <f>Tablo1[[#This Row],[GÜN]]</f>
        <v>CUMA</v>
      </c>
      <c r="K111" s="17" t="str">
        <f>Tablo1[[#This Row],[SINIF2]]</f>
        <v>201</v>
      </c>
      <c r="L111" s="11">
        <f>Tablo1[[#This Row],[08:10]]</f>
        <v>0</v>
      </c>
      <c r="M111" s="4">
        <f>Tablo1[[#This Row],[09:00]]</f>
        <v>0</v>
      </c>
      <c r="N111" s="4">
        <f>Tablo1[[#This Row],[09:50]]</f>
        <v>0</v>
      </c>
      <c r="O111" s="4">
        <f>Tablo1[[#This Row],[10:40]]</f>
        <v>0</v>
      </c>
      <c r="P111" s="4">
        <f>Tablo1[[#This Row],[11:30]]</f>
        <v>0</v>
      </c>
      <c r="Q111" s="10">
        <f>Tablo1[[#This Row],[12:20]]</f>
        <v>0</v>
      </c>
      <c r="R111" s="4">
        <f>Tablo1[[#This Row],[13:10]]</f>
        <v>0</v>
      </c>
      <c r="S111" s="4">
        <f>Tablo1[[#This Row],[14:00]]</f>
        <v>0</v>
      </c>
      <c r="T111" s="4" t="str">
        <f>Tablo1[[#This Row],[14:50]]</f>
        <v>x</v>
      </c>
      <c r="U111" s="4" t="str">
        <f>Tablo1[[#This Row],[15:40]]</f>
        <v>x</v>
      </c>
      <c r="V111" s="12" t="str">
        <f>Tablo1[[#This Row],[16:30]]</f>
        <v>x</v>
      </c>
      <c r="W111" s="24">
        <f>Tablo1[[#This Row],[Ders Adedi]]</f>
        <v>1</v>
      </c>
      <c r="X111" s="22">
        <f>Tablo1[[#This Row],[Ders saati]]</f>
        <v>3</v>
      </c>
      <c r="Y111" s="23">
        <f>Tablo1[[#This Row],[Ders saati kontrol]]</f>
        <v>3</v>
      </c>
      <c r="Z111" s="92" t="str">
        <f>Tablo1[[#This Row],[Birleştir formül]]</f>
        <v>Pestisitlerin Uygulamadan Sonraki Akıbeti Burak POLAT</v>
      </c>
      <c r="AA111" s="95">
        <f>Tablo1[[#This Row],[Birleşik ders]]</f>
        <v>1</v>
      </c>
    </row>
    <row r="112" spans="1:27" ht="21.75" hidden="1" x14ac:dyDescent="0.25">
      <c r="A112" s="27">
        <f>Tablo1[[#This Row],[Sıra]]</f>
        <v>77</v>
      </c>
      <c r="B112" s="13" t="str">
        <f>Tablo1[[#This Row],[Bölüm]]</f>
        <v>SKS</v>
      </c>
      <c r="C112" s="13">
        <f>Tablo1[[#This Row],[Sınıf]]</f>
        <v>4</v>
      </c>
      <c r="D112" s="5">
        <f>Tablo1[[#This Row],[Ders Kodu]]</f>
        <v>0</v>
      </c>
      <c r="E112" s="14" t="str">
        <f>Tablo1[[#This Row],[Dersin Adı]]</f>
        <v>Böceklerin Dünyası</v>
      </c>
      <c r="F112" s="6" t="str">
        <f>Tablo1[[#This Row],[Dersi Veren Öğretim Elemanı]]</f>
        <v>Çiğdem GÜNEŞ</v>
      </c>
      <c r="G112" s="6">
        <f>Tablo1[[#This Row],[Dersi Veren Öğretim Elemanı (Son 7 Hafta)]]</f>
        <v>0</v>
      </c>
      <c r="H112" s="6" t="str">
        <f>Tablo1[[#This Row],[Dersi Vrn. Öğr. Üyesi Bölümü]]</f>
        <v>BK</v>
      </c>
      <c r="I112" s="5">
        <f>Tablo1[[#This Row],[Mevcut]]</f>
        <v>9</v>
      </c>
      <c r="J112" s="13" t="str">
        <f>Tablo1[[#This Row],[GÜN]]</f>
        <v>CUMA</v>
      </c>
      <c r="K112" s="17" t="str">
        <f>Tablo1[[#This Row],[SINIF2]]</f>
        <v>202</v>
      </c>
      <c r="L112" s="11">
        <f>Tablo1[[#This Row],[08:10]]</f>
        <v>0</v>
      </c>
      <c r="M112" s="4">
        <f>Tablo1[[#This Row],[09:00]]</f>
        <v>0</v>
      </c>
      <c r="N112" s="4">
        <f>Tablo1[[#This Row],[09:50]]</f>
        <v>0</v>
      </c>
      <c r="O112" s="4">
        <f>Tablo1[[#This Row],[10:40]]</f>
        <v>0</v>
      </c>
      <c r="P112" s="4">
        <f>Tablo1[[#This Row],[11:30]]</f>
        <v>0</v>
      </c>
      <c r="Q112" s="10">
        <f>Tablo1[[#This Row],[12:20]]</f>
        <v>0</v>
      </c>
      <c r="R112" s="4">
        <f>Tablo1[[#This Row],[13:10]]</f>
        <v>0</v>
      </c>
      <c r="S112" s="4">
        <f>Tablo1[[#This Row],[14:00]]</f>
        <v>0</v>
      </c>
      <c r="T112" s="4" t="str">
        <f>Tablo1[[#This Row],[14:50]]</f>
        <v>x</v>
      </c>
      <c r="U112" s="4" t="str">
        <f>Tablo1[[#This Row],[15:40]]</f>
        <v>x</v>
      </c>
      <c r="V112" s="12" t="str">
        <f>Tablo1[[#This Row],[16:30]]</f>
        <v>x</v>
      </c>
      <c r="W112" s="24">
        <f>Tablo1[[#This Row],[Ders Adedi]]</f>
        <v>1</v>
      </c>
      <c r="X112" s="22">
        <f>Tablo1[[#This Row],[Ders saati]]</f>
        <v>3</v>
      </c>
      <c r="Y112" s="23">
        <f>Tablo1[[#This Row],[Ders saati kontrol]]</f>
        <v>3</v>
      </c>
      <c r="Z112" s="92" t="str">
        <f>Tablo1[[#This Row],[Birleştir formül]]</f>
        <v>Böceklerin Dünyası Çiğdem GÜNEŞ</v>
      </c>
      <c r="AA112" s="95">
        <f>Tablo1[[#This Row],[Birleşik ders]]</f>
        <v>1</v>
      </c>
    </row>
    <row r="113" spans="1:27" ht="21.75" hidden="1" x14ac:dyDescent="0.25">
      <c r="A113" s="27">
        <f>Tablo1[[#This Row],[Sıra]]</f>
        <v>278</v>
      </c>
      <c r="B113" s="13" t="str">
        <f>Tablo1[[#This Row],[Bölüm]]</f>
        <v>SKS</v>
      </c>
      <c r="C113" s="13">
        <f>Tablo1[[#This Row],[Sınıf]]</f>
        <v>4</v>
      </c>
      <c r="D113" s="5">
        <f>Tablo1[[#This Row],[Ders Kodu]]</f>
        <v>0</v>
      </c>
      <c r="E113" s="14" t="str">
        <f>Tablo1[[#This Row],[Dersin Adı]]</f>
        <v>Tarımsal Web Tasarımı</v>
      </c>
      <c r="F113" s="6" t="str">
        <f>Tablo1[[#This Row],[Dersi Veren Öğretim Elemanı]]</f>
        <v>Fatih Cem KUZUCU</v>
      </c>
      <c r="G113" s="6">
        <f>Tablo1[[#This Row],[Dersi Veren Öğretim Elemanı (Son 7 Hafta)]]</f>
        <v>0</v>
      </c>
      <c r="H113" s="6" t="str">
        <f>Tablo1[[#This Row],[Dersi Vrn. Öğr. Üyesi Bölümü]]</f>
        <v>BB</v>
      </c>
      <c r="I113" s="5">
        <f>Tablo1[[#This Row],[Mevcut]]</f>
        <v>29</v>
      </c>
      <c r="J113" s="13" t="str">
        <f>Tablo1[[#This Row],[GÜN]]</f>
        <v>CUMA</v>
      </c>
      <c r="K113" s="17" t="str">
        <f>Tablo1[[#This Row],[SINIF2]]</f>
        <v>Bilgisayar Lab.</v>
      </c>
      <c r="L113" s="11">
        <f>Tablo1[[#This Row],[08:10]]</f>
        <v>0</v>
      </c>
      <c r="M113" s="4">
        <f>Tablo1[[#This Row],[09:00]]</f>
        <v>0</v>
      </c>
      <c r="N113" s="4">
        <f>Tablo1[[#This Row],[09:50]]</f>
        <v>0</v>
      </c>
      <c r="O113" s="4">
        <f>Tablo1[[#This Row],[10:40]]</f>
        <v>0</v>
      </c>
      <c r="P113" s="4">
        <f>Tablo1[[#This Row],[11:30]]</f>
        <v>0</v>
      </c>
      <c r="Q113" s="10">
        <f>Tablo1[[#This Row],[12:20]]</f>
        <v>0</v>
      </c>
      <c r="R113" s="4">
        <f>Tablo1[[#This Row],[13:10]]</f>
        <v>0</v>
      </c>
      <c r="S113" s="4">
        <f>Tablo1[[#This Row],[14:00]]</f>
        <v>0</v>
      </c>
      <c r="T113" s="4" t="str">
        <f>Tablo1[[#This Row],[14:50]]</f>
        <v>x</v>
      </c>
      <c r="U113" s="4" t="str">
        <f>Tablo1[[#This Row],[15:40]]</f>
        <v>x</v>
      </c>
      <c r="V113" s="12" t="str">
        <f>Tablo1[[#This Row],[16:30]]</f>
        <v>x</v>
      </c>
      <c r="W113" s="24">
        <f>Tablo1[[#This Row],[Ders Adedi]]</f>
        <v>1</v>
      </c>
      <c r="X113" s="22">
        <f>Tablo1[[#This Row],[Ders saati]]</f>
        <v>3</v>
      </c>
      <c r="Y113" s="23">
        <f>Tablo1[[#This Row],[Ders saati kontrol]]</f>
        <v>3</v>
      </c>
      <c r="Z113" s="92" t="str">
        <f>Tablo1[[#This Row],[Birleştir formül]]</f>
        <v>Tarımsal Web Tasarımı Fatih Cem KUZUCU</v>
      </c>
      <c r="AA113" s="95">
        <f>Tablo1[[#This Row],[Birleşik ders]]</f>
        <v>1</v>
      </c>
    </row>
    <row r="114" spans="1:27" ht="21.75" hidden="1" x14ac:dyDescent="0.25">
      <c r="A114" s="27">
        <f>Tablo1[[#This Row],[Sıra]]</f>
        <v>352</v>
      </c>
      <c r="B114" s="13" t="str">
        <f>Tablo1[[#This Row],[Bölüm]]</f>
        <v>SKS</v>
      </c>
      <c r="C114" s="13">
        <f>Tablo1[[#This Row],[Sınıf]]</f>
        <v>4</v>
      </c>
      <c r="D114" s="5">
        <f>Tablo1[[#This Row],[Ders Kodu]]</f>
        <v>0</v>
      </c>
      <c r="E114" s="14" t="str">
        <f>Tablo1[[#This Row],[Dersin Adı]]</f>
        <v>Takım Sporları</v>
      </c>
      <c r="F114" s="6" t="str">
        <f>Tablo1[[#This Row],[Dersi Veren Öğretim Elemanı]]</f>
        <v>Güner GÜNAY</v>
      </c>
      <c r="G114" s="6">
        <f>Tablo1[[#This Row],[Dersi Veren Öğretim Elemanı (Son 7 Hafta)]]</f>
        <v>0</v>
      </c>
      <c r="H114" s="6" t="str">
        <f>Tablo1[[#This Row],[Dersi Vrn. Öğr. Üyesi Bölümü]]</f>
        <v>FD</v>
      </c>
      <c r="I114" s="5">
        <f>Tablo1[[#This Row],[Mevcut]]</f>
        <v>77</v>
      </c>
      <c r="J114" s="13" t="str">
        <f>Tablo1[[#This Row],[GÜN]]</f>
        <v>CUMA</v>
      </c>
      <c r="K114" s="17" t="str">
        <f>Tablo1[[#This Row],[SINIF2]]</f>
        <v>Hasan Mefsuf Spr.Sln.</v>
      </c>
      <c r="L114" s="11">
        <f>Tablo1[[#This Row],[08:10]]</f>
        <v>0</v>
      </c>
      <c r="M114" s="4">
        <f>Tablo1[[#This Row],[09:00]]</f>
        <v>0</v>
      </c>
      <c r="N114" s="4">
        <f>Tablo1[[#This Row],[09:50]]</f>
        <v>0</v>
      </c>
      <c r="O114" s="4">
        <f>Tablo1[[#This Row],[10:40]]</f>
        <v>0</v>
      </c>
      <c r="P114" s="4">
        <f>Tablo1[[#This Row],[11:30]]</f>
        <v>0</v>
      </c>
      <c r="Q114" s="10">
        <f>Tablo1[[#This Row],[12:20]]</f>
        <v>0</v>
      </c>
      <c r="R114" s="4">
        <f>Tablo1[[#This Row],[13:10]]</f>
        <v>0</v>
      </c>
      <c r="S114" s="4">
        <f>Tablo1[[#This Row],[14:00]]</f>
        <v>0</v>
      </c>
      <c r="T114" s="4" t="str">
        <f>Tablo1[[#This Row],[14:50]]</f>
        <v>x</v>
      </c>
      <c r="U114" s="4" t="str">
        <f>Tablo1[[#This Row],[15:40]]</f>
        <v>x</v>
      </c>
      <c r="V114" s="12" t="str">
        <f>Tablo1[[#This Row],[16:30]]</f>
        <v>x</v>
      </c>
      <c r="W114" s="24">
        <f>Tablo1[[#This Row],[Ders Adedi]]</f>
        <v>1</v>
      </c>
      <c r="X114" s="22">
        <f>Tablo1[[#This Row],[Ders saati]]</f>
        <v>3</v>
      </c>
      <c r="Y114" s="23">
        <f>Tablo1[[#This Row],[Ders saati kontrol]]</f>
        <v>3</v>
      </c>
      <c r="Z114" s="92">
        <f>Tablo1[[#This Row],[Birleştir formül]]</f>
        <v>0</v>
      </c>
      <c r="AA114" s="95">
        <f>Tablo1[[#This Row],[Birleşik ders]]</f>
        <v>0</v>
      </c>
    </row>
    <row r="115" spans="1:27" ht="21.75" hidden="1" x14ac:dyDescent="0.25">
      <c r="A115" s="27">
        <f>Tablo1[[#This Row],[Sıra]]</f>
        <v>215</v>
      </c>
      <c r="B115" s="13" t="str">
        <f>Tablo1[[#This Row],[Bölüm]]</f>
        <v>TB</v>
      </c>
      <c r="C115" s="13">
        <f>Tablo1[[#This Row],[Sınıf]]</f>
        <v>1</v>
      </c>
      <c r="D115" s="5" t="str">
        <f>Tablo1[[#This Row],[Ders Kodu]]</f>
        <v>ZTB-1002</v>
      </c>
      <c r="E115" s="14" t="str">
        <f>Tablo1[[#This Row],[Dersin Adı]]</f>
        <v xml:space="preserve">Ölçme Bilgisi </v>
      </c>
      <c r="F115" s="6" t="str">
        <f>Tablo1[[#This Row],[Dersi Veren Öğretim Elemanı]]</f>
        <v>Okan ERKEN</v>
      </c>
      <c r="G115" s="6">
        <f>Tablo1[[#This Row],[Dersi Veren Öğretim Elemanı (Son 7 Hafta)]]</f>
        <v>0</v>
      </c>
      <c r="H115" s="6" t="str">
        <f>Tablo1[[#This Row],[Dersi Vrn. Öğr. Üyesi Bölümü]]</f>
        <v>TYS</v>
      </c>
      <c r="I115" s="5">
        <f>Tablo1[[#This Row],[Mevcut]]</f>
        <v>72</v>
      </c>
      <c r="J115" s="13" t="str">
        <f>Tablo1[[#This Row],[GÜN]]</f>
        <v>PAZARTESİ</v>
      </c>
      <c r="K115" s="17" t="str">
        <f>Tablo1[[#This Row],[SINIF2]]</f>
        <v>103</v>
      </c>
      <c r="L115" s="11">
        <f>Tablo1[[#This Row],[08:10]]</f>
        <v>0</v>
      </c>
      <c r="M115" s="4" t="str">
        <f>Tablo1[[#This Row],[09:00]]</f>
        <v>x</v>
      </c>
      <c r="N115" s="4" t="str">
        <f>Tablo1[[#This Row],[09:50]]</f>
        <v>x</v>
      </c>
      <c r="O115" s="4" t="str">
        <f>Tablo1[[#This Row],[10:40]]</f>
        <v>x</v>
      </c>
      <c r="P115" s="4" t="str">
        <f>Tablo1[[#This Row],[11:30]]</f>
        <v>x</v>
      </c>
      <c r="Q115" s="10">
        <f>Tablo1[[#This Row],[12:20]]</f>
        <v>0</v>
      </c>
      <c r="R115" s="4">
        <f>Tablo1[[#This Row],[13:10]]</f>
        <v>0</v>
      </c>
      <c r="S115" s="4">
        <f>Tablo1[[#This Row],[14:00]]</f>
        <v>0</v>
      </c>
      <c r="T115" s="4">
        <f>Tablo1[[#This Row],[14:50]]</f>
        <v>0</v>
      </c>
      <c r="U115" s="4">
        <f>Tablo1[[#This Row],[15:40]]</f>
        <v>0</v>
      </c>
      <c r="V115" s="12">
        <f>Tablo1[[#This Row],[16:30]]</f>
        <v>0</v>
      </c>
      <c r="W115" s="24">
        <f>Tablo1[[#This Row],[Ders Adedi]]</f>
        <v>5</v>
      </c>
      <c r="X115" s="22">
        <f>Tablo1[[#This Row],[Ders saati]]</f>
        <v>4</v>
      </c>
      <c r="Y115" s="23">
        <f>Tablo1[[#This Row],[Ders saati kontrol]]</f>
        <v>4</v>
      </c>
      <c r="Z115" s="92" t="str">
        <f>Tablo1[[#This Row],[Birleştir formül]]</f>
        <v>Ölçme Bilgisi  Okan ERKEN</v>
      </c>
      <c r="AA115" s="95">
        <f>Tablo1[[#This Row],[Birleşik ders]]</f>
        <v>2</v>
      </c>
    </row>
    <row r="116" spans="1:27" ht="30" hidden="1" x14ac:dyDescent="0.25">
      <c r="A116" s="27">
        <f>Tablo1[[#This Row],[Sıra]]</f>
        <v>368</v>
      </c>
      <c r="B116" s="13" t="str">
        <f>Tablo1[[#This Row],[Bölüm]]</f>
        <v>TB</v>
      </c>
      <c r="C116" s="13">
        <f>Tablo1[[#This Row],[Sınıf]]</f>
        <v>1</v>
      </c>
      <c r="D116" s="5" t="str">
        <f>Tablo1[[#This Row],[Ders Kodu]]</f>
        <v>TBİ-1010</v>
      </c>
      <c r="E116" s="14" t="str">
        <f>Tablo1[[#This Row],[Dersin Adı]]</f>
        <v>Hayvansal Üretim Sistemleri (Alttan ve devam Alanlar İçin)</v>
      </c>
      <c r="F116" s="6" t="str">
        <f>Tablo1[[#This Row],[Dersi Veren Öğretim Elemanı]]</f>
        <v>Feyzi UĞUR</v>
      </c>
      <c r="G116" s="6">
        <f>Tablo1[[#This Row],[Dersi Veren Öğretim Elemanı (Son 7 Hafta)]]</f>
        <v>0</v>
      </c>
      <c r="H116" s="6" t="str">
        <f>Tablo1[[#This Row],[Dersi Vrn. Öğr. Üyesi Bölümü]]</f>
        <v>ZO</v>
      </c>
      <c r="I116" s="5">
        <f>Tablo1[[#This Row],[Mevcut]]</f>
        <v>12</v>
      </c>
      <c r="J116" s="13" t="str">
        <f>Tablo1[[#This Row],[GÜN]]</f>
        <v>PAZARTESİ</v>
      </c>
      <c r="K116" s="17" t="str">
        <f>Tablo1[[#This Row],[SINIF2]]</f>
        <v>101</v>
      </c>
      <c r="L116" s="11">
        <f>Tablo1[[#This Row],[08:10]]</f>
        <v>0</v>
      </c>
      <c r="M116" s="4">
        <f>Tablo1[[#This Row],[09:00]]</f>
        <v>0</v>
      </c>
      <c r="N116" s="4">
        <f>Tablo1[[#This Row],[09:50]]</f>
        <v>0</v>
      </c>
      <c r="O116" s="4">
        <f>Tablo1[[#This Row],[10:40]]</f>
        <v>0</v>
      </c>
      <c r="P116" s="4">
        <f>Tablo1[[#This Row],[11:30]]</f>
        <v>0</v>
      </c>
      <c r="Q116" s="10">
        <f>Tablo1[[#This Row],[12:20]]</f>
        <v>0</v>
      </c>
      <c r="R116" s="4" t="str">
        <f>Tablo1[[#This Row],[13:10]]</f>
        <v>x</v>
      </c>
      <c r="S116" s="4" t="str">
        <f>Tablo1[[#This Row],[14:00]]</f>
        <v>x</v>
      </c>
      <c r="T116" s="4">
        <f>Tablo1[[#This Row],[14:50]]</f>
        <v>0</v>
      </c>
      <c r="U116" s="4">
        <f>Tablo1[[#This Row],[15:40]]</f>
        <v>0</v>
      </c>
      <c r="V116" s="12">
        <f>Tablo1[[#This Row],[16:30]]</f>
        <v>0</v>
      </c>
      <c r="W116" s="24">
        <f>Tablo1[[#This Row],[Ders Adedi]]</f>
        <v>2</v>
      </c>
      <c r="X116" s="22">
        <f>Tablo1[[#This Row],[Ders saati]]</f>
        <v>2</v>
      </c>
      <c r="Y116" s="23">
        <f>Tablo1[[#This Row],[Ders saati kontrol]]</f>
        <v>2</v>
      </c>
      <c r="Z116" s="92" t="str">
        <f>Tablo1[[#This Row],[Birleştir formül]]</f>
        <v>Hayvansal Üretim Sistemleri (Alttan ve devam Alanlar İçin) Feyzi UĞUR</v>
      </c>
      <c r="AA116" s="95">
        <f>Tablo1[[#This Row],[Birleşik ders]]</f>
        <v>1</v>
      </c>
    </row>
    <row r="117" spans="1:27" ht="21.75" hidden="1" x14ac:dyDescent="0.25">
      <c r="A117" s="27">
        <f>Tablo1[[#This Row],[Sıra]]</f>
        <v>87</v>
      </c>
      <c r="B117" s="13" t="str">
        <f>Tablo1[[#This Row],[Bölüm]]</f>
        <v>TB</v>
      </c>
      <c r="C117" s="13">
        <f>Tablo1[[#This Row],[Sınıf]]</f>
        <v>1</v>
      </c>
      <c r="D117" s="5" t="str">
        <f>Tablo1[[#This Row],[Ders Kodu]]</f>
        <v>ZTB-1008</v>
      </c>
      <c r="E117" s="14" t="str">
        <f>Tablo1[[#This Row],[Dersin Adı]]</f>
        <v xml:space="preserve">Ekoloji </v>
      </c>
      <c r="F117" s="6" t="str">
        <f>Tablo1[[#This Row],[Dersi Veren Öğretim Elemanı]]</f>
        <v>Onur Hocaoğlu</v>
      </c>
      <c r="G117" s="6">
        <f>Tablo1[[#This Row],[Dersi Veren Öğretim Elemanı (Son 7 Hafta)]]</f>
        <v>0</v>
      </c>
      <c r="H117" s="6" t="str">
        <f>Tablo1[[#This Row],[Dersi Vrn. Öğr. Üyesi Bölümü]]</f>
        <v>TB</v>
      </c>
      <c r="I117" s="5">
        <f>Tablo1[[#This Row],[Mevcut]]</f>
        <v>33</v>
      </c>
      <c r="J117" s="13" t="str">
        <f>Tablo1[[#This Row],[GÜN]]</f>
        <v>PAZARTESİ</v>
      </c>
      <c r="K117" s="17" t="str">
        <f>Tablo1[[#This Row],[SINIF2]]</f>
        <v>105</v>
      </c>
      <c r="L117" s="11">
        <f>Tablo1[[#This Row],[08:10]]</f>
        <v>0</v>
      </c>
      <c r="M117" s="4">
        <f>Tablo1[[#This Row],[09:00]]</f>
        <v>0</v>
      </c>
      <c r="N117" s="4">
        <f>Tablo1[[#This Row],[09:50]]</f>
        <v>0</v>
      </c>
      <c r="O117" s="4">
        <f>Tablo1[[#This Row],[10:40]]</f>
        <v>0</v>
      </c>
      <c r="P117" s="4">
        <f>Tablo1[[#This Row],[11:30]]</f>
        <v>0</v>
      </c>
      <c r="Q117" s="10">
        <f>Tablo1[[#This Row],[12:20]]</f>
        <v>0</v>
      </c>
      <c r="R117" s="4" t="str">
        <f>Tablo1[[#This Row],[13:10]]</f>
        <v>x</v>
      </c>
      <c r="S117" s="4" t="str">
        <f>Tablo1[[#This Row],[14:00]]</f>
        <v>x</v>
      </c>
      <c r="T117" s="4">
        <f>Tablo1[[#This Row],[14:50]]</f>
        <v>0</v>
      </c>
      <c r="U117" s="4">
        <f>Tablo1[[#This Row],[15:40]]</f>
        <v>0</v>
      </c>
      <c r="V117" s="12">
        <f>Tablo1[[#This Row],[16:30]]</f>
        <v>0</v>
      </c>
      <c r="W117" s="24">
        <f>Tablo1[[#This Row],[Ders Adedi]]</f>
        <v>3</v>
      </c>
      <c r="X117" s="22">
        <f>Tablo1[[#This Row],[Ders saati]]</f>
        <v>2</v>
      </c>
      <c r="Y117" s="23">
        <f>Tablo1[[#This Row],[Ders saati kontrol]]</f>
        <v>2</v>
      </c>
      <c r="Z117" s="92" t="str">
        <f>Tablo1[[#This Row],[Birleştir formül]]</f>
        <v>Ekoloji  Onur Hocaoğlu</v>
      </c>
      <c r="AA117" s="95">
        <f>Tablo1[[#This Row],[Birleşik ders]]</f>
        <v>1</v>
      </c>
    </row>
    <row r="118" spans="1:27" ht="21.75" hidden="1" x14ac:dyDescent="0.25">
      <c r="A118" s="27">
        <f>Tablo1[[#This Row],[Sıra]]</f>
        <v>365</v>
      </c>
      <c r="B118" s="13" t="str">
        <f>Tablo1[[#This Row],[Bölüm]]</f>
        <v>TB</v>
      </c>
      <c r="C118" s="13">
        <f>Tablo1[[#This Row],[Sınıf]]</f>
        <v>1</v>
      </c>
      <c r="D118" s="5" t="str">
        <f>Tablo1[[#This Row],[Ders Kodu]]</f>
        <v>TBİ-1004</v>
      </c>
      <c r="E118" s="14" t="str">
        <f>Tablo1[[#This Row],[Dersin Adı]]</f>
        <v>Biyokimya (Alttan ve devam Alanlar İçin)</v>
      </c>
      <c r="F118" s="6" t="str">
        <f>Tablo1[[#This Row],[Dersi Veren Öğretim Elemanı]]</f>
        <v>Selin SAĞBAŞ SUNER</v>
      </c>
      <c r="G118" s="6">
        <f>Tablo1[[#This Row],[Dersi Veren Öğretim Elemanı (Son 7 Hafta)]]</f>
        <v>0</v>
      </c>
      <c r="H118" s="6" t="str">
        <f>Tablo1[[#This Row],[Dersi Vrn. Öğr. Üyesi Bölümü]]</f>
        <v>FD</v>
      </c>
      <c r="I118" s="5">
        <f>Tablo1[[#This Row],[Mevcut]]</f>
        <v>23</v>
      </c>
      <c r="J118" s="13" t="str">
        <f>Tablo1[[#This Row],[GÜN]]</f>
        <v>PAZARTESİ</v>
      </c>
      <c r="K118" s="17" t="str">
        <f>Tablo1[[#This Row],[SINIF2]]</f>
        <v>201</v>
      </c>
      <c r="L118" s="11">
        <f>Tablo1[[#This Row],[08:10]]</f>
        <v>0</v>
      </c>
      <c r="M118" s="4">
        <f>Tablo1[[#This Row],[09:00]]</f>
        <v>0</v>
      </c>
      <c r="N118" s="4">
        <f>Tablo1[[#This Row],[09:50]]</f>
        <v>0</v>
      </c>
      <c r="O118" s="4">
        <f>Tablo1[[#This Row],[10:40]]</f>
        <v>0</v>
      </c>
      <c r="P118" s="4">
        <f>Tablo1[[#This Row],[11:30]]</f>
        <v>0</v>
      </c>
      <c r="Q118" s="10">
        <f>Tablo1[[#This Row],[12:20]]</f>
        <v>0</v>
      </c>
      <c r="R118" s="4" t="str">
        <f>Tablo1[[#This Row],[13:10]]</f>
        <v>x</v>
      </c>
      <c r="S118" s="4" t="str">
        <f>Tablo1[[#This Row],[14:00]]</f>
        <v>x</v>
      </c>
      <c r="T118" s="4">
        <f>Tablo1[[#This Row],[14:50]]</f>
        <v>0</v>
      </c>
      <c r="U118" s="4">
        <f>Tablo1[[#This Row],[15:40]]</f>
        <v>0</v>
      </c>
      <c r="V118" s="12">
        <f>Tablo1[[#This Row],[16:30]]</f>
        <v>0</v>
      </c>
      <c r="W118" s="24">
        <f>Tablo1[[#This Row],[Ders Adedi]]</f>
        <v>1</v>
      </c>
      <c r="X118" s="22">
        <f>Tablo1[[#This Row],[Ders saati]]</f>
        <v>2</v>
      </c>
      <c r="Y118" s="23">
        <f>Tablo1[[#This Row],[Ders saati kontrol]]</f>
        <v>2</v>
      </c>
      <c r="Z118" s="92" t="str">
        <f>Tablo1[[#This Row],[Birleştir formül]]</f>
        <v>Biyokimya (Alttan ve devam Alanlar İçin) Selin SAĞBAŞ SUNER</v>
      </c>
      <c r="AA118" s="95">
        <f>Tablo1[[#This Row],[Birleşik ders]]</f>
        <v>1</v>
      </c>
    </row>
    <row r="119" spans="1:27" ht="21.75" hidden="1" x14ac:dyDescent="0.25">
      <c r="A119" s="27">
        <f>Tablo1[[#This Row],[Sıra]]</f>
        <v>188</v>
      </c>
      <c r="B119" s="13" t="str">
        <f>Tablo1[[#This Row],[Bölüm]]</f>
        <v>TB</v>
      </c>
      <c r="C119" s="13">
        <f>Tablo1[[#This Row],[Sınıf]]</f>
        <v>1</v>
      </c>
      <c r="D119" s="5" t="str">
        <f>Tablo1[[#This Row],[Ders Kodu]]</f>
        <v>ZTB-1006</v>
      </c>
      <c r="E119" s="14" t="str">
        <f>Tablo1[[#This Row],[Dersin Adı]]</f>
        <v xml:space="preserve">Meteoroloji </v>
      </c>
      <c r="F119" s="6" t="str">
        <f>Tablo1[[#This Row],[Dersi Veren Öğretim Elemanı]]</f>
        <v>Melis İNALPULAT</v>
      </c>
      <c r="G119" s="6">
        <f>Tablo1[[#This Row],[Dersi Veren Öğretim Elemanı (Son 7 Hafta)]]</f>
        <v>0</v>
      </c>
      <c r="H119" s="6" t="str">
        <f>Tablo1[[#This Row],[Dersi Vrn. Öğr. Üyesi Bölümü]]</f>
        <v>TYS</v>
      </c>
      <c r="I119" s="5">
        <f>Tablo1[[#This Row],[Mevcut]]</f>
        <v>33</v>
      </c>
      <c r="J119" s="13" t="str">
        <f>Tablo1[[#This Row],[GÜN]]</f>
        <v>PAZARTESİ</v>
      </c>
      <c r="K119" s="17" t="str">
        <f>Tablo1[[#This Row],[SINIF2]]</f>
        <v>Prof.Dr H. TURHAN</v>
      </c>
      <c r="L119" s="11">
        <f>Tablo1[[#This Row],[08:10]]</f>
        <v>0</v>
      </c>
      <c r="M119" s="4">
        <f>Tablo1[[#This Row],[09:00]]</f>
        <v>0</v>
      </c>
      <c r="N119" s="4">
        <f>Tablo1[[#This Row],[09:50]]</f>
        <v>0</v>
      </c>
      <c r="O119" s="4">
        <f>Tablo1[[#This Row],[10:40]]</f>
        <v>0</v>
      </c>
      <c r="P119" s="4">
        <f>Tablo1[[#This Row],[11:30]]</f>
        <v>0</v>
      </c>
      <c r="Q119" s="10">
        <f>Tablo1[[#This Row],[12:20]]</f>
        <v>0</v>
      </c>
      <c r="R119" s="4">
        <f>Tablo1[[#This Row],[13:10]]</f>
        <v>0</v>
      </c>
      <c r="S119" s="4">
        <f>Tablo1[[#This Row],[14:00]]</f>
        <v>0</v>
      </c>
      <c r="T119" s="4">
        <f>Tablo1[[#This Row],[14:50]]</f>
        <v>0</v>
      </c>
      <c r="U119" s="4" t="str">
        <f>Tablo1[[#This Row],[15:40]]</f>
        <v>x</v>
      </c>
      <c r="V119" s="12" t="str">
        <f>Tablo1[[#This Row],[16:30]]</f>
        <v>x</v>
      </c>
      <c r="W119" s="24">
        <f>Tablo1[[#This Row],[Ders Adedi]]</f>
        <v>4</v>
      </c>
      <c r="X119" s="22">
        <f>Tablo1[[#This Row],[Ders saati]]</f>
        <v>2</v>
      </c>
      <c r="Y119" s="23">
        <f>Tablo1[[#This Row],[Ders saati kontrol]]</f>
        <v>2</v>
      </c>
      <c r="Z119" s="92" t="str">
        <f>Tablo1[[#This Row],[Birleştir formül]]</f>
        <v>Meteoroloji  Melis İNALPULAT</v>
      </c>
      <c r="AA119" s="95">
        <f>Tablo1[[#This Row],[Birleşik ders]]</f>
        <v>4</v>
      </c>
    </row>
    <row r="120" spans="1:27" ht="21.75" hidden="1" x14ac:dyDescent="0.25">
      <c r="A120" s="27">
        <f>Tablo1[[#This Row],[Sıra]]</f>
        <v>346</v>
      </c>
      <c r="B120" s="13" t="str">
        <f>Tablo1[[#This Row],[Bölüm]]</f>
        <v>TB</v>
      </c>
      <c r="C120" s="13">
        <f>Tablo1[[#This Row],[Sınıf]]</f>
        <v>1</v>
      </c>
      <c r="D120" s="5" t="str">
        <f>Tablo1[[#This Row],[Ders Kodu]]</f>
        <v>ZTB-1012</v>
      </c>
      <c r="E120" s="14" t="str">
        <f>Tablo1[[#This Row],[Dersin Adı]]</f>
        <v xml:space="preserve">Zooloji </v>
      </c>
      <c r="F120" s="6" t="str">
        <f>Tablo1[[#This Row],[Dersi Veren Öğretim Elemanı]]</f>
        <v>Sibel HAYRETDAĞ</v>
      </c>
      <c r="G120" s="6">
        <f>Tablo1[[#This Row],[Dersi Veren Öğretim Elemanı (Son 7 Hafta)]]</f>
        <v>0</v>
      </c>
      <c r="H120" s="6" t="str">
        <f>Tablo1[[#This Row],[Dersi Vrn. Öğr. Üyesi Bölümü]]</f>
        <v>FD</v>
      </c>
      <c r="I120" s="5">
        <f>Tablo1[[#This Row],[Mevcut]]</f>
        <v>48</v>
      </c>
      <c r="J120" s="13" t="str">
        <f>Tablo1[[#This Row],[GÜN]]</f>
        <v>SALI</v>
      </c>
      <c r="K120" s="17" t="str">
        <f>Tablo1[[#This Row],[SINIF2]]</f>
        <v>Seminer Sln.</v>
      </c>
      <c r="L120" s="11">
        <f>Tablo1[[#This Row],[08:10]]</f>
        <v>0</v>
      </c>
      <c r="M120" s="4" t="str">
        <f>Tablo1[[#This Row],[09:00]]</f>
        <v>x</v>
      </c>
      <c r="N120" s="4" t="str">
        <f>Tablo1[[#This Row],[09:50]]</f>
        <v>x</v>
      </c>
      <c r="O120" s="4" t="str">
        <f>Tablo1[[#This Row],[10:40]]</f>
        <v>x</v>
      </c>
      <c r="P120" s="4" t="str">
        <f>Tablo1[[#This Row],[11:30]]</f>
        <v>x</v>
      </c>
      <c r="Q120" s="10">
        <f>Tablo1[[#This Row],[12:20]]</f>
        <v>0</v>
      </c>
      <c r="R120" s="4">
        <f>Tablo1[[#This Row],[13:10]]</f>
        <v>0</v>
      </c>
      <c r="S120" s="4">
        <f>Tablo1[[#This Row],[14:00]]</f>
        <v>0</v>
      </c>
      <c r="T120" s="4">
        <f>Tablo1[[#This Row],[14:50]]</f>
        <v>0</v>
      </c>
      <c r="U120" s="4">
        <f>Tablo1[[#This Row],[15:40]]</f>
        <v>0</v>
      </c>
      <c r="V120" s="12">
        <f>Tablo1[[#This Row],[16:30]]</f>
        <v>0</v>
      </c>
      <c r="W120" s="24">
        <f>Tablo1[[#This Row],[Ders Adedi]]</f>
        <v>5</v>
      </c>
      <c r="X120" s="22">
        <f>Tablo1[[#This Row],[Ders saati]]</f>
        <v>4</v>
      </c>
      <c r="Y120" s="23">
        <f>Tablo1[[#This Row],[Ders saati kontrol]]</f>
        <v>4</v>
      </c>
      <c r="Z120" s="92" t="str">
        <f>Tablo1[[#This Row],[Birleştir formül]]</f>
        <v>Zooloji  Sibel HAYRETDAĞ</v>
      </c>
      <c r="AA120" s="95">
        <f>Tablo1[[#This Row],[Birleşik ders]]</f>
        <v>3</v>
      </c>
    </row>
    <row r="121" spans="1:27" ht="21.75" x14ac:dyDescent="0.25">
      <c r="A121" s="27">
        <f>Tablo1[[#This Row],[Sıra]]</f>
        <v>314</v>
      </c>
      <c r="B121" s="13" t="str">
        <f>Tablo1[[#This Row],[Bölüm]]</f>
        <v>TB</v>
      </c>
      <c r="C121" s="13">
        <f>Tablo1[[#This Row],[Sınıf]]</f>
        <v>1</v>
      </c>
      <c r="D121" s="5" t="str">
        <f>Tablo1[[#This Row],[Ders Kodu]]</f>
        <v>TDİ-1002</v>
      </c>
      <c r="E121" s="14" t="str">
        <f>Tablo1[[#This Row],[Dersin Adı]]</f>
        <v xml:space="preserve">Türk Dili II </v>
      </c>
      <c r="F121" s="6" t="str">
        <f>Tablo1[[#This Row],[Dersi Veren Öğretim Elemanı]]</f>
        <v>Özgür ÜSTÜN</v>
      </c>
      <c r="G121" s="6">
        <f>Tablo1[[#This Row],[Dersi Veren Öğretim Elemanı (Son 7 Hafta)]]</f>
        <v>0</v>
      </c>
      <c r="H121" s="6" t="str">
        <f>Tablo1[[#This Row],[Dersi Vrn. Öğr. Üyesi Bölümü]]</f>
        <v>FD</v>
      </c>
      <c r="I121" s="5">
        <f>Tablo1[[#This Row],[Mevcut]]</f>
        <v>35</v>
      </c>
      <c r="J121" s="13" t="str">
        <f>Tablo1[[#This Row],[GÜN]]</f>
        <v>ÇARŞAMBA</v>
      </c>
      <c r="K121" s="17" t="str">
        <f>Tablo1[[#This Row],[SINIF2]]</f>
        <v>ONLINE</v>
      </c>
      <c r="L121" s="11">
        <f>Tablo1[[#This Row],[08:10]]</f>
        <v>0</v>
      </c>
      <c r="M121" s="4" t="str">
        <f>Tablo1[[#This Row],[09:00]]</f>
        <v>x</v>
      </c>
      <c r="N121" s="4" t="str">
        <f>Tablo1[[#This Row],[09:50]]</f>
        <v>x</v>
      </c>
      <c r="O121" s="4">
        <f>Tablo1[[#This Row],[10:40]]</f>
        <v>0</v>
      </c>
      <c r="P121" s="4">
        <f>Tablo1[[#This Row],[11:30]]</f>
        <v>0</v>
      </c>
      <c r="Q121" s="10">
        <f>Tablo1[[#This Row],[12:20]]</f>
        <v>0</v>
      </c>
      <c r="R121" s="4">
        <f>Tablo1[[#This Row],[13:10]]</f>
        <v>0</v>
      </c>
      <c r="S121" s="4">
        <f>Tablo1[[#This Row],[14:00]]</f>
        <v>0</v>
      </c>
      <c r="T121" s="4">
        <f>Tablo1[[#This Row],[14:50]]</f>
        <v>0</v>
      </c>
      <c r="U121" s="4">
        <f>Tablo1[[#This Row],[15:40]]</f>
        <v>0</v>
      </c>
      <c r="V121" s="12">
        <f>Tablo1[[#This Row],[16:30]]</f>
        <v>0</v>
      </c>
      <c r="W121" s="24">
        <f>Tablo1[[#This Row],[Ders Adedi]]</f>
        <v>9</v>
      </c>
      <c r="X121" s="22">
        <f>Tablo1[[#This Row],[Ders saati]]</f>
        <v>2</v>
      </c>
      <c r="Y121" s="23">
        <f>Tablo1[[#This Row],[Ders saati kontrol]]</f>
        <v>2</v>
      </c>
      <c r="Z121" s="92" t="str">
        <f>Tablo1[[#This Row],[Birleştir formül]]</f>
        <v>Türk Dili II  Özgür ÜSTÜN</v>
      </c>
      <c r="AA121" s="95">
        <f>Tablo1[[#This Row],[Birleşik ders]]</f>
        <v>9</v>
      </c>
    </row>
    <row r="122" spans="1:27" ht="21.75" hidden="1" x14ac:dyDescent="0.25">
      <c r="A122" s="27">
        <f>Tablo1[[#This Row],[Sıra]]</f>
        <v>11</v>
      </c>
      <c r="B122" s="13" t="str">
        <f>Tablo1[[#This Row],[Bölüm]]</f>
        <v>TB</v>
      </c>
      <c r="C122" s="13">
        <f>Tablo1[[#This Row],[Sınıf]]</f>
        <v>1</v>
      </c>
      <c r="D122" s="5" t="str">
        <f>Tablo1[[#This Row],[Ders Kodu]]</f>
        <v>ATA-1102</v>
      </c>
      <c r="E122" s="14" t="str">
        <f>Tablo1[[#This Row],[Dersin Adı]]</f>
        <v xml:space="preserve">Atatürk İlkeleri ve İnkılap Tarihi II </v>
      </c>
      <c r="F122" s="6" t="str">
        <f>Tablo1[[#This Row],[Dersi Veren Öğretim Elemanı]]</f>
        <v>Gökhan BAYRAM</v>
      </c>
      <c r="G122" s="6">
        <f>Tablo1[[#This Row],[Dersi Veren Öğretim Elemanı (Son 7 Hafta)]]</f>
        <v>0</v>
      </c>
      <c r="H122" s="6" t="str">
        <f>Tablo1[[#This Row],[Dersi Vrn. Öğr. Üyesi Bölümü]]</f>
        <v>FD</v>
      </c>
      <c r="I122" s="5">
        <f>Tablo1[[#This Row],[Mevcut]]</f>
        <v>35</v>
      </c>
      <c r="J122" s="13" t="str">
        <f>Tablo1[[#This Row],[GÜN]]</f>
        <v>ÇARŞAMBA</v>
      </c>
      <c r="K122" s="17" t="str">
        <f>Tablo1[[#This Row],[SINIF2]]</f>
        <v>ONLINE</v>
      </c>
      <c r="L122" s="11">
        <f>Tablo1[[#This Row],[08:10]]</f>
        <v>0</v>
      </c>
      <c r="M122" s="4">
        <f>Tablo1[[#This Row],[09:00]]</f>
        <v>0</v>
      </c>
      <c r="N122" s="4">
        <f>Tablo1[[#This Row],[09:50]]</f>
        <v>0</v>
      </c>
      <c r="O122" s="4" t="str">
        <f>Tablo1[[#This Row],[10:40]]</f>
        <v>x</v>
      </c>
      <c r="P122" s="4" t="str">
        <f>Tablo1[[#This Row],[11:30]]</f>
        <v>x</v>
      </c>
      <c r="Q122" s="10">
        <f>Tablo1[[#This Row],[12:20]]</f>
        <v>0</v>
      </c>
      <c r="R122" s="4">
        <f>Tablo1[[#This Row],[13:10]]</f>
        <v>0</v>
      </c>
      <c r="S122" s="4">
        <f>Tablo1[[#This Row],[14:00]]</f>
        <v>0</v>
      </c>
      <c r="T122" s="4">
        <f>Tablo1[[#This Row],[14:50]]</f>
        <v>0</v>
      </c>
      <c r="U122" s="4">
        <f>Tablo1[[#This Row],[15:40]]</f>
        <v>0</v>
      </c>
      <c r="V122" s="12">
        <f>Tablo1[[#This Row],[16:30]]</f>
        <v>0</v>
      </c>
      <c r="W122" s="24">
        <f>Tablo1[[#This Row],[Ders Adedi]]</f>
        <v>9</v>
      </c>
      <c r="X122" s="22">
        <f>Tablo1[[#This Row],[Ders saati]]</f>
        <v>2</v>
      </c>
      <c r="Y122" s="23">
        <f>Tablo1[[#This Row],[Ders saati kontrol]]</f>
        <v>2</v>
      </c>
      <c r="Z122" s="92" t="str">
        <f>Tablo1[[#This Row],[Birleştir formül]]</f>
        <v>Atatürk İlkeleri ve İnkılap Tarihi II  Gökhan BAYRAM</v>
      </c>
      <c r="AA122" s="95">
        <f>Tablo1[[#This Row],[Birleşik ders]]</f>
        <v>9</v>
      </c>
    </row>
    <row r="123" spans="1:27" ht="30" hidden="1" x14ac:dyDescent="0.25">
      <c r="A123" s="27">
        <f>Tablo1[[#This Row],[Sıra]]</f>
        <v>297</v>
      </c>
      <c r="B123" s="13" t="str">
        <f>Tablo1[[#This Row],[Bölüm]]</f>
        <v>TB</v>
      </c>
      <c r="C123" s="13">
        <f>Tablo1[[#This Row],[Sınıf]]</f>
        <v>1</v>
      </c>
      <c r="D123" s="5" t="str">
        <f>Tablo1[[#This Row],[Ders Kodu]]</f>
        <v>ZTB-1010</v>
      </c>
      <c r="E123" s="14" t="str">
        <f>Tablo1[[#This Row],[Dersin Adı]]</f>
        <v xml:space="preserve">Toprak Bilgisi </v>
      </c>
      <c r="F123" s="6" t="str">
        <f>Tablo1[[#This Row],[Dersi Veren Öğretim Elemanı]]</f>
        <v>Ali SUNGUR</v>
      </c>
      <c r="G123" s="6">
        <f>Tablo1[[#This Row],[Dersi Veren Öğretim Elemanı (Son 7 Hafta)]]</f>
        <v>0</v>
      </c>
      <c r="H123" s="6" t="str">
        <f>Tablo1[[#This Row],[Dersi Vrn. Öğr. Üyesi Bölümü]]</f>
        <v>TO</v>
      </c>
      <c r="I123" s="5">
        <f>Tablo1[[#This Row],[Mevcut]]</f>
        <v>45</v>
      </c>
      <c r="J123" s="13" t="str">
        <f>Tablo1[[#This Row],[GÜN]]</f>
        <v>PERŞEMBE</v>
      </c>
      <c r="K123" s="17" t="str">
        <f>Tablo1[[#This Row],[SINIF2]]</f>
        <v>02</v>
      </c>
      <c r="L123" s="11">
        <f>Tablo1[[#This Row],[08:10]]</f>
        <v>0</v>
      </c>
      <c r="M123" s="4" t="str">
        <f>Tablo1[[#This Row],[09:00]]</f>
        <v>x</v>
      </c>
      <c r="N123" s="4" t="str">
        <f>Tablo1[[#This Row],[09:50]]</f>
        <v>x</v>
      </c>
      <c r="O123" s="4" t="str">
        <f>Tablo1[[#This Row],[10:40]]</f>
        <v>x</v>
      </c>
      <c r="P123" s="4" t="str">
        <f>Tablo1[[#This Row],[11:30]]</f>
        <v>x</v>
      </c>
      <c r="Q123" s="10">
        <f>Tablo1[[#This Row],[12:20]]</f>
        <v>0</v>
      </c>
      <c r="R123" s="4">
        <f>Tablo1[[#This Row],[13:10]]</f>
        <v>0</v>
      </c>
      <c r="S123" s="4">
        <f>Tablo1[[#This Row],[14:00]]</f>
        <v>0</v>
      </c>
      <c r="T123" s="4">
        <f>Tablo1[[#This Row],[14:50]]</f>
        <v>0</v>
      </c>
      <c r="U123" s="4">
        <f>Tablo1[[#This Row],[15:40]]</f>
        <v>0</v>
      </c>
      <c r="V123" s="12">
        <f>Tablo1[[#This Row],[16:30]]</f>
        <v>0</v>
      </c>
      <c r="W123" s="24">
        <f>Tablo1[[#This Row],[Ders Adedi]]</f>
        <v>3</v>
      </c>
      <c r="X123" s="22">
        <f>Tablo1[[#This Row],[Ders saati]]</f>
        <v>4</v>
      </c>
      <c r="Y123" s="23">
        <f>Tablo1[[#This Row],[Ders saati kontrol]]</f>
        <v>4</v>
      </c>
      <c r="Z123" s="92" t="str">
        <f>Tablo1[[#This Row],[Birleştir formül]]</f>
        <v>Toprak Bilgisi  Ali SUNGUR</v>
      </c>
      <c r="AA123" s="95">
        <f>Tablo1[[#This Row],[Birleşik ders]]</f>
        <v>2</v>
      </c>
    </row>
    <row r="124" spans="1:27" ht="21.75" hidden="1" x14ac:dyDescent="0.25">
      <c r="A124" s="27">
        <f>Tablo1[[#This Row],[Sıra]]</f>
        <v>151</v>
      </c>
      <c r="B124" s="13" t="str">
        <f>Tablo1[[#This Row],[Bölüm]]</f>
        <v>TB</v>
      </c>
      <c r="C124" s="13">
        <f>Tablo1[[#This Row],[Sınıf]]</f>
        <v>1</v>
      </c>
      <c r="D124" s="5" t="str">
        <f>Tablo1[[#This Row],[Ders Kodu]]</f>
        <v>İSG-1002</v>
      </c>
      <c r="E124" s="14" t="str">
        <f>Tablo1[[#This Row],[Dersin Adı]]</f>
        <v xml:space="preserve">İş Sağlığı ve Güvenliği II </v>
      </c>
      <c r="F124" s="6" t="str">
        <f>Tablo1[[#This Row],[Dersi Veren Öğretim Elemanı]]</f>
        <v>Ulaş ÇINAR</v>
      </c>
      <c r="G124" s="6">
        <f>Tablo1[[#This Row],[Dersi Veren Öğretim Elemanı (Son 7 Hafta)]]</f>
        <v>0</v>
      </c>
      <c r="H124" s="6" t="str">
        <f>Tablo1[[#This Row],[Dersi Vrn. Öğr. Üyesi Bölümü]]</f>
        <v>FD</v>
      </c>
      <c r="I124" s="5">
        <f>Tablo1[[#This Row],[Mevcut]]</f>
        <v>32</v>
      </c>
      <c r="J124" s="13" t="str">
        <f>Tablo1[[#This Row],[GÜN]]</f>
        <v>PERŞEMBE</v>
      </c>
      <c r="K124" s="17" t="str">
        <f>Tablo1[[#This Row],[SINIF2]]</f>
        <v>113</v>
      </c>
      <c r="L124" s="11">
        <f>Tablo1[[#This Row],[08:10]]</f>
        <v>0</v>
      </c>
      <c r="M124" s="4">
        <f>Tablo1[[#This Row],[09:00]]</f>
        <v>0</v>
      </c>
      <c r="N124" s="4">
        <f>Tablo1[[#This Row],[09:50]]</f>
        <v>0</v>
      </c>
      <c r="O124" s="4">
        <f>Tablo1[[#This Row],[10:40]]</f>
        <v>0</v>
      </c>
      <c r="P124" s="4">
        <f>Tablo1[[#This Row],[11:30]]</f>
        <v>0</v>
      </c>
      <c r="Q124" s="10">
        <f>Tablo1[[#This Row],[12:20]]</f>
        <v>0</v>
      </c>
      <c r="R124" s="4" t="str">
        <f>Tablo1[[#This Row],[13:10]]</f>
        <v>x</v>
      </c>
      <c r="S124" s="4" t="str">
        <f>Tablo1[[#This Row],[14:00]]</f>
        <v>x</v>
      </c>
      <c r="T124" s="4">
        <f>Tablo1[[#This Row],[14:50]]</f>
        <v>0</v>
      </c>
      <c r="U124" s="4">
        <f>Tablo1[[#This Row],[15:40]]</f>
        <v>0</v>
      </c>
      <c r="V124" s="12">
        <f>Tablo1[[#This Row],[16:30]]</f>
        <v>0</v>
      </c>
      <c r="W124" s="24">
        <f>Tablo1[[#This Row],[Ders Adedi]]</f>
        <v>9</v>
      </c>
      <c r="X124" s="22">
        <f>Tablo1[[#This Row],[Ders saati]]</f>
        <v>2</v>
      </c>
      <c r="Y124" s="23">
        <f>Tablo1[[#This Row],[Ders saati kontrol]]</f>
        <v>2</v>
      </c>
      <c r="Z124" s="92" t="str">
        <f>Tablo1[[#This Row],[Birleştir formül]]</f>
        <v>İş Sağlığı ve Güvenliği II  Ulaş ÇINAR</v>
      </c>
      <c r="AA124" s="95">
        <f>Tablo1[[#This Row],[Birleşik ders]]</f>
        <v>8</v>
      </c>
    </row>
    <row r="125" spans="1:27" ht="21.75" hidden="1" x14ac:dyDescent="0.25">
      <c r="A125" s="27">
        <f>Tablo1[[#This Row],[Sıra]]</f>
        <v>333</v>
      </c>
      <c r="B125" s="13" t="str">
        <f>Tablo1[[#This Row],[Bölüm]]</f>
        <v>TB</v>
      </c>
      <c r="C125" s="13">
        <f>Tablo1[[#This Row],[Sınıf]]</f>
        <v>1</v>
      </c>
      <c r="D125" s="5" t="str">
        <f>Tablo1[[#This Row],[Ders Kodu]]</f>
        <v>YDİ-1102</v>
      </c>
      <c r="E125" s="14" t="str">
        <f>Tablo1[[#This Row],[Dersin Adı]]</f>
        <v xml:space="preserve">Yabancı Dil II </v>
      </c>
      <c r="F125" s="6" t="str">
        <f>Tablo1[[#This Row],[Dersi Veren Öğretim Elemanı]]</f>
        <v>Gökhan HINIZ</v>
      </c>
      <c r="G125" s="6">
        <f>Tablo1[[#This Row],[Dersi Veren Öğretim Elemanı (Son 7 Hafta)]]</f>
        <v>0</v>
      </c>
      <c r="H125" s="6" t="str">
        <f>Tablo1[[#This Row],[Dersi Vrn. Öğr. Üyesi Bölümü]]</f>
        <v>FD</v>
      </c>
      <c r="I125" s="5">
        <f>Tablo1[[#This Row],[Mevcut]]</f>
        <v>9</v>
      </c>
      <c r="J125" s="13" t="str">
        <f>Tablo1[[#This Row],[GÜN]]</f>
        <v>CUMA</v>
      </c>
      <c r="K125" s="17" t="str">
        <f>Tablo1[[#This Row],[SINIF2]]</f>
        <v>ONLINE</v>
      </c>
      <c r="L125" s="11" t="str">
        <f>Tablo1[[#This Row],[08:10]]</f>
        <v>x</v>
      </c>
      <c r="M125" s="4" t="str">
        <f>Tablo1[[#This Row],[09:00]]</f>
        <v>x</v>
      </c>
      <c r="N125" s="4">
        <f>Tablo1[[#This Row],[09:50]]</f>
        <v>0</v>
      </c>
      <c r="O125" s="4">
        <f>Tablo1[[#This Row],[10:40]]</f>
        <v>0</v>
      </c>
      <c r="P125" s="4">
        <f>Tablo1[[#This Row],[11:30]]</f>
        <v>0</v>
      </c>
      <c r="Q125" s="10">
        <f>Tablo1[[#This Row],[12:20]]</f>
        <v>0</v>
      </c>
      <c r="R125" s="4">
        <f>Tablo1[[#This Row],[13:10]]</f>
        <v>0</v>
      </c>
      <c r="S125" s="4">
        <f>Tablo1[[#This Row],[14:00]]</f>
        <v>0</v>
      </c>
      <c r="T125" s="4">
        <f>Tablo1[[#This Row],[14:50]]</f>
        <v>0</v>
      </c>
      <c r="U125" s="4">
        <f>Tablo1[[#This Row],[15:40]]</f>
        <v>0</v>
      </c>
      <c r="V125" s="12">
        <f>Tablo1[[#This Row],[16:30]]</f>
        <v>0</v>
      </c>
      <c r="W125" s="24">
        <f>Tablo1[[#This Row],[Ders Adedi]]</f>
        <v>9</v>
      </c>
      <c r="X125" s="22">
        <f>Tablo1[[#This Row],[Ders saati]]</f>
        <v>2</v>
      </c>
      <c r="Y125" s="23">
        <f>Tablo1[[#This Row],[Ders saati kontrol]]</f>
        <v>2</v>
      </c>
      <c r="Z125" s="92" t="str">
        <f>Tablo1[[#This Row],[Birleştir formül]]</f>
        <v>Yabancı Dil II  Gökhan HINIZ</v>
      </c>
      <c r="AA125" s="95">
        <f>Tablo1[[#This Row],[Birleşik ders]]</f>
        <v>9</v>
      </c>
    </row>
    <row r="126" spans="1:27" ht="21.75" hidden="1" x14ac:dyDescent="0.25">
      <c r="A126" s="27">
        <f>Tablo1[[#This Row],[Sıra]]</f>
        <v>366</v>
      </c>
      <c r="B126" s="13" t="str">
        <f>Tablo1[[#This Row],[Bölüm]]</f>
        <v>TB</v>
      </c>
      <c r="C126" s="13">
        <f>Tablo1[[#This Row],[Sınıf]]</f>
        <v>1</v>
      </c>
      <c r="D126" s="5" t="str">
        <f>Tablo1[[#This Row],[Ders Kodu]]</f>
        <v>TBİ-1006</v>
      </c>
      <c r="E126" s="14" t="str">
        <f>Tablo1[[#This Row],[Dersin Adı]]</f>
        <v>Tarımsal Ekoloji (Alttan ve devam Alanlar İçin)</v>
      </c>
      <c r="F126" s="6" t="str">
        <f>Tablo1[[#This Row],[Dersi Veren Öğretim Elemanı]]</f>
        <v>Harun BAYTEKİN</v>
      </c>
      <c r="G126" s="6">
        <f>Tablo1[[#This Row],[Dersi Veren Öğretim Elemanı (Son 7 Hafta)]]</f>
        <v>0</v>
      </c>
      <c r="H126" s="6" t="str">
        <f>Tablo1[[#This Row],[Dersi Vrn. Öğr. Üyesi Bölümü]]</f>
        <v>TB</v>
      </c>
      <c r="I126" s="5">
        <f>Tablo1[[#This Row],[Mevcut]]</f>
        <v>20</v>
      </c>
      <c r="J126" s="13" t="str">
        <f>Tablo1[[#This Row],[GÜN]]</f>
        <v>CUMA</v>
      </c>
      <c r="K126" s="17" t="str">
        <f>Tablo1[[#This Row],[SINIF2]]</f>
        <v>Bölüm Sınıfı</v>
      </c>
      <c r="L126" s="11">
        <f>Tablo1[[#This Row],[08:10]]</f>
        <v>0</v>
      </c>
      <c r="M126" s="4">
        <f>Tablo1[[#This Row],[09:00]]</f>
        <v>0</v>
      </c>
      <c r="N126" s="4">
        <f>Tablo1[[#This Row],[09:50]]</f>
        <v>0</v>
      </c>
      <c r="O126" s="4">
        <f>Tablo1[[#This Row],[10:40]]</f>
        <v>0</v>
      </c>
      <c r="P126" s="4">
        <f>Tablo1[[#This Row],[11:30]]</f>
        <v>0</v>
      </c>
      <c r="Q126" s="10" t="str">
        <f>Tablo1[[#This Row],[12:20]]</f>
        <v>x</v>
      </c>
      <c r="R126" s="4" t="str">
        <f>Tablo1[[#This Row],[13:10]]</f>
        <v>x</v>
      </c>
      <c r="S126" s="4">
        <f>Tablo1[[#This Row],[14:00]]</f>
        <v>0</v>
      </c>
      <c r="T126" s="4">
        <f>Tablo1[[#This Row],[14:50]]</f>
        <v>0</v>
      </c>
      <c r="U126" s="4">
        <f>Tablo1[[#This Row],[15:40]]</f>
        <v>0</v>
      </c>
      <c r="V126" s="12">
        <f>Tablo1[[#This Row],[16:30]]</f>
        <v>0</v>
      </c>
      <c r="W126" s="24">
        <f>Tablo1[[#This Row],[Ders Adedi]]</f>
        <v>2</v>
      </c>
      <c r="X126" s="22">
        <f>Tablo1[[#This Row],[Ders saati]]</f>
        <v>2</v>
      </c>
      <c r="Y126" s="23">
        <f>Tablo1[[#This Row],[Ders saati kontrol]]</f>
        <v>2</v>
      </c>
      <c r="Z126" s="92" t="str">
        <f>Tablo1[[#This Row],[Birleştir formül]]</f>
        <v>Tarımsal Ekoloji (Alttan ve devam Alanlar İçin) Harun BAYTEKİN</v>
      </c>
      <c r="AA126" s="95">
        <f>Tablo1[[#This Row],[Birleşik ders]]</f>
        <v>1</v>
      </c>
    </row>
    <row r="127" spans="1:27" ht="21.75" hidden="1" x14ac:dyDescent="0.25">
      <c r="A127" s="27">
        <f>Tablo1[[#This Row],[Sıra]]</f>
        <v>292</v>
      </c>
      <c r="B127" s="13" t="str">
        <f>Tablo1[[#This Row],[Bölüm]]</f>
        <v>TB</v>
      </c>
      <c r="C127" s="13">
        <f>Tablo1[[#This Row],[Sınıf]]</f>
        <v>1</v>
      </c>
      <c r="D127" s="5" t="str">
        <f>Tablo1[[#This Row],[Ders Kodu]]</f>
        <v>ZTB-1004</v>
      </c>
      <c r="E127" s="14" t="str">
        <f>Tablo1[[#This Row],[Dersin Adı]]</f>
        <v xml:space="preserve">Teknik Resim </v>
      </c>
      <c r="F127" s="6" t="str">
        <f>Tablo1[[#This Row],[Dersi Veren Öğretim Elemanı]]</f>
        <v>Umut MUCAN</v>
      </c>
      <c r="G127" s="6" t="str">
        <f>Tablo1[[#This Row],[Dersi Veren Öğretim Elemanı (Son 7 Hafta)]]</f>
        <v>Çiz. Odası İsteniyor.</v>
      </c>
      <c r="H127" s="6" t="str">
        <f>Tablo1[[#This Row],[Dersi Vrn. Öğr. Üyesi Bölümü]]</f>
        <v>TYS</v>
      </c>
      <c r="I127" s="5">
        <f>Tablo1[[#This Row],[Mevcut]]</f>
        <v>33</v>
      </c>
      <c r="J127" s="13" t="str">
        <f>Tablo1[[#This Row],[GÜN]]</f>
        <v>CUMA</v>
      </c>
      <c r="K127" s="17" t="str">
        <f>Tablo1[[#This Row],[SINIF2]]</f>
        <v>TM. Uyg.Lab.</v>
      </c>
      <c r="L127" s="11">
        <f>Tablo1[[#This Row],[08:10]]</f>
        <v>0</v>
      </c>
      <c r="M127" s="4">
        <f>Tablo1[[#This Row],[09:00]]</f>
        <v>0</v>
      </c>
      <c r="N127" s="4">
        <f>Tablo1[[#This Row],[09:50]]</f>
        <v>0</v>
      </c>
      <c r="O127" s="4">
        <f>Tablo1[[#This Row],[10:40]]</f>
        <v>0</v>
      </c>
      <c r="P127" s="4">
        <f>Tablo1[[#This Row],[11:30]]</f>
        <v>0</v>
      </c>
      <c r="Q127" s="10">
        <f>Tablo1[[#This Row],[12:20]]</f>
        <v>0</v>
      </c>
      <c r="R127" s="4">
        <f>Tablo1[[#This Row],[13:10]]</f>
        <v>0</v>
      </c>
      <c r="S127" s="4" t="str">
        <f>Tablo1[[#This Row],[14:00]]</f>
        <v>x</v>
      </c>
      <c r="T127" s="4" t="str">
        <f>Tablo1[[#This Row],[14:50]]</f>
        <v>x</v>
      </c>
      <c r="U127" s="4" t="str">
        <f>Tablo1[[#This Row],[15:40]]</f>
        <v>x</v>
      </c>
      <c r="V127" s="12" t="str">
        <f>Tablo1[[#This Row],[16:30]]</f>
        <v>x</v>
      </c>
      <c r="W127" s="24">
        <f>Tablo1[[#This Row],[Ders Adedi]]</f>
        <v>4</v>
      </c>
      <c r="X127" s="22">
        <f>Tablo1[[#This Row],[Ders saati]]</f>
        <v>4</v>
      </c>
      <c r="Y127" s="23">
        <f>Tablo1[[#This Row],[Ders saati kontrol]]</f>
        <v>4</v>
      </c>
      <c r="Z127" s="92" t="str">
        <f>Tablo1[[#This Row],[Birleştir formül]]</f>
        <v>Teknik Resim  Umut MUCAN</v>
      </c>
      <c r="AA127" s="95">
        <f>Tablo1[[#This Row],[Birleşik ders]]</f>
        <v>2</v>
      </c>
    </row>
    <row r="128" spans="1:27" ht="21.75" hidden="1" x14ac:dyDescent="0.25">
      <c r="A128" s="27">
        <f>Tablo1[[#This Row],[Sıra]]</f>
        <v>367</v>
      </c>
      <c r="B128" s="13" t="str">
        <f>Tablo1[[#This Row],[Bölüm]]</f>
        <v>TB</v>
      </c>
      <c r="C128" s="13">
        <f>Tablo1[[#This Row],[Sınıf]]</f>
        <v>1</v>
      </c>
      <c r="D128" s="5" t="str">
        <f>Tablo1[[#This Row],[Ders Kodu]]</f>
        <v>TBİ-1008</v>
      </c>
      <c r="E128" s="14" t="str">
        <f>Tablo1[[#This Row],[Dersin Adı]]</f>
        <v>Mikrobiyoloji (Alttan Alanlar İçin)</v>
      </c>
      <c r="F128" s="6" t="str">
        <f>Tablo1[[#This Row],[Dersi Veren Öğretim Elemanı]]</f>
        <v>Ramazan ÇAKMAKÇI</v>
      </c>
      <c r="G128" s="6">
        <f>Tablo1[[#This Row],[Dersi Veren Öğretim Elemanı (Son 7 Hafta)]]</f>
        <v>0</v>
      </c>
      <c r="H128" s="6" t="str">
        <f>Tablo1[[#This Row],[Dersi Vrn. Öğr. Üyesi Bölümü]]</f>
        <v>TB</v>
      </c>
      <c r="I128" s="5">
        <f>Tablo1[[#This Row],[Mevcut]]</f>
        <v>10</v>
      </c>
      <c r="J128" s="13" t="str">
        <f>Tablo1[[#This Row],[GÜN]]</f>
        <v>-</v>
      </c>
      <c r="K128" s="17" t="str">
        <f>Tablo1[[#This Row],[SINIF2]]</f>
        <v>SADECE SINAV</v>
      </c>
      <c r="L128" s="11">
        <f>Tablo1[[#This Row],[08:10]]</f>
        <v>0</v>
      </c>
      <c r="M128" s="4">
        <f>Tablo1[[#This Row],[09:00]]</f>
        <v>0</v>
      </c>
      <c r="N128" s="4">
        <f>Tablo1[[#This Row],[09:50]]</f>
        <v>0</v>
      </c>
      <c r="O128" s="4">
        <f>Tablo1[[#This Row],[10:40]]</f>
        <v>0</v>
      </c>
      <c r="P128" s="4">
        <f>Tablo1[[#This Row],[11:30]]</f>
        <v>0</v>
      </c>
      <c r="Q128" s="10">
        <f>Tablo1[[#This Row],[12:20]]</f>
        <v>0</v>
      </c>
      <c r="R128" s="4">
        <f>Tablo1[[#This Row],[13:10]]</f>
        <v>0</v>
      </c>
      <c r="S128" s="4">
        <f>Tablo1[[#This Row],[14:00]]</f>
        <v>0</v>
      </c>
      <c r="T128" s="4">
        <f>Tablo1[[#This Row],[14:50]]</f>
        <v>0</v>
      </c>
      <c r="U128" s="4">
        <f>Tablo1[[#This Row],[15:40]]</f>
        <v>0</v>
      </c>
      <c r="V128" s="12">
        <f>Tablo1[[#This Row],[16:30]]</f>
        <v>0</v>
      </c>
      <c r="W128" s="24">
        <f>Tablo1[[#This Row],[Ders Adedi]]</f>
        <v>2</v>
      </c>
      <c r="X128" s="22">
        <f>Tablo1[[#This Row],[Ders saati]]</f>
        <v>0</v>
      </c>
      <c r="Y128" s="23">
        <f>Tablo1[[#This Row],[Ders saati kontrol]]</f>
        <v>0</v>
      </c>
      <c r="Z128" s="92" t="str">
        <f>Tablo1[[#This Row],[Birleştir formül]]</f>
        <v>Mikrobiyoloji (Alttan Alanlar İçin) Ramazan ÇAKMAKÇI</v>
      </c>
      <c r="AA128" s="95">
        <f>Tablo1[[#This Row],[Birleşik ders]]</f>
        <v>1</v>
      </c>
    </row>
    <row r="129" spans="1:27" ht="21.75" hidden="1" x14ac:dyDescent="0.25">
      <c r="A129" s="27">
        <f>Tablo1[[#This Row],[Sıra]]</f>
        <v>114</v>
      </c>
      <c r="B129" s="13" t="str">
        <f>Tablo1[[#This Row],[Bölüm]]</f>
        <v>TB</v>
      </c>
      <c r="C129" s="13">
        <f>Tablo1[[#This Row],[Sınıf]]</f>
        <v>2</v>
      </c>
      <c r="D129" s="5" t="str">
        <f>Tablo1[[#This Row],[Ders Kodu]]</f>
        <v>TBİ-2002</v>
      </c>
      <c r="E129" s="14" t="str">
        <f>Tablo1[[#This Row],[Dersin Adı]]</f>
        <v xml:space="preserve">Genetik </v>
      </c>
      <c r="F129" s="6" t="str">
        <f>Tablo1[[#This Row],[Dersi Veren Öğretim Elemanı]]</f>
        <v>Fatih KAHRIMAN</v>
      </c>
      <c r="G129" s="6">
        <f>Tablo1[[#This Row],[Dersi Veren Öğretim Elemanı (Son 7 Hafta)]]</f>
        <v>0</v>
      </c>
      <c r="H129" s="6" t="str">
        <f>Tablo1[[#This Row],[Dersi Vrn. Öğr. Üyesi Bölümü]]</f>
        <v>TB</v>
      </c>
      <c r="I129" s="5">
        <f>Tablo1[[#This Row],[Mevcut]]</f>
        <v>67</v>
      </c>
      <c r="J129" s="13" t="str">
        <f>Tablo1[[#This Row],[GÜN]]</f>
        <v>PAZARTESİ</v>
      </c>
      <c r="K129" s="17" t="str">
        <f>Tablo1[[#This Row],[SINIF2]]</f>
        <v>102</v>
      </c>
      <c r="L129" s="11">
        <f>Tablo1[[#This Row],[08:10]]</f>
        <v>0</v>
      </c>
      <c r="M129" s="4">
        <f>Tablo1[[#This Row],[09:00]]</f>
        <v>0</v>
      </c>
      <c r="N129" s="4">
        <f>Tablo1[[#This Row],[09:50]]</f>
        <v>0</v>
      </c>
      <c r="O129" s="4">
        <f>Tablo1[[#This Row],[10:40]]</f>
        <v>0</v>
      </c>
      <c r="P129" s="4">
        <f>Tablo1[[#This Row],[11:30]]</f>
        <v>0</v>
      </c>
      <c r="Q129" s="10">
        <f>Tablo1[[#This Row],[12:20]]</f>
        <v>0</v>
      </c>
      <c r="R129" s="4" t="str">
        <f>Tablo1[[#This Row],[13:10]]</f>
        <v>x</v>
      </c>
      <c r="S129" s="4" t="str">
        <f>Tablo1[[#This Row],[14:00]]</f>
        <v>x</v>
      </c>
      <c r="T129" s="4">
        <f>Tablo1[[#This Row],[14:50]]</f>
        <v>0</v>
      </c>
      <c r="U129" s="4">
        <f>Tablo1[[#This Row],[15:40]]</f>
        <v>0</v>
      </c>
      <c r="V129" s="12">
        <f>Tablo1[[#This Row],[16:30]]</f>
        <v>0</v>
      </c>
      <c r="W129" s="24">
        <f>Tablo1[[#This Row],[Ders Adedi]]</f>
        <v>2</v>
      </c>
      <c r="X129" s="22">
        <f>Tablo1[[#This Row],[Ders saati]]</f>
        <v>2</v>
      </c>
      <c r="Y129" s="23">
        <f>Tablo1[[#This Row],[Ders saati kontrol]]</f>
        <v>2</v>
      </c>
      <c r="Z129" s="92" t="str">
        <f>Tablo1[[#This Row],[Birleştir formül]]</f>
        <v>Genetik  Fatih KAHRIMAN</v>
      </c>
      <c r="AA129" s="95">
        <f>Tablo1[[#This Row],[Birleşik ders]]</f>
        <v>1</v>
      </c>
    </row>
    <row r="130" spans="1:27" ht="21.75" hidden="1" x14ac:dyDescent="0.25">
      <c r="A130" s="27">
        <f>Tablo1[[#This Row],[Sıra]]</f>
        <v>221</v>
      </c>
      <c r="B130" s="13" t="str">
        <f>Tablo1[[#This Row],[Bölüm]]</f>
        <v>TB</v>
      </c>
      <c r="C130" s="13">
        <f>Tablo1[[#This Row],[Sınıf]]</f>
        <v>2</v>
      </c>
      <c r="D130" s="5" t="str">
        <f>Tablo1[[#This Row],[Ders Kodu]]</f>
        <v>TBİ-2006</v>
      </c>
      <c r="E130" s="14" t="str">
        <f>Tablo1[[#This Row],[Dersin Adı]]</f>
        <v xml:space="preserve">Peyzaj Mimarlığı </v>
      </c>
      <c r="F130" s="6" t="str">
        <f>Tablo1[[#This Row],[Dersi Veren Öğretim Elemanı]]</f>
        <v>Arda AKÇAL</v>
      </c>
      <c r="G130" s="6">
        <f>Tablo1[[#This Row],[Dersi Veren Öğretim Elemanı (Son 7 Hafta)]]</f>
        <v>0</v>
      </c>
      <c r="H130" s="6" t="str">
        <f>Tablo1[[#This Row],[Dersi Vrn. Öğr. Üyesi Bölümü]]</f>
        <v>BB</v>
      </c>
      <c r="I130" s="5">
        <f>Tablo1[[#This Row],[Mevcut]]</f>
        <v>50</v>
      </c>
      <c r="J130" s="13" t="str">
        <f>Tablo1[[#This Row],[GÜN]]</f>
        <v>PAZARTESİ</v>
      </c>
      <c r="K130" s="17" t="str">
        <f>Tablo1[[#This Row],[SINIF2]]</f>
        <v>102</v>
      </c>
      <c r="L130" s="11">
        <f>Tablo1[[#This Row],[08:10]]</f>
        <v>0</v>
      </c>
      <c r="M130" s="4">
        <f>Tablo1[[#This Row],[09:00]]</f>
        <v>0</v>
      </c>
      <c r="N130" s="4">
        <f>Tablo1[[#This Row],[09:50]]</f>
        <v>0</v>
      </c>
      <c r="O130" s="4">
        <f>Tablo1[[#This Row],[10:40]]</f>
        <v>0</v>
      </c>
      <c r="P130" s="4">
        <f>Tablo1[[#This Row],[11:30]]</f>
        <v>0</v>
      </c>
      <c r="Q130" s="10">
        <f>Tablo1[[#This Row],[12:20]]</f>
        <v>0</v>
      </c>
      <c r="R130" s="4">
        <f>Tablo1[[#This Row],[13:10]]</f>
        <v>0</v>
      </c>
      <c r="S130" s="4">
        <f>Tablo1[[#This Row],[14:00]]</f>
        <v>0</v>
      </c>
      <c r="T130" s="4" t="str">
        <f>Tablo1[[#This Row],[14:50]]</f>
        <v>x</v>
      </c>
      <c r="U130" s="4" t="str">
        <f>Tablo1[[#This Row],[15:40]]</f>
        <v>x</v>
      </c>
      <c r="V130" s="12">
        <f>Tablo1[[#This Row],[16:30]]</f>
        <v>0</v>
      </c>
      <c r="W130" s="24">
        <f>Tablo1[[#This Row],[Ders Adedi]]</f>
        <v>1</v>
      </c>
      <c r="X130" s="22">
        <f>Tablo1[[#This Row],[Ders saati]]</f>
        <v>2</v>
      </c>
      <c r="Y130" s="23">
        <f>Tablo1[[#This Row],[Ders saati kontrol]]</f>
        <v>2</v>
      </c>
      <c r="Z130" s="92" t="str">
        <f>Tablo1[[#This Row],[Birleştir formül]]</f>
        <v>Peyzaj Mimarlığı  Arda AKÇAL</v>
      </c>
      <c r="AA130" s="95">
        <f>Tablo1[[#This Row],[Birleşik ders]]</f>
        <v>1</v>
      </c>
    </row>
    <row r="131" spans="1:27" ht="21.75" hidden="1" x14ac:dyDescent="0.25">
      <c r="A131" s="27">
        <f>Tablo1[[#This Row],[Sıra]]</f>
        <v>97</v>
      </c>
      <c r="B131" s="13" t="str">
        <f>Tablo1[[#This Row],[Bölüm]]</f>
        <v>TB</v>
      </c>
      <c r="C131" s="13">
        <f>Tablo1[[#This Row],[Sınıf]]</f>
        <v>2</v>
      </c>
      <c r="D131" s="5" t="str">
        <f>Tablo1[[#This Row],[Ders Kodu]]</f>
        <v>TBİ-2008</v>
      </c>
      <c r="E131" s="14" t="str">
        <f>Tablo1[[#This Row],[Dersin Adı]]</f>
        <v xml:space="preserve">Entomoloji </v>
      </c>
      <c r="F131" s="6" t="str">
        <f>Tablo1[[#This Row],[Dersi Veren Öğretim Elemanı]]</f>
        <v>Baboo ALİ</v>
      </c>
      <c r="G131" s="6">
        <f>Tablo1[[#This Row],[Dersi Veren Öğretim Elemanı (Son 7 Hafta)]]</f>
        <v>0</v>
      </c>
      <c r="H131" s="6" t="str">
        <f>Tablo1[[#This Row],[Dersi Vrn. Öğr. Üyesi Bölümü]]</f>
        <v>TB</v>
      </c>
      <c r="I131" s="5">
        <f>Tablo1[[#This Row],[Mevcut]]</f>
        <v>44</v>
      </c>
      <c r="J131" s="13" t="str">
        <f>Tablo1[[#This Row],[GÜN]]</f>
        <v>SALI</v>
      </c>
      <c r="K131" s="17" t="str">
        <f>Tablo1[[#This Row],[SINIF2]]</f>
        <v>02</v>
      </c>
      <c r="L131" s="11">
        <f>Tablo1[[#This Row],[08:10]]</f>
        <v>0</v>
      </c>
      <c r="M131" s="4" t="str">
        <f>Tablo1[[#This Row],[09:00]]</f>
        <v>x</v>
      </c>
      <c r="N131" s="4" t="str">
        <f>Tablo1[[#This Row],[09:50]]</f>
        <v>x</v>
      </c>
      <c r="O131" s="4" t="str">
        <f>Tablo1[[#This Row],[10:40]]</f>
        <v>x</v>
      </c>
      <c r="P131" s="4" t="str">
        <f>Tablo1[[#This Row],[11:30]]</f>
        <v>x</v>
      </c>
      <c r="Q131" s="10">
        <f>Tablo1[[#This Row],[12:20]]</f>
        <v>0</v>
      </c>
      <c r="R131" s="4">
        <f>Tablo1[[#This Row],[13:10]]</f>
        <v>0</v>
      </c>
      <c r="S131" s="4">
        <f>Tablo1[[#This Row],[14:00]]</f>
        <v>0</v>
      </c>
      <c r="T131" s="4">
        <f>Tablo1[[#This Row],[14:50]]</f>
        <v>0</v>
      </c>
      <c r="U131" s="4">
        <f>Tablo1[[#This Row],[15:40]]</f>
        <v>0</v>
      </c>
      <c r="V131" s="12">
        <f>Tablo1[[#This Row],[16:30]]</f>
        <v>0</v>
      </c>
      <c r="W131" s="24">
        <f>Tablo1[[#This Row],[Ders Adedi]]</f>
        <v>5</v>
      </c>
      <c r="X131" s="22">
        <f>Tablo1[[#This Row],[Ders saati]]</f>
        <v>4</v>
      </c>
      <c r="Y131" s="23">
        <f>Tablo1[[#This Row],[Ders saati kontrol]]</f>
        <v>4</v>
      </c>
      <c r="Z131" s="92" t="str">
        <f>Tablo1[[#This Row],[Birleştir formül]]</f>
        <v>Entomoloji  Baboo ALİ</v>
      </c>
      <c r="AA131" s="95">
        <f>Tablo1[[#This Row],[Birleşik ders]]</f>
        <v>1</v>
      </c>
    </row>
    <row r="132" spans="1:27" ht="30" hidden="1" x14ac:dyDescent="0.25">
      <c r="A132" s="27">
        <f>Tablo1[[#This Row],[Sıra]]</f>
        <v>122</v>
      </c>
      <c r="B132" s="13" t="str">
        <f>Tablo1[[#This Row],[Bölüm]]</f>
        <v>TB</v>
      </c>
      <c r="C132" s="13">
        <f>Tablo1[[#This Row],[Sınıf]]</f>
        <v>2</v>
      </c>
      <c r="D132" s="5" t="str">
        <f>Tablo1[[#This Row],[Ders Kodu]]</f>
        <v>TBİ-2014</v>
      </c>
      <c r="E132" s="14" t="str">
        <f>Tablo1[[#This Row],[Dersin Adı]]</f>
        <v xml:space="preserve">Hayvan Besleme Ekolojisi </v>
      </c>
      <c r="F132" s="6" t="str">
        <f>Tablo1[[#This Row],[Dersi Veren Öğretim Elemanı]]</f>
        <v>Kemal ÇELİK</v>
      </c>
      <c r="G132" s="6">
        <f>Tablo1[[#This Row],[Dersi Veren Öğretim Elemanı (Son 7 Hafta)]]</f>
        <v>0</v>
      </c>
      <c r="H132" s="6" t="str">
        <f>Tablo1[[#This Row],[Dersi Vrn. Öğr. Üyesi Bölümü]]</f>
        <v>ZO</v>
      </c>
      <c r="I132" s="5">
        <f>Tablo1[[#This Row],[Mevcut]]</f>
        <v>71</v>
      </c>
      <c r="J132" s="13" t="str">
        <f>Tablo1[[#This Row],[GÜN]]</f>
        <v>SALI</v>
      </c>
      <c r="K132" s="17" t="str">
        <f>Tablo1[[#This Row],[SINIF2]]</f>
        <v>102</v>
      </c>
      <c r="L132" s="11">
        <f>Tablo1[[#This Row],[08:10]]</f>
        <v>0</v>
      </c>
      <c r="M132" s="4">
        <f>Tablo1[[#This Row],[09:00]]</f>
        <v>0</v>
      </c>
      <c r="N132" s="4">
        <f>Tablo1[[#This Row],[09:50]]</f>
        <v>0</v>
      </c>
      <c r="O132" s="4">
        <f>Tablo1[[#This Row],[10:40]]</f>
        <v>0</v>
      </c>
      <c r="P132" s="4">
        <f>Tablo1[[#This Row],[11:30]]</f>
        <v>0</v>
      </c>
      <c r="Q132" s="10">
        <f>Tablo1[[#This Row],[12:20]]</f>
        <v>0</v>
      </c>
      <c r="R132" s="4" t="str">
        <f>Tablo1[[#This Row],[13:10]]</f>
        <v>x</v>
      </c>
      <c r="S132" s="4" t="str">
        <f>Tablo1[[#This Row],[14:00]]</f>
        <v>x</v>
      </c>
      <c r="T132" s="4">
        <f>Tablo1[[#This Row],[14:50]]</f>
        <v>0</v>
      </c>
      <c r="U132" s="4">
        <f>Tablo1[[#This Row],[15:40]]</f>
        <v>0</v>
      </c>
      <c r="V132" s="12">
        <f>Tablo1[[#This Row],[16:30]]</f>
        <v>0</v>
      </c>
      <c r="W132" s="24">
        <f>Tablo1[[#This Row],[Ders Adedi]]</f>
        <v>2</v>
      </c>
      <c r="X132" s="22">
        <f>Tablo1[[#This Row],[Ders saati]]</f>
        <v>2</v>
      </c>
      <c r="Y132" s="23">
        <f>Tablo1[[#This Row],[Ders saati kontrol]]</f>
        <v>2</v>
      </c>
      <c r="Z132" s="92" t="str">
        <f>Tablo1[[#This Row],[Birleştir formül]]</f>
        <v>Hayvan Besleme Ekolojisi  Kemal ÇELİK</v>
      </c>
      <c r="AA132" s="95">
        <f>Tablo1[[#This Row],[Birleşik ders]]</f>
        <v>2</v>
      </c>
    </row>
    <row r="133" spans="1:27" ht="21.75" hidden="1" x14ac:dyDescent="0.25">
      <c r="A133" s="27">
        <f>Tablo1[[#This Row],[Sıra]]</f>
        <v>112</v>
      </c>
      <c r="B133" s="13" t="str">
        <f>Tablo1[[#This Row],[Bölüm]]</f>
        <v>TB</v>
      </c>
      <c r="C133" s="13">
        <f>Tablo1[[#This Row],[Sınıf]]</f>
        <v>2</v>
      </c>
      <c r="D133" s="5" t="str">
        <f>Tablo1[[#This Row],[Ders Kodu]]</f>
        <v>TBİ-2012</v>
      </c>
      <c r="E133" s="14" t="str">
        <f>Tablo1[[#This Row],[Dersin Adı]]</f>
        <v xml:space="preserve">Genel Meyvecilik </v>
      </c>
      <c r="F133" s="6" t="str">
        <f>Tablo1[[#This Row],[Dersi Veren Öğretim Elemanı]]</f>
        <v>M. Ali GÜNDOĞDU</v>
      </c>
      <c r="G133" s="6">
        <f>Tablo1[[#This Row],[Dersi Veren Öğretim Elemanı (Son 7 Hafta)]]</f>
        <v>0</v>
      </c>
      <c r="H133" s="6" t="str">
        <f>Tablo1[[#This Row],[Dersi Vrn. Öğr. Üyesi Bölümü]]</f>
        <v>BB</v>
      </c>
      <c r="I133" s="5">
        <f>Tablo1[[#This Row],[Mevcut]]</f>
        <v>55</v>
      </c>
      <c r="J133" s="13" t="str">
        <f>Tablo1[[#This Row],[GÜN]]</f>
        <v>SALI</v>
      </c>
      <c r="K133" s="17" t="str">
        <f>Tablo1[[#This Row],[SINIF2]]</f>
        <v>02</v>
      </c>
      <c r="L133" s="11">
        <f>Tablo1[[#This Row],[08:10]]</f>
        <v>0</v>
      </c>
      <c r="M133" s="4">
        <f>Tablo1[[#This Row],[09:00]]</f>
        <v>0</v>
      </c>
      <c r="N133" s="4">
        <f>Tablo1[[#This Row],[09:50]]</f>
        <v>0</v>
      </c>
      <c r="O133" s="4">
        <f>Tablo1[[#This Row],[10:40]]</f>
        <v>0</v>
      </c>
      <c r="P133" s="4">
        <f>Tablo1[[#This Row],[11:30]]</f>
        <v>0</v>
      </c>
      <c r="Q133" s="10">
        <f>Tablo1[[#This Row],[12:20]]</f>
        <v>0</v>
      </c>
      <c r="R133" s="4">
        <f>Tablo1[[#This Row],[13:10]]</f>
        <v>0</v>
      </c>
      <c r="S133" s="4">
        <f>Tablo1[[#This Row],[14:00]]</f>
        <v>0</v>
      </c>
      <c r="T133" s="4">
        <f>Tablo1[[#This Row],[14:50]]</f>
        <v>0</v>
      </c>
      <c r="U133" s="4" t="str">
        <f>Tablo1[[#This Row],[15:40]]</f>
        <v>x</v>
      </c>
      <c r="V133" s="12" t="str">
        <f>Tablo1[[#This Row],[16:30]]</f>
        <v>x</v>
      </c>
      <c r="W133" s="24">
        <f>Tablo1[[#This Row],[Ders Adedi]]</f>
        <v>4</v>
      </c>
      <c r="X133" s="22">
        <f>Tablo1[[#This Row],[Ders saati]]</f>
        <v>2</v>
      </c>
      <c r="Y133" s="23">
        <f>Tablo1[[#This Row],[Ders saati kontrol]]</f>
        <v>2</v>
      </c>
      <c r="Z133" s="92" t="str">
        <f>Tablo1[[#This Row],[Birleştir formül]]</f>
        <v>Genel Meyvecilik  M. Ali GÜNDOĞDU</v>
      </c>
      <c r="AA133" s="95">
        <f>Tablo1[[#This Row],[Birleşik ders]]</f>
        <v>2</v>
      </c>
    </row>
    <row r="134" spans="1:27" ht="21.75" hidden="1" x14ac:dyDescent="0.25">
      <c r="A134" s="27">
        <f>Tablo1[[#This Row],[Sıra]]</f>
        <v>48</v>
      </c>
      <c r="B134" s="13" t="str">
        <f>Tablo1[[#This Row],[Bölüm]]</f>
        <v>TB</v>
      </c>
      <c r="C134" s="13">
        <f>Tablo1[[#This Row],[Sınıf]]</f>
        <v>2</v>
      </c>
      <c r="D134" s="5" t="str">
        <f>Tablo1[[#This Row],[Ders Kodu]]</f>
        <v>TBİ-2004</v>
      </c>
      <c r="E134" s="14" t="str">
        <f>Tablo1[[#This Row],[Dersin Adı]]</f>
        <v xml:space="preserve">Bitki Besleme </v>
      </c>
      <c r="F134" s="6" t="str">
        <f>Tablo1[[#This Row],[Dersi Veren Öğretim Elemanı]]</f>
        <v>Yakup ÇIKILI</v>
      </c>
      <c r="G134" s="6">
        <f>Tablo1[[#This Row],[Dersi Veren Öğretim Elemanı (Son 7 Hafta)]]</f>
        <v>0</v>
      </c>
      <c r="H134" s="6" t="str">
        <f>Tablo1[[#This Row],[Dersi Vrn. Öğr. Üyesi Bölümü]]</f>
        <v>TO</v>
      </c>
      <c r="I134" s="5">
        <f>Tablo1[[#This Row],[Mevcut]]</f>
        <v>65</v>
      </c>
      <c r="J134" s="13" t="str">
        <f>Tablo1[[#This Row],[GÜN]]</f>
        <v>ÇARŞAMBA</v>
      </c>
      <c r="K134" s="17" t="str">
        <f>Tablo1[[#This Row],[SINIF2]]</f>
        <v>113</v>
      </c>
      <c r="L134" s="11">
        <f>Tablo1[[#This Row],[08:10]]</f>
        <v>0</v>
      </c>
      <c r="M134" s="4" t="str">
        <f>Tablo1[[#This Row],[09:00]]</f>
        <v>x</v>
      </c>
      <c r="N134" s="4" t="str">
        <f>Tablo1[[#This Row],[09:50]]</f>
        <v>x</v>
      </c>
      <c r="O134" s="4" t="str">
        <f>Tablo1[[#This Row],[10:40]]</f>
        <v>x</v>
      </c>
      <c r="P134" s="4" t="str">
        <f>Tablo1[[#This Row],[11:30]]</f>
        <v>x</v>
      </c>
      <c r="Q134" s="10">
        <f>Tablo1[[#This Row],[12:20]]</f>
        <v>0</v>
      </c>
      <c r="R134" s="4">
        <f>Tablo1[[#This Row],[13:10]]</f>
        <v>0</v>
      </c>
      <c r="S134" s="4">
        <f>Tablo1[[#This Row],[14:00]]</f>
        <v>0</v>
      </c>
      <c r="T134" s="4">
        <f>Tablo1[[#This Row],[14:50]]</f>
        <v>0</v>
      </c>
      <c r="U134" s="4">
        <f>Tablo1[[#This Row],[15:40]]</f>
        <v>0</v>
      </c>
      <c r="V134" s="12">
        <f>Tablo1[[#This Row],[16:30]]</f>
        <v>0</v>
      </c>
      <c r="W134" s="24">
        <f>Tablo1[[#This Row],[Ders Adedi]]</f>
        <v>6</v>
      </c>
      <c r="X134" s="22">
        <f>Tablo1[[#This Row],[Ders saati]]</f>
        <v>4</v>
      </c>
      <c r="Y134" s="23">
        <f>Tablo1[[#This Row],[Ders saati kontrol]]</f>
        <v>4</v>
      </c>
      <c r="Z134" s="92" t="str">
        <f>Tablo1[[#This Row],[Birleştir formül]]</f>
        <v>Bitki Besleme  Yakup ÇIKILI</v>
      </c>
      <c r="AA134" s="95">
        <f>Tablo1[[#This Row],[Birleşik ders]]</f>
        <v>3</v>
      </c>
    </row>
    <row r="135" spans="1:27" ht="21.75" hidden="1" x14ac:dyDescent="0.25">
      <c r="A135" s="27">
        <f>Tablo1[[#This Row],[Sıra]]</f>
        <v>104</v>
      </c>
      <c r="B135" s="13" t="str">
        <f>Tablo1[[#This Row],[Bölüm]]</f>
        <v>TB</v>
      </c>
      <c r="C135" s="13">
        <f>Tablo1[[#This Row],[Sınıf]]</f>
        <v>2</v>
      </c>
      <c r="D135" s="5" t="str">
        <f>Tablo1[[#This Row],[Ders Kodu]]</f>
        <v>TBİ-2010</v>
      </c>
      <c r="E135" s="14" t="str">
        <f>Tablo1[[#This Row],[Dersin Adı]]</f>
        <v xml:space="preserve">Fitopatoloji </v>
      </c>
      <c r="F135" s="6" t="str">
        <f>Tablo1[[#This Row],[Dersi Veren Öğretim Elemanı]]</f>
        <v>Ahmet ULUDAĞ</v>
      </c>
      <c r="G135" s="6">
        <f>Tablo1[[#This Row],[Dersi Veren Öğretim Elemanı (Son 7 Hafta)]]</f>
        <v>0</v>
      </c>
      <c r="H135" s="6" t="str">
        <f>Tablo1[[#This Row],[Dersi Vrn. Öğr. Üyesi Bölümü]]</f>
        <v>BK</v>
      </c>
      <c r="I135" s="5">
        <f>Tablo1[[#This Row],[Mevcut]]</f>
        <v>51</v>
      </c>
      <c r="J135" s="13" t="str">
        <f>Tablo1[[#This Row],[GÜN]]</f>
        <v>PERŞEMBE</v>
      </c>
      <c r="K135" s="17" t="str">
        <f>Tablo1[[#This Row],[SINIF2]]</f>
        <v>02</v>
      </c>
      <c r="L135" s="11">
        <f>Tablo1[[#This Row],[08:10]]</f>
        <v>0</v>
      </c>
      <c r="M135" s="4">
        <f>Tablo1[[#This Row],[09:00]]</f>
        <v>0</v>
      </c>
      <c r="N135" s="4">
        <f>Tablo1[[#This Row],[09:50]]</f>
        <v>0</v>
      </c>
      <c r="O135" s="4">
        <f>Tablo1[[#This Row],[10:40]]</f>
        <v>0</v>
      </c>
      <c r="P135" s="4">
        <f>Tablo1[[#This Row],[11:30]]</f>
        <v>0</v>
      </c>
      <c r="Q135" s="10">
        <f>Tablo1[[#This Row],[12:20]]</f>
        <v>0</v>
      </c>
      <c r="R135" s="4" t="str">
        <f>Tablo1[[#This Row],[13:10]]</f>
        <v>x</v>
      </c>
      <c r="S135" s="4" t="str">
        <f>Tablo1[[#This Row],[14:00]]</f>
        <v>x</v>
      </c>
      <c r="T135" s="4" t="str">
        <f>Tablo1[[#This Row],[14:50]]</f>
        <v>x</v>
      </c>
      <c r="U135" s="4" t="str">
        <f>Tablo1[[#This Row],[15:40]]</f>
        <v>x</v>
      </c>
      <c r="V135" s="12">
        <f>Tablo1[[#This Row],[16:30]]</f>
        <v>0</v>
      </c>
      <c r="W135" s="24">
        <f>Tablo1[[#This Row],[Ders Adedi]]</f>
        <v>7</v>
      </c>
      <c r="X135" s="22">
        <f>Tablo1[[#This Row],[Ders saati]]</f>
        <v>4</v>
      </c>
      <c r="Y135" s="23">
        <f>Tablo1[[#This Row],[Ders saati kontrol]]</f>
        <v>4</v>
      </c>
      <c r="Z135" s="92" t="str">
        <f>Tablo1[[#This Row],[Birleştir formül]]</f>
        <v>Fitopatoloji  Ahmet ULUDAĞ</v>
      </c>
      <c r="AA135" s="95">
        <f>Tablo1[[#This Row],[Birleşik ders]]</f>
        <v>1</v>
      </c>
    </row>
    <row r="136" spans="1:27" ht="21.75" hidden="1" x14ac:dyDescent="0.25">
      <c r="A136" s="27">
        <f>Tablo1[[#This Row],[Sıra]]</f>
        <v>56</v>
      </c>
      <c r="B136" s="13" t="str">
        <f>Tablo1[[#This Row],[Bölüm]]</f>
        <v>TB</v>
      </c>
      <c r="C136" s="13">
        <f>Tablo1[[#This Row],[Sınıf]]</f>
        <v>3</v>
      </c>
      <c r="D136" s="5" t="str">
        <f>Tablo1[[#This Row],[Ders Kodu]]</f>
        <v>TBİ-3006</v>
      </c>
      <c r="E136" s="14" t="str">
        <f>Tablo1[[#This Row],[Dersin Adı]]</f>
        <v xml:space="preserve">Bitki Islahı </v>
      </c>
      <c r="F136" s="6" t="str">
        <f>Tablo1[[#This Row],[Dersi Veren Öğretim Elemanı]]</f>
        <v>Mevlüt AKÇURA</v>
      </c>
      <c r="G136" s="6">
        <f>Tablo1[[#This Row],[Dersi Veren Öğretim Elemanı (Son 7 Hafta)]]</f>
        <v>0</v>
      </c>
      <c r="H136" s="6" t="str">
        <f>Tablo1[[#This Row],[Dersi Vrn. Öğr. Üyesi Bölümü]]</f>
        <v>TB</v>
      </c>
      <c r="I136" s="5">
        <f>Tablo1[[#This Row],[Mevcut]]</f>
        <v>41</v>
      </c>
      <c r="J136" s="13" t="str">
        <f>Tablo1[[#This Row],[GÜN]]</f>
        <v>PAZARTESİ</v>
      </c>
      <c r="K136" s="17" t="str">
        <f>Tablo1[[#This Row],[SINIF2]]</f>
        <v>02</v>
      </c>
      <c r="L136" s="11">
        <f>Tablo1[[#This Row],[08:10]]</f>
        <v>0</v>
      </c>
      <c r="M136" s="4">
        <f>Tablo1[[#This Row],[09:00]]</f>
        <v>0</v>
      </c>
      <c r="N136" s="4">
        <f>Tablo1[[#This Row],[09:50]]</f>
        <v>0</v>
      </c>
      <c r="O136" s="4">
        <f>Tablo1[[#This Row],[10:40]]</f>
        <v>0</v>
      </c>
      <c r="P136" s="4">
        <f>Tablo1[[#This Row],[11:30]]</f>
        <v>0</v>
      </c>
      <c r="Q136" s="10">
        <f>Tablo1[[#This Row],[12:20]]</f>
        <v>0</v>
      </c>
      <c r="R136" s="4">
        <f>Tablo1[[#This Row],[13:10]]</f>
        <v>0</v>
      </c>
      <c r="S136" s="4">
        <f>Tablo1[[#This Row],[14:00]]</f>
        <v>0</v>
      </c>
      <c r="T136" s="4" t="str">
        <f>Tablo1[[#This Row],[14:50]]</f>
        <v>x</v>
      </c>
      <c r="U136" s="4" t="str">
        <f>Tablo1[[#This Row],[15:40]]</f>
        <v>x</v>
      </c>
      <c r="V136" s="12" t="str">
        <f>Tablo1[[#This Row],[16:30]]</f>
        <v>x</v>
      </c>
      <c r="W136" s="24">
        <f>Tablo1[[#This Row],[Ders Adedi]]</f>
        <v>2</v>
      </c>
      <c r="X136" s="22">
        <f>Tablo1[[#This Row],[Ders saati]]</f>
        <v>3</v>
      </c>
      <c r="Y136" s="23">
        <f>Tablo1[[#This Row],[Ders saati kontrol]]</f>
        <v>3</v>
      </c>
      <c r="Z136" s="92" t="str">
        <f>Tablo1[[#This Row],[Birleştir formül]]</f>
        <v>Bitki Islahı  Mevlüt AKÇURA</v>
      </c>
      <c r="AA136" s="95">
        <f>Tablo1[[#This Row],[Birleşik ders]]</f>
        <v>1</v>
      </c>
    </row>
    <row r="137" spans="1:27" ht="21.75" hidden="1" x14ac:dyDescent="0.25">
      <c r="A137" s="27">
        <f>Tablo1[[#This Row],[Sıra]]</f>
        <v>179</v>
      </c>
      <c r="B137" s="13" t="str">
        <f>Tablo1[[#This Row],[Bölüm]]</f>
        <v>TB</v>
      </c>
      <c r="C137" s="13">
        <f>Tablo1[[#This Row],[Sınıf]]</f>
        <v>3</v>
      </c>
      <c r="D137" s="5" t="str">
        <f>Tablo1[[#This Row],[Ders Kodu]]</f>
        <v>TBİ-3008</v>
      </c>
      <c r="E137" s="14" t="str">
        <f>Tablo1[[#This Row],[Dersin Adı]]</f>
        <v xml:space="preserve">Mesleki Uygulama </v>
      </c>
      <c r="F137" s="6" t="str">
        <f>Tablo1[[#This Row],[Dersi Veren Öğretim Elemanı]]</f>
        <v>Bölüm Öğretim Elemanları - TB</v>
      </c>
      <c r="G137" s="6">
        <f>Tablo1[[#This Row],[Dersi Veren Öğretim Elemanı (Son 7 Hafta)]]</f>
        <v>0</v>
      </c>
      <c r="H137" s="6" t="str">
        <f>Tablo1[[#This Row],[Dersi Vrn. Öğr. Üyesi Bölümü]]</f>
        <v>TB</v>
      </c>
      <c r="I137" s="5">
        <f>Tablo1[[#This Row],[Mevcut]]</f>
        <v>30</v>
      </c>
      <c r="J137" s="13" t="str">
        <f>Tablo1[[#This Row],[GÜN]]</f>
        <v>SALI</v>
      </c>
      <c r="K137" s="17" t="str">
        <f>Tablo1[[#This Row],[SINIF2]]</f>
        <v>Bölüm Lab.</v>
      </c>
      <c r="L137" s="11">
        <f>Tablo1[[#This Row],[08:10]]</f>
        <v>0</v>
      </c>
      <c r="M137" s="4" t="str">
        <f>Tablo1[[#This Row],[09:00]]</f>
        <v>x</v>
      </c>
      <c r="N137" s="4" t="str">
        <f>Tablo1[[#This Row],[09:50]]</f>
        <v>x</v>
      </c>
      <c r="O137" s="4" t="str">
        <f>Tablo1[[#This Row],[10:40]]</f>
        <v>x</v>
      </c>
      <c r="P137" s="4" t="str">
        <f>Tablo1[[#This Row],[11:30]]</f>
        <v>x</v>
      </c>
      <c r="Q137" s="10">
        <f>Tablo1[[#This Row],[12:20]]</f>
        <v>0</v>
      </c>
      <c r="R137" s="4">
        <f>Tablo1[[#This Row],[13:10]]</f>
        <v>0</v>
      </c>
      <c r="S137" s="4">
        <f>Tablo1[[#This Row],[14:00]]</f>
        <v>0</v>
      </c>
      <c r="T137" s="4">
        <f>Tablo1[[#This Row],[14:50]]</f>
        <v>0</v>
      </c>
      <c r="U137" s="4">
        <f>Tablo1[[#This Row],[15:40]]</f>
        <v>0</v>
      </c>
      <c r="V137" s="12">
        <f>Tablo1[[#This Row],[16:30]]</f>
        <v>0</v>
      </c>
      <c r="W137" s="24">
        <f>Tablo1[[#This Row],[Ders Adedi]]</f>
        <v>8</v>
      </c>
      <c r="X137" s="22">
        <f>Tablo1[[#This Row],[Ders saati]]</f>
        <v>4</v>
      </c>
      <c r="Y137" s="23">
        <f>Tablo1[[#This Row],[Ders saati kontrol]]</f>
        <v>4</v>
      </c>
      <c r="Z137" s="92" t="str">
        <f>Tablo1[[#This Row],[Birleştir formül]]</f>
        <v>Mesleki Uygulama  Bölüm Öğretim Elemanları - TB</v>
      </c>
      <c r="AA137" s="95">
        <f>Tablo1[[#This Row],[Birleşik ders]]</f>
        <v>1</v>
      </c>
    </row>
    <row r="138" spans="1:27" ht="21.75" hidden="1" x14ac:dyDescent="0.25">
      <c r="A138" s="27">
        <f>Tablo1[[#This Row],[Sıra]]</f>
        <v>93</v>
      </c>
      <c r="B138" s="13" t="str">
        <f>Tablo1[[#This Row],[Bölüm]]</f>
        <v>TB</v>
      </c>
      <c r="C138" s="13">
        <f>Tablo1[[#This Row],[Sınıf]]</f>
        <v>3</v>
      </c>
      <c r="D138" s="5" t="str">
        <f>Tablo1[[#This Row],[Ders Kodu]]</f>
        <v>TBİ-3004</v>
      </c>
      <c r="E138" s="14" t="str">
        <f>Tablo1[[#This Row],[Dersin Adı]]</f>
        <v xml:space="preserve">Endüstri Bitkileri II </v>
      </c>
      <c r="F138" s="6" t="str">
        <f>Tablo1[[#This Row],[Dersi Veren Öğretim Elemanı]]</f>
        <v>Bahri İZCİ</v>
      </c>
      <c r="G138" s="6">
        <f>Tablo1[[#This Row],[Dersi Veren Öğretim Elemanı (Son 7 Hafta)]]</f>
        <v>0</v>
      </c>
      <c r="H138" s="6" t="str">
        <f>Tablo1[[#This Row],[Dersi Vrn. Öğr. Üyesi Bölümü]]</f>
        <v>TB</v>
      </c>
      <c r="I138" s="5">
        <f>Tablo1[[#This Row],[Mevcut]]</f>
        <v>32</v>
      </c>
      <c r="J138" s="13" t="str">
        <f>Tablo1[[#This Row],[GÜN]]</f>
        <v>SALI</v>
      </c>
      <c r="K138" s="17" t="str">
        <f>Tablo1[[#This Row],[SINIF2]]</f>
        <v>02</v>
      </c>
      <c r="L138" s="11">
        <f>Tablo1[[#This Row],[08:10]]</f>
        <v>0</v>
      </c>
      <c r="M138" s="4">
        <f>Tablo1[[#This Row],[09:00]]</f>
        <v>0</v>
      </c>
      <c r="N138" s="4">
        <f>Tablo1[[#This Row],[09:50]]</f>
        <v>0</v>
      </c>
      <c r="O138" s="4">
        <f>Tablo1[[#This Row],[10:40]]</f>
        <v>0</v>
      </c>
      <c r="P138" s="4">
        <f>Tablo1[[#This Row],[11:30]]</f>
        <v>0</v>
      </c>
      <c r="Q138" s="10">
        <f>Tablo1[[#This Row],[12:20]]</f>
        <v>0</v>
      </c>
      <c r="R138" s="4" t="str">
        <f>Tablo1[[#This Row],[13:10]]</f>
        <v>x</v>
      </c>
      <c r="S138" s="4" t="str">
        <f>Tablo1[[#This Row],[14:00]]</f>
        <v>x</v>
      </c>
      <c r="T138" s="4" t="str">
        <f>Tablo1[[#This Row],[14:50]]</f>
        <v>x</v>
      </c>
      <c r="U138" s="4">
        <f>Tablo1[[#This Row],[15:40]]</f>
        <v>0</v>
      </c>
      <c r="V138" s="12">
        <f>Tablo1[[#This Row],[16:30]]</f>
        <v>0</v>
      </c>
      <c r="W138" s="24">
        <f>Tablo1[[#This Row],[Ders Adedi]]</f>
        <v>1</v>
      </c>
      <c r="X138" s="22">
        <f>Tablo1[[#This Row],[Ders saati]]</f>
        <v>3</v>
      </c>
      <c r="Y138" s="23">
        <f>Tablo1[[#This Row],[Ders saati kontrol]]</f>
        <v>3</v>
      </c>
      <c r="Z138" s="92" t="str">
        <f>Tablo1[[#This Row],[Birleştir formül]]</f>
        <v>Endüstri Bitkileri II  Bahri İZCİ</v>
      </c>
      <c r="AA138" s="95">
        <f>Tablo1[[#This Row],[Birleşik ders]]</f>
        <v>1</v>
      </c>
    </row>
    <row r="139" spans="1:27" ht="30" hidden="1" x14ac:dyDescent="0.25">
      <c r="A139" s="27">
        <f>Tablo1[[#This Row],[Sıra]]</f>
        <v>341</v>
      </c>
      <c r="B139" s="13" t="str">
        <f>Tablo1[[#This Row],[Bölüm]]</f>
        <v>TB</v>
      </c>
      <c r="C139" s="13">
        <f>Tablo1[[#This Row],[Sınıf]]</f>
        <v>3</v>
      </c>
      <c r="D139" s="5" t="str">
        <f>Tablo1[[#This Row],[Ders Kodu]]</f>
        <v>TBİ-3002</v>
      </c>
      <c r="E139" s="14" t="str">
        <f>Tablo1[[#This Row],[Dersin Adı]]</f>
        <v xml:space="preserve">Yem Bitkileri </v>
      </c>
      <c r="F139" s="6" t="str">
        <f>Tablo1[[#This Row],[Dersi Veren Öğretim Elemanı]]</f>
        <v>Altıngül ÖZASLAN PARLAK</v>
      </c>
      <c r="G139" s="6">
        <f>Tablo1[[#This Row],[Dersi Veren Öğretim Elemanı (Son 7 Hafta)]]</f>
        <v>0</v>
      </c>
      <c r="H139" s="6" t="str">
        <f>Tablo1[[#This Row],[Dersi Vrn. Öğr. Üyesi Bölümü]]</f>
        <v>TB</v>
      </c>
      <c r="I139" s="5">
        <f>Tablo1[[#This Row],[Mevcut]]</f>
        <v>32</v>
      </c>
      <c r="J139" s="13" t="str">
        <f>Tablo1[[#This Row],[GÜN]]</f>
        <v>ÇARŞAMBA</v>
      </c>
      <c r="K139" s="17" t="str">
        <f>Tablo1[[#This Row],[SINIF2]]</f>
        <v>01</v>
      </c>
      <c r="L139" s="11">
        <f>Tablo1[[#This Row],[08:10]]</f>
        <v>0</v>
      </c>
      <c r="M139" s="4" t="str">
        <f>Tablo1[[#This Row],[09:00]]</f>
        <v>x</v>
      </c>
      <c r="N139" s="4" t="str">
        <f>Tablo1[[#This Row],[09:50]]</f>
        <v>x</v>
      </c>
      <c r="O139" s="4" t="str">
        <f>Tablo1[[#This Row],[10:40]]</f>
        <v>x</v>
      </c>
      <c r="P139" s="4" t="str">
        <f>Tablo1[[#This Row],[11:30]]</f>
        <v>x</v>
      </c>
      <c r="Q139" s="10">
        <f>Tablo1[[#This Row],[12:20]]</f>
        <v>0</v>
      </c>
      <c r="R139" s="4">
        <f>Tablo1[[#This Row],[13:10]]</f>
        <v>0</v>
      </c>
      <c r="S139" s="4">
        <f>Tablo1[[#This Row],[14:00]]</f>
        <v>0</v>
      </c>
      <c r="T139" s="4">
        <f>Tablo1[[#This Row],[14:50]]</f>
        <v>0</v>
      </c>
      <c r="U139" s="4">
        <f>Tablo1[[#This Row],[15:40]]</f>
        <v>0</v>
      </c>
      <c r="V139" s="12">
        <f>Tablo1[[#This Row],[16:30]]</f>
        <v>0</v>
      </c>
      <c r="W139" s="24">
        <f>Tablo1[[#This Row],[Ders Adedi]]</f>
        <v>1</v>
      </c>
      <c r="X139" s="22">
        <f>Tablo1[[#This Row],[Ders saati]]</f>
        <v>4</v>
      </c>
      <c r="Y139" s="23">
        <f>Tablo1[[#This Row],[Ders saati kontrol]]</f>
        <v>4</v>
      </c>
      <c r="Z139" s="92" t="str">
        <f>Tablo1[[#This Row],[Birleştir formül]]</f>
        <v>Yem Bitkileri  Altıngül ÖZASLAN PARLAK</v>
      </c>
      <c r="AA139" s="95">
        <f>Tablo1[[#This Row],[Birleşik ders]]</f>
        <v>1</v>
      </c>
    </row>
    <row r="140" spans="1:27" ht="21.75" hidden="1" x14ac:dyDescent="0.25">
      <c r="A140" s="27">
        <f>Tablo1[[#This Row],[Sıra]]</f>
        <v>52</v>
      </c>
      <c r="B140" s="13" t="str">
        <f>Tablo1[[#This Row],[Bölüm]]</f>
        <v>TB</v>
      </c>
      <c r="C140" s="13">
        <f>Tablo1[[#This Row],[Sınıf]]</f>
        <v>3</v>
      </c>
      <c r="D140" s="5" t="str">
        <f>Tablo1[[#This Row],[Ders Kodu]]</f>
        <v>TBİ-3014</v>
      </c>
      <c r="E140" s="14" t="str">
        <f>Tablo1[[#This Row],[Dersin Adı]]</f>
        <v>Apiterapi</v>
      </c>
      <c r="F140" s="6" t="str">
        <f>Tablo1[[#This Row],[Dersi Veren Öğretim Elemanı]]</f>
        <v>Harun BAYTEKİN</v>
      </c>
      <c r="G140" s="6">
        <f>Tablo1[[#This Row],[Dersi Veren Öğretim Elemanı (Son 7 Hafta)]]</f>
        <v>0</v>
      </c>
      <c r="H140" s="6" t="str">
        <f>Tablo1[[#This Row],[Dersi Vrn. Öğr. Üyesi Bölümü]]</f>
        <v>TB</v>
      </c>
      <c r="I140" s="5">
        <f>Tablo1[[#This Row],[Mevcut]]</f>
        <v>29</v>
      </c>
      <c r="J140" s="13" t="str">
        <f>Tablo1[[#This Row],[GÜN]]</f>
        <v>ÇARŞAMBA</v>
      </c>
      <c r="K140" s="17" t="str">
        <f>Tablo1[[#This Row],[SINIF2]]</f>
        <v>04</v>
      </c>
      <c r="L140" s="11">
        <f>Tablo1[[#This Row],[08:10]]</f>
        <v>0</v>
      </c>
      <c r="M140" s="4">
        <f>Tablo1[[#This Row],[09:00]]</f>
        <v>0</v>
      </c>
      <c r="N140" s="4">
        <f>Tablo1[[#This Row],[09:50]]</f>
        <v>0</v>
      </c>
      <c r="O140" s="4">
        <f>Tablo1[[#This Row],[10:40]]</f>
        <v>0</v>
      </c>
      <c r="P140" s="4">
        <f>Tablo1[[#This Row],[11:30]]</f>
        <v>0</v>
      </c>
      <c r="Q140" s="10">
        <f>Tablo1[[#This Row],[12:20]]</f>
        <v>0</v>
      </c>
      <c r="R140" s="4" t="str">
        <f>Tablo1[[#This Row],[13:10]]</f>
        <v>x</v>
      </c>
      <c r="S140" s="4" t="str">
        <f>Tablo1[[#This Row],[14:00]]</f>
        <v>x</v>
      </c>
      <c r="T140" s="4">
        <f>Tablo1[[#This Row],[14:50]]</f>
        <v>0</v>
      </c>
      <c r="U140" s="4">
        <f>Tablo1[[#This Row],[15:40]]</f>
        <v>0</v>
      </c>
      <c r="V140" s="12">
        <f>Tablo1[[#This Row],[16:30]]</f>
        <v>0</v>
      </c>
      <c r="W140" s="24">
        <f>Tablo1[[#This Row],[Ders Adedi]]</f>
        <v>1</v>
      </c>
      <c r="X140" s="22">
        <f>Tablo1[[#This Row],[Ders saati]]</f>
        <v>2</v>
      </c>
      <c r="Y140" s="23">
        <f>Tablo1[[#This Row],[Ders saati kontrol]]</f>
        <v>2</v>
      </c>
      <c r="Z140" s="92" t="str">
        <f>Tablo1[[#This Row],[Birleştir formül]]</f>
        <v>Apiterapi Harun BAYTEKİN</v>
      </c>
      <c r="AA140" s="95">
        <f>Tablo1[[#This Row],[Birleşik ders]]</f>
        <v>1</v>
      </c>
    </row>
    <row r="141" spans="1:27" ht="21.75" hidden="1" x14ac:dyDescent="0.25">
      <c r="A141" s="27">
        <f>Tablo1[[#This Row],[Sıra]]</f>
        <v>239</v>
      </c>
      <c r="B141" s="13" t="str">
        <f>Tablo1[[#This Row],[Bölüm]]</f>
        <v>TB</v>
      </c>
      <c r="C141" s="13">
        <f>Tablo1[[#This Row],[Sınıf]]</f>
        <v>3</v>
      </c>
      <c r="D141" s="5" t="str">
        <f>Tablo1[[#This Row],[Ders Kodu]]</f>
        <v>STJ-3002</v>
      </c>
      <c r="E141" s="14" t="str">
        <f>Tablo1[[#This Row],[Dersin Adı]]</f>
        <v xml:space="preserve">Staj II </v>
      </c>
      <c r="F141" s="6" t="str">
        <f>Tablo1[[#This Row],[Dersi Veren Öğretim Elemanı]]</f>
        <v>Bahri İZCİ</v>
      </c>
      <c r="G141" s="6">
        <f>Tablo1[[#This Row],[Dersi Veren Öğretim Elemanı (Son 7 Hafta)]]</f>
        <v>0</v>
      </c>
      <c r="H141" s="6" t="str">
        <f>Tablo1[[#This Row],[Dersi Vrn. Öğr. Üyesi Bölümü]]</f>
        <v>TB</v>
      </c>
      <c r="I141" s="5">
        <f>Tablo1[[#This Row],[Mevcut]]</f>
        <v>31</v>
      </c>
      <c r="J141" s="13" t="str">
        <f>Tablo1[[#This Row],[GÜN]]</f>
        <v>-</v>
      </c>
      <c r="K141" s="17" t="str">
        <f>Tablo1[[#This Row],[SINIF2]]</f>
        <v>-</v>
      </c>
      <c r="L141" s="11">
        <f>Tablo1[[#This Row],[08:10]]</f>
        <v>0</v>
      </c>
      <c r="M141" s="4">
        <f>Tablo1[[#This Row],[09:00]]</f>
        <v>0</v>
      </c>
      <c r="N141" s="4">
        <f>Tablo1[[#This Row],[09:50]]</f>
        <v>0</v>
      </c>
      <c r="O141" s="4">
        <f>Tablo1[[#This Row],[10:40]]</f>
        <v>0</v>
      </c>
      <c r="P141" s="4">
        <f>Tablo1[[#This Row],[11:30]]</f>
        <v>0</v>
      </c>
      <c r="Q141" s="10">
        <f>Tablo1[[#This Row],[12:20]]</f>
        <v>0</v>
      </c>
      <c r="R141" s="4">
        <f>Tablo1[[#This Row],[13:10]]</f>
        <v>0</v>
      </c>
      <c r="S141" s="4">
        <f>Tablo1[[#This Row],[14:00]]</f>
        <v>0</v>
      </c>
      <c r="T141" s="4">
        <f>Tablo1[[#This Row],[14:50]]</f>
        <v>0</v>
      </c>
      <c r="U141" s="4">
        <f>Tablo1[[#This Row],[15:40]]</f>
        <v>0</v>
      </c>
      <c r="V141" s="12">
        <f>Tablo1[[#This Row],[16:30]]</f>
        <v>0</v>
      </c>
      <c r="W141" s="24">
        <f>Tablo1[[#This Row],[Ders Adedi]]</f>
        <v>9</v>
      </c>
      <c r="X141" s="22">
        <f>Tablo1[[#This Row],[Ders saati]]</f>
        <v>0</v>
      </c>
      <c r="Y141" s="23">
        <f>Tablo1[[#This Row],[Ders saati kontrol]]</f>
        <v>0</v>
      </c>
      <c r="Z141" s="92" t="str">
        <f>Tablo1[[#This Row],[Birleştir formül]]</f>
        <v>Staj II  Bahri İZCİ</v>
      </c>
      <c r="AA141" s="95">
        <f>Tablo1[[#This Row],[Birleşik ders]]</f>
        <v>1</v>
      </c>
    </row>
    <row r="142" spans="1:27" ht="21.75" hidden="1" x14ac:dyDescent="0.25">
      <c r="A142" s="27">
        <f>Tablo1[[#This Row],[Sıra]]</f>
        <v>329</v>
      </c>
      <c r="B142" s="13" t="str">
        <f>Tablo1[[#This Row],[Bölüm]]</f>
        <v>TB</v>
      </c>
      <c r="C142" s="13">
        <f>Tablo1[[#This Row],[Sınıf]]</f>
        <v>4</v>
      </c>
      <c r="D142" s="5" t="str">
        <f>Tablo1[[#This Row],[Ders Kodu]]</f>
        <v>TBİ-4014</v>
      </c>
      <c r="E142" s="14" t="str">
        <f>Tablo1[[#This Row],[Dersin Adı]]</f>
        <v xml:space="preserve">Ürün Standartları ve Depolama </v>
      </c>
      <c r="F142" s="6" t="str">
        <f>Tablo1[[#This Row],[Dersi Veren Öğretim Elemanı]]</f>
        <v>Mevlüt AKÇURA</v>
      </c>
      <c r="G142" s="6">
        <f>Tablo1[[#This Row],[Dersi Veren Öğretim Elemanı (Son 7 Hafta)]]</f>
        <v>0</v>
      </c>
      <c r="H142" s="6" t="str">
        <f>Tablo1[[#This Row],[Dersi Vrn. Öğr. Üyesi Bölümü]]</f>
        <v>TB</v>
      </c>
      <c r="I142" s="5">
        <f>Tablo1[[#This Row],[Mevcut]]</f>
        <v>8</v>
      </c>
      <c r="J142" s="13" t="str">
        <f>Tablo1[[#This Row],[GÜN]]</f>
        <v>SALI</v>
      </c>
      <c r="K142" s="17" t="str">
        <f>Tablo1[[#This Row],[SINIF2]]</f>
        <v>04</v>
      </c>
      <c r="L142" s="11">
        <f>Tablo1[[#This Row],[08:10]]</f>
        <v>0</v>
      </c>
      <c r="M142" s="4">
        <f>Tablo1[[#This Row],[09:00]]</f>
        <v>0</v>
      </c>
      <c r="N142" s="4">
        <f>Tablo1[[#This Row],[09:50]]</f>
        <v>0</v>
      </c>
      <c r="O142" s="4">
        <f>Tablo1[[#This Row],[10:40]]</f>
        <v>0</v>
      </c>
      <c r="P142" s="4">
        <f>Tablo1[[#This Row],[11:30]]</f>
        <v>0</v>
      </c>
      <c r="Q142" s="10">
        <f>Tablo1[[#This Row],[12:20]]</f>
        <v>0</v>
      </c>
      <c r="R142" s="4" t="str">
        <f>Tablo1[[#This Row],[13:10]]</f>
        <v>x</v>
      </c>
      <c r="S142" s="4" t="str">
        <f>Tablo1[[#This Row],[14:00]]</f>
        <v>x</v>
      </c>
      <c r="T142" s="4">
        <f>Tablo1[[#This Row],[14:50]]</f>
        <v>0</v>
      </c>
      <c r="U142" s="4">
        <f>Tablo1[[#This Row],[15:40]]</f>
        <v>0</v>
      </c>
      <c r="V142" s="12">
        <f>Tablo1[[#This Row],[16:30]]</f>
        <v>0</v>
      </c>
      <c r="W142" s="24">
        <f>Tablo1[[#This Row],[Ders Adedi]]</f>
        <v>1</v>
      </c>
      <c r="X142" s="22">
        <f>Tablo1[[#This Row],[Ders saati]]</f>
        <v>2</v>
      </c>
      <c r="Y142" s="23">
        <f>Tablo1[[#This Row],[Ders saati kontrol]]</f>
        <v>2</v>
      </c>
      <c r="Z142" s="92" t="str">
        <f>Tablo1[[#This Row],[Birleştir formül]]</f>
        <v>Ürün Standartları ve Depolama  Mevlüt AKÇURA</v>
      </c>
      <c r="AA142" s="95">
        <f>Tablo1[[#This Row],[Birleşik ders]]</f>
        <v>1</v>
      </c>
    </row>
    <row r="143" spans="1:27" ht="21.75" hidden="1" x14ac:dyDescent="0.25">
      <c r="A143" s="27">
        <f>Tablo1[[#This Row],[Sıra]]</f>
        <v>71</v>
      </c>
      <c r="B143" s="13" t="str">
        <f>Tablo1[[#This Row],[Bölüm]]</f>
        <v>TB</v>
      </c>
      <c r="C143" s="13">
        <f>Tablo1[[#This Row],[Sınıf]]</f>
        <v>4</v>
      </c>
      <c r="D143" s="5" t="str">
        <f>Tablo1[[#This Row],[Ders Kodu]]</f>
        <v>TBİ-4006</v>
      </c>
      <c r="E143" s="14" t="str">
        <f>Tablo1[[#This Row],[Dersin Adı]]</f>
        <v xml:space="preserve">Biyoenerji Bitkileri </v>
      </c>
      <c r="F143" s="6" t="str">
        <f>Tablo1[[#This Row],[Dersi Veren Öğretim Elemanı]]</f>
        <v>Harun BAYTEKİN</v>
      </c>
      <c r="G143" s="6">
        <f>Tablo1[[#This Row],[Dersi Veren Öğretim Elemanı (Son 7 Hafta)]]</f>
        <v>0</v>
      </c>
      <c r="H143" s="6" t="str">
        <f>Tablo1[[#This Row],[Dersi Vrn. Öğr. Üyesi Bölümü]]</f>
        <v>TB</v>
      </c>
      <c r="I143" s="5">
        <f>Tablo1[[#This Row],[Mevcut]]</f>
        <v>9</v>
      </c>
      <c r="J143" s="13" t="str">
        <f>Tablo1[[#This Row],[GÜN]]</f>
        <v>ÇARŞAMBA</v>
      </c>
      <c r="K143" s="17" t="str">
        <f>Tablo1[[#This Row],[SINIF2]]</f>
        <v>203</v>
      </c>
      <c r="L143" s="11">
        <f>Tablo1[[#This Row],[08:10]]</f>
        <v>0</v>
      </c>
      <c r="M143" s="4" t="str">
        <f>Tablo1[[#This Row],[09:00]]</f>
        <v>x</v>
      </c>
      <c r="N143" s="4" t="str">
        <f>Tablo1[[#This Row],[09:50]]</f>
        <v>x</v>
      </c>
      <c r="O143" s="4">
        <f>Tablo1[[#This Row],[10:40]]</f>
        <v>0</v>
      </c>
      <c r="P143" s="4">
        <f>Tablo1[[#This Row],[11:30]]</f>
        <v>0</v>
      </c>
      <c r="Q143" s="10">
        <f>Tablo1[[#This Row],[12:20]]</f>
        <v>0</v>
      </c>
      <c r="R143" s="4">
        <f>Tablo1[[#This Row],[13:10]]</f>
        <v>0</v>
      </c>
      <c r="S143" s="4">
        <f>Tablo1[[#This Row],[14:00]]</f>
        <v>0</v>
      </c>
      <c r="T143" s="4">
        <f>Tablo1[[#This Row],[14:50]]</f>
        <v>0</v>
      </c>
      <c r="U143" s="4">
        <f>Tablo1[[#This Row],[15:40]]</f>
        <v>0</v>
      </c>
      <c r="V143" s="12">
        <f>Tablo1[[#This Row],[16:30]]</f>
        <v>0</v>
      </c>
      <c r="W143" s="24">
        <f>Tablo1[[#This Row],[Ders Adedi]]</f>
        <v>1</v>
      </c>
      <c r="X143" s="22">
        <f>Tablo1[[#This Row],[Ders saati]]</f>
        <v>2</v>
      </c>
      <c r="Y143" s="23">
        <f>Tablo1[[#This Row],[Ders saati kontrol]]</f>
        <v>2</v>
      </c>
      <c r="Z143" s="92" t="str">
        <f>Tablo1[[#This Row],[Birleştir formül]]</f>
        <v>Biyoenerji Bitkileri  Harun BAYTEKİN</v>
      </c>
      <c r="AA143" s="95">
        <f>Tablo1[[#This Row],[Birleşik ders]]</f>
        <v>1</v>
      </c>
    </row>
    <row r="144" spans="1:27" ht="30" hidden="1" x14ac:dyDescent="0.25">
      <c r="A144" s="27">
        <f>Tablo1[[#This Row],[Sıra]]</f>
        <v>4</v>
      </c>
      <c r="B144" s="13" t="str">
        <f>Tablo1[[#This Row],[Bölüm]]</f>
        <v>TB</v>
      </c>
      <c r="C144" s="13">
        <f>Tablo1[[#This Row],[Sınıf]]</f>
        <v>4</v>
      </c>
      <c r="D144" s="5" t="str">
        <f>Tablo1[[#This Row],[Ders Kodu]]</f>
        <v>TBİ-4008</v>
      </c>
      <c r="E144" s="14" t="str">
        <f>Tablo1[[#This Row],[Dersin Adı]]</f>
        <v xml:space="preserve">Alternatif Tarım ve Bitki Yetiştirme Teknikleri </v>
      </c>
      <c r="F144" s="6" t="str">
        <f>Tablo1[[#This Row],[Dersi Veren Öğretim Elemanı]]</f>
        <v>Ramazan ÇAKMAKÇI</v>
      </c>
      <c r="G144" s="6">
        <f>Tablo1[[#This Row],[Dersi Veren Öğretim Elemanı (Son 7 Hafta)]]</f>
        <v>0</v>
      </c>
      <c r="H144" s="6" t="str">
        <f>Tablo1[[#This Row],[Dersi Vrn. Öğr. Üyesi Bölümü]]</f>
        <v>TB</v>
      </c>
      <c r="I144" s="5">
        <f>Tablo1[[#This Row],[Mevcut]]</f>
        <v>9</v>
      </c>
      <c r="J144" s="13" t="str">
        <f>Tablo1[[#This Row],[GÜN]]</f>
        <v>ÇARŞAMBA</v>
      </c>
      <c r="K144" s="17" t="str">
        <f>Tablo1[[#This Row],[SINIF2]]</f>
        <v>03</v>
      </c>
      <c r="L144" s="11">
        <f>Tablo1[[#This Row],[08:10]]</f>
        <v>0</v>
      </c>
      <c r="M144" s="4">
        <f>Tablo1[[#This Row],[09:00]]</f>
        <v>0</v>
      </c>
      <c r="N144" s="4">
        <f>Tablo1[[#This Row],[09:50]]</f>
        <v>0</v>
      </c>
      <c r="O144" s="4">
        <f>Tablo1[[#This Row],[10:40]]</f>
        <v>0</v>
      </c>
      <c r="P144" s="4">
        <f>Tablo1[[#This Row],[11:30]]</f>
        <v>0</v>
      </c>
      <c r="Q144" s="10">
        <f>Tablo1[[#This Row],[12:20]]</f>
        <v>0</v>
      </c>
      <c r="R144" s="4" t="str">
        <f>Tablo1[[#This Row],[13:10]]</f>
        <v>x</v>
      </c>
      <c r="S144" s="4" t="str">
        <f>Tablo1[[#This Row],[14:00]]</f>
        <v>x</v>
      </c>
      <c r="T144" s="4" t="str">
        <f>Tablo1[[#This Row],[14:50]]</f>
        <v>x</v>
      </c>
      <c r="U144" s="4">
        <f>Tablo1[[#This Row],[15:40]]</f>
        <v>0</v>
      </c>
      <c r="V144" s="12">
        <f>Tablo1[[#This Row],[16:30]]</f>
        <v>0</v>
      </c>
      <c r="W144" s="24">
        <f>Tablo1[[#This Row],[Ders Adedi]]</f>
        <v>1</v>
      </c>
      <c r="X144" s="22">
        <f>Tablo1[[#This Row],[Ders saati]]</f>
        <v>3</v>
      </c>
      <c r="Y144" s="23">
        <f>Tablo1[[#This Row],[Ders saati kontrol]]</f>
        <v>3</v>
      </c>
      <c r="Z144" s="92" t="str">
        <f>Tablo1[[#This Row],[Birleştir formül]]</f>
        <v>Alternatif Tarım ve Bitki Yetiştirme Teknikleri  Ramazan ÇAKMAKÇI</v>
      </c>
      <c r="AA144" s="95">
        <f>Tablo1[[#This Row],[Birleşik ders]]</f>
        <v>1</v>
      </c>
    </row>
    <row r="145" spans="1:27" ht="21.75" hidden="1" x14ac:dyDescent="0.25">
      <c r="A145" s="27">
        <f>Tablo1[[#This Row],[Sıra]]</f>
        <v>30</v>
      </c>
      <c r="B145" s="13" t="str">
        <f>Tablo1[[#This Row],[Bölüm]]</f>
        <v>TB</v>
      </c>
      <c r="C145" s="13">
        <f>Tablo1[[#This Row],[Sınıf]]</f>
        <v>4</v>
      </c>
      <c r="D145" s="5" t="str">
        <f>Tablo1[[#This Row],[Ders Kodu]]</f>
        <v>TBİ-4016</v>
      </c>
      <c r="E145" s="14" t="str">
        <f>Tablo1[[#This Row],[Dersin Adı]]</f>
        <v xml:space="preserve">Balarısı ve Flora </v>
      </c>
      <c r="F145" s="6" t="str">
        <f>Tablo1[[#This Row],[Dersi Veren Öğretim Elemanı]]</f>
        <v>Harun BAYTEKİN</v>
      </c>
      <c r="G145" s="6" t="str">
        <f>Tablo1[[#This Row],[Dersi Veren Öğretim Elemanı (Son 7 Hafta)]]</f>
        <v>Türker SAVAŞ</v>
      </c>
      <c r="H145" s="6" t="str">
        <f>Tablo1[[#This Row],[Dersi Vrn. Öğr. Üyesi Bölümü]]</f>
        <v>TB</v>
      </c>
      <c r="I145" s="5">
        <f>Tablo1[[#This Row],[Mevcut]]</f>
        <v>2</v>
      </c>
      <c r="J145" s="13" t="str">
        <f>Tablo1[[#This Row],[GÜN]]</f>
        <v>ÇARŞAMBA</v>
      </c>
      <c r="K145" s="17" t="str">
        <f>Tablo1[[#This Row],[SINIF2]]</f>
        <v>113</v>
      </c>
      <c r="L145" s="11">
        <f>Tablo1[[#This Row],[08:10]]</f>
        <v>0</v>
      </c>
      <c r="M145" s="4">
        <f>Tablo1[[#This Row],[09:00]]</f>
        <v>0</v>
      </c>
      <c r="N145" s="4">
        <f>Tablo1[[#This Row],[09:50]]</f>
        <v>0</v>
      </c>
      <c r="O145" s="4">
        <f>Tablo1[[#This Row],[10:40]]</f>
        <v>0</v>
      </c>
      <c r="P145" s="4">
        <f>Tablo1[[#This Row],[11:30]]</f>
        <v>0</v>
      </c>
      <c r="Q145" s="10">
        <f>Tablo1[[#This Row],[12:20]]</f>
        <v>0</v>
      </c>
      <c r="R145" s="4">
        <f>Tablo1[[#This Row],[13:10]]</f>
        <v>0</v>
      </c>
      <c r="S145" s="4">
        <f>Tablo1[[#This Row],[14:00]]</f>
        <v>0</v>
      </c>
      <c r="T145" s="4">
        <f>Tablo1[[#This Row],[14:50]]</f>
        <v>0</v>
      </c>
      <c r="U145" s="4" t="str">
        <f>Tablo1[[#This Row],[15:40]]</f>
        <v>x</v>
      </c>
      <c r="V145" s="12" t="str">
        <f>Tablo1[[#This Row],[16:30]]</f>
        <v>x</v>
      </c>
      <c r="W145" s="24">
        <f>Tablo1[[#This Row],[Ders Adedi]]</f>
        <v>2</v>
      </c>
      <c r="X145" s="22">
        <f>Tablo1[[#This Row],[Ders saati]]</f>
        <v>2</v>
      </c>
      <c r="Y145" s="23">
        <f>Tablo1[[#This Row],[Ders saati kontrol]]</f>
        <v>2</v>
      </c>
      <c r="Z145" s="92" t="str">
        <f>Tablo1[[#This Row],[Birleştir formül]]</f>
        <v>Balarısı ve Flora  Harun BAYTEKİN</v>
      </c>
      <c r="AA145" s="95">
        <f>Tablo1[[#This Row],[Birleşik ders]]</f>
        <v>2</v>
      </c>
    </row>
    <row r="146" spans="1:27" ht="21.75" hidden="1" x14ac:dyDescent="0.25">
      <c r="A146" s="27">
        <f>Tablo1[[#This Row],[Sıra]]</f>
        <v>82</v>
      </c>
      <c r="B146" s="13" t="str">
        <f>Tablo1[[#This Row],[Bölüm]]</f>
        <v>TB</v>
      </c>
      <c r="C146" s="13">
        <f>Tablo1[[#This Row],[Sınıf]]</f>
        <v>4</v>
      </c>
      <c r="D146" s="5" t="str">
        <f>Tablo1[[#This Row],[Ders Kodu]]</f>
        <v>TBİ-4002</v>
      </c>
      <c r="E146" s="14" t="str">
        <f>Tablo1[[#This Row],[Dersin Adı]]</f>
        <v xml:space="preserve">Çayır Mera Islahı </v>
      </c>
      <c r="F146" s="6" t="str">
        <f>Tablo1[[#This Row],[Dersi Veren Öğretim Elemanı]]</f>
        <v>Fırat ALATÜRK</v>
      </c>
      <c r="G146" s="6">
        <f>Tablo1[[#This Row],[Dersi Veren Öğretim Elemanı (Son 7 Hafta)]]</f>
        <v>0</v>
      </c>
      <c r="H146" s="6" t="str">
        <f>Tablo1[[#This Row],[Dersi Vrn. Öğr. Üyesi Bölümü]]</f>
        <v>TB</v>
      </c>
      <c r="I146" s="5">
        <f>Tablo1[[#This Row],[Mevcut]]</f>
        <v>10</v>
      </c>
      <c r="J146" s="13" t="str">
        <f>Tablo1[[#This Row],[GÜN]]</f>
        <v>PERŞEMBE</v>
      </c>
      <c r="K146" s="17" t="str">
        <f>Tablo1[[#This Row],[SINIF2]]</f>
        <v>106</v>
      </c>
      <c r="L146" s="11">
        <f>Tablo1[[#This Row],[08:10]]</f>
        <v>0</v>
      </c>
      <c r="M146" s="4" t="str">
        <f>Tablo1[[#This Row],[09:00]]</f>
        <v>x</v>
      </c>
      <c r="N146" s="4" t="str">
        <f>Tablo1[[#This Row],[09:50]]</f>
        <v>x</v>
      </c>
      <c r="O146" s="4" t="str">
        <f>Tablo1[[#This Row],[10:40]]</f>
        <v>x</v>
      </c>
      <c r="P146" s="4" t="str">
        <f>Tablo1[[#This Row],[11:30]]</f>
        <v>x</v>
      </c>
      <c r="Q146" s="10">
        <f>Tablo1[[#This Row],[12:20]]</f>
        <v>0</v>
      </c>
      <c r="R146" s="4">
        <f>Tablo1[[#This Row],[13:10]]</f>
        <v>0</v>
      </c>
      <c r="S146" s="4">
        <f>Tablo1[[#This Row],[14:00]]</f>
        <v>0</v>
      </c>
      <c r="T146" s="4">
        <f>Tablo1[[#This Row],[14:50]]</f>
        <v>0</v>
      </c>
      <c r="U146" s="4">
        <f>Tablo1[[#This Row],[15:40]]</f>
        <v>0</v>
      </c>
      <c r="V146" s="12">
        <f>Tablo1[[#This Row],[16:30]]</f>
        <v>0</v>
      </c>
      <c r="W146" s="24">
        <f>Tablo1[[#This Row],[Ders Adedi]]</f>
        <v>1</v>
      </c>
      <c r="X146" s="22">
        <f>Tablo1[[#This Row],[Ders saati]]</f>
        <v>4</v>
      </c>
      <c r="Y146" s="23">
        <f>Tablo1[[#This Row],[Ders saati kontrol]]</f>
        <v>4</v>
      </c>
      <c r="Z146" s="92" t="str">
        <f>Tablo1[[#This Row],[Birleştir formül]]</f>
        <v>Çayır Mera Islahı  Fırat ALATÜRK</v>
      </c>
      <c r="AA146" s="95">
        <f>Tablo1[[#This Row],[Birleşik ders]]</f>
        <v>1</v>
      </c>
    </row>
    <row r="147" spans="1:27" ht="21.75" hidden="1" x14ac:dyDescent="0.25">
      <c r="A147" s="27">
        <f>Tablo1[[#This Row],[Sıra]]</f>
        <v>251</v>
      </c>
      <c r="B147" s="13" t="str">
        <f>Tablo1[[#This Row],[Bölüm]]</f>
        <v>TB</v>
      </c>
      <c r="C147" s="13">
        <f>Tablo1[[#This Row],[Sınıf]]</f>
        <v>4</v>
      </c>
      <c r="D147" s="5" t="str">
        <f>Tablo1[[#This Row],[Ders Kodu]]</f>
        <v>TBİ-4018</v>
      </c>
      <c r="E147" s="14" t="str">
        <f>Tablo1[[#This Row],[Dersin Adı]]</f>
        <v xml:space="preserve">Tahıl Baklagil ve Yem Bitkileri Zararlıları </v>
      </c>
      <c r="F147" s="6" t="str">
        <f>Tablo1[[#This Row],[Dersi Veren Öğretim Elemanı]]</f>
        <v>Baboo ALİ</v>
      </c>
      <c r="G147" s="6">
        <f>Tablo1[[#This Row],[Dersi Veren Öğretim Elemanı (Son 7 Hafta)]]</f>
        <v>0</v>
      </c>
      <c r="H147" s="6" t="str">
        <f>Tablo1[[#This Row],[Dersi Vrn. Öğr. Üyesi Bölümü]]</f>
        <v>TB</v>
      </c>
      <c r="I147" s="5">
        <f>Tablo1[[#This Row],[Mevcut]]</f>
        <v>8</v>
      </c>
      <c r="J147" s="13" t="str">
        <f>Tablo1[[#This Row],[GÜN]]</f>
        <v>PERŞEMBE</v>
      </c>
      <c r="K147" s="17" t="str">
        <f>Tablo1[[#This Row],[SINIF2]]</f>
        <v>106</v>
      </c>
      <c r="L147" s="11">
        <f>Tablo1[[#This Row],[08:10]]</f>
        <v>0</v>
      </c>
      <c r="M147" s="4">
        <f>Tablo1[[#This Row],[09:00]]</f>
        <v>0</v>
      </c>
      <c r="N147" s="4">
        <f>Tablo1[[#This Row],[09:50]]</f>
        <v>0</v>
      </c>
      <c r="O147" s="4">
        <f>Tablo1[[#This Row],[10:40]]</f>
        <v>0</v>
      </c>
      <c r="P147" s="4">
        <f>Tablo1[[#This Row],[11:30]]</f>
        <v>0</v>
      </c>
      <c r="Q147" s="10">
        <f>Tablo1[[#This Row],[12:20]]</f>
        <v>0</v>
      </c>
      <c r="R147" s="4" t="str">
        <f>Tablo1[[#This Row],[13:10]]</f>
        <v>x</v>
      </c>
      <c r="S147" s="4" t="str">
        <f>Tablo1[[#This Row],[14:00]]</f>
        <v>x</v>
      </c>
      <c r="T147" s="4">
        <f>Tablo1[[#This Row],[14:50]]</f>
        <v>0</v>
      </c>
      <c r="U147" s="4">
        <f>Tablo1[[#This Row],[15:40]]</f>
        <v>0</v>
      </c>
      <c r="V147" s="12">
        <f>Tablo1[[#This Row],[16:30]]</f>
        <v>0</v>
      </c>
      <c r="W147" s="24">
        <f>Tablo1[[#This Row],[Ders Adedi]]</f>
        <v>1</v>
      </c>
      <c r="X147" s="22">
        <f>Tablo1[[#This Row],[Ders saati]]</f>
        <v>2</v>
      </c>
      <c r="Y147" s="23">
        <f>Tablo1[[#This Row],[Ders saati kontrol]]</f>
        <v>2</v>
      </c>
      <c r="Z147" s="92" t="str">
        <f>Tablo1[[#This Row],[Birleştir formül]]</f>
        <v>Tahıl Baklagil ve Yem Bitkileri Zararlıları  Baboo ALİ</v>
      </c>
      <c r="AA147" s="95">
        <f>Tablo1[[#This Row],[Birleşik ders]]</f>
        <v>1</v>
      </c>
    </row>
    <row r="148" spans="1:27" ht="21.75" hidden="1" x14ac:dyDescent="0.25">
      <c r="A148" s="27">
        <f>Tablo1[[#This Row],[Sıra]]</f>
        <v>209</v>
      </c>
      <c r="B148" s="13" t="str">
        <f>Tablo1[[#This Row],[Bölüm]]</f>
        <v>TB</v>
      </c>
      <c r="C148" s="13">
        <f>Tablo1[[#This Row],[Sınıf]]</f>
        <v>4</v>
      </c>
      <c r="D148" s="5" t="str">
        <f>Tablo1[[#This Row],[Ders Kodu]]</f>
        <v>TBİ-4010</v>
      </c>
      <c r="E148" s="14" t="str">
        <f>Tablo1[[#This Row],[Dersin Adı]]</f>
        <v xml:space="preserve">Organik Tarım </v>
      </c>
      <c r="F148" s="6" t="str">
        <f>Tablo1[[#This Row],[Dersi Veren Öğretim Elemanı]]</f>
        <v>Ramazan ÇAKMAKÇI</v>
      </c>
      <c r="G148" s="6">
        <f>Tablo1[[#This Row],[Dersi Veren Öğretim Elemanı (Son 7 Hafta)]]</f>
        <v>0</v>
      </c>
      <c r="H148" s="6" t="str">
        <f>Tablo1[[#This Row],[Dersi Vrn. Öğr. Üyesi Bölümü]]</f>
        <v>TB</v>
      </c>
      <c r="I148" s="5">
        <f>Tablo1[[#This Row],[Mevcut]]</f>
        <v>11</v>
      </c>
      <c r="J148" s="13" t="str">
        <f>Tablo1[[#This Row],[GÜN]]</f>
        <v>PERŞEMBE</v>
      </c>
      <c r="K148" s="17" t="str">
        <f>Tablo1[[#This Row],[SINIF2]]</f>
        <v>103</v>
      </c>
      <c r="L148" s="11">
        <f>Tablo1[[#This Row],[08:10]]</f>
        <v>0</v>
      </c>
      <c r="M148" s="4">
        <f>Tablo1[[#This Row],[09:00]]</f>
        <v>0</v>
      </c>
      <c r="N148" s="4">
        <f>Tablo1[[#This Row],[09:50]]</f>
        <v>0</v>
      </c>
      <c r="O148" s="4">
        <f>Tablo1[[#This Row],[10:40]]</f>
        <v>0</v>
      </c>
      <c r="P148" s="4">
        <f>Tablo1[[#This Row],[11:30]]</f>
        <v>0</v>
      </c>
      <c r="Q148" s="10">
        <f>Tablo1[[#This Row],[12:20]]</f>
        <v>0</v>
      </c>
      <c r="R148" s="4">
        <f>Tablo1[[#This Row],[13:10]]</f>
        <v>0</v>
      </c>
      <c r="S148" s="4">
        <f>Tablo1[[#This Row],[14:00]]</f>
        <v>0</v>
      </c>
      <c r="T148" s="4" t="str">
        <f>Tablo1[[#This Row],[14:50]]</f>
        <v>x</v>
      </c>
      <c r="U148" s="4" t="str">
        <f>Tablo1[[#This Row],[15:40]]</f>
        <v>x</v>
      </c>
      <c r="V148" s="12">
        <f>Tablo1[[#This Row],[16:30]]</f>
        <v>0</v>
      </c>
      <c r="W148" s="24">
        <f>Tablo1[[#This Row],[Ders Adedi]]</f>
        <v>1</v>
      </c>
      <c r="X148" s="22">
        <f>Tablo1[[#This Row],[Ders saati]]</f>
        <v>2</v>
      </c>
      <c r="Y148" s="23">
        <f>Tablo1[[#This Row],[Ders saati kontrol]]</f>
        <v>2</v>
      </c>
      <c r="Z148" s="92" t="str">
        <f>Tablo1[[#This Row],[Birleştir formül]]</f>
        <v>Organik Tarım  Ramazan ÇAKMAKÇI</v>
      </c>
      <c r="AA148" s="95">
        <f>Tablo1[[#This Row],[Birleşik ders]]</f>
        <v>1</v>
      </c>
    </row>
    <row r="149" spans="1:27" ht="21.75" hidden="1" x14ac:dyDescent="0.25">
      <c r="A149" s="27">
        <f>Tablo1[[#This Row],[Sıra]]</f>
        <v>84</v>
      </c>
      <c r="B149" s="13" t="str">
        <f>Tablo1[[#This Row],[Bölüm]]</f>
        <v>TB</v>
      </c>
      <c r="C149" s="13">
        <f>Tablo1[[#This Row],[Sınıf]]</f>
        <v>4</v>
      </c>
      <c r="D149" s="5" t="str">
        <f>Tablo1[[#This Row],[Ders Kodu]]</f>
        <v>TBİ-4020</v>
      </c>
      <c r="E149" s="14" t="str">
        <f>Tablo1[[#This Row],[Dersin Adı]]</f>
        <v xml:space="preserve">Çevresel Etki Değerlendirme </v>
      </c>
      <c r="F149" s="6" t="str">
        <f>Tablo1[[#This Row],[Dersi Veren Öğretim Elemanı]]</f>
        <v>Cafer TÜRKMEN</v>
      </c>
      <c r="G149" s="6">
        <f>Tablo1[[#This Row],[Dersi Veren Öğretim Elemanı (Son 7 Hafta)]]</f>
        <v>0</v>
      </c>
      <c r="H149" s="6" t="str">
        <f>Tablo1[[#This Row],[Dersi Vrn. Öğr. Üyesi Bölümü]]</f>
        <v>TO</v>
      </c>
      <c r="I149" s="5">
        <f>Tablo1[[#This Row],[Mevcut]]</f>
        <v>0</v>
      </c>
      <c r="J149" s="13" t="str">
        <f>Tablo1[[#This Row],[GÜN]]</f>
        <v>-</v>
      </c>
      <c r="K149" s="17" t="str">
        <f>Tablo1[[#This Row],[SINIF2]]</f>
        <v>AÇILMIYOR</v>
      </c>
      <c r="L149" s="11">
        <f>Tablo1[[#This Row],[08:10]]</f>
        <v>0</v>
      </c>
      <c r="M149" s="4">
        <f>Tablo1[[#This Row],[09:00]]</f>
        <v>0</v>
      </c>
      <c r="N149" s="4">
        <f>Tablo1[[#This Row],[09:50]]</f>
        <v>0</v>
      </c>
      <c r="O149" s="4" t="str">
        <f>Tablo1[[#This Row],[10:40]]</f>
        <v>x</v>
      </c>
      <c r="P149" s="4" t="str">
        <f>Tablo1[[#This Row],[11:30]]</f>
        <v>x</v>
      </c>
      <c r="Q149" s="10">
        <f>Tablo1[[#This Row],[12:20]]</f>
        <v>0</v>
      </c>
      <c r="R149" s="4">
        <f>Tablo1[[#This Row],[13:10]]</f>
        <v>0</v>
      </c>
      <c r="S149" s="4">
        <f>Tablo1[[#This Row],[14:00]]</f>
        <v>0</v>
      </c>
      <c r="T149" s="4">
        <f>Tablo1[[#This Row],[14:50]]</f>
        <v>0</v>
      </c>
      <c r="U149" s="4">
        <f>Tablo1[[#This Row],[15:40]]</f>
        <v>0</v>
      </c>
      <c r="V149" s="12">
        <f>Tablo1[[#This Row],[16:30]]</f>
        <v>0</v>
      </c>
      <c r="W149" s="24">
        <f>Tablo1[[#This Row],[Ders Adedi]]</f>
        <v>1</v>
      </c>
      <c r="X149" s="22">
        <f>Tablo1[[#This Row],[Ders saati]]</f>
        <v>2</v>
      </c>
      <c r="Y149" s="23">
        <f>Tablo1[[#This Row],[Ders saati kontrol]]</f>
        <v>2</v>
      </c>
      <c r="Z149" s="92" t="str">
        <f>Tablo1[[#This Row],[Birleştir formül]]</f>
        <v>Çevresel Etki Değerlendirme  Cafer TÜRKMEN</v>
      </c>
      <c r="AA149" s="95">
        <f>Tablo1[[#This Row],[Birleşik ders]]</f>
        <v>1</v>
      </c>
    </row>
    <row r="150" spans="1:27" ht="21.75" hidden="1" x14ac:dyDescent="0.25">
      <c r="A150" s="27">
        <f>Tablo1[[#This Row],[Sıra]]</f>
        <v>51</v>
      </c>
      <c r="B150" s="13" t="str">
        <f>Tablo1[[#This Row],[Bölüm]]</f>
        <v>TB</v>
      </c>
      <c r="C150" s="13">
        <f>Tablo1[[#This Row],[Sınıf]]</f>
        <v>4</v>
      </c>
      <c r="D150" s="5" t="str">
        <f>Tablo1[[#This Row],[Ders Kodu]]</f>
        <v>TBİ-4012</v>
      </c>
      <c r="E150" s="14" t="str">
        <f>Tablo1[[#This Row],[Dersin Adı]]</f>
        <v xml:space="preserve">Bitki Doku Kültürleri </v>
      </c>
      <c r="F150" s="6" t="str">
        <f>Tablo1[[#This Row],[Dersi Veren Öğretim Elemanı]]</f>
        <v>Onur Sinan TÜRKMEN</v>
      </c>
      <c r="G150" s="6">
        <f>Tablo1[[#This Row],[Dersi Veren Öğretim Elemanı (Son 7 Hafta)]]</f>
        <v>0</v>
      </c>
      <c r="H150" s="6" t="str">
        <f>Tablo1[[#This Row],[Dersi Vrn. Öğr. Üyesi Bölümü]]</f>
        <v>TB</v>
      </c>
      <c r="I150" s="5">
        <f>Tablo1[[#This Row],[Mevcut]]</f>
        <v>0</v>
      </c>
      <c r="J150" s="13" t="str">
        <f>Tablo1[[#This Row],[GÜN]]</f>
        <v>-</v>
      </c>
      <c r="K150" s="17" t="str">
        <f>Tablo1[[#This Row],[SINIF2]]</f>
        <v>AÇILMIYOR</v>
      </c>
      <c r="L150" s="11">
        <f>Tablo1[[#This Row],[08:10]]</f>
        <v>0</v>
      </c>
      <c r="M150" s="4">
        <f>Tablo1[[#This Row],[09:00]]</f>
        <v>0</v>
      </c>
      <c r="N150" s="4">
        <f>Tablo1[[#This Row],[09:50]]</f>
        <v>0</v>
      </c>
      <c r="O150" s="4">
        <f>Tablo1[[#This Row],[10:40]]</f>
        <v>0</v>
      </c>
      <c r="P150" s="4">
        <f>Tablo1[[#This Row],[11:30]]</f>
        <v>0</v>
      </c>
      <c r="Q150" s="10">
        <f>Tablo1[[#This Row],[12:20]]</f>
        <v>0</v>
      </c>
      <c r="R150" s="4">
        <f>Tablo1[[#This Row],[13:10]]</f>
        <v>0</v>
      </c>
      <c r="S150" s="4">
        <f>Tablo1[[#This Row],[14:00]]</f>
        <v>0</v>
      </c>
      <c r="T150" s="4" t="str">
        <f>Tablo1[[#This Row],[14:50]]</f>
        <v>x</v>
      </c>
      <c r="U150" s="4" t="str">
        <f>Tablo1[[#This Row],[15:40]]</f>
        <v>x</v>
      </c>
      <c r="V150" s="12">
        <f>Tablo1[[#This Row],[16:30]]</f>
        <v>0</v>
      </c>
      <c r="W150" s="24">
        <f>Tablo1[[#This Row],[Ders Adedi]]</f>
        <v>1</v>
      </c>
      <c r="X150" s="22">
        <f>Tablo1[[#This Row],[Ders saati]]</f>
        <v>2</v>
      </c>
      <c r="Y150" s="23">
        <f>Tablo1[[#This Row],[Ders saati kontrol]]</f>
        <v>2</v>
      </c>
      <c r="Z150" s="92" t="str">
        <f>Tablo1[[#This Row],[Birleştir formül]]</f>
        <v>Bitki Doku Kültürleri  Onur Sinan TÜRKMEN</v>
      </c>
      <c r="AA150" s="95">
        <f>Tablo1[[#This Row],[Birleşik ders]]</f>
        <v>1</v>
      </c>
    </row>
    <row r="151" spans="1:27" ht="21.75" hidden="1" x14ac:dyDescent="0.25">
      <c r="A151" s="27">
        <f>Tablo1[[#This Row],[Sıra]]</f>
        <v>39</v>
      </c>
      <c r="B151" s="13" t="str">
        <f>Tablo1[[#This Row],[Bölüm]]</f>
        <v>TB</v>
      </c>
      <c r="C151" s="13">
        <f>Tablo1[[#This Row],[Sınıf]]</f>
        <v>4</v>
      </c>
      <c r="D151" s="5" t="str">
        <f>Tablo1[[#This Row],[Ders Kodu]]</f>
        <v>TBİ-4004</v>
      </c>
      <c r="E151" s="292" t="str">
        <f>Tablo1[[#This Row],[Dersin Adı]]</f>
        <v xml:space="preserve">Bitirme Ödevi II </v>
      </c>
      <c r="F151" s="6" t="str">
        <f>Tablo1[[#This Row],[Dersi Veren Öğretim Elemanı]]</f>
        <v>Bölüm Öğretim Elemanları - TB</v>
      </c>
      <c r="G151" s="6">
        <f>Tablo1[[#This Row],[Dersi Veren Öğretim Elemanı (Son 7 Hafta)]]</f>
        <v>0</v>
      </c>
      <c r="H151" s="6" t="str">
        <f>Tablo1[[#This Row],[Dersi Vrn. Öğr. Üyesi Bölümü]]</f>
        <v>TB</v>
      </c>
      <c r="I151" s="5">
        <f>Tablo1[[#This Row],[Mevcut]]</f>
        <v>14</v>
      </c>
      <c r="J151" s="13" t="str">
        <f>Tablo1[[#This Row],[GÜN]]</f>
        <v>-</v>
      </c>
      <c r="K151" s="17" t="str">
        <f>Tablo1[[#This Row],[SINIF2]]</f>
        <v>-</v>
      </c>
      <c r="L151" s="11">
        <f>Tablo1[[#This Row],[08:10]]</f>
        <v>0</v>
      </c>
      <c r="M151" s="4">
        <f>Tablo1[[#This Row],[09:00]]</f>
        <v>0</v>
      </c>
      <c r="N151" s="4">
        <f>Tablo1[[#This Row],[09:50]]</f>
        <v>0</v>
      </c>
      <c r="O151" s="4">
        <f>Tablo1[[#This Row],[10:40]]</f>
        <v>0</v>
      </c>
      <c r="P151" s="4">
        <f>Tablo1[[#This Row],[11:30]]</f>
        <v>0</v>
      </c>
      <c r="Q151" s="10">
        <f>Tablo1[[#This Row],[12:20]]</f>
        <v>0</v>
      </c>
      <c r="R151" s="4">
        <f>Tablo1[[#This Row],[13:10]]</f>
        <v>0</v>
      </c>
      <c r="S151" s="4">
        <f>Tablo1[[#This Row],[14:00]]</f>
        <v>0</v>
      </c>
      <c r="T151" s="4">
        <f>Tablo1[[#This Row],[14:50]]</f>
        <v>0</v>
      </c>
      <c r="U151" s="4">
        <f>Tablo1[[#This Row],[15:40]]</f>
        <v>0</v>
      </c>
      <c r="V151" s="12">
        <f>Tablo1[[#This Row],[16:30]]</f>
        <v>0</v>
      </c>
      <c r="W151" s="24">
        <f>Tablo1[[#This Row],[Ders Adedi]]</f>
        <v>7</v>
      </c>
      <c r="X151" s="22">
        <f>Tablo1[[#This Row],[Ders saati]]</f>
        <v>0</v>
      </c>
      <c r="Y151" s="23">
        <f>Tablo1[[#This Row],[Ders saati kontrol]]</f>
        <v>0</v>
      </c>
      <c r="Z151" s="92" t="str">
        <f>Tablo1[[#This Row],[Birleştir formül]]</f>
        <v>Bitirme Ödevi II  Bölüm Öğretim Elemanları - TB</v>
      </c>
      <c r="AA151" s="95">
        <f>Tablo1[[#This Row],[Birleşik ders]]</f>
        <v>1</v>
      </c>
    </row>
    <row r="152" spans="1:27" ht="21.75" hidden="1" x14ac:dyDescent="0.25">
      <c r="A152" s="27">
        <f>Tablo1[[#This Row],[Sıra]]</f>
        <v>373</v>
      </c>
      <c r="B152" s="13" t="str">
        <f>Tablo1[[#This Row],[Bölüm]]</f>
        <v>TBT</v>
      </c>
      <c r="C152" s="13">
        <f>Tablo1[[#This Row],[Sınıf]]</f>
        <v>1</v>
      </c>
      <c r="D152" s="5" t="str">
        <f>Tablo1[[#This Row],[Ders Kodu]]</f>
        <v>TRB-1004</v>
      </c>
      <c r="E152" s="292" t="str">
        <f>Tablo1[[#This Row],[Dersin Adı]]</f>
        <v>Genel Mikrobiyoloji (Alttan ve devam Alanlar İçin)</v>
      </c>
      <c r="F152" s="6" t="str">
        <f>Tablo1[[#This Row],[Dersi Veren Öğretim Elemanı]]</f>
        <v>N. Nükhet ZORBA</v>
      </c>
      <c r="G152" s="6">
        <f>Tablo1[[#This Row],[Dersi Veren Öğretim Elemanı (Son 7 Hafta)]]</f>
        <v>0</v>
      </c>
      <c r="H152" s="6" t="str">
        <f>Tablo1[[#This Row],[Dersi Vrn. Öğr. Üyesi Bölümü]]</f>
        <v>FD</v>
      </c>
      <c r="I152" s="5">
        <f>Tablo1[[#This Row],[Mevcut]]</f>
        <v>12</v>
      </c>
      <c r="J152" s="13" t="str">
        <f>Tablo1[[#This Row],[GÜN]]</f>
        <v>PAZARTESİ</v>
      </c>
      <c r="K152" s="17" t="str">
        <f>Tablo1[[#This Row],[SINIF2]]</f>
        <v>02</v>
      </c>
      <c r="L152" s="11">
        <f>Tablo1[[#This Row],[08:10]]</f>
        <v>0</v>
      </c>
      <c r="M152" s="4" t="str">
        <f>Tablo1[[#This Row],[09:00]]</f>
        <v>x</v>
      </c>
      <c r="N152" s="4" t="str">
        <f>Tablo1[[#This Row],[09:50]]</f>
        <v>x</v>
      </c>
      <c r="O152" s="4" t="str">
        <f>Tablo1[[#This Row],[10:40]]</f>
        <v>x</v>
      </c>
      <c r="P152" s="4" t="str">
        <f>Tablo1[[#This Row],[11:30]]</f>
        <v>x</v>
      </c>
      <c r="Q152" s="10">
        <f>Tablo1[[#This Row],[12:20]]</f>
        <v>0</v>
      </c>
      <c r="R152" s="4">
        <f>Tablo1[[#This Row],[13:10]]</f>
        <v>0</v>
      </c>
      <c r="S152" s="4">
        <f>Tablo1[[#This Row],[14:00]]</f>
        <v>0</v>
      </c>
      <c r="T152" s="4">
        <f>Tablo1[[#This Row],[14:50]]</f>
        <v>0</v>
      </c>
      <c r="U152" s="4">
        <f>Tablo1[[#This Row],[15:40]]</f>
        <v>0</v>
      </c>
      <c r="V152" s="12">
        <f>Tablo1[[#This Row],[16:30]]</f>
        <v>0</v>
      </c>
      <c r="W152" s="24">
        <f>Tablo1[[#This Row],[Ders Adedi]]</f>
        <v>1</v>
      </c>
      <c r="X152" s="22">
        <f>Tablo1[[#This Row],[Ders saati]]</f>
        <v>4</v>
      </c>
      <c r="Y152" s="23">
        <f>Tablo1[[#This Row],[Ders saati kontrol]]</f>
        <v>4</v>
      </c>
      <c r="Z152" s="92" t="str">
        <f>Tablo1[[#This Row],[Birleştir formül]]</f>
        <v>Genel Mikrobiyoloji (Alttan ve devam Alanlar İçin) N. Nükhet ZORBA</v>
      </c>
      <c r="AA152" s="95">
        <f>Tablo1[[#This Row],[Birleşik ders]]</f>
        <v>1</v>
      </c>
    </row>
    <row r="153" spans="1:27" ht="21.75" hidden="1" x14ac:dyDescent="0.25">
      <c r="A153" s="27">
        <f>Tablo1[[#This Row],[Sıra]]</f>
        <v>197</v>
      </c>
      <c r="B153" s="13" t="str">
        <f>Tablo1[[#This Row],[Bölüm]]</f>
        <v>TBT</v>
      </c>
      <c r="C153" s="13">
        <f>Tablo1[[#This Row],[Sınıf]]</f>
        <v>1</v>
      </c>
      <c r="D153" s="5" t="str">
        <f>Tablo1[[#This Row],[Ders Kodu]]</f>
        <v>ZBY-1008</v>
      </c>
      <c r="E153" s="14" t="str">
        <f>Tablo1[[#This Row],[Dersin Adı]]</f>
        <v xml:space="preserve">Mikrobiyoloji </v>
      </c>
      <c r="F153" s="6" t="str">
        <f>Tablo1[[#This Row],[Dersi Veren Öğretim Elemanı]]</f>
        <v>N. Nükhet ZORBA</v>
      </c>
      <c r="G153" s="6">
        <f>Tablo1[[#This Row],[Dersi Veren Öğretim Elemanı (Son 7 Hafta)]]</f>
        <v>0</v>
      </c>
      <c r="H153" s="6" t="str">
        <f>Tablo1[[#This Row],[Dersi Vrn. Öğr. Üyesi Bölümü]]</f>
        <v>FD</v>
      </c>
      <c r="I153" s="5">
        <f>Tablo1[[#This Row],[Mevcut]]</f>
        <v>20</v>
      </c>
      <c r="J153" s="13" t="str">
        <f>Tablo1[[#This Row],[GÜN]]</f>
        <v>PAZARTESİ</v>
      </c>
      <c r="K153" s="17" t="str">
        <f>Tablo1[[#This Row],[SINIF2]]</f>
        <v>02</v>
      </c>
      <c r="L153" s="11">
        <f>Tablo1[[#This Row],[08:10]]</f>
        <v>0</v>
      </c>
      <c r="M153" s="4" t="str">
        <f>Tablo1[[#This Row],[09:00]]</f>
        <v>x</v>
      </c>
      <c r="N153" s="4" t="str">
        <f>Tablo1[[#This Row],[09:50]]</f>
        <v>x</v>
      </c>
      <c r="O153" s="4" t="str">
        <f>Tablo1[[#This Row],[10:40]]</f>
        <v>x</v>
      </c>
      <c r="P153" s="4" t="str">
        <f>Tablo1[[#This Row],[11:30]]</f>
        <v>x</v>
      </c>
      <c r="Q153" s="10">
        <f>Tablo1[[#This Row],[12:20]]</f>
        <v>0</v>
      </c>
      <c r="R153" s="4">
        <f>Tablo1[[#This Row],[13:10]]</f>
        <v>0</v>
      </c>
      <c r="S153" s="4">
        <f>Tablo1[[#This Row],[14:00]]</f>
        <v>0</v>
      </c>
      <c r="T153" s="4">
        <f>Tablo1[[#This Row],[14:50]]</f>
        <v>0</v>
      </c>
      <c r="U153" s="4">
        <f>Tablo1[[#This Row],[15:40]]</f>
        <v>0</v>
      </c>
      <c r="V153" s="12">
        <f>Tablo1[[#This Row],[16:30]]</f>
        <v>0</v>
      </c>
      <c r="W153" s="24">
        <f>Tablo1[[#This Row],[Ders Adedi]]</f>
        <v>4</v>
      </c>
      <c r="X153" s="22">
        <f>Tablo1[[#This Row],[Ders saati]]</f>
        <v>4</v>
      </c>
      <c r="Y153" s="23">
        <f>Tablo1[[#This Row],[Ders saati kontrol]]</f>
        <v>4</v>
      </c>
      <c r="Z153" s="92" t="str">
        <f>Tablo1[[#This Row],[Birleştir formül]]</f>
        <v>Mikrobiyoloji  N. Nükhet ZORBA</v>
      </c>
      <c r="AA153" s="95">
        <f>Tablo1[[#This Row],[Birleşik ders]]</f>
        <v>1</v>
      </c>
    </row>
    <row r="154" spans="1:27" ht="21.75" hidden="1" x14ac:dyDescent="0.25">
      <c r="A154" s="27">
        <f>Tablo1[[#This Row],[Sıra]]</f>
        <v>137</v>
      </c>
      <c r="B154" s="13" t="str">
        <f>Tablo1[[#This Row],[Bölüm]]</f>
        <v>TBT</v>
      </c>
      <c r="C154" s="13">
        <f>Tablo1[[#This Row],[Sınıf]]</f>
        <v>1</v>
      </c>
      <c r="D154" s="5" t="str">
        <f>Tablo1[[#This Row],[Ders Kodu]]</f>
        <v>ZBY-1012</v>
      </c>
      <c r="E154" s="14" t="str">
        <f>Tablo1[[#This Row],[Dersin Adı]]</f>
        <v xml:space="preserve">Hücre Biyolojisine Giriş </v>
      </c>
      <c r="F154" s="6" t="str">
        <f>Tablo1[[#This Row],[Dersi Veren Öğretim Elemanı]]</f>
        <v>Yonca SURGUN ACAR</v>
      </c>
      <c r="G154" s="6">
        <f>Tablo1[[#This Row],[Dersi Veren Öğretim Elemanı (Son 7 Hafta)]]</f>
        <v>0</v>
      </c>
      <c r="H154" s="6" t="str">
        <f>Tablo1[[#This Row],[Dersi Vrn. Öğr. Üyesi Bölümü]]</f>
        <v>TBT</v>
      </c>
      <c r="I154" s="5">
        <f>Tablo1[[#This Row],[Mevcut]]</f>
        <v>50</v>
      </c>
      <c r="J154" s="13" t="str">
        <f>Tablo1[[#This Row],[GÜN]]</f>
        <v>PAZARTESİ</v>
      </c>
      <c r="K154" s="17" t="str">
        <f>Tablo1[[#This Row],[SINIF2]]</f>
        <v>103</v>
      </c>
      <c r="L154" s="11">
        <f>Tablo1[[#This Row],[08:10]]</f>
        <v>0</v>
      </c>
      <c r="M154" s="4">
        <f>Tablo1[[#This Row],[09:00]]</f>
        <v>0</v>
      </c>
      <c r="N154" s="4">
        <f>Tablo1[[#This Row],[09:50]]</f>
        <v>0</v>
      </c>
      <c r="O154" s="4">
        <f>Tablo1[[#This Row],[10:40]]</f>
        <v>0</v>
      </c>
      <c r="P154" s="4">
        <f>Tablo1[[#This Row],[11:30]]</f>
        <v>0</v>
      </c>
      <c r="Q154" s="10" t="str">
        <f>Tablo1[[#This Row],[12:20]]</f>
        <v>x</v>
      </c>
      <c r="R154" s="4" t="str">
        <f>Tablo1[[#This Row],[13:10]]</f>
        <v>x</v>
      </c>
      <c r="S154" s="4">
        <f>Tablo1[[#This Row],[14:00]]</f>
        <v>0</v>
      </c>
      <c r="T154" s="4">
        <f>Tablo1[[#This Row],[14:50]]</f>
        <v>0</v>
      </c>
      <c r="U154" s="4">
        <f>Tablo1[[#This Row],[15:40]]</f>
        <v>0</v>
      </c>
      <c r="V154" s="12">
        <f>Tablo1[[#This Row],[16:30]]</f>
        <v>0</v>
      </c>
      <c r="W154" s="24">
        <f>Tablo1[[#This Row],[Ders Adedi]]</f>
        <v>2</v>
      </c>
      <c r="X154" s="22">
        <f>Tablo1[[#This Row],[Ders saati]]</f>
        <v>2</v>
      </c>
      <c r="Y154" s="23">
        <f>Tablo1[[#This Row],[Ders saati kontrol]]</f>
        <v>2</v>
      </c>
      <c r="Z154" s="92" t="str">
        <f>Tablo1[[#This Row],[Birleştir formül]]</f>
        <v>Hücre Biyolojisine Giriş  Yonca SURGUN ACAR</v>
      </c>
      <c r="AA154" s="95">
        <f>Tablo1[[#This Row],[Birleşik ders]]</f>
        <v>2</v>
      </c>
    </row>
    <row r="155" spans="1:27" ht="21.75" hidden="1" x14ac:dyDescent="0.25">
      <c r="A155" s="27">
        <f>Tablo1[[#This Row],[Sıra]]</f>
        <v>351</v>
      </c>
      <c r="B155" s="13" t="str">
        <f>Tablo1[[#This Row],[Bölüm]]</f>
        <v>TBT</v>
      </c>
      <c r="C155" s="13">
        <f>Tablo1[[#This Row],[Sınıf]]</f>
        <v>1</v>
      </c>
      <c r="D155" s="5" t="str">
        <f>Tablo1[[#This Row],[Ders Kodu]]</f>
        <v>Trb-1002</v>
      </c>
      <c r="E155" s="14" t="str">
        <f>Tablo1[[#This Row],[Dersin Adı]]</f>
        <v>Genel Kimya II (Alttan
Alanlar için)</v>
      </c>
      <c r="F155" s="6" t="str">
        <f>Tablo1[[#This Row],[Dersi Veren Öğretim Elemanı]]</f>
        <v>Diğdem ERDENER ÇIRALI</v>
      </c>
      <c r="G155" s="6">
        <f>Tablo1[[#This Row],[Dersi Veren Öğretim Elemanı (Son 7 Hafta)]]</f>
        <v>0</v>
      </c>
      <c r="H155" s="6" t="str">
        <f>Tablo1[[#This Row],[Dersi Vrn. Öğr. Üyesi Bölümü]]</f>
        <v>FD</v>
      </c>
      <c r="I155" s="5">
        <f>Tablo1[[#This Row],[Mevcut]]</f>
        <v>17</v>
      </c>
      <c r="J155" s="13" t="str">
        <f>Tablo1[[#This Row],[GÜN]]</f>
        <v>PAZARTESİ</v>
      </c>
      <c r="K155" s="17" t="str">
        <f>Tablo1[[#This Row],[SINIF2]]</f>
        <v>103</v>
      </c>
      <c r="L155" s="11">
        <f>Tablo1[[#This Row],[08:10]]</f>
        <v>0</v>
      </c>
      <c r="M155" s="4">
        <f>Tablo1[[#This Row],[09:00]]</f>
        <v>0</v>
      </c>
      <c r="N155" s="4">
        <f>Tablo1[[#This Row],[09:50]]</f>
        <v>0</v>
      </c>
      <c r="O155" s="4">
        <f>Tablo1[[#This Row],[10:40]]</f>
        <v>0</v>
      </c>
      <c r="P155" s="4">
        <f>Tablo1[[#This Row],[11:30]]</f>
        <v>0</v>
      </c>
      <c r="Q155" s="10">
        <f>Tablo1[[#This Row],[12:20]]</f>
        <v>0</v>
      </c>
      <c r="R155" s="4">
        <f>Tablo1[[#This Row],[13:10]]</f>
        <v>0</v>
      </c>
      <c r="S155" s="4" t="str">
        <f>Tablo1[[#This Row],[14:00]]</f>
        <v>x</v>
      </c>
      <c r="T155" s="4" t="str">
        <f>Tablo1[[#This Row],[14:50]]</f>
        <v>x</v>
      </c>
      <c r="U155" s="4" t="str">
        <f>Tablo1[[#This Row],[15:40]]</f>
        <v>x</v>
      </c>
      <c r="V155" s="12" t="str">
        <f>Tablo1[[#This Row],[16:30]]</f>
        <v>x</v>
      </c>
      <c r="W155" s="24">
        <f>Tablo1[[#This Row],[Ders Adedi]]</f>
        <v>1</v>
      </c>
      <c r="X155" s="22">
        <f>Tablo1[[#This Row],[Ders saati]]</f>
        <v>4</v>
      </c>
      <c r="Y155" s="23">
        <f>Tablo1[[#This Row],[Ders saati kontrol]]</f>
        <v>4</v>
      </c>
      <c r="Z155" s="92" t="str">
        <f>Tablo1[[#This Row],[Birleştir formül]]</f>
        <v>Genel Kimya II (Alttan
Alanlar için) Diğdem ERDENER ÇIRALI</v>
      </c>
      <c r="AA155" s="95">
        <f>Tablo1[[#This Row],[Birleşik ders]]</f>
        <v>1</v>
      </c>
    </row>
    <row r="156" spans="1:27" ht="21.75" hidden="1" x14ac:dyDescent="0.25">
      <c r="A156" s="27">
        <f>Tablo1[[#This Row],[Sıra]]</f>
        <v>347</v>
      </c>
      <c r="B156" s="13" t="str">
        <f>Tablo1[[#This Row],[Bölüm]]</f>
        <v>TBT</v>
      </c>
      <c r="C156" s="13">
        <f>Tablo1[[#This Row],[Sınıf]]</f>
        <v>1</v>
      </c>
      <c r="D156" s="5" t="str">
        <f>Tablo1[[#This Row],[Ders Kodu]]</f>
        <v>ZBY-1010</v>
      </c>
      <c r="E156" s="14" t="str">
        <f>Tablo1[[#This Row],[Dersin Adı]]</f>
        <v xml:space="preserve">Zooloji </v>
      </c>
      <c r="F156" s="6" t="str">
        <f>Tablo1[[#This Row],[Dersi Veren Öğretim Elemanı]]</f>
        <v>Murat TOSUNOĞLU</v>
      </c>
      <c r="G156" s="6">
        <f>Tablo1[[#This Row],[Dersi Veren Öğretim Elemanı (Son 7 Hafta)]]</f>
        <v>0</v>
      </c>
      <c r="H156" s="6" t="str">
        <f>Tablo1[[#This Row],[Dersi Vrn. Öğr. Üyesi Bölümü]]</f>
        <v>FD</v>
      </c>
      <c r="I156" s="5">
        <f>Tablo1[[#This Row],[Mevcut]]</f>
        <v>35</v>
      </c>
      <c r="J156" s="13" t="str">
        <f>Tablo1[[#This Row],[GÜN]]</f>
        <v>SALI</v>
      </c>
      <c r="K156" s="17" t="str">
        <f>Tablo1[[#This Row],[SINIF2]]</f>
        <v>Prof.Dr H. TURHAN</v>
      </c>
      <c r="L156" s="11">
        <f>Tablo1[[#This Row],[08:10]]</f>
        <v>0</v>
      </c>
      <c r="M156" s="4" t="str">
        <f>Tablo1[[#This Row],[09:00]]</f>
        <v>x</v>
      </c>
      <c r="N156" s="4" t="str">
        <f>Tablo1[[#This Row],[09:50]]</f>
        <v>x</v>
      </c>
      <c r="O156" s="4" t="str">
        <f>Tablo1[[#This Row],[10:40]]</f>
        <v>x</v>
      </c>
      <c r="P156" s="4" t="str">
        <f>Tablo1[[#This Row],[11:30]]</f>
        <v>x</v>
      </c>
      <c r="Q156" s="10">
        <f>Tablo1[[#This Row],[12:20]]</f>
        <v>0</v>
      </c>
      <c r="R156" s="4">
        <f>Tablo1[[#This Row],[13:10]]</f>
        <v>0</v>
      </c>
      <c r="S156" s="4">
        <f>Tablo1[[#This Row],[14:00]]</f>
        <v>0</v>
      </c>
      <c r="T156" s="4">
        <f>Tablo1[[#This Row],[14:50]]</f>
        <v>0</v>
      </c>
      <c r="U156" s="4">
        <f>Tablo1[[#This Row],[15:40]]</f>
        <v>0</v>
      </c>
      <c r="V156" s="12">
        <f>Tablo1[[#This Row],[16:30]]</f>
        <v>0</v>
      </c>
      <c r="W156" s="24">
        <f>Tablo1[[#This Row],[Ders Adedi]]</f>
        <v>5</v>
      </c>
      <c r="X156" s="22">
        <f>Tablo1[[#This Row],[Ders saati]]</f>
        <v>4</v>
      </c>
      <c r="Y156" s="23">
        <f>Tablo1[[#This Row],[Ders saati kontrol]]</f>
        <v>4</v>
      </c>
      <c r="Z156" s="92" t="str">
        <f>Tablo1[[#This Row],[Birleştir formül]]</f>
        <v>Zooloji  Murat TOSUNOĞLU</v>
      </c>
      <c r="AA156" s="95">
        <f>Tablo1[[#This Row],[Birleşik ders]]</f>
        <v>1</v>
      </c>
    </row>
    <row r="157" spans="1:27" ht="21.75" hidden="1" x14ac:dyDescent="0.25">
      <c r="A157" s="27">
        <f>Tablo1[[#This Row],[Sıra]]</f>
        <v>262</v>
      </c>
      <c r="B157" s="13" t="str">
        <f>Tablo1[[#This Row],[Bölüm]]</f>
        <v>TBT</v>
      </c>
      <c r="C157" s="13">
        <f>Tablo1[[#This Row],[Sınıf]]</f>
        <v>1</v>
      </c>
      <c r="D157" s="5" t="str">
        <f>Tablo1[[#This Row],[Ders Kodu]]</f>
        <v>ZBY-1002</v>
      </c>
      <c r="E157" s="14" t="str">
        <f>Tablo1[[#This Row],[Dersin Adı]]</f>
        <v xml:space="preserve">Tarım Tarihi ve Deontolojisi </v>
      </c>
      <c r="F157" s="6" t="str">
        <f>Tablo1[[#This Row],[Dersi Veren Öğretim Elemanı]]</f>
        <v>Harun BAYTEKİN</v>
      </c>
      <c r="G157" s="6" t="str">
        <f>Tablo1[[#This Row],[Dersi Veren Öğretim Elemanı (Son 7 Hafta)]]</f>
        <v>Cem Ömer EGESEL</v>
      </c>
      <c r="H157" s="6" t="str">
        <f>Tablo1[[#This Row],[Dersi Vrn. Öğr. Üyesi Bölümü]]</f>
        <v>TB</v>
      </c>
      <c r="I157" s="5">
        <f>Tablo1[[#This Row],[Mevcut]]</f>
        <v>20</v>
      </c>
      <c r="J157" s="13" t="str">
        <f>Tablo1[[#This Row],[GÜN]]</f>
        <v>SALI</v>
      </c>
      <c r="K157" s="17" t="str">
        <f>Tablo1[[#This Row],[SINIF2]]</f>
        <v>104</v>
      </c>
      <c r="L157" s="11">
        <f>Tablo1[[#This Row],[08:10]]</f>
        <v>0</v>
      </c>
      <c r="M157" s="4">
        <f>Tablo1[[#This Row],[09:00]]</f>
        <v>0</v>
      </c>
      <c r="N157" s="4">
        <f>Tablo1[[#This Row],[09:50]]</f>
        <v>0</v>
      </c>
      <c r="O157" s="4">
        <f>Tablo1[[#This Row],[10:40]]</f>
        <v>0</v>
      </c>
      <c r="P157" s="4">
        <f>Tablo1[[#This Row],[11:30]]</f>
        <v>0</v>
      </c>
      <c r="Q157" s="10">
        <f>Tablo1[[#This Row],[12:20]]</f>
        <v>0</v>
      </c>
      <c r="R157" s="4" t="str">
        <f>Tablo1[[#This Row],[13:10]]</f>
        <v>x</v>
      </c>
      <c r="S157" s="4" t="str">
        <f>Tablo1[[#This Row],[14:00]]</f>
        <v>x</v>
      </c>
      <c r="T157" s="4">
        <f>Tablo1[[#This Row],[14:50]]</f>
        <v>0</v>
      </c>
      <c r="U157" s="4">
        <f>Tablo1[[#This Row],[15:40]]</f>
        <v>0</v>
      </c>
      <c r="V157" s="12">
        <f>Tablo1[[#This Row],[16:30]]</f>
        <v>0</v>
      </c>
      <c r="W157" s="24">
        <f>Tablo1[[#This Row],[Ders Adedi]]</f>
        <v>3</v>
      </c>
      <c r="X157" s="22">
        <f>Tablo1[[#This Row],[Ders saati]]</f>
        <v>2</v>
      </c>
      <c r="Y157" s="23">
        <f>Tablo1[[#This Row],[Ders saati kontrol]]</f>
        <v>2</v>
      </c>
      <c r="Z157" s="92" t="str">
        <f>Tablo1[[#This Row],[Birleştir formül]]</f>
        <v>Tarım Tarihi ve Deontolojisi  Harun BAYTEKİN</v>
      </c>
      <c r="AA157" s="95">
        <f>Tablo1[[#This Row],[Birleşik ders]]</f>
        <v>1</v>
      </c>
    </row>
    <row r="158" spans="1:27" ht="21.75" hidden="1" x14ac:dyDescent="0.25">
      <c r="A158" s="27">
        <f>Tablo1[[#This Row],[Sıra]]</f>
        <v>89</v>
      </c>
      <c r="B158" s="13" t="str">
        <f>Tablo1[[#This Row],[Bölüm]]</f>
        <v>TBT</v>
      </c>
      <c r="C158" s="13">
        <f>Tablo1[[#This Row],[Sınıf]]</f>
        <v>1</v>
      </c>
      <c r="D158" s="5" t="str">
        <f>Tablo1[[#This Row],[Ders Kodu]]</f>
        <v>ZBY-1006</v>
      </c>
      <c r="E158" s="14" t="str">
        <f>Tablo1[[#This Row],[Dersin Adı]]</f>
        <v xml:space="preserve">Ekoloji </v>
      </c>
      <c r="F158" s="6" t="str">
        <f>Tablo1[[#This Row],[Dersi Veren Öğretim Elemanı]]</f>
        <v>Şemun TAYYAR</v>
      </c>
      <c r="G158" s="6">
        <f>Tablo1[[#This Row],[Dersi Veren Öğretim Elemanı (Son 7 Hafta)]]</f>
        <v>0</v>
      </c>
      <c r="H158" s="6" t="str">
        <f>Tablo1[[#This Row],[Dersi Vrn. Öğr. Üyesi Bölümü]]</f>
        <v>TBT</v>
      </c>
      <c r="I158" s="5">
        <f>Tablo1[[#This Row],[Mevcut]]</f>
        <v>38</v>
      </c>
      <c r="J158" s="13" t="str">
        <f>Tablo1[[#This Row],[GÜN]]</f>
        <v>SALI</v>
      </c>
      <c r="K158" s="17" t="str">
        <f>Tablo1[[#This Row],[SINIF2]]</f>
        <v>04</v>
      </c>
      <c r="L158" s="11">
        <f>Tablo1[[#This Row],[08:10]]</f>
        <v>0</v>
      </c>
      <c r="M158" s="4">
        <f>Tablo1[[#This Row],[09:00]]</f>
        <v>0</v>
      </c>
      <c r="N158" s="4">
        <f>Tablo1[[#This Row],[09:50]]</f>
        <v>0</v>
      </c>
      <c r="O158" s="4">
        <f>Tablo1[[#This Row],[10:40]]</f>
        <v>0</v>
      </c>
      <c r="P158" s="4">
        <f>Tablo1[[#This Row],[11:30]]</f>
        <v>0</v>
      </c>
      <c r="Q158" s="10">
        <f>Tablo1[[#This Row],[12:20]]</f>
        <v>0</v>
      </c>
      <c r="R158" s="4">
        <f>Tablo1[[#This Row],[13:10]]</f>
        <v>0</v>
      </c>
      <c r="S158" s="4">
        <f>Tablo1[[#This Row],[14:00]]</f>
        <v>0</v>
      </c>
      <c r="T158" s="4" t="str">
        <f>Tablo1[[#This Row],[14:50]]</f>
        <v>x</v>
      </c>
      <c r="U158" s="4" t="str">
        <f>Tablo1[[#This Row],[15:40]]</f>
        <v>x</v>
      </c>
      <c r="V158" s="12">
        <f>Tablo1[[#This Row],[16:30]]</f>
        <v>0</v>
      </c>
      <c r="W158" s="24">
        <f>Tablo1[[#This Row],[Ders Adedi]]</f>
        <v>3</v>
      </c>
      <c r="X158" s="22">
        <f>Tablo1[[#This Row],[Ders saati]]</f>
        <v>2</v>
      </c>
      <c r="Y158" s="23">
        <f>Tablo1[[#This Row],[Ders saati kontrol]]</f>
        <v>2</v>
      </c>
      <c r="Z158" s="92" t="str">
        <f>Tablo1[[#This Row],[Birleştir formül]]</f>
        <v>Ekoloji  Şemun TAYYAR</v>
      </c>
      <c r="AA158" s="95">
        <f>Tablo1[[#This Row],[Birleşik ders]]</f>
        <v>1</v>
      </c>
    </row>
    <row r="159" spans="1:27" ht="21.75" hidden="1" x14ac:dyDescent="0.25">
      <c r="A159" s="27">
        <f>Tablo1[[#This Row],[Sıra]]</f>
        <v>315</v>
      </c>
      <c r="B159" s="13" t="str">
        <f>Tablo1[[#This Row],[Bölüm]]</f>
        <v>TBT</v>
      </c>
      <c r="C159" s="13">
        <f>Tablo1[[#This Row],[Sınıf]]</f>
        <v>1</v>
      </c>
      <c r="D159" s="5" t="str">
        <f>Tablo1[[#This Row],[Ders Kodu]]</f>
        <v>TDİ-1002</v>
      </c>
      <c r="E159" s="14" t="str">
        <f>Tablo1[[#This Row],[Dersin Adı]]</f>
        <v xml:space="preserve">Türk Dili II </v>
      </c>
      <c r="F159" s="6" t="str">
        <f>Tablo1[[#This Row],[Dersi Veren Öğretim Elemanı]]</f>
        <v>Özgür ÜSTÜN</v>
      </c>
      <c r="G159" s="6">
        <f>Tablo1[[#This Row],[Dersi Veren Öğretim Elemanı (Son 7 Hafta)]]</f>
        <v>0</v>
      </c>
      <c r="H159" s="6" t="str">
        <f>Tablo1[[#This Row],[Dersi Vrn. Öğr. Üyesi Bölümü]]</f>
        <v>FD</v>
      </c>
      <c r="I159" s="5">
        <f>Tablo1[[#This Row],[Mevcut]]</f>
        <v>26</v>
      </c>
      <c r="J159" s="13" t="str">
        <f>Tablo1[[#This Row],[GÜN]]</f>
        <v>ÇARŞAMBA</v>
      </c>
      <c r="K159" s="17" t="str">
        <f>Tablo1[[#This Row],[SINIF2]]</f>
        <v>ONLINE</v>
      </c>
      <c r="L159" s="11">
        <f>Tablo1[[#This Row],[08:10]]</f>
        <v>0</v>
      </c>
      <c r="M159" s="4" t="str">
        <f>Tablo1[[#This Row],[09:00]]</f>
        <v>x</v>
      </c>
      <c r="N159" s="4" t="str">
        <f>Tablo1[[#This Row],[09:50]]</f>
        <v>x</v>
      </c>
      <c r="O159" s="4">
        <f>Tablo1[[#This Row],[10:40]]</f>
        <v>0</v>
      </c>
      <c r="P159" s="4">
        <f>Tablo1[[#This Row],[11:30]]</f>
        <v>0</v>
      </c>
      <c r="Q159" s="10">
        <f>Tablo1[[#This Row],[12:20]]</f>
        <v>0</v>
      </c>
      <c r="R159" s="4">
        <f>Tablo1[[#This Row],[13:10]]</f>
        <v>0</v>
      </c>
      <c r="S159" s="4">
        <f>Tablo1[[#This Row],[14:00]]</f>
        <v>0</v>
      </c>
      <c r="T159" s="4">
        <f>Tablo1[[#This Row],[14:50]]</f>
        <v>0</v>
      </c>
      <c r="U159" s="4">
        <f>Tablo1[[#This Row],[15:40]]</f>
        <v>0</v>
      </c>
      <c r="V159" s="12">
        <f>Tablo1[[#This Row],[16:30]]</f>
        <v>0</v>
      </c>
      <c r="W159" s="24">
        <f>Tablo1[[#This Row],[Ders Adedi]]</f>
        <v>9</v>
      </c>
      <c r="X159" s="22">
        <f>Tablo1[[#This Row],[Ders saati]]</f>
        <v>2</v>
      </c>
      <c r="Y159" s="23">
        <f>Tablo1[[#This Row],[Ders saati kontrol]]</f>
        <v>2</v>
      </c>
      <c r="Z159" s="92" t="str">
        <f>Tablo1[[#This Row],[Birleştir formül]]</f>
        <v>Türk Dili II  Özgür ÜSTÜN</v>
      </c>
      <c r="AA159" s="95">
        <f>Tablo1[[#This Row],[Birleşik ders]]</f>
        <v>9</v>
      </c>
    </row>
    <row r="160" spans="1:27" ht="21.75" hidden="1" x14ac:dyDescent="0.25">
      <c r="A160" s="27">
        <f>Tablo1[[#This Row],[Sıra]]</f>
        <v>12</v>
      </c>
      <c r="B160" s="13" t="str">
        <f>Tablo1[[#This Row],[Bölüm]]</f>
        <v>TBT</v>
      </c>
      <c r="C160" s="13">
        <f>Tablo1[[#This Row],[Sınıf]]</f>
        <v>1</v>
      </c>
      <c r="D160" s="5" t="str">
        <f>Tablo1[[#This Row],[Ders Kodu]]</f>
        <v>ATA-1102</v>
      </c>
      <c r="E160" s="14" t="str">
        <f>Tablo1[[#This Row],[Dersin Adı]]</f>
        <v xml:space="preserve">Atatürk İlkeleri ve İnkılap Tarihi II </v>
      </c>
      <c r="F160" s="6" t="str">
        <f>Tablo1[[#This Row],[Dersi Veren Öğretim Elemanı]]</f>
        <v>Gökhan BAYRAM</v>
      </c>
      <c r="G160" s="6">
        <f>Tablo1[[#This Row],[Dersi Veren Öğretim Elemanı (Son 7 Hafta)]]</f>
        <v>0</v>
      </c>
      <c r="H160" s="6" t="str">
        <f>Tablo1[[#This Row],[Dersi Vrn. Öğr. Üyesi Bölümü]]</f>
        <v>FD</v>
      </c>
      <c r="I160" s="5">
        <f>Tablo1[[#This Row],[Mevcut]]</f>
        <v>25</v>
      </c>
      <c r="J160" s="13" t="str">
        <f>Tablo1[[#This Row],[GÜN]]</f>
        <v>ÇARŞAMBA</v>
      </c>
      <c r="K160" s="17" t="str">
        <f>Tablo1[[#This Row],[SINIF2]]</f>
        <v>ONLINE</v>
      </c>
      <c r="L160" s="11">
        <f>Tablo1[[#This Row],[08:10]]</f>
        <v>0</v>
      </c>
      <c r="M160" s="4">
        <f>Tablo1[[#This Row],[09:00]]</f>
        <v>0</v>
      </c>
      <c r="N160" s="4">
        <f>Tablo1[[#This Row],[09:50]]</f>
        <v>0</v>
      </c>
      <c r="O160" s="4" t="str">
        <f>Tablo1[[#This Row],[10:40]]</f>
        <v>x</v>
      </c>
      <c r="P160" s="4" t="str">
        <f>Tablo1[[#This Row],[11:30]]</f>
        <v>x</v>
      </c>
      <c r="Q160" s="10">
        <f>Tablo1[[#This Row],[12:20]]</f>
        <v>0</v>
      </c>
      <c r="R160" s="4">
        <f>Tablo1[[#This Row],[13:10]]</f>
        <v>0</v>
      </c>
      <c r="S160" s="4">
        <f>Tablo1[[#This Row],[14:00]]</f>
        <v>0</v>
      </c>
      <c r="T160" s="4">
        <f>Tablo1[[#This Row],[14:50]]</f>
        <v>0</v>
      </c>
      <c r="U160" s="4">
        <f>Tablo1[[#This Row],[15:40]]</f>
        <v>0</v>
      </c>
      <c r="V160" s="12">
        <f>Tablo1[[#This Row],[16:30]]</f>
        <v>0</v>
      </c>
      <c r="W160" s="24">
        <f>Tablo1[[#This Row],[Ders Adedi]]</f>
        <v>9</v>
      </c>
      <c r="X160" s="22">
        <f>Tablo1[[#This Row],[Ders saati]]</f>
        <v>2</v>
      </c>
      <c r="Y160" s="23">
        <f>Tablo1[[#This Row],[Ders saati kontrol]]</f>
        <v>2</v>
      </c>
      <c r="Z160" s="92" t="str">
        <f>Tablo1[[#This Row],[Birleştir formül]]</f>
        <v>Atatürk İlkeleri ve İnkılap Tarihi II  Gökhan BAYRAM</v>
      </c>
      <c r="AA160" s="95">
        <f>Tablo1[[#This Row],[Birleşik ders]]</f>
        <v>9</v>
      </c>
    </row>
    <row r="161" spans="1:27" ht="30" hidden="1" x14ac:dyDescent="0.25">
      <c r="A161" s="27">
        <f>Tablo1[[#This Row],[Sıra]]</f>
        <v>76</v>
      </c>
      <c r="B161" s="13" t="str">
        <f>Tablo1[[#This Row],[Bölüm]]</f>
        <v>TBT</v>
      </c>
      <c r="C161" s="13">
        <f>Tablo1[[#This Row],[Sınıf]]</f>
        <v>1</v>
      </c>
      <c r="D161" s="5" t="str">
        <f>Tablo1[[#This Row],[Ders Kodu]]</f>
        <v>ZBY-1014</v>
      </c>
      <c r="E161" s="14" t="str">
        <f>Tablo1[[#This Row],[Dersin Adı]]</f>
        <v xml:space="preserve">Biyolojik Sistematik </v>
      </c>
      <c r="F161" s="6" t="str">
        <f>Tablo1[[#This Row],[Dersi Veren Öğretim Elemanı]]</f>
        <v>Herdem ASLAN</v>
      </c>
      <c r="G161" s="6">
        <f>Tablo1[[#This Row],[Dersi Veren Öğretim Elemanı (Son 7 Hafta)]]</f>
        <v>0</v>
      </c>
      <c r="H161" s="6" t="str">
        <f>Tablo1[[#This Row],[Dersi Vrn. Öğr. Üyesi Bölümü]]</f>
        <v>FD</v>
      </c>
      <c r="I161" s="5">
        <f>Tablo1[[#This Row],[Mevcut]]</f>
        <v>23</v>
      </c>
      <c r="J161" s="13" t="str">
        <f>Tablo1[[#This Row],[GÜN]]</f>
        <v>ÇARŞAMBA</v>
      </c>
      <c r="K161" s="17" t="str">
        <f>Tablo1[[#This Row],[SINIF2]]</f>
        <v>104</v>
      </c>
      <c r="L161" s="11">
        <f>Tablo1[[#This Row],[08:10]]</f>
        <v>0</v>
      </c>
      <c r="M161" s="4">
        <f>Tablo1[[#This Row],[09:00]]</f>
        <v>0</v>
      </c>
      <c r="N161" s="4">
        <f>Tablo1[[#This Row],[09:50]]</f>
        <v>0</v>
      </c>
      <c r="O161" s="4">
        <f>Tablo1[[#This Row],[10:40]]</f>
        <v>0</v>
      </c>
      <c r="P161" s="4">
        <f>Tablo1[[#This Row],[11:30]]</f>
        <v>0</v>
      </c>
      <c r="Q161" s="10">
        <f>Tablo1[[#This Row],[12:20]]</f>
        <v>0</v>
      </c>
      <c r="R161" s="4" t="str">
        <f>Tablo1[[#This Row],[13:10]]</f>
        <v>x</v>
      </c>
      <c r="S161" s="4" t="str">
        <f>Tablo1[[#This Row],[14:00]]</f>
        <v>x</v>
      </c>
      <c r="T161" s="4">
        <f>Tablo1[[#This Row],[14:50]]</f>
        <v>0</v>
      </c>
      <c r="U161" s="4">
        <f>Tablo1[[#This Row],[15:40]]</f>
        <v>0</v>
      </c>
      <c r="V161" s="12">
        <f>Tablo1[[#This Row],[16:30]]</f>
        <v>0</v>
      </c>
      <c r="W161" s="24">
        <f>Tablo1[[#This Row],[Ders Adedi]]</f>
        <v>1</v>
      </c>
      <c r="X161" s="22">
        <f>Tablo1[[#This Row],[Ders saati]]</f>
        <v>2</v>
      </c>
      <c r="Y161" s="23">
        <f>Tablo1[[#This Row],[Ders saati kontrol]]</f>
        <v>2</v>
      </c>
      <c r="Z161" s="92" t="str">
        <f>Tablo1[[#This Row],[Birleştir formül]]</f>
        <v>Biyolojik Sistematik  Herdem ASLAN</v>
      </c>
      <c r="AA161" s="95">
        <f>Tablo1[[#This Row],[Birleşik ders]]</f>
        <v>1</v>
      </c>
    </row>
    <row r="162" spans="1:27" ht="21.75" hidden="1" x14ac:dyDescent="0.25">
      <c r="A162" s="27">
        <f>Tablo1[[#This Row],[Sıra]]</f>
        <v>152</v>
      </c>
      <c r="B162" s="13" t="str">
        <f>Tablo1[[#This Row],[Bölüm]]</f>
        <v>TBT</v>
      </c>
      <c r="C162" s="13">
        <f>Tablo1[[#This Row],[Sınıf]]</f>
        <v>1</v>
      </c>
      <c r="D162" s="5" t="str">
        <f>Tablo1[[#This Row],[Ders Kodu]]</f>
        <v>İSG-1002</v>
      </c>
      <c r="E162" s="14" t="str">
        <f>Tablo1[[#This Row],[Dersin Adı]]</f>
        <v xml:space="preserve">İş Sağlığı ve Güvenliği II </v>
      </c>
      <c r="F162" s="6" t="str">
        <f>Tablo1[[#This Row],[Dersi Veren Öğretim Elemanı]]</f>
        <v>Ulaş ÇINAR</v>
      </c>
      <c r="G162" s="6">
        <f>Tablo1[[#This Row],[Dersi Veren Öğretim Elemanı (Son 7 Hafta)]]</f>
        <v>0</v>
      </c>
      <c r="H162" s="6" t="str">
        <f>Tablo1[[#This Row],[Dersi Vrn. Öğr. Üyesi Bölümü]]</f>
        <v>FD</v>
      </c>
      <c r="I162" s="5">
        <f>Tablo1[[#This Row],[Mevcut]]</f>
        <v>35</v>
      </c>
      <c r="J162" s="13" t="str">
        <f>Tablo1[[#This Row],[GÜN]]</f>
        <v>PERŞEMBE</v>
      </c>
      <c r="K162" s="17" t="str">
        <f>Tablo1[[#This Row],[SINIF2]]</f>
        <v>113</v>
      </c>
      <c r="L162" s="11">
        <f>Tablo1[[#This Row],[08:10]]</f>
        <v>0</v>
      </c>
      <c r="M162" s="4">
        <f>Tablo1[[#This Row],[09:00]]</f>
        <v>0</v>
      </c>
      <c r="N162" s="4">
        <f>Tablo1[[#This Row],[09:50]]</f>
        <v>0</v>
      </c>
      <c r="O162" s="4" t="str">
        <f>Tablo1[[#This Row],[10:40]]</f>
        <v>x</v>
      </c>
      <c r="P162" s="4" t="str">
        <f>Tablo1[[#This Row],[11:30]]</f>
        <v>x</v>
      </c>
      <c r="Q162" s="10">
        <f>Tablo1[[#This Row],[12:20]]</f>
        <v>0</v>
      </c>
      <c r="R162" s="4">
        <f>Tablo1[[#This Row],[13:10]]</f>
        <v>0</v>
      </c>
      <c r="S162" s="4">
        <f>Tablo1[[#This Row],[14:00]]</f>
        <v>0</v>
      </c>
      <c r="T162" s="4">
        <f>Tablo1[[#This Row],[14:50]]</f>
        <v>0</v>
      </c>
      <c r="U162" s="4">
        <f>Tablo1[[#This Row],[15:40]]</f>
        <v>0</v>
      </c>
      <c r="V162" s="12">
        <f>Tablo1[[#This Row],[16:30]]</f>
        <v>0</v>
      </c>
      <c r="W162" s="24">
        <f>Tablo1[[#This Row],[Ders Adedi]]</f>
        <v>9</v>
      </c>
      <c r="X162" s="22">
        <f>Tablo1[[#This Row],[Ders saati]]</f>
        <v>2</v>
      </c>
      <c r="Y162" s="23">
        <f>Tablo1[[#This Row],[Ders saati kontrol]]</f>
        <v>2</v>
      </c>
      <c r="Z162" s="92" t="str">
        <f>Tablo1[[#This Row],[Birleştir formül]]</f>
        <v>İş Sağlığı ve Güvenliği II  Ulaş ÇINAR</v>
      </c>
      <c r="AA162" s="95">
        <f>Tablo1[[#This Row],[Birleşik ders]]</f>
        <v>8</v>
      </c>
    </row>
    <row r="163" spans="1:27" ht="21.75" hidden="1" x14ac:dyDescent="0.25">
      <c r="A163" s="27">
        <f>Tablo1[[#This Row],[Sıra]]</f>
        <v>212</v>
      </c>
      <c r="B163" s="13" t="str">
        <f>Tablo1[[#This Row],[Bölüm]]</f>
        <v>TBT</v>
      </c>
      <c r="C163" s="13">
        <f>Tablo1[[#This Row],[Sınıf]]</f>
        <v>1</v>
      </c>
      <c r="D163" s="5" t="str">
        <f>Tablo1[[#This Row],[Ders Kodu]]</f>
        <v>ZBY-1004</v>
      </c>
      <c r="E163" s="14" t="str">
        <f>Tablo1[[#This Row],[Dersin Adı]]</f>
        <v xml:space="preserve">Ölçme Bilgisi </v>
      </c>
      <c r="F163" s="6" t="str">
        <f>Tablo1[[#This Row],[Dersi Veren Öğretim Elemanı]]</f>
        <v>M. Burak BÜYÜKCAN</v>
      </c>
      <c r="G163" s="6">
        <f>Tablo1[[#This Row],[Dersi Veren Öğretim Elemanı (Son 7 Hafta)]]</f>
        <v>0</v>
      </c>
      <c r="H163" s="6" t="str">
        <f>Tablo1[[#This Row],[Dersi Vrn. Öğr. Üyesi Bölümü]]</f>
        <v>TM</v>
      </c>
      <c r="I163" s="5">
        <f>Tablo1[[#This Row],[Mevcut]]</f>
        <v>20</v>
      </c>
      <c r="J163" s="13" t="str">
        <f>Tablo1[[#This Row],[GÜN]]</f>
        <v>PERŞEMBE</v>
      </c>
      <c r="K163" s="17" t="str">
        <f>Tablo1[[#This Row],[SINIF2]]</f>
        <v>104</v>
      </c>
      <c r="L163" s="11">
        <f>Tablo1[[#This Row],[08:10]]</f>
        <v>0</v>
      </c>
      <c r="M163" s="4">
        <f>Tablo1[[#This Row],[09:00]]</f>
        <v>0</v>
      </c>
      <c r="N163" s="4">
        <f>Tablo1[[#This Row],[09:50]]</f>
        <v>0</v>
      </c>
      <c r="O163" s="4">
        <f>Tablo1[[#This Row],[10:40]]</f>
        <v>0</v>
      </c>
      <c r="P163" s="4">
        <f>Tablo1[[#This Row],[11:30]]</f>
        <v>0</v>
      </c>
      <c r="Q163" s="10">
        <f>Tablo1[[#This Row],[12:20]]</f>
        <v>0</v>
      </c>
      <c r="R163" s="4" t="str">
        <f>Tablo1[[#This Row],[13:10]]</f>
        <v>x</v>
      </c>
      <c r="S163" s="4" t="str">
        <f>Tablo1[[#This Row],[14:00]]</f>
        <v>x</v>
      </c>
      <c r="T163" s="4" t="str">
        <f>Tablo1[[#This Row],[14:50]]</f>
        <v>x</v>
      </c>
      <c r="U163" s="4" t="str">
        <f>Tablo1[[#This Row],[15:40]]</f>
        <v>x</v>
      </c>
      <c r="V163" s="12">
        <f>Tablo1[[#This Row],[16:30]]</f>
        <v>0</v>
      </c>
      <c r="W163" s="24">
        <f>Tablo1[[#This Row],[Ders Adedi]]</f>
        <v>5</v>
      </c>
      <c r="X163" s="22">
        <f>Tablo1[[#This Row],[Ders saati]]</f>
        <v>4</v>
      </c>
      <c r="Y163" s="23">
        <f>Tablo1[[#This Row],[Ders saati kontrol]]</f>
        <v>4</v>
      </c>
      <c r="Z163" s="92" t="str">
        <f>Tablo1[[#This Row],[Birleştir formül]]</f>
        <v>Ölçme Bilgisi  M. Burak BÜYÜKCAN</v>
      </c>
      <c r="AA163" s="95">
        <f>Tablo1[[#This Row],[Birleşik ders]]</f>
        <v>1</v>
      </c>
    </row>
    <row r="164" spans="1:27" ht="21.75" hidden="1" x14ac:dyDescent="0.25">
      <c r="A164" s="27">
        <f>Tablo1[[#This Row],[Sıra]]</f>
        <v>334</v>
      </c>
      <c r="B164" s="13" t="str">
        <f>Tablo1[[#This Row],[Bölüm]]</f>
        <v>TBT</v>
      </c>
      <c r="C164" s="13">
        <f>Tablo1[[#This Row],[Sınıf]]</f>
        <v>1</v>
      </c>
      <c r="D164" s="5" t="str">
        <f>Tablo1[[#This Row],[Ders Kodu]]</f>
        <v>YDİ-1102</v>
      </c>
      <c r="E164" s="14" t="str">
        <f>Tablo1[[#This Row],[Dersin Adı]]</f>
        <v xml:space="preserve">Yabancı Dil II </v>
      </c>
      <c r="F164" s="6" t="str">
        <f>Tablo1[[#This Row],[Dersi Veren Öğretim Elemanı]]</f>
        <v>Gökhan HINIZ</v>
      </c>
      <c r="G164" s="6">
        <f>Tablo1[[#This Row],[Dersi Veren Öğretim Elemanı (Son 7 Hafta)]]</f>
        <v>0</v>
      </c>
      <c r="H164" s="6" t="str">
        <f>Tablo1[[#This Row],[Dersi Vrn. Öğr. Üyesi Bölümü]]</f>
        <v>FD</v>
      </c>
      <c r="I164" s="5">
        <f>Tablo1[[#This Row],[Mevcut]]</f>
        <v>14</v>
      </c>
      <c r="J164" s="13" t="str">
        <f>Tablo1[[#This Row],[GÜN]]</f>
        <v>CUMA</v>
      </c>
      <c r="K164" s="17" t="str">
        <f>Tablo1[[#This Row],[SINIF2]]</f>
        <v>ONLINE</v>
      </c>
      <c r="L164" s="11" t="str">
        <f>Tablo1[[#This Row],[08:10]]</f>
        <v>x</v>
      </c>
      <c r="M164" s="4" t="str">
        <f>Tablo1[[#This Row],[09:00]]</f>
        <v>x</v>
      </c>
      <c r="N164" s="4">
        <f>Tablo1[[#This Row],[09:50]]</f>
        <v>0</v>
      </c>
      <c r="O164" s="4">
        <f>Tablo1[[#This Row],[10:40]]</f>
        <v>0</v>
      </c>
      <c r="P164" s="4">
        <f>Tablo1[[#This Row],[11:30]]</f>
        <v>0</v>
      </c>
      <c r="Q164" s="10">
        <f>Tablo1[[#This Row],[12:20]]</f>
        <v>0</v>
      </c>
      <c r="R164" s="4">
        <f>Tablo1[[#This Row],[13:10]]</f>
        <v>0</v>
      </c>
      <c r="S164" s="4">
        <f>Tablo1[[#This Row],[14:00]]</f>
        <v>0</v>
      </c>
      <c r="T164" s="4">
        <f>Tablo1[[#This Row],[14:50]]</f>
        <v>0</v>
      </c>
      <c r="U164" s="4">
        <f>Tablo1[[#This Row],[15:40]]</f>
        <v>0</v>
      </c>
      <c r="V164" s="12">
        <f>Tablo1[[#This Row],[16:30]]</f>
        <v>0</v>
      </c>
      <c r="W164" s="24">
        <f>Tablo1[[#This Row],[Ders Adedi]]</f>
        <v>9</v>
      </c>
      <c r="X164" s="22">
        <f>Tablo1[[#This Row],[Ders saati]]</f>
        <v>2</v>
      </c>
      <c r="Y164" s="23">
        <f>Tablo1[[#This Row],[Ders saati kontrol]]</f>
        <v>2</v>
      </c>
      <c r="Z164" s="92" t="str">
        <f>Tablo1[[#This Row],[Birleştir formül]]</f>
        <v>Yabancı Dil II  Gökhan HINIZ</v>
      </c>
      <c r="AA164" s="95">
        <f>Tablo1[[#This Row],[Birleşik ders]]</f>
        <v>9</v>
      </c>
    </row>
    <row r="165" spans="1:27" ht="21.75" hidden="1" x14ac:dyDescent="0.25">
      <c r="A165" s="27">
        <f>Tablo1[[#This Row],[Sıra]]</f>
        <v>358</v>
      </c>
      <c r="B165" s="13" t="str">
        <f>Tablo1[[#This Row],[Bölüm]]</f>
        <v>TBT</v>
      </c>
      <c r="C165" s="13">
        <f>Tablo1[[#This Row],[Sınıf]]</f>
        <v>1</v>
      </c>
      <c r="D165" s="5" t="str">
        <f>Tablo1[[#This Row],[Ders Kodu]]</f>
        <v>TRB-1012</v>
      </c>
      <c r="E165" s="14" t="str">
        <f>Tablo1[[#This Row],[Dersin Adı]]</f>
        <v>Hayvansal Üretim (Alttan Alanlar)</v>
      </c>
      <c r="F165" s="6">
        <f>Tablo1[[#This Row],[Dersi Veren Öğretim Elemanı]]</f>
        <v>0</v>
      </c>
      <c r="G165" s="6">
        <f>Tablo1[[#This Row],[Dersi Veren Öğretim Elemanı (Son 7 Hafta)]]</f>
        <v>0</v>
      </c>
      <c r="H165" s="6">
        <f>Tablo1[[#This Row],[Dersi Vrn. Öğr. Üyesi Bölümü]]</f>
        <v>0</v>
      </c>
      <c r="I165" s="5">
        <f>Tablo1[[#This Row],[Mevcut]]</f>
        <v>8</v>
      </c>
      <c r="J165" s="13" t="str">
        <f>Tablo1[[#This Row],[GÜN]]</f>
        <v>-</v>
      </c>
      <c r="K165" s="17" t="str">
        <f>Tablo1[[#This Row],[SINIF2]]</f>
        <v>SADECE SINAV</v>
      </c>
      <c r="L165" s="11">
        <f>Tablo1[[#This Row],[08:10]]</f>
        <v>0</v>
      </c>
      <c r="M165" s="4">
        <f>Tablo1[[#This Row],[09:00]]</f>
        <v>0</v>
      </c>
      <c r="N165" s="4">
        <f>Tablo1[[#This Row],[09:50]]</f>
        <v>0</v>
      </c>
      <c r="O165" s="4">
        <f>Tablo1[[#This Row],[10:40]]</f>
        <v>0</v>
      </c>
      <c r="P165" s="4">
        <f>Tablo1[[#This Row],[11:30]]</f>
        <v>0</v>
      </c>
      <c r="Q165" s="10">
        <f>Tablo1[[#This Row],[12:20]]</f>
        <v>0</v>
      </c>
      <c r="R165" s="4">
        <f>Tablo1[[#This Row],[13:10]]</f>
        <v>0</v>
      </c>
      <c r="S165" s="4">
        <f>Tablo1[[#This Row],[14:00]]</f>
        <v>0</v>
      </c>
      <c r="T165" s="4">
        <f>Tablo1[[#This Row],[14:50]]</f>
        <v>0</v>
      </c>
      <c r="U165" s="4">
        <f>Tablo1[[#This Row],[15:40]]</f>
        <v>0</v>
      </c>
      <c r="V165" s="12">
        <f>Tablo1[[#This Row],[16:30]]</f>
        <v>0</v>
      </c>
      <c r="W165" s="24">
        <f>Tablo1[[#This Row],[Ders Adedi]]</f>
        <v>1</v>
      </c>
      <c r="X165" s="22">
        <f>Tablo1[[#This Row],[Ders saati]]</f>
        <v>0</v>
      </c>
      <c r="Y165" s="23">
        <f>Tablo1[[#This Row],[Ders saati kontrol]]</f>
        <v>0</v>
      </c>
      <c r="Z165" s="92" t="str">
        <f>Tablo1[[#This Row],[Birleştir formül]]</f>
        <v xml:space="preserve">Hayvansal Üretim (Alttan Alanlar) </v>
      </c>
      <c r="AA165" s="95">
        <f>Tablo1[[#This Row],[Birleşik ders]]</f>
        <v>1</v>
      </c>
    </row>
    <row r="166" spans="1:27" ht="21.75" hidden="1" x14ac:dyDescent="0.25">
      <c r="A166" s="27">
        <f>Tablo1[[#This Row],[Sıra]]</f>
        <v>19</v>
      </c>
      <c r="B166" s="13" t="str">
        <f>Tablo1[[#This Row],[Bölüm]]</f>
        <v>TBT</v>
      </c>
      <c r="C166" s="13">
        <f>Tablo1[[#This Row],[Sınıf]]</f>
        <v>2</v>
      </c>
      <c r="D166" s="5" t="str">
        <f>Tablo1[[#This Row],[Ders Kodu]]</f>
        <v>TRB-2010</v>
      </c>
      <c r="E166" s="14" t="str">
        <f>Tablo1[[#This Row],[Dersin Adı]]</f>
        <v xml:space="preserve">Bahçe Bitkileri </v>
      </c>
      <c r="F166" s="6" t="str">
        <f>Tablo1[[#This Row],[Dersi Veren Öğretim Elemanı]]</f>
        <v>Hakan ENGİN</v>
      </c>
      <c r="G166" s="6">
        <f>Tablo1[[#This Row],[Dersi Veren Öğretim Elemanı (Son 7 Hafta)]]</f>
        <v>0</v>
      </c>
      <c r="H166" s="6" t="str">
        <f>Tablo1[[#This Row],[Dersi Vrn. Öğr. Üyesi Bölümü]]</f>
        <v>BB</v>
      </c>
      <c r="I166" s="5">
        <f>Tablo1[[#This Row],[Mevcut]]</f>
        <v>27</v>
      </c>
      <c r="J166" s="13" t="str">
        <f>Tablo1[[#This Row],[GÜN]]</f>
        <v>PAZARTESİ</v>
      </c>
      <c r="K166" s="17" t="str">
        <f>Tablo1[[#This Row],[SINIF2]]</f>
        <v>101</v>
      </c>
      <c r="L166" s="11">
        <f>Tablo1[[#This Row],[08:10]]</f>
        <v>0</v>
      </c>
      <c r="M166" s="4" t="str">
        <f>Tablo1[[#This Row],[09:00]]</f>
        <v>x</v>
      </c>
      <c r="N166" s="4" t="str">
        <f>Tablo1[[#This Row],[09:50]]</f>
        <v>x</v>
      </c>
      <c r="O166" s="4" t="str">
        <f>Tablo1[[#This Row],[10:40]]</f>
        <v>x</v>
      </c>
      <c r="P166" s="4" t="str">
        <f>Tablo1[[#This Row],[11:30]]</f>
        <v>x</v>
      </c>
      <c r="Q166" s="10">
        <f>Tablo1[[#This Row],[12:20]]</f>
        <v>0</v>
      </c>
      <c r="R166" s="4">
        <f>Tablo1[[#This Row],[13:10]]</f>
        <v>0</v>
      </c>
      <c r="S166" s="4">
        <f>Tablo1[[#This Row],[14:00]]</f>
        <v>0</v>
      </c>
      <c r="T166" s="4">
        <f>Tablo1[[#This Row],[14:50]]</f>
        <v>0</v>
      </c>
      <c r="U166" s="4">
        <f>Tablo1[[#This Row],[15:40]]</f>
        <v>0</v>
      </c>
      <c r="V166" s="12">
        <f>Tablo1[[#This Row],[16:30]]</f>
        <v>0</v>
      </c>
      <c r="W166" s="24">
        <f>Tablo1[[#This Row],[Ders Adedi]]</f>
        <v>4</v>
      </c>
      <c r="X166" s="22">
        <f>Tablo1[[#This Row],[Ders saati]]</f>
        <v>4</v>
      </c>
      <c r="Y166" s="23">
        <f>Tablo1[[#This Row],[Ders saati kontrol]]</f>
        <v>4</v>
      </c>
      <c r="Z166" s="92" t="str">
        <f>Tablo1[[#This Row],[Birleştir formül]]</f>
        <v>Bahçe Bitkileri  Hakan ENGİN</v>
      </c>
      <c r="AA166" s="95">
        <f>Tablo1[[#This Row],[Birleşik ders]]</f>
        <v>1</v>
      </c>
    </row>
    <row r="167" spans="1:27" ht="21.75" hidden="1" x14ac:dyDescent="0.25">
      <c r="A167" s="27">
        <f>Tablo1[[#This Row],[Sıra]]</f>
        <v>45</v>
      </c>
      <c r="B167" s="13" t="str">
        <f>Tablo1[[#This Row],[Bölüm]]</f>
        <v>TBT</v>
      </c>
      <c r="C167" s="13">
        <f>Tablo1[[#This Row],[Sınıf]]</f>
        <v>2</v>
      </c>
      <c r="D167" s="5" t="str">
        <f>Tablo1[[#This Row],[Ders Kodu]]</f>
        <v>TRB-2002</v>
      </c>
      <c r="E167" s="14" t="str">
        <f>Tablo1[[#This Row],[Dersin Adı]]</f>
        <v xml:space="preserve">Bitki Besleme </v>
      </c>
      <c r="F167" s="6" t="str">
        <f>Tablo1[[#This Row],[Dersi Veren Öğretim Elemanı]]</f>
        <v>Ali SÜMER</v>
      </c>
      <c r="G167" s="6">
        <f>Tablo1[[#This Row],[Dersi Veren Öğretim Elemanı (Son 7 Hafta)]]</f>
        <v>0</v>
      </c>
      <c r="H167" s="6" t="str">
        <f>Tablo1[[#This Row],[Dersi Vrn. Öğr. Üyesi Bölümü]]</f>
        <v>TO</v>
      </c>
      <c r="I167" s="5">
        <f>Tablo1[[#This Row],[Mevcut]]</f>
        <v>28</v>
      </c>
      <c r="J167" s="13" t="str">
        <f>Tablo1[[#This Row],[GÜN]]</f>
        <v>PAZARTESİ</v>
      </c>
      <c r="K167" s="17" t="str">
        <f>Tablo1[[#This Row],[SINIF2]]</f>
        <v>113</v>
      </c>
      <c r="L167" s="11">
        <f>Tablo1[[#This Row],[08:10]]</f>
        <v>0</v>
      </c>
      <c r="M167" s="4">
        <f>Tablo1[[#This Row],[09:00]]</f>
        <v>0</v>
      </c>
      <c r="N167" s="4">
        <f>Tablo1[[#This Row],[09:50]]</f>
        <v>0</v>
      </c>
      <c r="O167" s="4">
        <f>Tablo1[[#This Row],[10:40]]</f>
        <v>0</v>
      </c>
      <c r="P167" s="4">
        <f>Tablo1[[#This Row],[11:30]]</f>
        <v>0</v>
      </c>
      <c r="Q167" s="10">
        <f>Tablo1[[#This Row],[12:20]]</f>
        <v>0</v>
      </c>
      <c r="R167" s="4" t="str">
        <f>Tablo1[[#This Row],[13:10]]</f>
        <v>x</v>
      </c>
      <c r="S167" s="4" t="str">
        <f>Tablo1[[#This Row],[14:00]]</f>
        <v>x</v>
      </c>
      <c r="T167" s="4">
        <f>Tablo1[[#This Row],[14:50]]</f>
        <v>0</v>
      </c>
      <c r="U167" s="4">
        <f>Tablo1[[#This Row],[15:40]]</f>
        <v>0</v>
      </c>
      <c r="V167" s="12">
        <f>Tablo1[[#This Row],[16:30]]</f>
        <v>0</v>
      </c>
      <c r="W167" s="24">
        <f>Tablo1[[#This Row],[Ders Adedi]]</f>
        <v>6</v>
      </c>
      <c r="X167" s="22">
        <f>Tablo1[[#This Row],[Ders saati]]</f>
        <v>2</v>
      </c>
      <c r="Y167" s="23">
        <f>Tablo1[[#This Row],[Ders saati kontrol]]</f>
        <v>2</v>
      </c>
      <c r="Z167" s="92" t="str">
        <f>Tablo1[[#This Row],[Birleştir formül]]</f>
        <v>Bitki Besleme  Ali SÜMER</v>
      </c>
      <c r="AA167" s="95">
        <f>Tablo1[[#This Row],[Birleşik ders]]</f>
        <v>3</v>
      </c>
    </row>
    <row r="168" spans="1:27" ht="21.75" hidden="1" x14ac:dyDescent="0.25">
      <c r="A168" s="27">
        <f>Tablo1[[#This Row],[Sıra]]</f>
        <v>36</v>
      </c>
      <c r="B168" s="13" t="str">
        <f>Tablo1[[#This Row],[Bölüm]]</f>
        <v>TBT</v>
      </c>
      <c r="C168" s="13">
        <f>Tablo1[[#This Row],[Sınıf]]</f>
        <v>2</v>
      </c>
      <c r="D168" s="5" t="str">
        <f>Tablo1[[#This Row],[Ders Kodu]]</f>
        <v>TRB-2014</v>
      </c>
      <c r="E168" s="292" t="str">
        <f>Tablo1[[#This Row],[Dersin Adı]]</f>
        <v xml:space="preserve">Bilimsel Araştırma Yazım </v>
      </c>
      <c r="F168" s="6" t="str">
        <f>Tablo1[[#This Row],[Dersi Veren Öğretim Elemanı]]</f>
        <v>Şemun TAYYAR</v>
      </c>
      <c r="G168" s="6">
        <f>Tablo1[[#This Row],[Dersi Veren Öğretim Elemanı (Son 7 Hafta)]]</f>
        <v>0</v>
      </c>
      <c r="H168" s="6" t="str">
        <f>Tablo1[[#This Row],[Dersi Vrn. Öğr. Üyesi Bölümü]]</f>
        <v>TBT</v>
      </c>
      <c r="I168" s="5">
        <f>Tablo1[[#This Row],[Mevcut]]</f>
        <v>19</v>
      </c>
      <c r="J168" s="13" t="str">
        <f>Tablo1[[#This Row],[GÜN]]</f>
        <v>PAZARTESİ</v>
      </c>
      <c r="K168" s="17" t="str">
        <f>Tablo1[[#This Row],[SINIF2]]</f>
        <v>204</v>
      </c>
      <c r="L168" s="11">
        <f>Tablo1[[#This Row],[08:10]]</f>
        <v>0</v>
      </c>
      <c r="M168" s="4">
        <f>Tablo1[[#This Row],[09:00]]</f>
        <v>0</v>
      </c>
      <c r="N168" s="4">
        <f>Tablo1[[#This Row],[09:50]]</f>
        <v>0</v>
      </c>
      <c r="O168" s="4">
        <f>Tablo1[[#This Row],[10:40]]</f>
        <v>0</v>
      </c>
      <c r="P168" s="4">
        <f>Tablo1[[#This Row],[11:30]]</f>
        <v>0</v>
      </c>
      <c r="Q168" s="10">
        <f>Tablo1[[#This Row],[12:20]]</f>
        <v>0</v>
      </c>
      <c r="R168" s="4">
        <f>Tablo1[[#This Row],[13:10]]</f>
        <v>0</v>
      </c>
      <c r="S168" s="4">
        <f>Tablo1[[#This Row],[14:00]]</f>
        <v>0</v>
      </c>
      <c r="T168" s="4">
        <f>Tablo1[[#This Row],[14:50]]</f>
        <v>0</v>
      </c>
      <c r="U168" s="4" t="str">
        <f>Tablo1[[#This Row],[15:40]]</f>
        <v>x</v>
      </c>
      <c r="V168" s="12" t="str">
        <f>Tablo1[[#This Row],[16:30]]</f>
        <v>x</v>
      </c>
      <c r="W168" s="24">
        <f>Tablo1[[#This Row],[Ders Adedi]]</f>
        <v>1</v>
      </c>
      <c r="X168" s="22">
        <f>Tablo1[[#This Row],[Ders saati]]</f>
        <v>2</v>
      </c>
      <c r="Y168" s="23">
        <f>Tablo1[[#This Row],[Ders saati kontrol]]</f>
        <v>2</v>
      </c>
      <c r="Z168" s="92" t="str">
        <f>Tablo1[[#This Row],[Birleştir formül]]</f>
        <v>Bilimsel Araştırma Yazım  Şemun TAYYAR</v>
      </c>
      <c r="AA168" s="95">
        <f>Tablo1[[#This Row],[Birleşik ders]]</f>
        <v>1</v>
      </c>
    </row>
    <row r="169" spans="1:27" ht="21.75" hidden="1" x14ac:dyDescent="0.25">
      <c r="A169" s="27">
        <f>Tablo1[[#This Row],[Sıra]]</f>
        <v>254</v>
      </c>
      <c r="B169" s="13" t="str">
        <f>Tablo1[[#This Row],[Bölüm]]</f>
        <v>TBT</v>
      </c>
      <c r="C169" s="13">
        <f>Tablo1[[#This Row],[Sınıf]]</f>
        <v>2</v>
      </c>
      <c r="D169" s="5" t="str">
        <f>Tablo1[[#This Row],[Ders Kodu]]</f>
        <v>TRB-2016</v>
      </c>
      <c r="E169" s="14" t="str">
        <f>Tablo1[[#This Row],[Dersin Adı]]</f>
        <v xml:space="preserve">Tarım Ekonomisi </v>
      </c>
      <c r="F169" s="6" t="str">
        <f>Tablo1[[#This Row],[Dersi Veren Öğretim Elemanı]]</f>
        <v>Bengü EVEREST</v>
      </c>
      <c r="G169" s="6">
        <f>Tablo1[[#This Row],[Dersi Veren Öğretim Elemanı (Son 7 Hafta)]]</f>
        <v>0</v>
      </c>
      <c r="H169" s="6" t="str">
        <f>Tablo1[[#This Row],[Dersi Vrn. Öğr. Üyesi Bölümü]]</f>
        <v>TE</v>
      </c>
      <c r="I169" s="5">
        <f>Tablo1[[#This Row],[Mevcut]]</f>
        <v>28</v>
      </c>
      <c r="J169" s="13" t="str">
        <f>Tablo1[[#This Row],[GÜN]]</f>
        <v>SALI</v>
      </c>
      <c r="K169" s="17" t="str">
        <f>Tablo1[[#This Row],[SINIF2]]</f>
        <v>202</v>
      </c>
      <c r="L169" s="11">
        <f>Tablo1[[#This Row],[08:10]]</f>
        <v>0</v>
      </c>
      <c r="M169" s="4" t="str">
        <f>Tablo1[[#This Row],[09:00]]</f>
        <v>x</v>
      </c>
      <c r="N169" s="4" t="str">
        <f>Tablo1[[#This Row],[09:50]]</f>
        <v>x</v>
      </c>
      <c r="O169" s="4">
        <f>Tablo1[[#This Row],[10:40]]</f>
        <v>0</v>
      </c>
      <c r="P169" s="4">
        <f>Tablo1[[#This Row],[11:30]]</f>
        <v>0</v>
      </c>
      <c r="Q169" s="10">
        <f>Tablo1[[#This Row],[12:20]]</f>
        <v>0</v>
      </c>
      <c r="R169" s="4">
        <f>Tablo1[[#This Row],[13:10]]</f>
        <v>0</v>
      </c>
      <c r="S169" s="4">
        <f>Tablo1[[#This Row],[14:00]]</f>
        <v>0</v>
      </c>
      <c r="T169" s="4">
        <f>Tablo1[[#This Row],[14:50]]</f>
        <v>0</v>
      </c>
      <c r="U169" s="4">
        <f>Tablo1[[#This Row],[15:40]]</f>
        <v>0</v>
      </c>
      <c r="V169" s="12">
        <f>Tablo1[[#This Row],[16:30]]</f>
        <v>0</v>
      </c>
      <c r="W169" s="24">
        <f>Tablo1[[#This Row],[Ders Adedi]]</f>
        <v>2</v>
      </c>
      <c r="X169" s="22">
        <f>Tablo1[[#This Row],[Ders saati]]</f>
        <v>2</v>
      </c>
      <c r="Y169" s="23">
        <f>Tablo1[[#This Row],[Ders saati kontrol]]</f>
        <v>2</v>
      </c>
      <c r="Z169" s="92" t="str">
        <f>Tablo1[[#This Row],[Birleştir formül]]</f>
        <v>Tarım Ekonomisi  Bengü EVEREST</v>
      </c>
      <c r="AA169" s="95">
        <f>Tablo1[[#This Row],[Birleşik ders]]</f>
        <v>2</v>
      </c>
    </row>
    <row r="170" spans="1:27" ht="21.75" hidden="1" x14ac:dyDescent="0.25">
      <c r="A170" s="27">
        <f>Tablo1[[#This Row],[Sıra]]</f>
        <v>117</v>
      </c>
      <c r="B170" s="13" t="str">
        <f>Tablo1[[#This Row],[Bölüm]]</f>
        <v>TBT</v>
      </c>
      <c r="C170" s="13">
        <f>Tablo1[[#This Row],[Sınıf]]</f>
        <v>2</v>
      </c>
      <c r="D170" s="5" t="str">
        <f>Tablo1[[#This Row],[Ders Kodu]]</f>
        <v>TRB-2006</v>
      </c>
      <c r="E170" s="292" t="str">
        <f>Tablo1[[#This Row],[Dersin Adı]]</f>
        <v xml:space="preserve">Gıda Bilimi ve Teknolojisi </v>
      </c>
      <c r="F170" s="6" t="str">
        <f>Tablo1[[#This Row],[Dersi Veren Öğretim Elemanı]]</f>
        <v>Nesrin Merve ÇELEBİ UZKUÇ</v>
      </c>
      <c r="G170" s="6">
        <f>Tablo1[[#This Row],[Dersi Veren Öğretim Elemanı (Son 7 Hafta)]]</f>
        <v>0</v>
      </c>
      <c r="H170" s="6" t="str">
        <f>Tablo1[[#This Row],[Dersi Vrn. Öğr. Üyesi Bölümü]]</f>
        <v>FD</v>
      </c>
      <c r="I170" s="5">
        <f>Tablo1[[#This Row],[Mevcut]]</f>
        <v>30</v>
      </c>
      <c r="J170" s="13" t="str">
        <f>Tablo1[[#This Row],[GÜN]]</f>
        <v>SALI</v>
      </c>
      <c r="K170" s="17" t="str">
        <f>Tablo1[[#This Row],[SINIF2]]</f>
        <v>04</v>
      </c>
      <c r="L170" s="11">
        <f>Tablo1[[#This Row],[08:10]]</f>
        <v>0</v>
      </c>
      <c r="M170" s="4">
        <f>Tablo1[[#This Row],[09:00]]</f>
        <v>0</v>
      </c>
      <c r="N170" s="4">
        <f>Tablo1[[#This Row],[09:50]]</f>
        <v>0</v>
      </c>
      <c r="O170" s="4" t="str">
        <f>Tablo1[[#This Row],[10:40]]</f>
        <v>x</v>
      </c>
      <c r="P170" s="4" t="str">
        <f>Tablo1[[#This Row],[11:30]]</f>
        <v>x</v>
      </c>
      <c r="Q170" s="10">
        <f>Tablo1[[#This Row],[12:20]]</f>
        <v>0</v>
      </c>
      <c r="R170" s="4">
        <f>Tablo1[[#This Row],[13:10]]</f>
        <v>0</v>
      </c>
      <c r="S170" s="4">
        <f>Tablo1[[#This Row],[14:00]]</f>
        <v>0</v>
      </c>
      <c r="T170" s="4">
        <f>Tablo1[[#This Row],[14:50]]</f>
        <v>0</v>
      </c>
      <c r="U170" s="4">
        <f>Tablo1[[#This Row],[15:40]]</f>
        <v>0</v>
      </c>
      <c r="V170" s="12">
        <f>Tablo1[[#This Row],[16:30]]</f>
        <v>0</v>
      </c>
      <c r="W170" s="24">
        <f>Tablo1[[#This Row],[Ders Adedi]]</f>
        <v>1</v>
      </c>
      <c r="X170" s="22">
        <f>Tablo1[[#This Row],[Ders saati]]</f>
        <v>2</v>
      </c>
      <c r="Y170" s="23">
        <f>Tablo1[[#This Row],[Ders saati kontrol]]</f>
        <v>2</v>
      </c>
      <c r="Z170" s="92" t="str">
        <f>Tablo1[[#This Row],[Birleştir formül]]</f>
        <v>Gıda Bilimi ve Teknolojisi  Nesrin Merve ÇELEBİ UZKUÇ</v>
      </c>
      <c r="AA170" s="95">
        <f>Tablo1[[#This Row],[Birleşik ders]]</f>
        <v>1</v>
      </c>
    </row>
    <row r="171" spans="1:27" ht="21.75" hidden="1" x14ac:dyDescent="0.25">
      <c r="A171" s="27">
        <f>Tablo1[[#This Row],[Sıra]]</f>
        <v>280</v>
      </c>
      <c r="B171" s="13" t="str">
        <f>Tablo1[[#This Row],[Bölüm]]</f>
        <v>TBT</v>
      </c>
      <c r="C171" s="13">
        <f>Tablo1[[#This Row],[Sınıf]]</f>
        <v>2</v>
      </c>
      <c r="D171" s="5" t="str">
        <f>Tablo1[[#This Row],[Ders Kodu]]</f>
        <v>TRB-2012</v>
      </c>
      <c r="E171" s="14" t="str">
        <f>Tablo1[[#This Row],[Dersin Adı]]</f>
        <v xml:space="preserve">Tarımsal Yapılar Sulama </v>
      </c>
      <c r="F171" s="6" t="str">
        <f>Tablo1[[#This Row],[Dersi Veren Öğretim Elemanı]]</f>
        <v>Muharrem Yetiş YAVUZ</v>
      </c>
      <c r="G171" s="6">
        <f>Tablo1[[#This Row],[Dersi Veren Öğretim Elemanı (Son 7 Hafta)]]</f>
        <v>0</v>
      </c>
      <c r="H171" s="6" t="str">
        <f>Tablo1[[#This Row],[Dersi Vrn. Öğr. Üyesi Bölümü]]</f>
        <v>TYS</v>
      </c>
      <c r="I171" s="5">
        <f>Tablo1[[#This Row],[Mevcut]]</f>
        <v>9</v>
      </c>
      <c r="J171" s="13" t="str">
        <f>Tablo1[[#This Row],[GÜN]]</f>
        <v>SALI</v>
      </c>
      <c r="K171" s="17" t="str">
        <f>Tablo1[[#This Row],[SINIF2]]</f>
        <v>205</v>
      </c>
      <c r="L171" s="11">
        <f>Tablo1[[#This Row],[08:10]]</f>
        <v>0</v>
      </c>
      <c r="M171" s="4">
        <f>Tablo1[[#This Row],[09:00]]</f>
        <v>0</v>
      </c>
      <c r="N171" s="4">
        <f>Tablo1[[#This Row],[09:50]]</f>
        <v>0</v>
      </c>
      <c r="O171" s="4">
        <f>Tablo1[[#This Row],[10:40]]</f>
        <v>0</v>
      </c>
      <c r="P171" s="4">
        <f>Tablo1[[#This Row],[11:30]]</f>
        <v>0</v>
      </c>
      <c r="Q171" s="10" t="str">
        <f>Tablo1[[#This Row],[12:20]]</f>
        <v>x</v>
      </c>
      <c r="R171" s="4" t="str">
        <f>Tablo1[[#This Row],[13:10]]</f>
        <v>x</v>
      </c>
      <c r="S171" s="4">
        <f>Tablo1[[#This Row],[14:00]]</f>
        <v>0</v>
      </c>
      <c r="T171" s="4">
        <f>Tablo1[[#This Row],[14:50]]</f>
        <v>0</v>
      </c>
      <c r="U171" s="4">
        <f>Tablo1[[#This Row],[15:40]]</f>
        <v>0</v>
      </c>
      <c r="V171" s="12">
        <f>Tablo1[[#This Row],[16:30]]</f>
        <v>0</v>
      </c>
      <c r="W171" s="24">
        <f>Tablo1[[#This Row],[Ders Adedi]]</f>
        <v>1</v>
      </c>
      <c r="X171" s="22">
        <f>Tablo1[[#This Row],[Ders saati]]</f>
        <v>2</v>
      </c>
      <c r="Y171" s="23">
        <f>Tablo1[[#This Row],[Ders saati kontrol]]</f>
        <v>2</v>
      </c>
      <c r="Z171" s="92" t="str">
        <f>Tablo1[[#This Row],[Birleştir formül]]</f>
        <v>Tarımsal Yapılar Sulama  Muharrem Yetiş YAVUZ</v>
      </c>
      <c r="AA171" s="95">
        <f>Tablo1[[#This Row],[Birleşik ders]]</f>
        <v>1</v>
      </c>
    </row>
    <row r="172" spans="1:27" ht="21.75" hidden="1" x14ac:dyDescent="0.25">
      <c r="A172" s="27">
        <f>Tablo1[[#This Row],[Sıra]]</f>
        <v>284</v>
      </c>
      <c r="B172" s="13" t="str">
        <f>Tablo1[[#This Row],[Bölüm]]</f>
        <v>TBT</v>
      </c>
      <c r="C172" s="13">
        <f>Tablo1[[#This Row],[Sınıf]]</f>
        <v>2</v>
      </c>
      <c r="D172" s="5" t="str">
        <f>Tablo1[[#This Row],[Ders Kodu]]</f>
        <v>TRB-2008</v>
      </c>
      <c r="E172" s="14" t="str">
        <f>Tablo1[[#This Row],[Dersin Adı]]</f>
        <v xml:space="preserve">Tarla Bitkileri </v>
      </c>
      <c r="F172" s="6" t="str">
        <f>Tablo1[[#This Row],[Dersi Veren Öğretim Elemanı]]</f>
        <v>Cem Ömer EGESEL</v>
      </c>
      <c r="G172" s="6">
        <f>Tablo1[[#This Row],[Dersi Veren Öğretim Elemanı (Son 7 Hafta)]]</f>
        <v>0</v>
      </c>
      <c r="H172" s="6" t="str">
        <f>Tablo1[[#This Row],[Dersi Vrn. Öğr. Üyesi Bölümü]]</f>
        <v>TBT</v>
      </c>
      <c r="I172" s="5">
        <f>Tablo1[[#This Row],[Mevcut]]</f>
        <v>41</v>
      </c>
      <c r="J172" s="13" t="str">
        <f>Tablo1[[#This Row],[GÜN]]</f>
        <v>ÇARŞAMBA</v>
      </c>
      <c r="K172" s="17" t="str">
        <f>Tablo1[[#This Row],[SINIF2]]</f>
        <v>202</v>
      </c>
      <c r="L172" s="11">
        <f>Tablo1[[#This Row],[08:10]]</f>
        <v>0</v>
      </c>
      <c r="M172" s="4" t="str">
        <f>Tablo1[[#This Row],[09:00]]</f>
        <v>x</v>
      </c>
      <c r="N172" s="4" t="str">
        <f>Tablo1[[#This Row],[09:50]]</f>
        <v>x</v>
      </c>
      <c r="O172" s="4" t="str">
        <f>Tablo1[[#This Row],[10:40]]</f>
        <v>x</v>
      </c>
      <c r="P172" s="4" t="str">
        <f>Tablo1[[#This Row],[11:30]]</f>
        <v>x</v>
      </c>
      <c r="Q172" s="10">
        <f>Tablo1[[#This Row],[12:20]]</f>
        <v>0</v>
      </c>
      <c r="R172" s="4">
        <f>Tablo1[[#This Row],[13:10]]</f>
        <v>0</v>
      </c>
      <c r="S172" s="4">
        <f>Tablo1[[#This Row],[14:00]]</f>
        <v>0</v>
      </c>
      <c r="T172" s="4">
        <f>Tablo1[[#This Row],[14:50]]</f>
        <v>0</v>
      </c>
      <c r="U172" s="4">
        <f>Tablo1[[#This Row],[15:40]]</f>
        <v>0</v>
      </c>
      <c r="V172" s="12">
        <f>Tablo1[[#This Row],[16:30]]</f>
        <v>0</v>
      </c>
      <c r="W172" s="24">
        <f>Tablo1[[#This Row],[Ders Adedi]]</f>
        <v>5</v>
      </c>
      <c r="X172" s="22">
        <f>Tablo1[[#This Row],[Ders saati]]</f>
        <v>4</v>
      </c>
      <c r="Y172" s="23">
        <f>Tablo1[[#This Row],[Ders saati kontrol]]</f>
        <v>4</v>
      </c>
      <c r="Z172" s="92" t="str">
        <f>Tablo1[[#This Row],[Birleştir formül]]</f>
        <v>Tarla Bitkileri  Cem Ömer EGESEL</v>
      </c>
      <c r="AA172" s="95">
        <f>Tablo1[[#This Row],[Birleşik ders]]</f>
        <v>1</v>
      </c>
    </row>
    <row r="173" spans="1:27" ht="30" hidden="1" x14ac:dyDescent="0.25">
      <c r="A173" s="27">
        <f>Tablo1[[#This Row],[Sıra]]</f>
        <v>170</v>
      </c>
      <c r="B173" s="13" t="str">
        <f>Tablo1[[#This Row],[Bölüm]]</f>
        <v>TBT</v>
      </c>
      <c r="C173" s="13">
        <f>Tablo1[[#This Row],[Sınıf]]</f>
        <v>2</v>
      </c>
      <c r="D173" s="5" t="str">
        <f>Tablo1[[#This Row],[Ders Kodu]]</f>
        <v>TRB-2018</v>
      </c>
      <c r="E173" s="14" t="str">
        <f>Tablo1[[#This Row],[Dersin Adı]]</f>
        <v xml:space="preserve">Labarotuvar Teknikleri ve Kullanımı </v>
      </c>
      <c r="F173" s="6" t="str">
        <f>Tablo1[[#This Row],[Dersi Veren Öğretim Elemanı]]</f>
        <v>Uğur SARI</v>
      </c>
      <c r="G173" s="6">
        <f>Tablo1[[#This Row],[Dersi Veren Öğretim Elemanı (Son 7 Hafta)]]</f>
        <v>0</v>
      </c>
      <c r="H173" s="6" t="str">
        <f>Tablo1[[#This Row],[Dersi Vrn. Öğr. Üyesi Bölümü]]</f>
        <v>TBT</v>
      </c>
      <c r="I173" s="5">
        <f>Tablo1[[#This Row],[Mevcut]]</f>
        <v>28</v>
      </c>
      <c r="J173" s="13" t="str">
        <f>Tablo1[[#This Row],[GÜN]]</f>
        <v>ÇARŞAMBA</v>
      </c>
      <c r="K173" s="17" t="str">
        <f>Tablo1[[#This Row],[SINIF2]]</f>
        <v>101</v>
      </c>
      <c r="L173" s="11">
        <f>Tablo1[[#This Row],[08:10]]</f>
        <v>0</v>
      </c>
      <c r="M173" s="4">
        <f>Tablo1[[#This Row],[09:00]]</f>
        <v>0</v>
      </c>
      <c r="N173" s="4">
        <f>Tablo1[[#This Row],[09:50]]</f>
        <v>0</v>
      </c>
      <c r="O173" s="4">
        <f>Tablo1[[#This Row],[10:40]]</f>
        <v>0</v>
      </c>
      <c r="P173" s="4">
        <f>Tablo1[[#This Row],[11:30]]</f>
        <v>0</v>
      </c>
      <c r="Q173" s="10">
        <f>Tablo1[[#This Row],[12:20]]</f>
        <v>0</v>
      </c>
      <c r="R173" s="4" t="str">
        <f>Tablo1[[#This Row],[13:10]]</f>
        <v>x</v>
      </c>
      <c r="S173" s="4" t="str">
        <f>Tablo1[[#This Row],[14:00]]</f>
        <v>x</v>
      </c>
      <c r="T173" s="4">
        <f>Tablo1[[#This Row],[14:50]]</f>
        <v>0</v>
      </c>
      <c r="U173" s="4">
        <f>Tablo1[[#This Row],[15:40]]</f>
        <v>0</v>
      </c>
      <c r="V173" s="12">
        <f>Tablo1[[#This Row],[16:30]]</f>
        <v>0</v>
      </c>
      <c r="W173" s="24">
        <f>Tablo1[[#This Row],[Ders Adedi]]</f>
        <v>1</v>
      </c>
      <c r="X173" s="22">
        <f>Tablo1[[#This Row],[Ders saati]]</f>
        <v>2</v>
      </c>
      <c r="Y173" s="23">
        <f>Tablo1[[#This Row],[Ders saati kontrol]]</f>
        <v>2</v>
      </c>
      <c r="Z173" s="92" t="str">
        <f>Tablo1[[#This Row],[Birleştir formül]]</f>
        <v>Labarotuvar Teknikleri ve Kullanımı  Uğur SARI</v>
      </c>
      <c r="AA173" s="95">
        <f>Tablo1[[#This Row],[Birleşik ders]]</f>
        <v>1</v>
      </c>
    </row>
    <row r="174" spans="1:27" ht="21.75" hidden="1" x14ac:dyDescent="0.25">
      <c r="A174" s="27">
        <f>Tablo1[[#This Row],[Sıra]]</f>
        <v>61</v>
      </c>
      <c r="B174" s="13" t="str">
        <f>Tablo1[[#This Row],[Bölüm]]</f>
        <v>TBT</v>
      </c>
      <c r="C174" s="13">
        <f>Tablo1[[#This Row],[Sınıf]]</f>
        <v>2</v>
      </c>
      <c r="D174" s="5" t="str">
        <f>Tablo1[[#This Row],[Ders Kodu]]</f>
        <v>TRB-2004</v>
      </c>
      <c r="E174" s="14" t="str">
        <f>Tablo1[[#This Row],[Dersin Adı]]</f>
        <v xml:space="preserve">Bitki Koruma </v>
      </c>
      <c r="F174" s="6" t="str">
        <f>Tablo1[[#This Row],[Dersi Veren Öğretim Elemanı]]</f>
        <v>Hanife YANDAYAN</v>
      </c>
      <c r="G174" s="6">
        <f>Tablo1[[#This Row],[Dersi Veren Öğretim Elemanı (Son 7 Hafta)]]</f>
        <v>0</v>
      </c>
      <c r="H174" s="6" t="str">
        <f>Tablo1[[#This Row],[Dersi Vrn. Öğr. Üyesi Bölümü]]</f>
        <v>TBT</v>
      </c>
      <c r="I174" s="5">
        <f>Tablo1[[#This Row],[Mevcut]]</f>
        <v>47</v>
      </c>
      <c r="J174" s="13" t="str">
        <f>Tablo1[[#This Row],[GÜN]]</f>
        <v>PERŞEMBE</v>
      </c>
      <c r="K174" s="17" t="str">
        <f>Tablo1[[#This Row],[SINIF2]]</f>
        <v>104</v>
      </c>
      <c r="L174" s="11">
        <f>Tablo1[[#This Row],[08:10]]</f>
        <v>0</v>
      </c>
      <c r="M174" s="4">
        <f>Tablo1[[#This Row],[09:00]]</f>
        <v>0</v>
      </c>
      <c r="N174" s="4">
        <f>Tablo1[[#This Row],[09:50]]</f>
        <v>0</v>
      </c>
      <c r="O174" s="4" t="str">
        <f>Tablo1[[#This Row],[10:40]]</f>
        <v>x</v>
      </c>
      <c r="P174" s="4" t="str">
        <f>Tablo1[[#This Row],[11:30]]</f>
        <v>x</v>
      </c>
      <c r="Q174" s="10" t="str">
        <f>Tablo1[[#This Row],[12:20]]</f>
        <v>x</v>
      </c>
      <c r="R174" s="4">
        <f>Tablo1[[#This Row],[13:10]]</f>
        <v>0</v>
      </c>
      <c r="S174" s="4">
        <f>Tablo1[[#This Row],[14:00]]</f>
        <v>0</v>
      </c>
      <c r="T174" s="4">
        <f>Tablo1[[#This Row],[14:50]]</f>
        <v>0</v>
      </c>
      <c r="U174" s="4">
        <f>Tablo1[[#This Row],[15:40]]</f>
        <v>0</v>
      </c>
      <c r="V174" s="12">
        <f>Tablo1[[#This Row],[16:30]]</f>
        <v>0</v>
      </c>
      <c r="W174" s="24">
        <f>Tablo1[[#This Row],[Ders Adedi]]</f>
        <v>4</v>
      </c>
      <c r="X174" s="22">
        <f>Tablo1[[#This Row],[Ders saati]]</f>
        <v>3</v>
      </c>
      <c r="Y174" s="23">
        <f>Tablo1[[#This Row],[Ders saati kontrol]]</f>
        <v>3</v>
      </c>
      <c r="Z174" s="92" t="str">
        <f>Tablo1[[#This Row],[Birleştir formül]]</f>
        <v>Bitki Koruma  Hanife YANDAYAN</v>
      </c>
      <c r="AA174" s="95">
        <f>Tablo1[[#This Row],[Birleşik ders]]</f>
        <v>1</v>
      </c>
    </row>
    <row r="175" spans="1:27" ht="21.75" hidden="1" x14ac:dyDescent="0.25">
      <c r="A175" s="27">
        <f>Tablo1[[#This Row],[Sıra]]</f>
        <v>138</v>
      </c>
      <c r="B175" s="13" t="str">
        <f>Tablo1[[#This Row],[Bölüm]]</f>
        <v>TBT</v>
      </c>
      <c r="C175" s="13">
        <f>Tablo1[[#This Row],[Sınıf]]</f>
        <v>2</v>
      </c>
      <c r="D175" s="5" t="str">
        <f>Tablo1[[#This Row],[Ders Kodu]]</f>
        <v>TRB-2020</v>
      </c>
      <c r="E175" s="14" t="str">
        <f>Tablo1[[#This Row],[Dersin Adı]]</f>
        <v xml:space="preserve">Hücre Biyolojisine Giriş </v>
      </c>
      <c r="F175" s="6" t="str">
        <f>Tablo1[[#This Row],[Dersi Veren Öğretim Elemanı]]</f>
        <v>Yonca SURGUN ACAR</v>
      </c>
      <c r="G175" s="6">
        <f>Tablo1[[#This Row],[Dersi Veren Öğretim Elemanı (Son 7 Hafta)]]</f>
        <v>0</v>
      </c>
      <c r="H175" s="6" t="str">
        <f>Tablo1[[#This Row],[Dersi Vrn. Öğr. Üyesi Bölümü]]</f>
        <v>TBT</v>
      </c>
      <c r="I175" s="5">
        <f>Tablo1[[#This Row],[Mevcut]]</f>
        <v>0</v>
      </c>
      <c r="J175" s="13" t="str">
        <f>Tablo1[[#This Row],[GÜN]]</f>
        <v>-</v>
      </c>
      <c r="K175" s="17" t="str">
        <f>Tablo1[[#This Row],[SINIF2]]</f>
        <v>AÇILMIYOR</v>
      </c>
      <c r="L175" s="11">
        <f>Tablo1[[#This Row],[08:10]]</f>
        <v>0</v>
      </c>
      <c r="M175" s="4">
        <f>Tablo1[[#This Row],[09:00]]</f>
        <v>0</v>
      </c>
      <c r="N175" s="4">
        <f>Tablo1[[#This Row],[09:50]]</f>
        <v>0</v>
      </c>
      <c r="O175" s="4">
        <f>Tablo1[[#This Row],[10:40]]</f>
        <v>0</v>
      </c>
      <c r="P175" s="4">
        <f>Tablo1[[#This Row],[11:30]]</f>
        <v>0</v>
      </c>
      <c r="Q175" s="10">
        <f>Tablo1[[#This Row],[12:20]]</f>
        <v>0</v>
      </c>
      <c r="R175" s="4">
        <f>Tablo1[[#This Row],[13:10]]</f>
        <v>0</v>
      </c>
      <c r="S175" s="4">
        <f>Tablo1[[#This Row],[14:00]]</f>
        <v>0</v>
      </c>
      <c r="T175" s="4" t="str">
        <f>Tablo1[[#This Row],[14:50]]</f>
        <v>x</v>
      </c>
      <c r="U175" s="4" t="str">
        <f>Tablo1[[#This Row],[15:40]]</f>
        <v>x</v>
      </c>
      <c r="V175" s="12">
        <f>Tablo1[[#This Row],[16:30]]</f>
        <v>0</v>
      </c>
      <c r="W175" s="24">
        <f>Tablo1[[#This Row],[Ders Adedi]]</f>
        <v>2</v>
      </c>
      <c r="X175" s="22">
        <f>Tablo1[[#This Row],[Ders saati]]</f>
        <v>2</v>
      </c>
      <c r="Y175" s="23">
        <f>Tablo1[[#This Row],[Ders saati kontrol]]</f>
        <v>2</v>
      </c>
      <c r="Z175" s="92" t="str">
        <f>Tablo1[[#This Row],[Birleştir formül]]</f>
        <v>Hücre Biyolojisine Giriş  Yonca SURGUN ACAR</v>
      </c>
      <c r="AA175" s="95">
        <f>Tablo1[[#This Row],[Birleşik ders]]</f>
        <v>2</v>
      </c>
    </row>
    <row r="176" spans="1:27" ht="21.75" hidden="1" x14ac:dyDescent="0.25">
      <c r="A176" s="27">
        <f>Tablo1[[#This Row],[Sıra]]</f>
        <v>55</v>
      </c>
      <c r="B176" s="13" t="str">
        <f>Tablo1[[#This Row],[Bölüm]]</f>
        <v>TBT</v>
      </c>
      <c r="C176" s="13">
        <f>Tablo1[[#This Row],[Sınıf]]</f>
        <v>3</v>
      </c>
      <c r="D176" s="5" t="str">
        <f>Tablo1[[#This Row],[Ders Kodu]]</f>
        <v>TRB-3008</v>
      </c>
      <c r="E176" s="14" t="str">
        <f>Tablo1[[#This Row],[Dersin Adı]]</f>
        <v xml:space="preserve">Bitki Islahı </v>
      </c>
      <c r="F176" s="6" t="str">
        <f>Tablo1[[#This Row],[Dersi Veren Öğretim Elemanı]]</f>
        <v>İskender TİRYAKİ</v>
      </c>
      <c r="G176" s="6">
        <f>Tablo1[[#This Row],[Dersi Veren Öğretim Elemanı (Son 7 Hafta)]]</f>
        <v>0</v>
      </c>
      <c r="H176" s="6" t="str">
        <f>Tablo1[[#This Row],[Dersi Vrn. Öğr. Üyesi Bölümü]]</f>
        <v>TBT</v>
      </c>
      <c r="I176" s="5">
        <f>Tablo1[[#This Row],[Mevcut]]</f>
        <v>16</v>
      </c>
      <c r="J176" s="13" t="str">
        <f>Tablo1[[#This Row],[GÜN]]</f>
        <v>SALI</v>
      </c>
      <c r="K176" s="17" t="str">
        <f>Tablo1[[#This Row],[SINIF2]]</f>
        <v>03</v>
      </c>
      <c r="L176" s="11">
        <f>Tablo1[[#This Row],[08:10]]</f>
        <v>0</v>
      </c>
      <c r="M176" s="4">
        <f>Tablo1[[#This Row],[09:00]]</f>
        <v>0</v>
      </c>
      <c r="N176" s="4" t="str">
        <f>Tablo1[[#This Row],[09:50]]</f>
        <v>x</v>
      </c>
      <c r="O176" s="4" t="str">
        <f>Tablo1[[#This Row],[10:40]]</f>
        <v>x</v>
      </c>
      <c r="P176" s="4" t="str">
        <f>Tablo1[[#This Row],[11:30]]</f>
        <v>x</v>
      </c>
      <c r="Q176" s="10">
        <f>Tablo1[[#This Row],[12:20]]</f>
        <v>0</v>
      </c>
      <c r="R176" s="4">
        <f>Tablo1[[#This Row],[13:10]]</f>
        <v>0</v>
      </c>
      <c r="S176" s="4">
        <f>Tablo1[[#This Row],[14:00]]</f>
        <v>0</v>
      </c>
      <c r="T176" s="4">
        <f>Tablo1[[#This Row],[14:50]]</f>
        <v>0</v>
      </c>
      <c r="U176" s="4">
        <f>Tablo1[[#This Row],[15:40]]</f>
        <v>0</v>
      </c>
      <c r="V176" s="12">
        <f>Tablo1[[#This Row],[16:30]]</f>
        <v>0</v>
      </c>
      <c r="W176" s="24">
        <f>Tablo1[[#This Row],[Ders Adedi]]</f>
        <v>2</v>
      </c>
      <c r="X176" s="22">
        <f>Tablo1[[#This Row],[Ders saati]]</f>
        <v>3</v>
      </c>
      <c r="Y176" s="23">
        <f>Tablo1[[#This Row],[Ders saati kontrol]]</f>
        <v>3</v>
      </c>
      <c r="Z176" s="92" t="str">
        <f>Tablo1[[#This Row],[Birleştir formül]]</f>
        <v>Bitki Islahı  İskender TİRYAKİ</v>
      </c>
      <c r="AA176" s="95">
        <f>Tablo1[[#This Row],[Birleşik ders]]</f>
        <v>1</v>
      </c>
    </row>
    <row r="177" spans="1:27" ht="21.75" hidden="1" x14ac:dyDescent="0.25">
      <c r="A177" s="27">
        <f>Tablo1[[#This Row],[Sıra]]</f>
        <v>6</v>
      </c>
      <c r="B177" s="13" t="str">
        <f>Tablo1[[#This Row],[Bölüm]]</f>
        <v>TBT</v>
      </c>
      <c r="C177" s="13">
        <f>Tablo1[[#This Row],[Sınıf]]</f>
        <v>3</v>
      </c>
      <c r="D177" s="5" t="str">
        <f>Tablo1[[#This Row],[Ders Kodu]]</f>
        <v>TRB-3004</v>
      </c>
      <c r="E177" s="14" t="str">
        <f>Tablo1[[#This Row],[Dersin Adı]]</f>
        <v xml:space="preserve">Araştırma ve Deneme Yöntemleri </v>
      </c>
      <c r="F177" s="6" t="str">
        <f>Tablo1[[#This Row],[Dersi Veren Öğretim Elemanı]]</f>
        <v>Fatih KAHRIMAN</v>
      </c>
      <c r="G177" s="6">
        <f>Tablo1[[#This Row],[Dersi Veren Öğretim Elemanı (Son 7 Hafta)]]</f>
        <v>0</v>
      </c>
      <c r="H177" s="6" t="str">
        <f>Tablo1[[#This Row],[Dersi Vrn. Öğr. Üyesi Bölümü]]</f>
        <v>TB</v>
      </c>
      <c r="I177" s="5">
        <f>Tablo1[[#This Row],[Mevcut]]</f>
        <v>14</v>
      </c>
      <c r="J177" s="13" t="str">
        <f>Tablo1[[#This Row],[GÜN]]</f>
        <v>SALI</v>
      </c>
      <c r="K177" s="17" t="str">
        <f>Tablo1[[#This Row],[SINIF2]]</f>
        <v>03</v>
      </c>
      <c r="L177" s="11">
        <f>Tablo1[[#This Row],[08:10]]</f>
        <v>0</v>
      </c>
      <c r="M177" s="4">
        <f>Tablo1[[#This Row],[09:00]]</f>
        <v>0</v>
      </c>
      <c r="N177" s="4">
        <f>Tablo1[[#This Row],[09:50]]</f>
        <v>0</v>
      </c>
      <c r="O177" s="4">
        <f>Tablo1[[#This Row],[10:40]]</f>
        <v>0</v>
      </c>
      <c r="P177" s="4">
        <f>Tablo1[[#This Row],[11:30]]</f>
        <v>0</v>
      </c>
      <c r="Q177" s="10">
        <f>Tablo1[[#This Row],[12:20]]</f>
        <v>0</v>
      </c>
      <c r="R177" s="4" t="str">
        <f>Tablo1[[#This Row],[13:10]]</f>
        <v>x</v>
      </c>
      <c r="S177" s="4" t="str">
        <f>Tablo1[[#This Row],[14:00]]</f>
        <v>x</v>
      </c>
      <c r="T177" s="4" t="str">
        <f>Tablo1[[#This Row],[14:50]]</f>
        <v>x</v>
      </c>
      <c r="U177" s="4" t="str">
        <f>Tablo1[[#This Row],[15:40]]</f>
        <v>x</v>
      </c>
      <c r="V177" s="12">
        <f>Tablo1[[#This Row],[16:30]]</f>
        <v>0</v>
      </c>
      <c r="W177" s="24">
        <f>Tablo1[[#This Row],[Ders Adedi]]</f>
        <v>1</v>
      </c>
      <c r="X177" s="22">
        <f>Tablo1[[#This Row],[Ders saati]]</f>
        <v>4</v>
      </c>
      <c r="Y177" s="23">
        <f>Tablo1[[#This Row],[Ders saati kontrol]]</f>
        <v>4</v>
      </c>
      <c r="Z177" s="92" t="str">
        <f>Tablo1[[#This Row],[Birleştir formül]]</f>
        <v>Araştırma ve Deneme Yöntemleri  Fatih KAHRIMAN</v>
      </c>
      <c r="AA177" s="95">
        <f>Tablo1[[#This Row],[Birleşik ders]]</f>
        <v>1</v>
      </c>
    </row>
    <row r="178" spans="1:27" ht="21.75" hidden="1" x14ac:dyDescent="0.25">
      <c r="A178" s="27">
        <f>Tablo1[[#This Row],[Sıra]]</f>
        <v>201</v>
      </c>
      <c r="B178" s="13" t="str">
        <f>Tablo1[[#This Row],[Bölüm]]</f>
        <v>TBT</v>
      </c>
      <c r="C178" s="13">
        <f>Tablo1[[#This Row],[Sınıf]]</f>
        <v>3</v>
      </c>
      <c r="D178" s="5" t="str">
        <f>Tablo1[[#This Row],[Ders Kodu]]</f>
        <v>TRB-3006</v>
      </c>
      <c r="E178" s="14" t="str">
        <f>Tablo1[[#This Row],[Dersin Adı]]</f>
        <v xml:space="preserve">Moleküler Genetik </v>
      </c>
      <c r="F178" s="6" t="str">
        <f>Tablo1[[#This Row],[Dersi Veren Öğretim Elemanı]]</f>
        <v>Hanife YANDAYAN</v>
      </c>
      <c r="G178" s="6">
        <f>Tablo1[[#This Row],[Dersi Veren Öğretim Elemanı (Son 7 Hafta)]]</f>
        <v>0</v>
      </c>
      <c r="H178" s="6" t="str">
        <f>Tablo1[[#This Row],[Dersi Vrn. Öğr. Üyesi Bölümü]]</f>
        <v>TBT</v>
      </c>
      <c r="I178" s="5">
        <f>Tablo1[[#This Row],[Mevcut]]</f>
        <v>16</v>
      </c>
      <c r="J178" s="13" t="str">
        <f>Tablo1[[#This Row],[GÜN]]</f>
        <v>ÇARŞAMBA</v>
      </c>
      <c r="K178" s="17" t="str">
        <f>Tablo1[[#This Row],[SINIF2]]</f>
        <v>203</v>
      </c>
      <c r="L178" s="11">
        <f>Tablo1[[#This Row],[08:10]]</f>
        <v>0</v>
      </c>
      <c r="M178" s="4">
        <f>Tablo1[[#This Row],[09:00]]</f>
        <v>0</v>
      </c>
      <c r="N178" s="4">
        <f>Tablo1[[#This Row],[09:50]]</f>
        <v>0</v>
      </c>
      <c r="O178" s="4" t="str">
        <f>Tablo1[[#This Row],[10:40]]</f>
        <v>x</v>
      </c>
      <c r="P178" s="4" t="str">
        <f>Tablo1[[#This Row],[11:30]]</f>
        <v>x</v>
      </c>
      <c r="Q178" s="10">
        <f>Tablo1[[#This Row],[12:20]]</f>
        <v>0</v>
      </c>
      <c r="R178" s="4">
        <f>Tablo1[[#This Row],[13:10]]</f>
        <v>0</v>
      </c>
      <c r="S178" s="4">
        <f>Tablo1[[#This Row],[14:00]]</f>
        <v>0</v>
      </c>
      <c r="T178" s="4">
        <f>Tablo1[[#This Row],[14:50]]</f>
        <v>0</v>
      </c>
      <c r="U178" s="4">
        <f>Tablo1[[#This Row],[15:40]]</f>
        <v>0</v>
      </c>
      <c r="V178" s="12">
        <f>Tablo1[[#This Row],[16:30]]</f>
        <v>0</v>
      </c>
      <c r="W178" s="24">
        <f>Tablo1[[#This Row],[Ders Adedi]]</f>
        <v>1</v>
      </c>
      <c r="X178" s="22">
        <f>Tablo1[[#This Row],[Ders saati]]</f>
        <v>2</v>
      </c>
      <c r="Y178" s="23">
        <f>Tablo1[[#This Row],[Ders saati kontrol]]</f>
        <v>2</v>
      </c>
      <c r="Z178" s="92" t="str">
        <f>Tablo1[[#This Row],[Birleştir formül]]</f>
        <v>Moleküler Genetik  Hanife YANDAYAN</v>
      </c>
      <c r="AA178" s="95">
        <f>Tablo1[[#This Row],[Birleşik ders]]</f>
        <v>1</v>
      </c>
    </row>
    <row r="179" spans="1:27" ht="21.75" hidden="1" x14ac:dyDescent="0.25">
      <c r="A179" s="27">
        <f>Tablo1[[#This Row],[Sıra]]</f>
        <v>177</v>
      </c>
      <c r="B179" s="13" t="str">
        <f>Tablo1[[#This Row],[Bölüm]]</f>
        <v>TBT</v>
      </c>
      <c r="C179" s="13">
        <f>Tablo1[[#This Row],[Sınıf]]</f>
        <v>3</v>
      </c>
      <c r="D179" s="5" t="str">
        <f>Tablo1[[#This Row],[Ders Kodu]]</f>
        <v>TRB-3012</v>
      </c>
      <c r="E179" s="14" t="str">
        <f>Tablo1[[#This Row],[Dersin Adı]]</f>
        <v xml:space="preserve">Mesleki İngilizce II </v>
      </c>
      <c r="F179" s="6" t="str">
        <f>Tablo1[[#This Row],[Dersi Veren Öğretim Elemanı]]</f>
        <v>Cem Ömer EGESEL</v>
      </c>
      <c r="G179" s="6">
        <f>Tablo1[[#This Row],[Dersi Veren Öğretim Elemanı (Son 7 Hafta)]]</f>
        <v>0</v>
      </c>
      <c r="H179" s="6" t="str">
        <f>Tablo1[[#This Row],[Dersi Vrn. Öğr. Üyesi Bölümü]]</f>
        <v>TBT</v>
      </c>
      <c r="I179" s="5">
        <f>Tablo1[[#This Row],[Mevcut]]</f>
        <v>15</v>
      </c>
      <c r="J179" s="13" t="str">
        <f>Tablo1[[#This Row],[GÜN]]</f>
        <v>ÇARŞAMBA</v>
      </c>
      <c r="K179" s="17" t="str">
        <f>Tablo1[[#This Row],[SINIF2]]</f>
        <v>105</v>
      </c>
      <c r="L179" s="11">
        <f>Tablo1[[#This Row],[08:10]]</f>
        <v>0</v>
      </c>
      <c r="M179" s="4">
        <f>Tablo1[[#This Row],[09:00]]</f>
        <v>0</v>
      </c>
      <c r="N179" s="4">
        <f>Tablo1[[#This Row],[09:50]]</f>
        <v>0</v>
      </c>
      <c r="O179" s="4">
        <f>Tablo1[[#This Row],[10:40]]</f>
        <v>0</v>
      </c>
      <c r="P179" s="4">
        <f>Tablo1[[#This Row],[11:30]]</f>
        <v>0</v>
      </c>
      <c r="Q179" s="10">
        <f>Tablo1[[#This Row],[12:20]]</f>
        <v>0</v>
      </c>
      <c r="R179" s="4" t="str">
        <f>Tablo1[[#This Row],[13:10]]</f>
        <v>x</v>
      </c>
      <c r="S179" s="4" t="str">
        <f>Tablo1[[#This Row],[14:00]]</f>
        <v>x</v>
      </c>
      <c r="T179" s="4">
        <f>Tablo1[[#This Row],[14:50]]</f>
        <v>0</v>
      </c>
      <c r="U179" s="4">
        <f>Tablo1[[#This Row],[15:40]]</f>
        <v>0</v>
      </c>
      <c r="V179" s="12">
        <f>Tablo1[[#This Row],[16:30]]</f>
        <v>0</v>
      </c>
      <c r="W179" s="24">
        <f>Tablo1[[#This Row],[Ders Adedi]]</f>
        <v>1</v>
      </c>
      <c r="X179" s="22">
        <f>Tablo1[[#This Row],[Ders saati]]</f>
        <v>2</v>
      </c>
      <c r="Y179" s="23">
        <f>Tablo1[[#This Row],[Ders saati kontrol]]</f>
        <v>2</v>
      </c>
      <c r="Z179" s="92" t="str">
        <f>Tablo1[[#This Row],[Birleştir formül]]</f>
        <v>Mesleki İngilizce II  Cem Ömer EGESEL</v>
      </c>
      <c r="AA179" s="95">
        <f>Tablo1[[#This Row],[Birleşik ders]]</f>
        <v>1</v>
      </c>
    </row>
    <row r="180" spans="1:27" ht="21.75" hidden="1" x14ac:dyDescent="0.25">
      <c r="A180" s="27">
        <f>Tablo1[[#This Row],[Sıra]]</f>
        <v>116</v>
      </c>
      <c r="B180" s="13" t="str">
        <f>Tablo1[[#This Row],[Bölüm]]</f>
        <v>TBT</v>
      </c>
      <c r="C180" s="13">
        <f>Tablo1[[#This Row],[Sınıf]]</f>
        <v>3</v>
      </c>
      <c r="D180" s="5" t="str">
        <f>Tablo1[[#This Row],[Ders Kodu]]</f>
        <v>TRB-3002</v>
      </c>
      <c r="E180" s="14" t="str">
        <f>Tablo1[[#This Row],[Dersin Adı]]</f>
        <v xml:space="preserve">Genetik Kaynakların Muhafazası </v>
      </c>
      <c r="F180" s="6" t="str">
        <f>Tablo1[[#This Row],[Dersi Veren Öğretim Elemanı]]</f>
        <v>Cem Ömer EGESEL</v>
      </c>
      <c r="G180" s="6">
        <f>Tablo1[[#This Row],[Dersi Veren Öğretim Elemanı (Son 7 Hafta)]]</f>
        <v>0</v>
      </c>
      <c r="H180" s="6" t="str">
        <f>Tablo1[[#This Row],[Dersi Vrn. Öğr. Üyesi Bölümü]]</f>
        <v>TBT</v>
      </c>
      <c r="I180" s="5">
        <f>Tablo1[[#This Row],[Mevcut]]</f>
        <v>21</v>
      </c>
      <c r="J180" s="13" t="str">
        <f>Tablo1[[#This Row],[GÜN]]</f>
        <v>ÇARŞAMBA</v>
      </c>
      <c r="K180" s="17" t="str">
        <f>Tablo1[[#This Row],[SINIF2]]</f>
        <v>105</v>
      </c>
      <c r="L180" s="11">
        <f>Tablo1[[#This Row],[08:10]]</f>
        <v>0</v>
      </c>
      <c r="M180" s="4">
        <f>Tablo1[[#This Row],[09:00]]</f>
        <v>0</v>
      </c>
      <c r="N180" s="4">
        <f>Tablo1[[#This Row],[09:50]]</f>
        <v>0</v>
      </c>
      <c r="O180" s="4">
        <f>Tablo1[[#This Row],[10:40]]</f>
        <v>0</v>
      </c>
      <c r="P180" s="4">
        <f>Tablo1[[#This Row],[11:30]]</f>
        <v>0</v>
      </c>
      <c r="Q180" s="10">
        <f>Tablo1[[#This Row],[12:20]]</f>
        <v>0</v>
      </c>
      <c r="R180" s="4">
        <f>Tablo1[[#This Row],[13:10]]</f>
        <v>0</v>
      </c>
      <c r="S180" s="4">
        <f>Tablo1[[#This Row],[14:00]]</f>
        <v>0</v>
      </c>
      <c r="T180" s="4" t="str">
        <f>Tablo1[[#This Row],[14:50]]</f>
        <v>x</v>
      </c>
      <c r="U180" s="4" t="str">
        <f>Tablo1[[#This Row],[15:40]]</f>
        <v>x</v>
      </c>
      <c r="V180" s="12">
        <f>Tablo1[[#This Row],[16:30]]</f>
        <v>0</v>
      </c>
      <c r="W180" s="24">
        <f>Tablo1[[#This Row],[Ders Adedi]]</f>
        <v>1</v>
      </c>
      <c r="X180" s="22">
        <f>Tablo1[[#This Row],[Ders saati]]</f>
        <v>2</v>
      </c>
      <c r="Y180" s="23">
        <f>Tablo1[[#This Row],[Ders saati kontrol]]</f>
        <v>2</v>
      </c>
      <c r="Z180" s="92" t="str">
        <f>Tablo1[[#This Row],[Birleştir formül]]</f>
        <v>Genetik Kaynakların Muhafazası  Cem Ömer EGESEL</v>
      </c>
      <c r="AA180" s="95">
        <f>Tablo1[[#This Row],[Birleşik ders]]</f>
        <v>1</v>
      </c>
    </row>
    <row r="181" spans="1:27" ht="21.75" hidden="1" x14ac:dyDescent="0.25">
      <c r="A181" s="27">
        <f>Tablo1[[#This Row],[Sıra]]</f>
        <v>244</v>
      </c>
      <c r="B181" s="13" t="str">
        <f>Tablo1[[#This Row],[Bölüm]]</f>
        <v>TBT</v>
      </c>
      <c r="C181" s="13">
        <f>Tablo1[[#This Row],[Sınıf]]</f>
        <v>3</v>
      </c>
      <c r="D181" s="5" t="str">
        <f>Tablo1[[#This Row],[Ders Kodu]]</f>
        <v>STJ-3002</v>
      </c>
      <c r="E181" s="14" t="str">
        <f>Tablo1[[#This Row],[Dersin Adı]]</f>
        <v xml:space="preserve">Staj II </v>
      </c>
      <c r="F181" s="6" t="str">
        <f>Tablo1[[#This Row],[Dersi Veren Öğretim Elemanı]]</f>
        <v>Yonca SURGUN ACAR</v>
      </c>
      <c r="G181" s="6">
        <f>Tablo1[[#This Row],[Dersi Veren Öğretim Elemanı (Son 7 Hafta)]]</f>
        <v>0</v>
      </c>
      <c r="H181" s="6" t="str">
        <f>Tablo1[[#This Row],[Dersi Vrn. Öğr. Üyesi Bölümü]]</f>
        <v>TBT</v>
      </c>
      <c r="I181" s="5">
        <f>Tablo1[[#This Row],[Mevcut]]</f>
        <v>12</v>
      </c>
      <c r="J181" s="13" t="str">
        <f>Tablo1[[#This Row],[GÜN]]</f>
        <v>-</v>
      </c>
      <c r="K181" s="17" t="str">
        <f>Tablo1[[#This Row],[SINIF2]]</f>
        <v>-</v>
      </c>
      <c r="L181" s="11">
        <f>Tablo1[[#This Row],[08:10]]</f>
        <v>0</v>
      </c>
      <c r="M181" s="4">
        <f>Tablo1[[#This Row],[09:00]]</f>
        <v>0</v>
      </c>
      <c r="N181" s="4">
        <f>Tablo1[[#This Row],[09:50]]</f>
        <v>0</v>
      </c>
      <c r="O181" s="4">
        <f>Tablo1[[#This Row],[10:40]]</f>
        <v>0</v>
      </c>
      <c r="P181" s="4">
        <f>Tablo1[[#This Row],[11:30]]</f>
        <v>0</v>
      </c>
      <c r="Q181" s="10">
        <f>Tablo1[[#This Row],[12:20]]</f>
        <v>0</v>
      </c>
      <c r="R181" s="4">
        <f>Tablo1[[#This Row],[13:10]]</f>
        <v>0</v>
      </c>
      <c r="S181" s="4">
        <f>Tablo1[[#This Row],[14:00]]</f>
        <v>0</v>
      </c>
      <c r="T181" s="4">
        <f>Tablo1[[#This Row],[14:50]]</f>
        <v>0</v>
      </c>
      <c r="U181" s="4">
        <f>Tablo1[[#This Row],[15:40]]</f>
        <v>0</v>
      </c>
      <c r="V181" s="12">
        <f>Tablo1[[#This Row],[16:30]]</f>
        <v>0</v>
      </c>
      <c r="W181" s="24">
        <f>Tablo1[[#This Row],[Ders Adedi]]</f>
        <v>9</v>
      </c>
      <c r="X181" s="22">
        <f>Tablo1[[#This Row],[Ders saati]]</f>
        <v>0</v>
      </c>
      <c r="Y181" s="23">
        <f>Tablo1[[#This Row],[Ders saati kontrol]]</f>
        <v>0</v>
      </c>
      <c r="Z181" s="92" t="str">
        <f>Tablo1[[#This Row],[Birleştir formül]]</f>
        <v>Staj II  Yonca SURGUN ACAR</v>
      </c>
      <c r="AA181" s="95">
        <f>Tablo1[[#This Row],[Birleşik ders]]</f>
        <v>1</v>
      </c>
    </row>
    <row r="182" spans="1:27" ht="21.75" hidden="1" x14ac:dyDescent="0.25">
      <c r="A182" s="27">
        <f>Tablo1[[#This Row],[Sıra]]</f>
        <v>69</v>
      </c>
      <c r="B182" s="13" t="str">
        <f>Tablo1[[#This Row],[Bölüm]]</f>
        <v>TBT</v>
      </c>
      <c r="C182" s="13">
        <f>Tablo1[[#This Row],[Sınıf]]</f>
        <v>4</v>
      </c>
      <c r="D182" s="5" t="str">
        <f>Tablo1[[#This Row],[Ders Kodu]]</f>
        <v>TRB-4002</v>
      </c>
      <c r="E182" s="14" t="str">
        <f>Tablo1[[#This Row],[Dersin Adı]]</f>
        <v xml:space="preserve">Bitkilerde Hastalık ve  Zararlılara Dayanıklılık </v>
      </c>
      <c r="F182" s="6" t="str">
        <f>Tablo1[[#This Row],[Dersi Veren Öğretim Elemanı]]</f>
        <v>Hanife YANDAYAN</v>
      </c>
      <c r="G182" s="6">
        <f>Tablo1[[#This Row],[Dersi Veren Öğretim Elemanı (Son 7 Hafta)]]</f>
        <v>0</v>
      </c>
      <c r="H182" s="6" t="str">
        <f>Tablo1[[#This Row],[Dersi Vrn. Öğr. Üyesi Bölümü]]</f>
        <v>TBT</v>
      </c>
      <c r="I182" s="5">
        <f>Tablo1[[#This Row],[Mevcut]]</f>
        <v>9</v>
      </c>
      <c r="J182" s="13" t="str">
        <f>Tablo1[[#This Row],[GÜN]]</f>
        <v>PAZARTESİ</v>
      </c>
      <c r="K182" s="17" t="str">
        <f>Tablo1[[#This Row],[SINIF2]]</f>
        <v>105</v>
      </c>
      <c r="L182" s="11">
        <f>Tablo1[[#This Row],[08:10]]</f>
        <v>0</v>
      </c>
      <c r="M182" s="4">
        <f>Tablo1[[#This Row],[09:00]]</f>
        <v>0</v>
      </c>
      <c r="N182" s="4" t="str">
        <f>Tablo1[[#This Row],[09:50]]</f>
        <v>x</v>
      </c>
      <c r="O182" s="4" t="str">
        <f>Tablo1[[#This Row],[10:40]]</f>
        <v>x</v>
      </c>
      <c r="P182" s="4" t="str">
        <f>Tablo1[[#This Row],[11:30]]</f>
        <v>x</v>
      </c>
      <c r="Q182" s="10">
        <f>Tablo1[[#This Row],[12:20]]</f>
        <v>0</v>
      </c>
      <c r="R182" s="4">
        <f>Tablo1[[#This Row],[13:10]]</f>
        <v>0</v>
      </c>
      <c r="S182" s="4">
        <f>Tablo1[[#This Row],[14:00]]</f>
        <v>0</v>
      </c>
      <c r="T182" s="4">
        <f>Tablo1[[#This Row],[14:50]]</f>
        <v>0</v>
      </c>
      <c r="U182" s="4">
        <f>Tablo1[[#This Row],[15:40]]</f>
        <v>0</v>
      </c>
      <c r="V182" s="12">
        <f>Tablo1[[#This Row],[16:30]]</f>
        <v>0</v>
      </c>
      <c r="W182" s="24">
        <f>Tablo1[[#This Row],[Ders Adedi]]</f>
        <v>1</v>
      </c>
      <c r="X182" s="22">
        <f>Tablo1[[#This Row],[Ders saati]]</f>
        <v>3</v>
      </c>
      <c r="Y182" s="23">
        <f>Tablo1[[#This Row],[Ders saati kontrol]]</f>
        <v>3</v>
      </c>
      <c r="Z182" s="92" t="str">
        <f>Tablo1[[#This Row],[Birleştir formül]]</f>
        <v>Bitkilerde Hastalık ve  Zararlılara Dayanıklılık  Hanife YANDAYAN</v>
      </c>
      <c r="AA182" s="95">
        <f>Tablo1[[#This Row],[Birleşik ders]]</f>
        <v>1</v>
      </c>
    </row>
    <row r="183" spans="1:27" ht="21.75" hidden="1" x14ac:dyDescent="0.25">
      <c r="A183" s="27">
        <f>Tablo1[[#This Row],[Sıra]]</f>
        <v>125</v>
      </c>
      <c r="B183" s="13" t="str">
        <f>Tablo1[[#This Row],[Bölüm]]</f>
        <v>TBT</v>
      </c>
      <c r="C183" s="13">
        <f>Tablo1[[#This Row],[Sınıf]]</f>
        <v>4</v>
      </c>
      <c r="D183" s="5" t="str">
        <f>Tablo1[[#This Row],[Ders Kodu]]</f>
        <v>TRB-4018</v>
      </c>
      <c r="E183" s="14" t="str">
        <f>Tablo1[[#This Row],[Dersin Adı]]</f>
        <v xml:space="preserve">Hayvan Biyoteknolojisi </v>
      </c>
      <c r="F183" s="6" t="str">
        <f>Tablo1[[#This Row],[Dersi Veren Öğretim Elemanı]]</f>
        <v>Hanife YANDAYAN</v>
      </c>
      <c r="G183" s="6">
        <f>Tablo1[[#This Row],[Dersi Veren Öğretim Elemanı (Son 7 Hafta)]]</f>
        <v>0</v>
      </c>
      <c r="H183" s="6" t="str">
        <f>Tablo1[[#This Row],[Dersi Vrn. Öğr. Üyesi Bölümü]]</f>
        <v>TBT</v>
      </c>
      <c r="I183" s="5">
        <f>Tablo1[[#This Row],[Mevcut]]</f>
        <v>5</v>
      </c>
      <c r="J183" s="13" t="str">
        <f>Tablo1[[#This Row],[GÜN]]</f>
        <v>SALI</v>
      </c>
      <c r="K183" s="17" t="str">
        <f>Tablo1[[#This Row],[SINIF2]]</f>
        <v>205</v>
      </c>
      <c r="L183" s="11">
        <f>Tablo1[[#This Row],[08:10]]</f>
        <v>0</v>
      </c>
      <c r="M183" s="4" t="str">
        <f>Tablo1[[#This Row],[09:00]]</f>
        <v>x</v>
      </c>
      <c r="N183" s="4" t="str">
        <f>Tablo1[[#This Row],[09:50]]</f>
        <v>x</v>
      </c>
      <c r="O183" s="4">
        <f>Tablo1[[#This Row],[10:40]]</f>
        <v>0</v>
      </c>
      <c r="P183" s="4">
        <f>Tablo1[[#This Row],[11:30]]</f>
        <v>0</v>
      </c>
      <c r="Q183" s="10">
        <f>Tablo1[[#This Row],[12:20]]</f>
        <v>0</v>
      </c>
      <c r="R183" s="4">
        <f>Tablo1[[#This Row],[13:10]]</f>
        <v>0</v>
      </c>
      <c r="S183" s="4">
        <f>Tablo1[[#This Row],[14:00]]</f>
        <v>0</v>
      </c>
      <c r="T183" s="4">
        <f>Tablo1[[#This Row],[14:50]]</f>
        <v>0</v>
      </c>
      <c r="U183" s="4">
        <f>Tablo1[[#This Row],[15:40]]</f>
        <v>0</v>
      </c>
      <c r="V183" s="12">
        <f>Tablo1[[#This Row],[16:30]]</f>
        <v>0</v>
      </c>
      <c r="W183" s="24">
        <f>Tablo1[[#This Row],[Ders Adedi]]</f>
        <v>1</v>
      </c>
      <c r="X183" s="22">
        <f>Tablo1[[#This Row],[Ders saati]]</f>
        <v>2</v>
      </c>
      <c r="Y183" s="23">
        <f>Tablo1[[#This Row],[Ders saati kontrol]]</f>
        <v>2</v>
      </c>
      <c r="Z183" s="92" t="str">
        <f>Tablo1[[#This Row],[Birleştir formül]]</f>
        <v>Hayvan Biyoteknolojisi  Hanife YANDAYAN</v>
      </c>
      <c r="AA183" s="95">
        <f>Tablo1[[#This Row],[Birleşik ders]]</f>
        <v>1</v>
      </c>
    </row>
    <row r="184" spans="1:27" ht="21.75" hidden="1" x14ac:dyDescent="0.25">
      <c r="A184" s="27">
        <f>Tablo1[[#This Row],[Sıra]]</f>
        <v>127</v>
      </c>
      <c r="B184" s="13" t="str">
        <f>Tablo1[[#This Row],[Bölüm]]</f>
        <v>TBT</v>
      </c>
      <c r="C184" s="13">
        <f>Tablo1[[#This Row],[Sınıf]]</f>
        <v>4</v>
      </c>
      <c r="D184" s="5" t="str">
        <f>Tablo1[[#This Row],[Ders Kodu]]</f>
        <v>TRB-4006</v>
      </c>
      <c r="E184" s="14" t="str">
        <f>Tablo1[[#This Row],[Dersin Adı]]</f>
        <v xml:space="preserve">Hayvan Islahı </v>
      </c>
      <c r="F184" s="6" t="str">
        <f>Tablo1[[#This Row],[Dersi Veren Öğretim Elemanı]]</f>
        <v>Cemil TÖLÜ</v>
      </c>
      <c r="G184" s="6" t="str">
        <f>Tablo1[[#This Row],[Dersi Veren Öğretim Elemanı (Son 7 Hafta)]]</f>
        <v>Hakan ERDEM</v>
      </c>
      <c r="H184" s="6" t="str">
        <f>Tablo1[[#This Row],[Dersi Vrn. Öğr. Üyesi Bölümü]]</f>
        <v>ZO</v>
      </c>
      <c r="I184" s="5">
        <f>Tablo1[[#This Row],[Mevcut]]</f>
        <v>6</v>
      </c>
      <c r="J184" s="13" t="str">
        <f>Tablo1[[#This Row],[GÜN]]</f>
        <v>SALI</v>
      </c>
      <c r="K184" s="17" t="str">
        <f>Tablo1[[#This Row],[SINIF2]]</f>
        <v>205</v>
      </c>
      <c r="L184" s="11">
        <f>Tablo1[[#This Row],[08:10]]</f>
        <v>0</v>
      </c>
      <c r="M184" s="4">
        <f>Tablo1[[#This Row],[09:00]]</f>
        <v>0</v>
      </c>
      <c r="N184" s="4">
        <f>Tablo1[[#This Row],[09:50]]</f>
        <v>0</v>
      </c>
      <c r="O184" s="4">
        <f>Tablo1[[#This Row],[10:40]]</f>
        <v>0</v>
      </c>
      <c r="P184" s="4">
        <f>Tablo1[[#This Row],[11:30]]</f>
        <v>0</v>
      </c>
      <c r="Q184" s="10">
        <f>Tablo1[[#This Row],[12:20]]</f>
        <v>0</v>
      </c>
      <c r="R184" s="4">
        <f>Tablo1[[#This Row],[13:10]]</f>
        <v>0</v>
      </c>
      <c r="S184" s="4" t="str">
        <f>Tablo1[[#This Row],[14:00]]</f>
        <v>x</v>
      </c>
      <c r="T184" s="4" t="str">
        <f>Tablo1[[#This Row],[14:50]]</f>
        <v>x</v>
      </c>
      <c r="U184" s="4" t="str">
        <f>Tablo1[[#This Row],[15:40]]</f>
        <v>x</v>
      </c>
      <c r="V184" s="12" t="str">
        <f>Tablo1[[#This Row],[16:30]]</f>
        <v>x</v>
      </c>
      <c r="W184" s="24">
        <f>Tablo1[[#This Row],[Ders Adedi]]</f>
        <v>2</v>
      </c>
      <c r="X184" s="22">
        <f>Tablo1[[#This Row],[Ders saati]]</f>
        <v>4</v>
      </c>
      <c r="Y184" s="23">
        <f>Tablo1[[#This Row],[Ders saati kontrol]]</f>
        <v>4</v>
      </c>
      <c r="Z184" s="92" t="str">
        <f>Tablo1[[#This Row],[Birleştir formül]]</f>
        <v>Hayvan Islahı  Cemil TÖLÜ</v>
      </c>
      <c r="AA184" s="95">
        <f>Tablo1[[#This Row],[Birleşik ders]]</f>
        <v>1</v>
      </c>
    </row>
    <row r="185" spans="1:27" ht="21.75" hidden="1" x14ac:dyDescent="0.25">
      <c r="A185" s="27">
        <f>Tablo1[[#This Row],[Sıra]]</f>
        <v>113</v>
      </c>
      <c r="B185" s="13" t="str">
        <f>Tablo1[[#This Row],[Bölüm]]</f>
        <v>TBT</v>
      </c>
      <c r="C185" s="13">
        <f>Tablo1[[#This Row],[Sınıf]]</f>
        <v>4</v>
      </c>
      <c r="D185" s="5" t="str">
        <f>Tablo1[[#This Row],[Ders Kodu]]</f>
        <v>TRB-4020</v>
      </c>
      <c r="E185" s="14" t="str">
        <f>Tablo1[[#This Row],[Dersin Adı]]</f>
        <v xml:space="preserve">Genetiği Değiştirilmiş Organizmalar </v>
      </c>
      <c r="F185" s="6" t="str">
        <f>Tablo1[[#This Row],[Dersi Veren Öğretim Elemanı]]</f>
        <v>İskender TİRYAKİ</v>
      </c>
      <c r="G185" s="6">
        <f>Tablo1[[#This Row],[Dersi Veren Öğretim Elemanı (Son 7 Hafta)]]</f>
        <v>0</v>
      </c>
      <c r="H185" s="6" t="str">
        <f>Tablo1[[#This Row],[Dersi Vrn. Öğr. Üyesi Bölümü]]</f>
        <v>TBT</v>
      </c>
      <c r="I185" s="5">
        <f>Tablo1[[#This Row],[Mevcut]]</f>
        <v>4</v>
      </c>
      <c r="J185" s="13" t="str">
        <f>Tablo1[[#This Row],[GÜN]]</f>
        <v>ÇARŞAMBA</v>
      </c>
      <c r="K185" s="17" t="str">
        <f>Tablo1[[#This Row],[SINIF2]]</f>
        <v>205</v>
      </c>
      <c r="L185" s="11">
        <f>Tablo1[[#This Row],[08:10]]</f>
        <v>0</v>
      </c>
      <c r="M185" s="4">
        <f>Tablo1[[#This Row],[09:00]]</f>
        <v>0</v>
      </c>
      <c r="N185" s="4">
        <f>Tablo1[[#This Row],[09:50]]</f>
        <v>0</v>
      </c>
      <c r="O185" s="4" t="str">
        <f>Tablo1[[#This Row],[10:40]]</f>
        <v>x</v>
      </c>
      <c r="P185" s="4" t="str">
        <f>Tablo1[[#This Row],[11:30]]</f>
        <v>x</v>
      </c>
      <c r="Q185" s="10">
        <f>Tablo1[[#This Row],[12:20]]</f>
        <v>0</v>
      </c>
      <c r="R185" s="4">
        <f>Tablo1[[#This Row],[13:10]]</f>
        <v>0</v>
      </c>
      <c r="S185" s="4">
        <f>Tablo1[[#This Row],[14:00]]</f>
        <v>0</v>
      </c>
      <c r="T185" s="4">
        <f>Tablo1[[#This Row],[14:50]]</f>
        <v>0</v>
      </c>
      <c r="U185" s="4">
        <f>Tablo1[[#This Row],[15:40]]</f>
        <v>0</v>
      </c>
      <c r="V185" s="12">
        <f>Tablo1[[#This Row],[16:30]]</f>
        <v>0</v>
      </c>
      <c r="W185" s="24">
        <f>Tablo1[[#This Row],[Ders Adedi]]</f>
        <v>1</v>
      </c>
      <c r="X185" s="22">
        <f>Tablo1[[#This Row],[Ders saati]]</f>
        <v>2</v>
      </c>
      <c r="Y185" s="23">
        <f>Tablo1[[#This Row],[Ders saati kontrol]]</f>
        <v>2</v>
      </c>
      <c r="Z185" s="92" t="str">
        <f>Tablo1[[#This Row],[Birleştir formül]]</f>
        <v>Genetiği Değiştirilmiş Organizmalar  İskender TİRYAKİ</v>
      </c>
      <c r="AA185" s="95">
        <f>Tablo1[[#This Row],[Birleşik ders]]</f>
        <v>1</v>
      </c>
    </row>
    <row r="186" spans="1:27" ht="21.75" hidden="1" x14ac:dyDescent="0.25">
      <c r="A186" s="27">
        <f>Tablo1[[#This Row],[Sıra]]</f>
        <v>180</v>
      </c>
      <c r="B186" s="13" t="str">
        <f>Tablo1[[#This Row],[Bölüm]]</f>
        <v>TBT</v>
      </c>
      <c r="C186" s="13">
        <f>Tablo1[[#This Row],[Sınıf]]</f>
        <v>4</v>
      </c>
      <c r="D186" s="5" t="str">
        <f>Tablo1[[#This Row],[Ders Kodu]]</f>
        <v>TRB-4004</v>
      </c>
      <c r="E186" s="14" t="str">
        <f>Tablo1[[#This Row],[Dersin Adı]]</f>
        <v xml:space="preserve">Mesleki Uygulama </v>
      </c>
      <c r="F186" s="6" t="str">
        <f>Tablo1[[#This Row],[Dersi Veren Öğretim Elemanı]]</f>
        <v>Bölüm Öğretim Elemanları - TBT</v>
      </c>
      <c r="G186" s="6">
        <f>Tablo1[[#This Row],[Dersi Veren Öğretim Elemanı (Son 7 Hafta)]]</f>
        <v>0</v>
      </c>
      <c r="H186" s="6" t="str">
        <f>Tablo1[[#This Row],[Dersi Vrn. Öğr. Üyesi Bölümü]]</f>
        <v>TBT</v>
      </c>
      <c r="I186" s="5">
        <f>Tablo1[[#This Row],[Mevcut]]</f>
        <v>6</v>
      </c>
      <c r="J186" s="13" t="str">
        <f>Tablo1[[#This Row],[GÜN]]</f>
        <v>PERŞEMBE</v>
      </c>
      <c r="K186" s="17" t="str">
        <f>Tablo1[[#This Row],[SINIF2]]</f>
        <v>Bölüm Lab.</v>
      </c>
      <c r="L186" s="11">
        <f>Tablo1[[#This Row],[08:10]]</f>
        <v>0</v>
      </c>
      <c r="M186" s="4">
        <f>Tablo1[[#This Row],[09:00]]</f>
        <v>0</v>
      </c>
      <c r="N186" s="4">
        <f>Tablo1[[#This Row],[09:50]]</f>
        <v>0</v>
      </c>
      <c r="O186" s="4">
        <f>Tablo1[[#This Row],[10:40]]</f>
        <v>0</v>
      </c>
      <c r="P186" s="4">
        <f>Tablo1[[#This Row],[11:30]]</f>
        <v>0</v>
      </c>
      <c r="Q186" s="10">
        <f>Tablo1[[#This Row],[12:20]]</f>
        <v>0</v>
      </c>
      <c r="R186" s="4" t="str">
        <f>Tablo1[[#This Row],[13:10]]</f>
        <v>x</v>
      </c>
      <c r="S186" s="4" t="str">
        <f>Tablo1[[#This Row],[14:00]]</f>
        <v>x</v>
      </c>
      <c r="T186" s="4" t="str">
        <f>Tablo1[[#This Row],[14:50]]</f>
        <v>x</v>
      </c>
      <c r="U186" s="4" t="str">
        <f>Tablo1[[#This Row],[15:40]]</f>
        <v>x</v>
      </c>
      <c r="V186" s="12">
        <f>Tablo1[[#This Row],[16:30]]</f>
        <v>0</v>
      </c>
      <c r="W186" s="24">
        <f>Tablo1[[#This Row],[Ders Adedi]]</f>
        <v>8</v>
      </c>
      <c r="X186" s="22">
        <f>Tablo1[[#This Row],[Ders saati]]</f>
        <v>4</v>
      </c>
      <c r="Y186" s="23">
        <f>Tablo1[[#This Row],[Ders saati kontrol]]</f>
        <v>4</v>
      </c>
      <c r="Z186" s="92" t="str">
        <f>Tablo1[[#This Row],[Birleştir formül]]</f>
        <v>Mesleki Uygulama  Bölüm Öğretim Elemanları - TBT</v>
      </c>
      <c r="AA186" s="95">
        <f>Tablo1[[#This Row],[Birleşik ders]]</f>
        <v>1</v>
      </c>
    </row>
    <row r="187" spans="1:27" ht="21.75" hidden="1" x14ac:dyDescent="0.25">
      <c r="A187" s="27">
        <f>Tablo1[[#This Row],[Sıra]]</f>
        <v>72</v>
      </c>
      <c r="B187" s="13" t="str">
        <f>Tablo1[[#This Row],[Bölüm]]</f>
        <v>TBT</v>
      </c>
      <c r="C187" s="13">
        <f>Tablo1[[#This Row],[Sınıf]]</f>
        <v>4</v>
      </c>
      <c r="D187" s="5" t="str">
        <f>Tablo1[[#This Row],[Ders Kodu]]</f>
        <v>TRB-4010</v>
      </c>
      <c r="E187" s="14" t="str">
        <f>Tablo1[[#This Row],[Dersin Adı]]</f>
        <v xml:space="preserve">Biyoinformatik II </v>
      </c>
      <c r="F187" s="6" t="str">
        <f>Tablo1[[#This Row],[Dersi Veren Öğretim Elemanı]]</f>
        <v>Uğur SARI</v>
      </c>
      <c r="G187" s="6">
        <f>Tablo1[[#This Row],[Dersi Veren Öğretim Elemanı (Son 7 Hafta)]]</f>
        <v>0</v>
      </c>
      <c r="H187" s="6" t="str">
        <f>Tablo1[[#This Row],[Dersi Vrn. Öğr. Üyesi Bölümü]]</f>
        <v>TBT</v>
      </c>
      <c r="I187" s="5">
        <f>Tablo1[[#This Row],[Mevcut]]</f>
        <v>11</v>
      </c>
      <c r="J187" s="13" t="str">
        <f>Tablo1[[#This Row],[GÜN]]</f>
        <v>CUMA</v>
      </c>
      <c r="K187" s="17" t="str">
        <f>Tablo1[[#This Row],[SINIF2]]</f>
        <v>Bilgisayar Lab.</v>
      </c>
      <c r="L187" s="11">
        <f>Tablo1[[#This Row],[08:10]]</f>
        <v>0</v>
      </c>
      <c r="M187" s="4" t="str">
        <f>Tablo1[[#This Row],[09:00]]</f>
        <v>x</v>
      </c>
      <c r="N187" s="4" t="str">
        <f>Tablo1[[#This Row],[09:50]]</f>
        <v>x</v>
      </c>
      <c r="O187" s="4" t="str">
        <f>Tablo1[[#This Row],[10:40]]</f>
        <v>x</v>
      </c>
      <c r="P187" s="4">
        <f>Tablo1[[#This Row],[11:30]]</f>
        <v>0</v>
      </c>
      <c r="Q187" s="10">
        <f>Tablo1[[#This Row],[12:20]]</f>
        <v>0</v>
      </c>
      <c r="R187" s="4">
        <f>Tablo1[[#This Row],[13:10]]</f>
        <v>0</v>
      </c>
      <c r="S187" s="4">
        <f>Tablo1[[#This Row],[14:00]]</f>
        <v>0</v>
      </c>
      <c r="T187" s="4">
        <f>Tablo1[[#This Row],[14:50]]</f>
        <v>0</v>
      </c>
      <c r="U187" s="4">
        <f>Tablo1[[#This Row],[15:40]]</f>
        <v>0</v>
      </c>
      <c r="V187" s="12">
        <f>Tablo1[[#This Row],[16:30]]</f>
        <v>0</v>
      </c>
      <c r="W187" s="24">
        <f>Tablo1[[#This Row],[Ders Adedi]]</f>
        <v>1</v>
      </c>
      <c r="X187" s="22">
        <f>Tablo1[[#This Row],[Ders saati]]</f>
        <v>3</v>
      </c>
      <c r="Y187" s="23">
        <f>Tablo1[[#This Row],[Ders saati kontrol]]</f>
        <v>3</v>
      </c>
      <c r="Z187" s="92" t="str">
        <f>Tablo1[[#This Row],[Birleştir formül]]</f>
        <v>Biyoinformatik II  Uğur SARI</v>
      </c>
      <c r="AA187" s="95">
        <f>Tablo1[[#This Row],[Birleşik ders]]</f>
        <v>1</v>
      </c>
    </row>
    <row r="188" spans="1:27" ht="21.75" hidden="1" x14ac:dyDescent="0.25">
      <c r="A188" s="27">
        <f>Tablo1[[#This Row],[Sıra]]</f>
        <v>40</v>
      </c>
      <c r="B188" s="13" t="str">
        <f>Tablo1[[#This Row],[Bölüm]]</f>
        <v>TBT</v>
      </c>
      <c r="C188" s="13">
        <f>Tablo1[[#This Row],[Sınıf]]</f>
        <v>4</v>
      </c>
      <c r="D188" s="5" t="str">
        <f>Tablo1[[#This Row],[Ders Kodu]]</f>
        <v>TRB-4008</v>
      </c>
      <c r="E188" s="14" t="str">
        <f>Tablo1[[#This Row],[Dersin Adı]]</f>
        <v xml:space="preserve">Bitirme Ödevi II </v>
      </c>
      <c r="F188" s="6" t="str">
        <f>Tablo1[[#This Row],[Dersi Veren Öğretim Elemanı]]</f>
        <v>Bölüm Öğretim Elemanları - TBT</v>
      </c>
      <c r="G188" s="6">
        <f>Tablo1[[#This Row],[Dersi Veren Öğretim Elemanı (Son 7 Hafta)]]</f>
        <v>0</v>
      </c>
      <c r="H188" s="6" t="str">
        <f>Tablo1[[#This Row],[Dersi Vrn. Öğr. Üyesi Bölümü]]</f>
        <v>TBT</v>
      </c>
      <c r="I188" s="5">
        <f>Tablo1[[#This Row],[Mevcut]]</f>
        <v>12</v>
      </c>
      <c r="J188" s="13" t="str">
        <f>Tablo1[[#This Row],[GÜN]]</f>
        <v>-</v>
      </c>
      <c r="K188" s="17" t="str">
        <f>Tablo1[[#This Row],[SINIF2]]</f>
        <v>-</v>
      </c>
      <c r="L188" s="11">
        <f>Tablo1[[#This Row],[08:10]]</f>
        <v>0</v>
      </c>
      <c r="M188" s="4">
        <f>Tablo1[[#This Row],[09:00]]</f>
        <v>0</v>
      </c>
      <c r="N188" s="4">
        <f>Tablo1[[#This Row],[09:50]]</f>
        <v>0</v>
      </c>
      <c r="O188" s="4">
        <f>Tablo1[[#This Row],[10:40]]</f>
        <v>0</v>
      </c>
      <c r="P188" s="4">
        <f>Tablo1[[#This Row],[11:30]]</f>
        <v>0</v>
      </c>
      <c r="Q188" s="10">
        <f>Tablo1[[#This Row],[12:20]]</f>
        <v>0</v>
      </c>
      <c r="R188" s="4">
        <f>Tablo1[[#This Row],[13:10]]</f>
        <v>0</v>
      </c>
      <c r="S188" s="4">
        <f>Tablo1[[#This Row],[14:00]]</f>
        <v>0</v>
      </c>
      <c r="T188" s="4">
        <f>Tablo1[[#This Row],[14:50]]</f>
        <v>0</v>
      </c>
      <c r="U188" s="4">
        <f>Tablo1[[#This Row],[15:40]]</f>
        <v>0</v>
      </c>
      <c r="V188" s="12">
        <f>Tablo1[[#This Row],[16:30]]</f>
        <v>0</v>
      </c>
      <c r="W188" s="24">
        <f>Tablo1[[#This Row],[Ders Adedi]]</f>
        <v>7</v>
      </c>
      <c r="X188" s="22">
        <f>Tablo1[[#This Row],[Ders saati]]</f>
        <v>0</v>
      </c>
      <c r="Y188" s="23">
        <f>Tablo1[[#This Row],[Ders saati kontrol]]</f>
        <v>0</v>
      </c>
      <c r="Z188" s="92" t="str">
        <f>Tablo1[[#This Row],[Birleştir formül]]</f>
        <v>Bitirme Ödevi II  Bölüm Öğretim Elemanları - TBT</v>
      </c>
      <c r="AA188" s="95">
        <f>Tablo1[[#This Row],[Birleşik ders]]</f>
        <v>1</v>
      </c>
    </row>
    <row r="189" spans="1:27" ht="21.75" hidden="1" x14ac:dyDescent="0.25">
      <c r="A189" s="27">
        <f>Tablo1[[#This Row],[Sıra]]</f>
        <v>173</v>
      </c>
      <c r="B189" s="13" t="str">
        <f>Tablo1[[#This Row],[Bölüm]]</f>
        <v>TE</v>
      </c>
      <c r="C189" s="13">
        <f>Tablo1[[#This Row],[Sınıf]]</f>
        <v>1</v>
      </c>
      <c r="D189" s="5" t="str">
        <f>Tablo1[[#This Row],[Ders Kodu]]</f>
        <v>ZTE-1002</v>
      </c>
      <c r="E189" s="14" t="str">
        <f>Tablo1[[#This Row],[Dersin Adı]]</f>
        <v xml:space="preserve">Matematik II </v>
      </c>
      <c r="F189" s="6" t="str">
        <f>Tablo1[[#This Row],[Dersi Veren Öğretim Elemanı]]</f>
        <v>Saniye CAN</v>
      </c>
      <c r="G189" s="6">
        <f>Tablo1[[#This Row],[Dersi Veren Öğretim Elemanı (Son 7 Hafta)]]</f>
        <v>0</v>
      </c>
      <c r="H189" s="6" t="str">
        <f>Tablo1[[#This Row],[Dersi Vrn. Öğr. Üyesi Bölümü]]</f>
        <v>FD</v>
      </c>
      <c r="I189" s="5">
        <f>Tablo1[[#This Row],[Mevcut]]</f>
        <v>38</v>
      </c>
      <c r="J189" s="13" t="str">
        <f>Tablo1[[#This Row],[GÜN]]</f>
        <v>PAZARTESİ</v>
      </c>
      <c r="K189" s="17" t="str">
        <f>Tablo1[[#This Row],[SINIF2]]</f>
        <v>202</v>
      </c>
      <c r="L189" s="11">
        <f>Tablo1[[#This Row],[08:10]]</f>
        <v>0</v>
      </c>
      <c r="M189" s="4">
        <f>Tablo1[[#This Row],[09:00]]</f>
        <v>0</v>
      </c>
      <c r="N189" s="4">
        <f>Tablo1[[#This Row],[09:50]]</f>
        <v>0</v>
      </c>
      <c r="O189" s="4">
        <f>Tablo1[[#This Row],[10:40]]</f>
        <v>0</v>
      </c>
      <c r="P189" s="4">
        <f>Tablo1[[#This Row],[11:30]]</f>
        <v>0</v>
      </c>
      <c r="Q189" s="10">
        <f>Tablo1[[#This Row],[12:20]]</f>
        <v>0</v>
      </c>
      <c r="R189" s="4" t="str">
        <f>Tablo1[[#This Row],[13:10]]</f>
        <v>x</v>
      </c>
      <c r="S189" s="4" t="str">
        <f>Tablo1[[#This Row],[14:00]]</f>
        <v>x</v>
      </c>
      <c r="T189" s="4" t="str">
        <f>Tablo1[[#This Row],[14:50]]</f>
        <v>x</v>
      </c>
      <c r="U189" s="4">
        <f>Tablo1[[#This Row],[15:40]]</f>
        <v>0</v>
      </c>
      <c r="V189" s="12">
        <f>Tablo1[[#This Row],[16:30]]</f>
        <v>0</v>
      </c>
      <c r="W189" s="24">
        <f>Tablo1[[#This Row],[Ders Adedi]]</f>
        <v>2</v>
      </c>
      <c r="X189" s="22">
        <f>Tablo1[[#This Row],[Ders saati]]</f>
        <v>3</v>
      </c>
      <c r="Y189" s="23">
        <f>Tablo1[[#This Row],[Ders saati kontrol]]</f>
        <v>3</v>
      </c>
      <c r="Z189" s="92" t="str">
        <f>Tablo1[[#This Row],[Birleştir formül]]</f>
        <v>Matematik II  Saniye CAN</v>
      </c>
      <c r="AA189" s="95">
        <f>Tablo1[[#This Row],[Birleşik ders]]</f>
        <v>2</v>
      </c>
    </row>
    <row r="190" spans="1:27" ht="21.75" hidden="1" x14ac:dyDescent="0.25">
      <c r="A190" s="27">
        <f>Tablo1[[#This Row],[Sıra]]</f>
        <v>189</v>
      </c>
      <c r="B190" s="13" t="str">
        <f>Tablo1[[#This Row],[Bölüm]]</f>
        <v>TE</v>
      </c>
      <c r="C190" s="13">
        <f>Tablo1[[#This Row],[Sınıf]]</f>
        <v>1</v>
      </c>
      <c r="D190" s="5" t="str">
        <f>Tablo1[[#This Row],[Ders Kodu]]</f>
        <v>ZTE-1012</v>
      </c>
      <c r="E190" s="14" t="str">
        <f>Tablo1[[#This Row],[Dersin Adı]]</f>
        <v xml:space="preserve">Meteoroloji </v>
      </c>
      <c r="F190" s="6" t="str">
        <f>Tablo1[[#This Row],[Dersi Veren Öğretim Elemanı]]</f>
        <v>Melis İNALPULAT</v>
      </c>
      <c r="G190" s="6">
        <f>Tablo1[[#This Row],[Dersi Veren Öğretim Elemanı (Son 7 Hafta)]]</f>
        <v>0</v>
      </c>
      <c r="H190" s="6" t="str">
        <f>Tablo1[[#This Row],[Dersi Vrn. Öğr. Üyesi Bölümü]]</f>
        <v>TYS</v>
      </c>
      <c r="I190" s="5">
        <f>Tablo1[[#This Row],[Mevcut]]</f>
        <v>17</v>
      </c>
      <c r="J190" s="13" t="str">
        <f>Tablo1[[#This Row],[GÜN]]</f>
        <v>PAZARTESİ</v>
      </c>
      <c r="K190" s="17" t="str">
        <f>Tablo1[[#This Row],[SINIF2]]</f>
        <v>Prof.Dr H. TURHAN</v>
      </c>
      <c r="L190" s="11">
        <f>Tablo1[[#This Row],[08:10]]</f>
        <v>0</v>
      </c>
      <c r="M190" s="4">
        <f>Tablo1[[#This Row],[09:00]]</f>
        <v>0</v>
      </c>
      <c r="N190" s="4">
        <f>Tablo1[[#This Row],[09:50]]</f>
        <v>0</v>
      </c>
      <c r="O190" s="4">
        <f>Tablo1[[#This Row],[10:40]]</f>
        <v>0</v>
      </c>
      <c r="P190" s="4">
        <f>Tablo1[[#This Row],[11:30]]</f>
        <v>0</v>
      </c>
      <c r="Q190" s="10">
        <f>Tablo1[[#This Row],[12:20]]</f>
        <v>0</v>
      </c>
      <c r="R190" s="4">
        <f>Tablo1[[#This Row],[13:10]]</f>
        <v>0</v>
      </c>
      <c r="S190" s="4">
        <f>Tablo1[[#This Row],[14:00]]</f>
        <v>0</v>
      </c>
      <c r="T190" s="4">
        <f>Tablo1[[#This Row],[14:50]]</f>
        <v>0</v>
      </c>
      <c r="U190" s="4" t="str">
        <f>Tablo1[[#This Row],[15:40]]</f>
        <v>x</v>
      </c>
      <c r="V190" s="12" t="str">
        <f>Tablo1[[#This Row],[16:30]]</f>
        <v>x</v>
      </c>
      <c r="W190" s="24">
        <f>Tablo1[[#This Row],[Ders Adedi]]</f>
        <v>4</v>
      </c>
      <c r="X190" s="22">
        <f>Tablo1[[#This Row],[Ders saati]]</f>
        <v>2</v>
      </c>
      <c r="Y190" s="23">
        <f>Tablo1[[#This Row],[Ders saati kontrol]]</f>
        <v>2</v>
      </c>
      <c r="Z190" s="92" t="str">
        <f>Tablo1[[#This Row],[Birleştir formül]]</f>
        <v>Meteoroloji  Melis İNALPULAT</v>
      </c>
      <c r="AA190" s="95">
        <f>Tablo1[[#This Row],[Birleşik ders]]</f>
        <v>4</v>
      </c>
    </row>
    <row r="191" spans="1:27" ht="21.75" hidden="1" x14ac:dyDescent="0.25">
      <c r="A191" s="27">
        <f>Tablo1[[#This Row],[Sıra]]</f>
        <v>195</v>
      </c>
      <c r="B191" s="13" t="str">
        <f>Tablo1[[#This Row],[Bölüm]]</f>
        <v>TE</v>
      </c>
      <c r="C191" s="13">
        <f>Tablo1[[#This Row],[Sınıf]]</f>
        <v>1</v>
      </c>
      <c r="D191" s="5" t="str">
        <f>Tablo1[[#This Row],[Ders Kodu]]</f>
        <v>ZTE-1006</v>
      </c>
      <c r="E191" s="14" t="str">
        <f>Tablo1[[#This Row],[Dersin Adı]]</f>
        <v xml:space="preserve">Mikrobiyoloji </v>
      </c>
      <c r="F191" s="6" t="str">
        <f>Tablo1[[#This Row],[Dersi Veren Öğretim Elemanı]]</f>
        <v>Cafer TÜRKMEN</v>
      </c>
      <c r="G191" s="6">
        <f>Tablo1[[#This Row],[Dersi Veren Öğretim Elemanı (Son 7 Hafta)]]</f>
        <v>0</v>
      </c>
      <c r="H191" s="6" t="str">
        <f>Tablo1[[#This Row],[Dersi Vrn. Öğr. Üyesi Bölümü]]</f>
        <v>TO</v>
      </c>
      <c r="I191" s="5">
        <f>Tablo1[[#This Row],[Mevcut]]</f>
        <v>18</v>
      </c>
      <c r="J191" s="13" t="str">
        <f>Tablo1[[#This Row],[GÜN]]</f>
        <v>SALI</v>
      </c>
      <c r="K191" s="17" t="str">
        <f>Tablo1[[#This Row],[SINIF2]]</f>
        <v>204</v>
      </c>
      <c r="L191" s="11">
        <f>Tablo1[[#This Row],[08:10]]</f>
        <v>0</v>
      </c>
      <c r="M191" s="4" t="str">
        <f>Tablo1[[#This Row],[09:00]]</f>
        <v>x</v>
      </c>
      <c r="N191" s="4" t="str">
        <f>Tablo1[[#This Row],[09:50]]</f>
        <v>x</v>
      </c>
      <c r="O191" s="4" t="str">
        <f>Tablo1[[#This Row],[10:40]]</f>
        <v>x</v>
      </c>
      <c r="P191" s="4" t="str">
        <f>Tablo1[[#This Row],[11:30]]</f>
        <v>x</v>
      </c>
      <c r="Q191" s="10">
        <f>Tablo1[[#This Row],[12:20]]</f>
        <v>0</v>
      </c>
      <c r="R191" s="4">
        <f>Tablo1[[#This Row],[13:10]]</f>
        <v>0</v>
      </c>
      <c r="S191" s="4">
        <f>Tablo1[[#This Row],[14:00]]</f>
        <v>0</v>
      </c>
      <c r="T191" s="4">
        <f>Tablo1[[#This Row],[14:50]]</f>
        <v>0</v>
      </c>
      <c r="U191" s="4">
        <f>Tablo1[[#This Row],[15:40]]</f>
        <v>0</v>
      </c>
      <c r="V191" s="12">
        <f>Tablo1[[#This Row],[16:30]]</f>
        <v>0</v>
      </c>
      <c r="W191" s="24">
        <f>Tablo1[[#This Row],[Ders Adedi]]</f>
        <v>4</v>
      </c>
      <c r="X191" s="22">
        <f>Tablo1[[#This Row],[Ders saati]]</f>
        <v>4</v>
      </c>
      <c r="Y191" s="23">
        <f>Tablo1[[#This Row],[Ders saati kontrol]]</f>
        <v>4</v>
      </c>
      <c r="Z191" s="92" t="str">
        <f>Tablo1[[#This Row],[Birleştir formül]]</f>
        <v>Mikrobiyoloji  Cafer TÜRKMEN</v>
      </c>
      <c r="AA191" s="95">
        <f>Tablo1[[#This Row],[Birleşik ders]]</f>
        <v>2</v>
      </c>
    </row>
    <row r="192" spans="1:27" ht="21.75" hidden="1" x14ac:dyDescent="0.25">
      <c r="A192" s="27">
        <f>Tablo1[[#This Row],[Sıra]]</f>
        <v>345</v>
      </c>
      <c r="B192" s="13" t="str">
        <f>Tablo1[[#This Row],[Bölüm]]</f>
        <v>TE</v>
      </c>
      <c r="C192" s="13">
        <f>Tablo1[[#This Row],[Sınıf]]</f>
        <v>1</v>
      </c>
      <c r="D192" s="5" t="str">
        <f>Tablo1[[#This Row],[Ders Kodu]]</f>
        <v>ZTE-1008</v>
      </c>
      <c r="E192" s="14" t="str">
        <f>Tablo1[[#This Row],[Dersin Adı]]</f>
        <v xml:space="preserve">Zooloji </v>
      </c>
      <c r="F192" s="6" t="str">
        <f>Tablo1[[#This Row],[Dersi Veren Öğretim Elemanı]]</f>
        <v>Çiğdem GÜL</v>
      </c>
      <c r="G192" s="6">
        <f>Tablo1[[#This Row],[Dersi Veren Öğretim Elemanı (Son 7 Hafta)]]</f>
        <v>0</v>
      </c>
      <c r="H192" s="6" t="str">
        <f>Tablo1[[#This Row],[Dersi Vrn. Öğr. Üyesi Bölümü]]</f>
        <v>FD</v>
      </c>
      <c r="I192" s="5">
        <f>Tablo1[[#This Row],[Mevcut]]</f>
        <v>29</v>
      </c>
      <c r="J192" s="13" t="str">
        <f>Tablo1[[#This Row],[GÜN]]</f>
        <v>SALI</v>
      </c>
      <c r="K192" s="17" t="str">
        <f>Tablo1[[#This Row],[SINIF2]]</f>
        <v>Prof.Dr H. TURHAN</v>
      </c>
      <c r="L192" s="11">
        <f>Tablo1[[#This Row],[08:10]]</f>
        <v>0</v>
      </c>
      <c r="M192" s="4">
        <f>Tablo1[[#This Row],[09:00]]</f>
        <v>0</v>
      </c>
      <c r="N192" s="4">
        <f>Tablo1[[#This Row],[09:50]]</f>
        <v>0</v>
      </c>
      <c r="O192" s="4">
        <f>Tablo1[[#This Row],[10:40]]</f>
        <v>0</v>
      </c>
      <c r="P192" s="4">
        <f>Tablo1[[#This Row],[11:30]]</f>
        <v>0</v>
      </c>
      <c r="Q192" s="10">
        <f>Tablo1[[#This Row],[12:20]]</f>
        <v>0</v>
      </c>
      <c r="R192" s="4" t="str">
        <f>Tablo1[[#This Row],[13:10]]</f>
        <v>x</v>
      </c>
      <c r="S192" s="4" t="str">
        <f>Tablo1[[#This Row],[14:00]]</f>
        <v>x</v>
      </c>
      <c r="T192" s="4" t="str">
        <f>Tablo1[[#This Row],[14:50]]</f>
        <v>x</v>
      </c>
      <c r="U192" s="4" t="str">
        <f>Tablo1[[#This Row],[15:40]]</f>
        <v>x</v>
      </c>
      <c r="V192" s="12">
        <f>Tablo1[[#This Row],[16:30]]</f>
        <v>0</v>
      </c>
      <c r="W192" s="24">
        <f>Tablo1[[#This Row],[Ders Adedi]]</f>
        <v>5</v>
      </c>
      <c r="X192" s="22">
        <f>Tablo1[[#This Row],[Ders saati]]</f>
        <v>4</v>
      </c>
      <c r="Y192" s="23">
        <f>Tablo1[[#This Row],[Ders saati kontrol]]</f>
        <v>4</v>
      </c>
      <c r="Z192" s="92" t="str">
        <f>Tablo1[[#This Row],[Birleştir formül]]</f>
        <v>Zooloji  Çiğdem GÜL</v>
      </c>
      <c r="AA192" s="95">
        <f>Tablo1[[#This Row],[Birleşik ders]]</f>
        <v>1</v>
      </c>
    </row>
    <row r="193" spans="1:27" ht="21.75" hidden="1" x14ac:dyDescent="0.25">
      <c r="A193" s="27">
        <f>Tablo1[[#This Row],[Sıra]]</f>
        <v>13</v>
      </c>
      <c r="B193" s="13" t="str">
        <f>Tablo1[[#This Row],[Bölüm]]</f>
        <v>TE</v>
      </c>
      <c r="C193" s="13">
        <f>Tablo1[[#This Row],[Sınıf]]</f>
        <v>1</v>
      </c>
      <c r="D193" s="5" t="str">
        <f>Tablo1[[#This Row],[Ders Kodu]]</f>
        <v>ATA-1102</v>
      </c>
      <c r="E193" s="292" t="str">
        <f>Tablo1[[#This Row],[Dersin Adı]]</f>
        <v xml:space="preserve">Atatürk İlkeleri ve İnkılap Tarihi II </v>
      </c>
      <c r="F193" s="6" t="str">
        <f>Tablo1[[#This Row],[Dersi Veren Öğretim Elemanı]]</f>
        <v>Gökhan BAYRAM</v>
      </c>
      <c r="G193" s="6">
        <f>Tablo1[[#This Row],[Dersi Veren Öğretim Elemanı (Son 7 Hafta)]]</f>
        <v>0</v>
      </c>
      <c r="H193" s="6" t="str">
        <f>Tablo1[[#This Row],[Dersi Vrn. Öğr. Üyesi Bölümü]]</f>
        <v>FD</v>
      </c>
      <c r="I193" s="5">
        <f>Tablo1[[#This Row],[Mevcut]]</f>
        <v>16</v>
      </c>
      <c r="J193" s="13" t="str">
        <f>Tablo1[[#This Row],[GÜN]]</f>
        <v>ÇARŞAMBA</v>
      </c>
      <c r="K193" s="17" t="str">
        <f>Tablo1[[#This Row],[SINIF2]]</f>
        <v>ONLINE</v>
      </c>
      <c r="L193" s="11">
        <f>Tablo1[[#This Row],[08:10]]</f>
        <v>0</v>
      </c>
      <c r="M193" s="4">
        <f>Tablo1[[#This Row],[09:00]]</f>
        <v>0</v>
      </c>
      <c r="N193" s="4">
        <f>Tablo1[[#This Row],[09:50]]</f>
        <v>0</v>
      </c>
      <c r="O193" s="4">
        <f>Tablo1[[#This Row],[10:40]]</f>
        <v>0</v>
      </c>
      <c r="P193" s="4">
        <f>Tablo1[[#This Row],[11:30]]</f>
        <v>0</v>
      </c>
      <c r="Q193" s="10">
        <f>Tablo1[[#This Row],[12:20]]</f>
        <v>0</v>
      </c>
      <c r="R193" s="4" t="str">
        <f>Tablo1[[#This Row],[13:10]]</f>
        <v>x</v>
      </c>
      <c r="S193" s="4" t="str">
        <f>Tablo1[[#This Row],[14:00]]</f>
        <v>x</v>
      </c>
      <c r="T193" s="4">
        <f>Tablo1[[#This Row],[14:50]]</f>
        <v>0</v>
      </c>
      <c r="U193" s="4">
        <f>Tablo1[[#This Row],[15:40]]</f>
        <v>0</v>
      </c>
      <c r="V193" s="12">
        <f>Tablo1[[#This Row],[16:30]]</f>
        <v>0</v>
      </c>
      <c r="W193" s="24">
        <f>Tablo1[[#This Row],[Ders Adedi]]</f>
        <v>9</v>
      </c>
      <c r="X193" s="22">
        <f>Tablo1[[#This Row],[Ders saati]]</f>
        <v>2</v>
      </c>
      <c r="Y193" s="23">
        <f>Tablo1[[#This Row],[Ders saati kontrol]]</f>
        <v>2</v>
      </c>
      <c r="Z193" s="92" t="str">
        <f>Tablo1[[#This Row],[Birleştir formül]]</f>
        <v>Atatürk İlkeleri ve İnkılap Tarihi II  Gökhan BAYRAM</v>
      </c>
      <c r="AA193" s="95">
        <f>Tablo1[[#This Row],[Birleşik ders]]</f>
        <v>9</v>
      </c>
    </row>
    <row r="194" spans="1:27" ht="30" hidden="1" x14ac:dyDescent="0.25">
      <c r="A194" s="27">
        <f>Tablo1[[#This Row],[Sıra]]</f>
        <v>316</v>
      </c>
      <c r="B194" s="13" t="str">
        <f>Tablo1[[#This Row],[Bölüm]]</f>
        <v>TE</v>
      </c>
      <c r="C194" s="13">
        <f>Tablo1[[#This Row],[Sınıf]]</f>
        <v>1</v>
      </c>
      <c r="D194" s="5" t="str">
        <f>Tablo1[[#This Row],[Ders Kodu]]</f>
        <v>TDİ-1002</v>
      </c>
      <c r="E194" s="14" t="str">
        <f>Tablo1[[#This Row],[Dersin Adı]]</f>
        <v xml:space="preserve">Türk Dili II </v>
      </c>
      <c r="F194" s="6" t="str">
        <f>Tablo1[[#This Row],[Dersi Veren Öğretim Elemanı]]</f>
        <v>Özgür ÜSTÜN</v>
      </c>
      <c r="G194" s="6">
        <f>Tablo1[[#This Row],[Dersi Veren Öğretim Elemanı (Son 7 Hafta)]]</f>
        <v>0</v>
      </c>
      <c r="H194" s="6" t="str">
        <f>Tablo1[[#This Row],[Dersi Vrn. Öğr. Üyesi Bölümü]]</f>
        <v>FD</v>
      </c>
      <c r="I194" s="5">
        <f>Tablo1[[#This Row],[Mevcut]]</f>
        <v>18</v>
      </c>
      <c r="J194" s="13" t="str">
        <f>Tablo1[[#This Row],[GÜN]]</f>
        <v>ÇARŞAMBA</v>
      </c>
      <c r="K194" s="17" t="str">
        <f>Tablo1[[#This Row],[SINIF2]]</f>
        <v>ONLINE</v>
      </c>
      <c r="L194" s="11">
        <f>Tablo1[[#This Row],[08:10]]</f>
        <v>0</v>
      </c>
      <c r="M194" s="4">
        <f>Tablo1[[#This Row],[09:00]]</f>
        <v>0</v>
      </c>
      <c r="N194" s="4">
        <f>Tablo1[[#This Row],[09:50]]</f>
        <v>0</v>
      </c>
      <c r="O194" s="4">
        <f>Tablo1[[#This Row],[10:40]]</f>
        <v>0</v>
      </c>
      <c r="P194" s="4">
        <f>Tablo1[[#This Row],[11:30]]</f>
        <v>0</v>
      </c>
      <c r="Q194" s="10">
        <f>Tablo1[[#This Row],[12:20]]</f>
        <v>0</v>
      </c>
      <c r="R194" s="4">
        <f>Tablo1[[#This Row],[13:10]]</f>
        <v>0</v>
      </c>
      <c r="S194" s="4">
        <f>Tablo1[[#This Row],[14:00]]</f>
        <v>0</v>
      </c>
      <c r="T194" s="4" t="str">
        <f>Tablo1[[#This Row],[14:50]]</f>
        <v>x</v>
      </c>
      <c r="U194" s="4" t="str">
        <f>Tablo1[[#This Row],[15:40]]</f>
        <v>x</v>
      </c>
      <c r="V194" s="12">
        <f>Tablo1[[#This Row],[16:30]]</f>
        <v>0</v>
      </c>
      <c r="W194" s="24">
        <f>Tablo1[[#This Row],[Ders Adedi]]</f>
        <v>9</v>
      </c>
      <c r="X194" s="22">
        <f>Tablo1[[#This Row],[Ders saati]]</f>
        <v>2</v>
      </c>
      <c r="Y194" s="23">
        <f>Tablo1[[#This Row],[Ders saati kontrol]]</f>
        <v>2</v>
      </c>
      <c r="Z194" s="92" t="str">
        <f>Tablo1[[#This Row],[Birleştir formül]]</f>
        <v>Türk Dili II  Özgür ÜSTÜN</v>
      </c>
      <c r="AA194" s="95">
        <f>Tablo1[[#This Row],[Birleşik ders]]</f>
        <v>9</v>
      </c>
    </row>
    <row r="195" spans="1:27" ht="21.75" hidden="1" x14ac:dyDescent="0.25">
      <c r="A195" s="27">
        <f>Tablo1[[#This Row],[Sıra]]</f>
        <v>3</v>
      </c>
      <c r="B195" s="13" t="str">
        <f>Tablo1[[#This Row],[Bölüm]]</f>
        <v>TE</v>
      </c>
      <c r="C195" s="13">
        <f>Tablo1[[#This Row],[Sınıf]]</f>
        <v>1</v>
      </c>
      <c r="D195" s="5" t="str">
        <f>Tablo1[[#This Row],[Ders Kodu]]</f>
        <v>ZTE-1004</v>
      </c>
      <c r="E195" s="14" t="str">
        <f>Tablo1[[#This Row],[Dersin Adı]]</f>
        <v xml:space="preserve">Akıllı Tarım </v>
      </c>
      <c r="F195" s="6" t="str">
        <f>Tablo1[[#This Row],[Dersi Veren Öğretim Elemanı]]</f>
        <v>Damla ÖZSAYIN</v>
      </c>
      <c r="G195" s="6">
        <f>Tablo1[[#This Row],[Dersi Veren Öğretim Elemanı (Son 7 Hafta)]]</f>
        <v>0</v>
      </c>
      <c r="H195" s="6" t="str">
        <f>Tablo1[[#This Row],[Dersi Vrn. Öğr. Üyesi Bölümü]]</f>
        <v>TE</v>
      </c>
      <c r="I195" s="5">
        <f>Tablo1[[#This Row],[Mevcut]]</f>
        <v>18</v>
      </c>
      <c r="J195" s="13" t="str">
        <f>Tablo1[[#This Row],[GÜN]]</f>
        <v>PERŞEMBE</v>
      </c>
      <c r="K195" s="17" t="str">
        <f>Tablo1[[#This Row],[SINIF2]]</f>
        <v>104</v>
      </c>
      <c r="L195" s="11">
        <f>Tablo1[[#This Row],[08:10]]</f>
        <v>0</v>
      </c>
      <c r="M195" s="4" t="str">
        <f>Tablo1[[#This Row],[09:00]]</f>
        <v>x</v>
      </c>
      <c r="N195" s="4" t="str">
        <f>Tablo1[[#This Row],[09:50]]</f>
        <v>x</v>
      </c>
      <c r="O195" s="4">
        <f>Tablo1[[#This Row],[10:40]]</f>
        <v>0</v>
      </c>
      <c r="P195" s="4">
        <f>Tablo1[[#This Row],[11:30]]</f>
        <v>0</v>
      </c>
      <c r="Q195" s="10">
        <f>Tablo1[[#This Row],[12:20]]</f>
        <v>0</v>
      </c>
      <c r="R195" s="4">
        <f>Tablo1[[#This Row],[13:10]]</f>
        <v>0</v>
      </c>
      <c r="S195" s="4">
        <f>Tablo1[[#This Row],[14:00]]</f>
        <v>0</v>
      </c>
      <c r="T195" s="4">
        <f>Tablo1[[#This Row],[14:50]]</f>
        <v>0</v>
      </c>
      <c r="U195" s="4">
        <f>Tablo1[[#This Row],[15:40]]</f>
        <v>0</v>
      </c>
      <c r="V195" s="12">
        <f>Tablo1[[#This Row],[16:30]]</f>
        <v>0</v>
      </c>
      <c r="W195" s="24">
        <f>Tablo1[[#This Row],[Ders Adedi]]</f>
        <v>1</v>
      </c>
      <c r="X195" s="22">
        <f>Tablo1[[#This Row],[Ders saati]]</f>
        <v>2</v>
      </c>
      <c r="Y195" s="23">
        <f>Tablo1[[#This Row],[Ders saati kontrol]]</f>
        <v>2</v>
      </c>
      <c r="Z195" s="92" t="str">
        <f>Tablo1[[#This Row],[Birleştir formül]]</f>
        <v>Akıllı Tarım  Damla ÖZSAYIN</v>
      </c>
      <c r="AA195" s="95">
        <f>Tablo1[[#This Row],[Birleşik ders]]</f>
        <v>1</v>
      </c>
    </row>
    <row r="196" spans="1:27" ht="21.75" hidden="1" x14ac:dyDescent="0.25">
      <c r="A196" s="27">
        <f>Tablo1[[#This Row],[Sıra]]</f>
        <v>153</v>
      </c>
      <c r="B196" s="13" t="str">
        <f>Tablo1[[#This Row],[Bölüm]]</f>
        <v>TE</v>
      </c>
      <c r="C196" s="13">
        <f>Tablo1[[#This Row],[Sınıf]]</f>
        <v>1</v>
      </c>
      <c r="D196" s="5" t="str">
        <f>Tablo1[[#This Row],[Ders Kodu]]</f>
        <v>İSG-1002</v>
      </c>
      <c r="E196" s="14" t="str">
        <f>Tablo1[[#This Row],[Dersin Adı]]</f>
        <v xml:space="preserve">İş Sağlığı ve Güvenliği II </v>
      </c>
      <c r="F196" s="6" t="str">
        <f>Tablo1[[#This Row],[Dersi Veren Öğretim Elemanı]]</f>
        <v>Ulaş ÇINAR</v>
      </c>
      <c r="G196" s="6">
        <f>Tablo1[[#This Row],[Dersi Veren Öğretim Elemanı (Son 7 Hafta)]]</f>
        <v>0</v>
      </c>
      <c r="H196" s="6" t="str">
        <f>Tablo1[[#This Row],[Dersi Vrn. Öğr. Üyesi Bölümü]]</f>
        <v>FD</v>
      </c>
      <c r="I196" s="5">
        <f>Tablo1[[#This Row],[Mevcut]]</f>
        <v>23</v>
      </c>
      <c r="J196" s="13" t="str">
        <f>Tablo1[[#This Row],[GÜN]]</f>
        <v>PERŞEMBE</v>
      </c>
      <c r="K196" s="17" t="str">
        <f>Tablo1[[#This Row],[SINIF2]]</f>
        <v>113</v>
      </c>
      <c r="L196" s="11">
        <f>Tablo1[[#This Row],[08:10]]</f>
        <v>0</v>
      </c>
      <c r="M196" s="4">
        <f>Tablo1[[#This Row],[09:00]]</f>
        <v>0</v>
      </c>
      <c r="N196" s="4">
        <f>Tablo1[[#This Row],[09:50]]</f>
        <v>0</v>
      </c>
      <c r="O196" s="4" t="str">
        <f>Tablo1[[#This Row],[10:40]]</f>
        <v>x</v>
      </c>
      <c r="P196" s="4" t="str">
        <f>Tablo1[[#This Row],[11:30]]</f>
        <v>x</v>
      </c>
      <c r="Q196" s="10">
        <f>Tablo1[[#This Row],[12:20]]</f>
        <v>0</v>
      </c>
      <c r="R196" s="4">
        <f>Tablo1[[#This Row],[13:10]]</f>
        <v>0</v>
      </c>
      <c r="S196" s="4">
        <f>Tablo1[[#This Row],[14:00]]</f>
        <v>0</v>
      </c>
      <c r="T196" s="4">
        <f>Tablo1[[#This Row],[14:50]]</f>
        <v>0</v>
      </c>
      <c r="U196" s="4">
        <f>Tablo1[[#This Row],[15:40]]</f>
        <v>0</v>
      </c>
      <c r="V196" s="12">
        <f>Tablo1[[#This Row],[16:30]]</f>
        <v>0</v>
      </c>
      <c r="W196" s="24">
        <f>Tablo1[[#This Row],[Ders Adedi]]</f>
        <v>9</v>
      </c>
      <c r="X196" s="22">
        <f>Tablo1[[#This Row],[Ders saati]]</f>
        <v>2</v>
      </c>
      <c r="Y196" s="23">
        <f>Tablo1[[#This Row],[Ders saati kontrol]]</f>
        <v>2</v>
      </c>
      <c r="Z196" s="92" t="str">
        <f>Tablo1[[#This Row],[Birleştir formül]]</f>
        <v>İş Sağlığı ve Güvenliği II  Ulaş ÇINAR</v>
      </c>
      <c r="AA196" s="95">
        <f>Tablo1[[#This Row],[Birleşik ders]]</f>
        <v>8</v>
      </c>
    </row>
    <row r="197" spans="1:27" ht="21.75" x14ac:dyDescent="0.25">
      <c r="A197" s="27">
        <f>Tablo1[[#This Row],[Sıra]]</f>
        <v>335</v>
      </c>
      <c r="B197" s="13" t="str">
        <f>Tablo1[[#This Row],[Bölüm]]</f>
        <v>TE</v>
      </c>
      <c r="C197" s="13">
        <f>Tablo1[[#This Row],[Sınıf]]</f>
        <v>1</v>
      </c>
      <c r="D197" s="5" t="str">
        <f>Tablo1[[#This Row],[Ders Kodu]]</f>
        <v>YDİ-1102</v>
      </c>
      <c r="E197" s="14" t="str">
        <f>Tablo1[[#This Row],[Dersin Adı]]</f>
        <v xml:space="preserve">Yabancı Dil II </v>
      </c>
      <c r="F197" s="6" t="str">
        <f>Tablo1[[#This Row],[Dersi Veren Öğretim Elemanı]]</f>
        <v>Gökhan HINIZ</v>
      </c>
      <c r="G197" s="6">
        <f>Tablo1[[#This Row],[Dersi Veren Öğretim Elemanı (Son 7 Hafta)]]</f>
        <v>0</v>
      </c>
      <c r="H197" s="6" t="str">
        <f>Tablo1[[#This Row],[Dersi Vrn. Öğr. Üyesi Bölümü]]</f>
        <v>FD</v>
      </c>
      <c r="I197" s="5">
        <f>Tablo1[[#This Row],[Mevcut]]</f>
        <v>11</v>
      </c>
      <c r="J197" s="13" t="str">
        <f>Tablo1[[#This Row],[GÜN]]</f>
        <v>CUMA</v>
      </c>
      <c r="K197" s="17" t="str">
        <f>Tablo1[[#This Row],[SINIF2]]</f>
        <v>ONLINE</v>
      </c>
      <c r="L197" s="11" t="str">
        <f>Tablo1[[#This Row],[08:10]]</f>
        <v>x</v>
      </c>
      <c r="M197" s="4" t="str">
        <f>Tablo1[[#This Row],[09:00]]</f>
        <v>x</v>
      </c>
      <c r="N197" s="4">
        <f>Tablo1[[#This Row],[09:50]]</f>
        <v>0</v>
      </c>
      <c r="O197" s="4">
        <f>Tablo1[[#This Row],[10:40]]</f>
        <v>0</v>
      </c>
      <c r="P197" s="4">
        <f>Tablo1[[#This Row],[11:30]]</f>
        <v>0</v>
      </c>
      <c r="Q197" s="10">
        <f>Tablo1[[#This Row],[12:20]]</f>
        <v>0</v>
      </c>
      <c r="R197" s="4">
        <f>Tablo1[[#This Row],[13:10]]</f>
        <v>0</v>
      </c>
      <c r="S197" s="4">
        <f>Tablo1[[#This Row],[14:00]]</f>
        <v>0</v>
      </c>
      <c r="T197" s="4">
        <f>Tablo1[[#This Row],[14:50]]</f>
        <v>0</v>
      </c>
      <c r="U197" s="4">
        <f>Tablo1[[#This Row],[15:40]]</f>
        <v>0</v>
      </c>
      <c r="V197" s="12">
        <f>Tablo1[[#This Row],[16:30]]</f>
        <v>0</v>
      </c>
      <c r="W197" s="24">
        <f>Tablo1[[#This Row],[Ders Adedi]]</f>
        <v>9</v>
      </c>
      <c r="X197" s="22">
        <f>Tablo1[[#This Row],[Ders saati]]</f>
        <v>2</v>
      </c>
      <c r="Y197" s="23">
        <f>Tablo1[[#This Row],[Ders saati kontrol]]</f>
        <v>2</v>
      </c>
      <c r="Z197" s="92" t="str">
        <f>Tablo1[[#This Row],[Birleştir formül]]</f>
        <v>Yabancı Dil II  Gökhan HINIZ</v>
      </c>
      <c r="AA197" s="95">
        <f>Tablo1[[#This Row],[Birleşik ders]]</f>
        <v>9</v>
      </c>
    </row>
    <row r="198" spans="1:27" ht="21.75" hidden="1" x14ac:dyDescent="0.25">
      <c r="A198" s="27">
        <f>Tablo1[[#This Row],[Sıra]]</f>
        <v>293</v>
      </c>
      <c r="B198" s="13" t="str">
        <f>Tablo1[[#This Row],[Bölüm]]</f>
        <v>TE</v>
      </c>
      <c r="C198" s="13">
        <f>Tablo1[[#This Row],[Sınıf]]</f>
        <v>1</v>
      </c>
      <c r="D198" s="5" t="str">
        <f>Tablo1[[#This Row],[Ders Kodu]]</f>
        <v>ZTE-1010</v>
      </c>
      <c r="E198" s="14" t="str">
        <f>Tablo1[[#This Row],[Dersin Adı]]</f>
        <v xml:space="preserve">Teknik Resim </v>
      </c>
      <c r="F198" s="6" t="str">
        <f>Tablo1[[#This Row],[Dersi Veren Öğretim Elemanı]]</f>
        <v>Umut MUCAN</v>
      </c>
      <c r="G198" s="6" t="str">
        <f>Tablo1[[#This Row],[Dersi Veren Öğretim Elemanı (Son 7 Hafta)]]</f>
        <v>Çiz. Odası İsteniyor.</v>
      </c>
      <c r="H198" s="6" t="str">
        <f>Tablo1[[#This Row],[Dersi Vrn. Öğr. Üyesi Bölümü]]</f>
        <v>TYS</v>
      </c>
      <c r="I198" s="5">
        <f>Tablo1[[#This Row],[Mevcut]]</f>
        <v>18</v>
      </c>
      <c r="J198" s="13" t="str">
        <f>Tablo1[[#This Row],[GÜN]]</f>
        <v>CUMA</v>
      </c>
      <c r="K198" s="17" t="str">
        <f>Tablo1[[#This Row],[SINIF2]]</f>
        <v>TM. Uyg.Lab.</v>
      </c>
      <c r="L198" s="11">
        <f>Tablo1[[#This Row],[08:10]]</f>
        <v>0</v>
      </c>
      <c r="M198" s="4">
        <f>Tablo1[[#This Row],[09:00]]</f>
        <v>0</v>
      </c>
      <c r="N198" s="4" t="str">
        <f>Tablo1[[#This Row],[09:50]]</f>
        <v>x</v>
      </c>
      <c r="O198" s="4" t="str">
        <f>Tablo1[[#This Row],[10:40]]</f>
        <v>x</v>
      </c>
      <c r="P198" s="4" t="str">
        <f>Tablo1[[#This Row],[11:30]]</f>
        <v>x</v>
      </c>
      <c r="Q198" s="10" t="str">
        <f>Tablo1[[#This Row],[12:20]]</f>
        <v>x</v>
      </c>
      <c r="R198" s="4">
        <f>Tablo1[[#This Row],[13:10]]</f>
        <v>0</v>
      </c>
      <c r="S198" s="4">
        <f>Tablo1[[#This Row],[14:00]]</f>
        <v>0</v>
      </c>
      <c r="T198" s="4">
        <f>Tablo1[[#This Row],[14:50]]</f>
        <v>0</v>
      </c>
      <c r="U198" s="4">
        <f>Tablo1[[#This Row],[15:40]]</f>
        <v>0</v>
      </c>
      <c r="V198" s="12">
        <f>Tablo1[[#This Row],[16:30]]</f>
        <v>0</v>
      </c>
      <c r="W198" s="24">
        <f>Tablo1[[#This Row],[Ders Adedi]]</f>
        <v>4</v>
      </c>
      <c r="X198" s="22">
        <f>Tablo1[[#This Row],[Ders saati]]</f>
        <v>4</v>
      </c>
      <c r="Y198" s="23">
        <f>Tablo1[[#This Row],[Ders saati kontrol]]</f>
        <v>4</v>
      </c>
      <c r="Z198" s="92" t="str">
        <f>Tablo1[[#This Row],[Birleştir formül]]</f>
        <v>Teknik Resim  Umut MUCAN</v>
      </c>
      <c r="AA198" s="95">
        <f>Tablo1[[#This Row],[Birleşik ders]]</f>
        <v>2</v>
      </c>
    </row>
    <row r="199" spans="1:27" ht="21.75" hidden="1" x14ac:dyDescent="0.25">
      <c r="A199" s="27">
        <f>Tablo1[[#This Row],[Sıra]]</f>
        <v>364</v>
      </c>
      <c r="B199" s="13" t="str">
        <f>Tablo1[[#This Row],[Bölüm]]</f>
        <v>TE</v>
      </c>
      <c r="C199" s="13">
        <f>Tablo1[[#This Row],[Sınıf]]</f>
        <v>1</v>
      </c>
      <c r="D199" s="5" t="str">
        <f>Tablo1[[#This Row],[Ders Kodu]]</f>
        <v>TAE-1028</v>
      </c>
      <c r="E199" s="14" t="str">
        <f>Tablo1[[#This Row],[Dersin Adı]]</f>
        <v>Toprak Bilgisi (Alttan Alanlar İçin)</v>
      </c>
      <c r="F199" s="6" t="str">
        <f>Tablo1[[#This Row],[Dersi Veren Öğretim Elemanı]]</f>
        <v>Ali SUNGUR</v>
      </c>
      <c r="G199" s="6">
        <f>Tablo1[[#This Row],[Dersi Veren Öğretim Elemanı (Son 7 Hafta)]]</f>
        <v>0</v>
      </c>
      <c r="H199" s="6" t="str">
        <f>Tablo1[[#This Row],[Dersi Vrn. Öğr. Üyesi Bölümü]]</f>
        <v>TO</v>
      </c>
      <c r="I199" s="5">
        <f>Tablo1[[#This Row],[Mevcut]]</f>
        <v>6</v>
      </c>
      <c r="J199" s="13" t="str">
        <f>Tablo1[[#This Row],[GÜN]]</f>
        <v>-</v>
      </c>
      <c r="K199" s="17" t="str">
        <f>Tablo1[[#This Row],[SINIF2]]</f>
        <v>SADECE SINAV</v>
      </c>
      <c r="L199" s="11">
        <f>Tablo1[[#This Row],[08:10]]</f>
        <v>0</v>
      </c>
      <c r="M199" s="4">
        <f>Tablo1[[#This Row],[09:00]]</f>
        <v>0</v>
      </c>
      <c r="N199" s="4">
        <f>Tablo1[[#This Row],[09:50]]</f>
        <v>0</v>
      </c>
      <c r="O199" s="4">
        <f>Tablo1[[#This Row],[10:40]]</f>
        <v>0</v>
      </c>
      <c r="P199" s="4">
        <f>Tablo1[[#This Row],[11:30]]</f>
        <v>0</v>
      </c>
      <c r="Q199" s="10">
        <f>Tablo1[[#This Row],[12:20]]</f>
        <v>0</v>
      </c>
      <c r="R199" s="4">
        <f>Tablo1[[#This Row],[13:10]]</f>
        <v>0</v>
      </c>
      <c r="S199" s="4">
        <f>Tablo1[[#This Row],[14:00]]</f>
        <v>0</v>
      </c>
      <c r="T199" s="4">
        <f>Tablo1[[#This Row],[14:50]]</f>
        <v>0</v>
      </c>
      <c r="U199" s="4">
        <f>Tablo1[[#This Row],[15:40]]</f>
        <v>0</v>
      </c>
      <c r="V199" s="12">
        <f>Tablo1[[#This Row],[16:30]]</f>
        <v>0</v>
      </c>
      <c r="W199" s="24">
        <f>Tablo1[[#This Row],[Ders Adedi]]</f>
        <v>1</v>
      </c>
      <c r="X199" s="22">
        <f>Tablo1[[#This Row],[Ders saati]]</f>
        <v>0</v>
      </c>
      <c r="Y199" s="23">
        <f>Tablo1[[#This Row],[Ders saati kontrol]]</f>
        <v>0</v>
      </c>
      <c r="Z199" s="92" t="str">
        <f>Tablo1[[#This Row],[Birleştir formül]]</f>
        <v>Toprak Bilgisi (Alttan Alanlar İçin) Ali SUNGUR</v>
      </c>
      <c r="AA199" s="95">
        <f>Tablo1[[#This Row],[Birleşik ders]]</f>
        <v>1</v>
      </c>
    </row>
    <row r="200" spans="1:27" ht="21.75" hidden="1" x14ac:dyDescent="0.25">
      <c r="A200" s="27">
        <f>Tablo1[[#This Row],[Sıra]]</f>
        <v>362</v>
      </c>
      <c r="B200" s="13" t="str">
        <f>Tablo1[[#This Row],[Bölüm]]</f>
        <v>TE</v>
      </c>
      <c r="C200" s="13">
        <f>Tablo1[[#This Row],[Sınıf]]</f>
        <v>1</v>
      </c>
      <c r="D200" s="5" t="str">
        <f>Tablo1[[#This Row],[Ders Kodu]]</f>
        <v>TAE-1004</v>
      </c>
      <c r="E200" s="14" t="str">
        <f>Tablo1[[#This Row],[Dersin Adı]]</f>
        <v>Mikrobiyoloji (Alttan Alanlar İçin)</v>
      </c>
      <c r="F200" s="6" t="str">
        <f>Tablo1[[#This Row],[Dersi Veren Öğretim Elemanı]]</f>
        <v>Cafer TÜRKMEN</v>
      </c>
      <c r="G200" s="6">
        <f>Tablo1[[#This Row],[Dersi Veren Öğretim Elemanı (Son 7 Hafta)]]</f>
        <v>0</v>
      </c>
      <c r="H200" s="6" t="str">
        <f>Tablo1[[#This Row],[Dersi Vrn. Öğr. Üyesi Bölümü]]</f>
        <v>TO</v>
      </c>
      <c r="I200" s="5">
        <f>Tablo1[[#This Row],[Mevcut]]</f>
        <v>24</v>
      </c>
      <c r="J200" s="13" t="str">
        <f>Tablo1[[#This Row],[GÜN]]</f>
        <v>-</v>
      </c>
      <c r="K200" s="17" t="str">
        <f>Tablo1[[#This Row],[SINIF2]]</f>
        <v>SADECE SINAV</v>
      </c>
      <c r="L200" s="11">
        <f>Tablo1[[#This Row],[08:10]]</f>
        <v>0</v>
      </c>
      <c r="M200" s="4">
        <f>Tablo1[[#This Row],[09:00]]</f>
        <v>0</v>
      </c>
      <c r="N200" s="4">
        <f>Tablo1[[#This Row],[09:50]]</f>
        <v>0</v>
      </c>
      <c r="O200" s="4">
        <f>Tablo1[[#This Row],[10:40]]</f>
        <v>0</v>
      </c>
      <c r="P200" s="4">
        <f>Tablo1[[#This Row],[11:30]]</f>
        <v>0</v>
      </c>
      <c r="Q200" s="10">
        <f>Tablo1[[#This Row],[12:20]]</f>
        <v>0</v>
      </c>
      <c r="R200" s="4">
        <f>Tablo1[[#This Row],[13:10]]</f>
        <v>0</v>
      </c>
      <c r="S200" s="4">
        <f>Tablo1[[#This Row],[14:00]]</f>
        <v>0</v>
      </c>
      <c r="T200" s="4">
        <f>Tablo1[[#This Row],[14:50]]</f>
        <v>0</v>
      </c>
      <c r="U200" s="4">
        <f>Tablo1[[#This Row],[15:40]]</f>
        <v>0</v>
      </c>
      <c r="V200" s="12">
        <f>Tablo1[[#This Row],[16:30]]</f>
        <v>0</v>
      </c>
      <c r="W200" s="24">
        <f>Tablo1[[#This Row],[Ders Adedi]]</f>
        <v>2</v>
      </c>
      <c r="X200" s="22">
        <f>Tablo1[[#This Row],[Ders saati]]</f>
        <v>0</v>
      </c>
      <c r="Y200" s="23">
        <f>Tablo1[[#This Row],[Ders saati kontrol]]</f>
        <v>0</v>
      </c>
      <c r="Z200" s="92" t="str">
        <f>Tablo1[[#This Row],[Birleştir formül]]</f>
        <v>Mikrobiyoloji (Alttan Alanlar İçin) Cafer TÜRKMEN</v>
      </c>
      <c r="AA200" s="95">
        <f>Tablo1[[#This Row],[Birleşik ders]]</f>
        <v>1</v>
      </c>
    </row>
    <row r="201" spans="1:27" ht="21.75" hidden="1" x14ac:dyDescent="0.25">
      <c r="A201" s="27">
        <f>Tablo1[[#This Row],[Sıra]]</f>
        <v>363</v>
      </c>
      <c r="B201" s="13" t="str">
        <f>Tablo1[[#This Row],[Bölüm]]</f>
        <v>TE</v>
      </c>
      <c r="C201" s="13">
        <f>Tablo1[[#This Row],[Sınıf]]</f>
        <v>1</v>
      </c>
      <c r="D201" s="5" t="str">
        <f>Tablo1[[#This Row],[Ders Kodu]]</f>
        <v>TAE-1018</v>
      </c>
      <c r="E201" s="14" t="str">
        <f>Tablo1[[#This Row],[Dersin Adı]]</f>
        <v>Tarımsal Ekoloji (Alttan Alanlar İçin)</v>
      </c>
      <c r="F201" s="6" t="str">
        <f>Tablo1[[#This Row],[Dersi Veren Öğretim Elemanı]]</f>
        <v>Harun BAYTEKİN</v>
      </c>
      <c r="G201" s="6">
        <f>Tablo1[[#This Row],[Dersi Veren Öğretim Elemanı (Son 7 Hafta)]]</f>
        <v>0</v>
      </c>
      <c r="H201" s="6" t="str">
        <f>Tablo1[[#This Row],[Dersi Vrn. Öğr. Üyesi Bölümü]]</f>
        <v>TB</v>
      </c>
      <c r="I201" s="5">
        <f>Tablo1[[#This Row],[Mevcut]]</f>
        <v>19</v>
      </c>
      <c r="J201" s="13" t="str">
        <f>Tablo1[[#This Row],[GÜN]]</f>
        <v>-</v>
      </c>
      <c r="K201" s="17" t="str">
        <f>Tablo1[[#This Row],[SINIF2]]</f>
        <v>SADECE SINAV</v>
      </c>
      <c r="L201" s="11">
        <f>Tablo1[[#This Row],[08:10]]</f>
        <v>0</v>
      </c>
      <c r="M201" s="4">
        <f>Tablo1[[#This Row],[09:00]]</f>
        <v>0</v>
      </c>
      <c r="N201" s="4">
        <f>Tablo1[[#This Row],[09:50]]</f>
        <v>0</v>
      </c>
      <c r="O201" s="4">
        <f>Tablo1[[#This Row],[10:40]]</f>
        <v>0</v>
      </c>
      <c r="P201" s="4">
        <f>Tablo1[[#This Row],[11:30]]</f>
        <v>0</v>
      </c>
      <c r="Q201" s="10">
        <f>Tablo1[[#This Row],[12:20]]</f>
        <v>0</v>
      </c>
      <c r="R201" s="4">
        <f>Tablo1[[#This Row],[13:10]]</f>
        <v>0</v>
      </c>
      <c r="S201" s="4">
        <f>Tablo1[[#This Row],[14:00]]</f>
        <v>0</v>
      </c>
      <c r="T201" s="4">
        <f>Tablo1[[#This Row],[14:50]]</f>
        <v>0</v>
      </c>
      <c r="U201" s="4">
        <f>Tablo1[[#This Row],[15:40]]</f>
        <v>0</v>
      </c>
      <c r="V201" s="12">
        <f>Tablo1[[#This Row],[16:30]]</f>
        <v>0</v>
      </c>
      <c r="W201" s="24">
        <f>Tablo1[[#This Row],[Ders Adedi]]</f>
        <v>2</v>
      </c>
      <c r="X201" s="22">
        <f>Tablo1[[#This Row],[Ders saati]]</f>
        <v>0</v>
      </c>
      <c r="Y201" s="23">
        <f>Tablo1[[#This Row],[Ders saati kontrol]]</f>
        <v>0</v>
      </c>
      <c r="Z201" s="92" t="str">
        <f>Tablo1[[#This Row],[Birleştir formül]]</f>
        <v>Tarımsal Ekoloji (Alttan Alanlar İçin) Harun BAYTEKİN</v>
      </c>
      <c r="AA201" s="95">
        <f>Tablo1[[#This Row],[Birleşik ders]]</f>
        <v>1</v>
      </c>
    </row>
    <row r="202" spans="1:27" ht="21.75" hidden="1" x14ac:dyDescent="0.25">
      <c r="A202" s="27">
        <f>Tablo1[[#This Row],[Sıra]]</f>
        <v>361</v>
      </c>
      <c r="B202" s="13" t="str">
        <f>Tablo1[[#This Row],[Bölüm]]</f>
        <v>TE</v>
      </c>
      <c r="C202" s="13">
        <f>Tablo1[[#This Row],[Sınıf]]</f>
        <v>1</v>
      </c>
      <c r="D202" s="5" t="str">
        <f>Tablo1[[#This Row],[Ders Kodu]]</f>
        <v>TAE-1002</v>
      </c>
      <c r="E202" s="14" t="str">
        <f>Tablo1[[#This Row],[Dersin Adı]]</f>
        <v>Ekonomi (Alttan Alanlar İçin)</v>
      </c>
      <c r="F202" s="6" t="str">
        <f>Tablo1[[#This Row],[Dersi Veren Öğretim Elemanı]]</f>
        <v>Sibel TAN</v>
      </c>
      <c r="G202" s="6">
        <f>Tablo1[[#This Row],[Dersi Veren Öğretim Elemanı (Son 7 Hafta)]]</f>
        <v>0</v>
      </c>
      <c r="H202" s="6" t="str">
        <f>Tablo1[[#This Row],[Dersi Vrn. Öğr. Üyesi Bölümü]]</f>
        <v>TE</v>
      </c>
      <c r="I202" s="5">
        <f>Tablo1[[#This Row],[Mevcut]]</f>
        <v>12</v>
      </c>
      <c r="J202" s="13" t="str">
        <f>Tablo1[[#This Row],[GÜN]]</f>
        <v>-</v>
      </c>
      <c r="K202" s="17" t="str">
        <f>Tablo1[[#This Row],[SINIF2]]</f>
        <v>SADECE SINAV</v>
      </c>
      <c r="L202" s="11">
        <f>Tablo1[[#This Row],[08:10]]</f>
        <v>0</v>
      </c>
      <c r="M202" s="4">
        <f>Tablo1[[#This Row],[09:00]]</f>
        <v>0</v>
      </c>
      <c r="N202" s="4">
        <f>Tablo1[[#This Row],[09:50]]</f>
        <v>0</v>
      </c>
      <c r="O202" s="4">
        <f>Tablo1[[#This Row],[10:40]]</f>
        <v>0</v>
      </c>
      <c r="P202" s="4">
        <f>Tablo1[[#This Row],[11:30]]</f>
        <v>0</v>
      </c>
      <c r="Q202" s="10">
        <f>Tablo1[[#This Row],[12:20]]</f>
        <v>0</v>
      </c>
      <c r="R202" s="4">
        <f>Tablo1[[#This Row],[13:10]]</f>
        <v>0</v>
      </c>
      <c r="S202" s="4">
        <f>Tablo1[[#This Row],[14:00]]</f>
        <v>0</v>
      </c>
      <c r="T202" s="4">
        <f>Tablo1[[#This Row],[14:50]]</f>
        <v>0</v>
      </c>
      <c r="U202" s="4">
        <f>Tablo1[[#This Row],[15:40]]</f>
        <v>0</v>
      </c>
      <c r="V202" s="12">
        <f>Tablo1[[#This Row],[16:30]]</f>
        <v>0</v>
      </c>
      <c r="W202" s="24">
        <f>Tablo1[[#This Row],[Ders Adedi]]</f>
        <v>1</v>
      </c>
      <c r="X202" s="22">
        <f>Tablo1[[#This Row],[Ders saati]]</f>
        <v>0</v>
      </c>
      <c r="Y202" s="23">
        <f>Tablo1[[#This Row],[Ders saati kontrol]]</f>
        <v>0</v>
      </c>
      <c r="Z202" s="92" t="str">
        <f>Tablo1[[#This Row],[Birleştir formül]]</f>
        <v>Ekonomi (Alttan Alanlar İçin) Sibel TAN</v>
      </c>
      <c r="AA202" s="95">
        <f>Tablo1[[#This Row],[Birleşik ders]]</f>
        <v>1</v>
      </c>
    </row>
    <row r="203" spans="1:27" ht="21.75" hidden="1" x14ac:dyDescent="0.25">
      <c r="A203" s="27">
        <f>Tablo1[[#This Row],[Sıra]]</f>
        <v>287</v>
      </c>
      <c r="B203" s="13" t="str">
        <f>Tablo1[[#This Row],[Bölüm]]</f>
        <v>TE</v>
      </c>
      <c r="C203" s="13">
        <f>Tablo1[[#This Row],[Sınıf]]</f>
        <v>2</v>
      </c>
      <c r="D203" s="5" t="str">
        <f>Tablo1[[#This Row],[Ders Kodu]]</f>
        <v>TAE-2006</v>
      </c>
      <c r="E203" s="14" t="str">
        <f>Tablo1[[#This Row],[Dersin Adı]]</f>
        <v xml:space="preserve">Tarla Bitkileri </v>
      </c>
      <c r="F203" s="6" t="str">
        <f>Tablo1[[#This Row],[Dersi Veren Öğretim Elemanı]]</f>
        <v>Onur Sinan TÜRKMEN</v>
      </c>
      <c r="G203" s="6">
        <f>Tablo1[[#This Row],[Dersi Veren Öğretim Elemanı (Son 7 Hafta)]]</f>
        <v>0</v>
      </c>
      <c r="H203" s="6" t="str">
        <f>Tablo1[[#This Row],[Dersi Vrn. Öğr. Üyesi Bölümü]]</f>
        <v>TB</v>
      </c>
      <c r="I203" s="5">
        <f>Tablo1[[#This Row],[Mevcut]]</f>
        <v>68</v>
      </c>
      <c r="J203" s="13" t="str">
        <f>Tablo1[[#This Row],[GÜN]]</f>
        <v>PAZARTESİ</v>
      </c>
      <c r="K203" s="17" t="str">
        <f>Tablo1[[#This Row],[SINIF2]]</f>
        <v>201</v>
      </c>
      <c r="L203" s="11">
        <f>Tablo1[[#This Row],[08:10]]</f>
        <v>0</v>
      </c>
      <c r="M203" s="4" t="str">
        <f>Tablo1[[#This Row],[09:00]]</f>
        <v>x</v>
      </c>
      <c r="N203" s="4" t="str">
        <f>Tablo1[[#This Row],[09:50]]</f>
        <v>x</v>
      </c>
      <c r="O203" s="4" t="str">
        <f>Tablo1[[#This Row],[10:40]]</f>
        <v>x</v>
      </c>
      <c r="P203" s="4" t="str">
        <f>Tablo1[[#This Row],[11:30]]</f>
        <v>x</v>
      </c>
      <c r="Q203" s="10">
        <f>Tablo1[[#This Row],[12:20]]</f>
        <v>0</v>
      </c>
      <c r="R203" s="4">
        <f>Tablo1[[#This Row],[13:10]]</f>
        <v>0</v>
      </c>
      <c r="S203" s="4">
        <f>Tablo1[[#This Row],[14:00]]</f>
        <v>0</v>
      </c>
      <c r="T203" s="4">
        <f>Tablo1[[#This Row],[14:50]]</f>
        <v>0</v>
      </c>
      <c r="U203" s="4">
        <f>Tablo1[[#This Row],[15:40]]</f>
        <v>0</v>
      </c>
      <c r="V203" s="12">
        <f>Tablo1[[#This Row],[16:30]]</f>
        <v>0</v>
      </c>
      <c r="W203" s="24">
        <f>Tablo1[[#This Row],[Ders Adedi]]</f>
        <v>5</v>
      </c>
      <c r="X203" s="22">
        <f>Tablo1[[#This Row],[Ders saati]]</f>
        <v>4</v>
      </c>
      <c r="Y203" s="23">
        <f>Tablo1[[#This Row],[Ders saati kontrol]]</f>
        <v>4</v>
      </c>
      <c r="Z203" s="92" t="str">
        <f>Tablo1[[#This Row],[Birleştir formül]]</f>
        <v>Tarla Bitkileri  Onur Sinan TÜRKMEN</v>
      </c>
      <c r="AA203" s="95">
        <f>Tablo1[[#This Row],[Birleşik ders]]</f>
        <v>1</v>
      </c>
    </row>
    <row r="204" spans="1:27" ht="21.75" hidden="1" x14ac:dyDescent="0.25">
      <c r="A204" s="27">
        <f>Tablo1[[#This Row],[Sıra]]</f>
        <v>134</v>
      </c>
      <c r="B204" s="13" t="str">
        <f>Tablo1[[#This Row],[Bölüm]]</f>
        <v>TE</v>
      </c>
      <c r="C204" s="13">
        <f>Tablo1[[#This Row],[Sınıf]]</f>
        <v>2</v>
      </c>
      <c r="D204" s="5" t="str">
        <f>Tablo1[[#This Row],[Ders Kodu]]</f>
        <v>TAE-2012</v>
      </c>
      <c r="E204" s="14" t="str">
        <f>Tablo1[[#This Row],[Dersin Adı]]</f>
        <v xml:space="preserve">Hayvansal Üretim Sistemleri </v>
      </c>
      <c r="F204" s="6" t="str">
        <f>Tablo1[[#This Row],[Dersi Veren Öğretim Elemanı]]</f>
        <v>Feyzi UĞUR</v>
      </c>
      <c r="G204" s="6">
        <f>Tablo1[[#This Row],[Dersi Veren Öğretim Elemanı (Son 7 Hafta)]]</f>
        <v>0</v>
      </c>
      <c r="H204" s="6" t="str">
        <f>Tablo1[[#This Row],[Dersi Vrn. Öğr. Üyesi Bölümü]]</f>
        <v>ZO</v>
      </c>
      <c r="I204" s="5">
        <f>Tablo1[[#This Row],[Mevcut]]</f>
        <v>11</v>
      </c>
      <c r="J204" s="13" t="str">
        <f>Tablo1[[#This Row],[GÜN]]</f>
        <v>PAZARTESİ</v>
      </c>
      <c r="K204" s="17" t="str">
        <f>Tablo1[[#This Row],[SINIF2]]</f>
        <v>101</v>
      </c>
      <c r="L204" s="11">
        <f>Tablo1[[#This Row],[08:10]]</f>
        <v>0</v>
      </c>
      <c r="M204" s="4">
        <f>Tablo1[[#This Row],[09:00]]</f>
        <v>0</v>
      </c>
      <c r="N204" s="4">
        <f>Tablo1[[#This Row],[09:50]]</f>
        <v>0</v>
      </c>
      <c r="O204" s="4">
        <f>Tablo1[[#This Row],[10:40]]</f>
        <v>0</v>
      </c>
      <c r="P204" s="4">
        <f>Tablo1[[#This Row],[11:30]]</f>
        <v>0</v>
      </c>
      <c r="Q204" s="10">
        <f>Tablo1[[#This Row],[12:20]]</f>
        <v>0</v>
      </c>
      <c r="R204" s="4" t="str">
        <f>Tablo1[[#This Row],[13:10]]</f>
        <v>x</v>
      </c>
      <c r="S204" s="4" t="str">
        <f>Tablo1[[#This Row],[14:00]]</f>
        <v>x</v>
      </c>
      <c r="T204" s="4">
        <f>Tablo1[[#This Row],[14:50]]</f>
        <v>0</v>
      </c>
      <c r="U204" s="4">
        <f>Tablo1[[#This Row],[15:40]]</f>
        <v>0</v>
      </c>
      <c r="V204" s="12">
        <f>Tablo1[[#This Row],[16:30]]</f>
        <v>0</v>
      </c>
      <c r="W204" s="24">
        <f>Tablo1[[#This Row],[Ders Adedi]]</f>
        <v>1</v>
      </c>
      <c r="X204" s="22">
        <f>Tablo1[[#This Row],[Ders saati]]</f>
        <v>2</v>
      </c>
      <c r="Y204" s="23">
        <f>Tablo1[[#This Row],[Ders saati kontrol]]</f>
        <v>2</v>
      </c>
      <c r="Z204" s="92" t="str">
        <f>Tablo1[[#This Row],[Birleştir formül]]</f>
        <v>Hayvansal Üretim Sistemleri  Feyzi UĞUR</v>
      </c>
      <c r="AA204" s="95">
        <f>Tablo1[[#This Row],[Birleşik ders]]</f>
        <v>1</v>
      </c>
    </row>
    <row r="205" spans="1:27" ht="21.75" hidden="1" x14ac:dyDescent="0.25">
      <c r="A205" s="27">
        <f>Tablo1[[#This Row],[Sıra]]</f>
        <v>46</v>
      </c>
      <c r="B205" s="13" t="str">
        <f>Tablo1[[#This Row],[Bölüm]]</f>
        <v>TE</v>
      </c>
      <c r="C205" s="13">
        <f>Tablo1[[#This Row],[Sınıf]]</f>
        <v>2</v>
      </c>
      <c r="D205" s="5" t="str">
        <f>Tablo1[[#This Row],[Ders Kodu]]</f>
        <v>TAE-2010</v>
      </c>
      <c r="E205" s="14" t="str">
        <f>Tablo1[[#This Row],[Dersin Adı]]</f>
        <v xml:space="preserve">Bitki Besleme </v>
      </c>
      <c r="F205" s="6" t="str">
        <f>Tablo1[[#This Row],[Dersi Veren Öğretim Elemanı]]</f>
        <v>Ali SÜMER</v>
      </c>
      <c r="G205" s="6">
        <f>Tablo1[[#This Row],[Dersi Veren Öğretim Elemanı (Son 7 Hafta)]]</f>
        <v>0</v>
      </c>
      <c r="H205" s="6" t="str">
        <f>Tablo1[[#This Row],[Dersi Vrn. Öğr. Üyesi Bölümü]]</f>
        <v>TO</v>
      </c>
      <c r="I205" s="5">
        <f>Tablo1[[#This Row],[Mevcut]]</f>
        <v>39</v>
      </c>
      <c r="J205" s="13" t="str">
        <f>Tablo1[[#This Row],[GÜN]]</f>
        <v>SALI</v>
      </c>
      <c r="K205" s="17" t="str">
        <f>Tablo1[[#This Row],[SINIF2]]</f>
        <v>102</v>
      </c>
      <c r="L205" s="11">
        <f>Tablo1[[#This Row],[08:10]]</f>
        <v>0</v>
      </c>
      <c r="M205" s="4" t="str">
        <f>Tablo1[[#This Row],[09:00]]</f>
        <v>x</v>
      </c>
      <c r="N205" s="4" t="str">
        <f>Tablo1[[#This Row],[09:50]]</f>
        <v>x</v>
      </c>
      <c r="O205" s="4" t="str">
        <f>Tablo1[[#This Row],[10:40]]</f>
        <v>x</v>
      </c>
      <c r="P205" s="4" t="str">
        <f>Tablo1[[#This Row],[11:30]]</f>
        <v>x</v>
      </c>
      <c r="Q205" s="10">
        <f>Tablo1[[#This Row],[12:20]]</f>
        <v>0</v>
      </c>
      <c r="R205" s="4">
        <f>Tablo1[[#This Row],[13:10]]</f>
        <v>0</v>
      </c>
      <c r="S205" s="4">
        <f>Tablo1[[#This Row],[14:00]]</f>
        <v>0</v>
      </c>
      <c r="T205" s="4">
        <f>Tablo1[[#This Row],[14:50]]</f>
        <v>0</v>
      </c>
      <c r="U205" s="4">
        <f>Tablo1[[#This Row],[15:40]]</f>
        <v>0</v>
      </c>
      <c r="V205" s="12">
        <f>Tablo1[[#This Row],[16:30]]</f>
        <v>0</v>
      </c>
      <c r="W205" s="24">
        <f>Tablo1[[#This Row],[Ders Adedi]]</f>
        <v>6</v>
      </c>
      <c r="X205" s="22">
        <f>Tablo1[[#This Row],[Ders saati]]</f>
        <v>4</v>
      </c>
      <c r="Y205" s="23">
        <f>Tablo1[[#This Row],[Ders saati kontrol]]</f>
        <v>4</v>
      </c>
      <c r="Z205" s="92" t="str">
        <f>Tablo1[[#This Row],[Birleştir formül]]</f>
        <v>Bitki Besleme  Ali SÜMER</v>
      </c>
      <c r="AA205" s="95">
        <f>Tablo1[[#This Row],[Birleşik ders]]</f>
        <v>3</v>
      </c>
    </row>
    <row r="206" spans="1:27" ht="30" hidden="1" x14ac:dyDescent="0.25">
      <c r="A206" s="27">
        <f>Tablo1[[#This Row],[Sıra]]</f>
        <v>18</v>
      </c>
      <c r="B206" s="13" t="str">
        <f>Tablo1[[#This Row],[Bölüm]]</f>
        <v>TE</v>
      </c>
      <c r="C206" s="13">
        <f>Tablo1[[#This Row],[Sınıf]]</f>
        <v>2</v>
      </c>
      <c r="D206" s="5" t="str">
        <f>Tablo1[[#This Row],[Ders Kodu]]</f>
        <v>TAE-2008</v>
      </c>
      <c r="E206" s="14" t="str">
        <f>Tablo1[[#This Row],[Dersin Adı]]</f>
        <v xml:space="preserve">Bahçe Bitkileri </v>
      </c>
      <c r="F206" s="6" t="str">
        <f>Tablo1[[#This Row],[Dersi Veren Öğretim Elemanı]]</f>
        <v>Fatih Cem KUZUCU</v>
      </c>
      <c r="G206" s="6">
        <f>Tablo1[[#This Row],[Dersi Veren Öğretim Elemanı (Son 7 Hafta)]]</f>
        <v>0</v>
      </c>
      <c r="H206" s="6" t="str">
        <f>Tablo1[[#This Row],[Dersi Vrn. Öğr. Üyesi Bölümü]]</f>
        <v>BB</v>
      </c>
      <c r="I206" s="5">
        <f>Tablo1[[#This Row],[Mevcut]]</f>
        <v>46</v>
      </c>
      <c r="J206" s="13" t="str">
        <f>Tablo1[[#This Row],[GÜN]]</f>
        <v>SALI</v>
      </c>
      <c r="K206" s="17" t="str">
        <f>Tablo1[[#This Row],[SINIF2]]</f>
        <v>204</v>
      </c>
      <c r="L206" s="11">
        <f>Tablo1[[#This Row],[08:10]]</f>
        <v>0</v>
      </c>
      <c r="M206" s="4">
        <f>Tablo1[[#This Row],[09:00]]</f>
        <v>0</v>
      </c>
      <c r="N206" s="4">
        <f>Tablo1[[#This Row],[09:50]]</f>
        <v>0</v>
      </c>
      <c r="O206" s="4">
        <f>Tablo1[[#This Row],[10:40]]</f>
        <v>0</v>
      </c>
      <c r="P206" s="4">
        <f>Tablo1[[#This Row],[11:30]]</f>
        <v>0</v>
      </c>
      <c r="Q206" s="10">
        <f>Tablo1[[#This Row],[12:20]]</f>
        <v>0</v>
      </c>
      <c r="R206" s="4" t="str">
        <f>Tablo1[[#This Row],[13:10]]</f>
        <v>x</v>
      </c>
      <c r="S206" s="4" t="str">
        <f>Tablo1[[#This Row],[14:00]]</f>
        <v>x</v>
      </c>
      <c r="T206" s="4" t="str">
        <f>Tablo1[[#This Row],[14:50]]</f>
        <v>x</v>
      </c>
      <c r="U206" s="4" t="str">
        <f>Tablo1[[#This Row],[15:40]]</f>
        <v>x</v>
      </c>
      <c r="V206" s="12">
        <f>Tablo1[[#This Row],[16:30]]</f>
        <v>0</v>
      </c>
      <c r="W206" s="24">
        <f>Tablo1[[#This Row],[Ders Adedi]]</f>
        <v>4</v>
      </c>
      <c r="X206" s="22">
        <f>Tablo1[[#This Row],[Ders saati]]</f>
        <v>4</v>
      </c>
      <c r="Y206" s="23">
        <f>Tablo1[[#This Row],[Ders saati kontrol]]</f>
        <v>4</v>
      </c>
      <c r="Z206" s="92" t="str">
        <f>Tablo1[[#This Row],[Birleştir formül]]</f>
        <v>Bahçe Bitkileri  Fatih Cem KUZUCU</v>
      </c>
      <c r="AA206" s="95">
        <f>Tablo1[[#This Row],[Birleşik ders]]</f>
        <v>1</v>
      </c>
    </row>
    <row r="207" spans="1:27" ht="21.75" hidden="1" x14ac:dyDescent="0.25">
      <c r="A207" s="27">
        <f>Tablo1[[#This Row],[Sıra]]</f>
        <v>213</v>
      </c>
      <c r="B207" s="13" t="str">
        <f>Tablo1[[#This Row],[Bölüm]]</f>
        <v>TE</v>
      </c>
      <c r="C207" s="13">
        <f>Tablo1[[#This Row],[Sınıf]]</f>
        <v>2</v>
      </c>
      <c r="D207" s="5" t="str">
        <f>Tablo1[[#This Row],[Ders Kodu]]</f>
        <v>TAE-2004</v>
      </c>
      <c r="E207" s="14" t="str">
        <f>Tablo1[[#This Row],[Dersin Adı]]</f>
        <v xml:space="preserve">Ölçme Bilgisi </v>
      </c>
      <c r="F207" s="6" t="str">
        <f>Tablo1[[#This Row],[Dersi Veren Öğretim Elemanı]]</f>
        <v>Melis İNALPULAT</v>
      </c>
      <c r="G207" s="6">
        <f>Tablo1[[#This Row],[Dersi Veren Öğretim Elemanı (Son 7 Hafta)]]</f>
        <v>0</v>
      </c>
      <c r="H207" s="6" t="str">
        <f>Tablo1[[#This Row],[Dersi Vrn. Öğr. Üyesi Bölümü]]</f>
        <v>TYS</v>
      </c>
      <c r="I207" s="5">
        <f>Tablo1[[#This Row],[Mevcut]]</f>
        <v>81</v>
      </c>
      <c r="J207" s="13" t="str">
        <f>Tablo1[[#This Row],[GÜN]]</f>
        <v>ÇARŞAMBA</v>
      </c>
      <c r="K207" s="17" t="str">
        <f>Tablo1[[#This Row],[SINIF2]]</f>
        <v>113</v>
      </c>
      <c r="L207" s="11">
        <f>Tablo1[[#This Row],[08:10]]</f>
        <v>0</v>
      </c>
      <c r="M207" s="4">
        <f>Tablo1[[#This Row],[09:00]]</f>
        <v>0</v>
      </c>
      <c r="N207" s="4">
        <f>Tablo1[[#This Row],[09:50]]</f>
        <v>0</v>
      </c>
      <c r="O207" s="4">
        <f>Tablo1[[#This Row],[10:40]]</f>
        <v>0</v>
      </c>
      <c r="P207" s="4">
        <f>Tablo1[[#This Row],[11:30]]</f>
        <v>0</v>
      </c>
      <c r="Q207" s="10">
        <f>Tablo1[[#This Row],[12:20]]</f>
        <v>0</v>
      </c>
      <c r="R207" s="4" t="str">
        <f>Tablo1[[#This Row],[13:10]]</f>
        <v>x</v>
      </c>
      <c r="S207" s="4" t="str">
        <f>Tablo1[[#This Row],[14:00]]</f>
        <v>x</v>
      </c>
      <c r="T207" s="4" t="str">
        <f>Tablo1[[#This Row],[14:50]]</f>
        <v>x</v>
      </c>
      <c r="U207" s="4">
        <f>Tablo1[[#This Row],[15:40]]</f>
        <v>0</v>
      </c>
      <c r="V207" s="12">
        <f>Tablo1[[#This Row],[16:30]]</f>
        <v>0</v>
      </c>
      <c r="W207" s="24">
        <f>Tablo1[[#This Row],[Ders Adedi]]</f>
        <v>5</v>
      </c>
      <c r="X207" s="22">
        <f>Tablo1[[#This Row],[Ders saati]]</f>
        <v>3</v>
      </c>
      <c r="Y207" s="23">
        <f>Tablo1[[#This Row],[Ders saati kontrol]]</f>
        <v>3</v>
      </c>
      <c r="Z207" s="92" t="str">
        <f>Tablo1[[#This Row],[Birleştir formül]]</f>
        <v>Ölçme Bilgisi  Melis İNALPULAT</v>
      </c>
      <c r="AA207" s="95">
        <f>Tablo1[[#This Row],[Birleşik ders]]</f>
        <v>2</v>
      </c>
    </row>
    <row r="208" spans="1:27" ht="21.75" hidden="1" x14ac:dyDescent="0.25">
      <c r="A208" s="27">
        <f>Tablo1[[#This Row],[Sıra]]</f>
        <v>60</v>
      </c>
      <c r="B208" s="13" t="str">
        <f>Tablo1[[#This Row],[Bölüm]]</f>
        <v>TE</v>
      </c>
      <c r="C208" s="13">
        <f>Tablo1[[#This Row],[Sınıf]]</f>
        <v>2</v>
      </c>
      <c r="D208" s="5" t="str">
        <f>Tablo1[[#This Row],[Ders Kodu]]</f>
        <v>TAE-2014</v>
      </c>
      <c r="E208" s="14" t="str">
        <f>Tablo1[[#This Row],[Dersin Adı]]</f>
        <v xml:space="preserve">Bitki Koruma </v>
      </c>
      <c r="F208" s="6" t="str">
        <f>Tablo1[[#This Row],[Dersi Veren Öğretim Elemanı]]</f>
        <v>Ali KARANFİL</v>
      </c>
      <c r="G208" s="6" t="str">
        <f>Tablo1[[#This Row],[Dersi Veren Öğretim Elemanı (Son 7 Hafta)]]</f>
        <v>Ali Kürşat ŞAHİN</v>
      </c>
      <c r="H208" s="6" t="str">
        <f>Tablo1[[#This Row],[Dersi Vrn. Öğr. Üyesi Bölümü]]</f>
        <v>BK</v>
      </c>
      <c r="I208" s="5">
        <f>Tablo1[[#This Row],[Mevcut]]</f>
        <v>46</v>
      </c>
      <c r="J208" s="13" t="str">
        <f>Tablo1[[#This Row],[GÜN]]</f>
        <v>PERŞEMBE</v>
      </c>
      <c r="K208" s="17" t="str">
        <f>Tablo1[[#This Row],[SINIF2]]</f>
        <v>201</v>
      </c>
      <c r="L208" s="11">
        <f>Tablo1[[#This Row],[08:10]]</f>
        <v>0</v>
      </c>
      <c r="M208" s="4" t="str">
        <f>Tablo1[[#This Row],[09:00]]</f>
        <v>x</v>
      </c>
      <c r="N208" s="4" t="str">
        <f>Tablo1[[#This Row],[09:50]]</f>
        <v>x</v>
      </c>
      <c r="O208" s="4" t="str">
        <f>Tablo1[[#This Row],[10:40]]</f>
        <v>x</v>
      </c>
      <c r="P208" s="4" t="str">
        <f>Tablo1[[#This Row],[11:30]]</f>
        <v>x</v>
      </c>
      <c r="Q208" s="10">
        <f>Tablo1[[#This Row],[12:20]]</f>
        <v>0</v>
      </c>
      <c r="R208" s="4">
        <f>Tablo1[[#This Row],[13:10]]</f>
        <v>0</v>
      </c>
      <c r="S208" s="4">
        <f>Tablo1[[#This Row],[14:00]]</f>
        <v>0</v>
      </c>
      <c r="T208" s="4">
        <f>Tablo1[[#This Row],[14:50]]</f>
        <v>0</v>
      </c>
      <c r="U208" s="4">
        <f>Tablo1[[#This Row],[15:40]]</f>
        <v>0</v>
      </c>
      <c r="V208" s="12">
        <f>Tablo1[[#This Row],[16:30]]</f>
        <v>0</v>
      </c>
      <c r="W208" s="24">
        <f>Tablo1[[#This Row],[Ders Adedi]]</f>
        <v>4</v>
      </c>
      <c r="X208" s="22">
        <f>Tablo1[[#This Row],[Ders saati]]</f>
        <v>4</v>
      </c>
      <c r="Y208" s="23">
        <f>Tablo1[[#This Row],[Ders saati kontrol]]</f>
        <v>4</v>
      </c>
      <c r="Z208" s="92" t="str">
        <f>Tablo1[[#This Row],[Birleştir formül]]</f>
        <v>Bitki Koruma  Ali KARANFİL</v>
      </c>
      <c r="AA208" s="95">
        <f>Tablo1[[#This Row],[Birleşik ders]]</f>
        <v>1</v>
      </c>
    </row>
    <row r="209" spans="1:27" ht="21.75" hidden="1" x14ac:dyDescent="0.25">
      <c r="A209" s="27">
        <f>Tablo1[[#This Row],[Sıra]]</f>
        <v>146</v>
      </c>
      <c r="B209" s="13" t="str">
        <f>Tablo1[[#This Row],[Bölüm]]</f>
        <v>TE</v>
      </c>
      <c r="C209" s="13">
        <f>Tablo1[[#This Row],[Sınıf]]</f>
        <v>2</v>
      </c>
      <c r="D209" s="5" t="str">
        <f>Tablo1[[#This Row],[Ders Kodu]]</f>
        <v>TAE-2002</v>
      </c>
      <c r="E209" s="14" t="str">
        <f>Tablo1[[#This Row],[Dersin Adı]]</f>
        <v xml:space="preserve">İstatistik </v>
      </c>
      <c r="F209" s="6" t="str">
        <f>Tablo1[[#This Row],[Dersi Veren Öğretim Elemanı]]</f>
        <v>Mehmet MENDEŞ</v>
      </c>
      <c r="G209" s="6">
        <f>Tablo1[[#This Row],[Dersi Veren Öğretim Elemanı (Son 7 Hafta)]]</f>
        <v>0</v>
      </c>
      <c r="H209" s="6" t="str">
        <f>Tablo1[[#This Row],[Dersi Vrn. Öğr. Üyesi Bölümü]]</f>
        <v>ZO</v>
      </c>
      <c r="I209" s="5">
        <f>Tablo1[[#This Row],[Mevcut]]</f>
        <v>55</v>
      </c>
      <c r="J209" s="13" t="str">
        <f>Tablo1[[#This Row],[GÜN]]</f>
        <v>PERŞEMBE</v>
      </c>
      <c r="K209" s="17" t="str">
        <f>Tablo1[[#This Row],[SINIF2]]</f>
        <v>101</v>
      </c>
      <c r="L209" s="11">
        <f>Tablo1[[#This Row],[08:10]]</f>
        <v>0</v>
      </c>
      <c r="M209" s="4">
        <f>Tablo1[[#This Row],[09:00]]</f>
        <v>0</v>
      </c>
      <c r="N209" s="4">
        <f>Tablo1[[#This Row],[09:50]]</f>
        <v>0</v>
      </c>
      <c r="O209" s="4">
        <f>Tablo1[[#This Row],[10:40]]</f>
        <v>0</v>
      </c>
      <c r="P209" s="4">
        <f>Tablo1[[#This Row],[11:30]]</f>
        <v>0</v>
      </c>
      <c r="Q209" s="10">
        <f>Tablo1[[#This Row],[12:20]]</f>
        <v>0</v>
      </c>
      <c r="R209" s="4" t="str">
        <f>Tablo1[[#This Row],[13:10]]</f>
        <v>x</v>
      </c>
      <c r="S209" s="4" t="str">
        <f>Tablo1[[#This Row],[14:00]]</f>
        <v>x</v>
      </c>
      <c r="T209" s="4" t="str">
        <f>Tablo1[[#This Row],[14:50]]</f>
        <v>x</v>
      </c>
      <c r="U209" s="4" t="str">
        <f>Tablo1[[#This Row],[15:40]]</f>
        <v>x</v>
      </c>
      <c r="V209" s="12">
        <f>Tablo1[[#This Row],[16:30]]</f>
        <v>0</v>
      </c>
      <c r="W209" s="24">
        <f>Tablo1[[#This Row],[Ders Adedi]]</f>
        <v>5</v>
      </c>
      <c r="X209" s="22">
        <f>Tablo1[[#This Row],[Ders saati]]</f>
        <v>4</v>
      </c>
      <c r="Y209" s="23">
        <f>Tablo1[[#This Row],[Ders saati kontrol]]</f>
        <v>4</v>
      </c>
      <c r="Z209" s="92" t="str">
        <f>Tablo1[[#This Row],[Birleştir formül]]</f>
        <v>İstatistik  Mehmet MENDEŞ</v>
      </c>
      <c r="AA209" s="95">
        <f>Tablo1[[#This Row],[Birleşik ders]]</f>
        <v>2</v>
      </c>
    </row>
    <row r="210" spans="1:27" ht="30" hidden="1" x14ac:dyDescent="0.25">
      <c r="A210" s="27">
        <f>Tablo1[[#This Row],[Sıra]]</f>
        <v>162</v>
      </c>
      <c r="B210" s="13" t="str">
        <f>Tablo1[[#This Row],[Bölüm]]</f>
        <v>TE</v>
      </c>
      <c r="C210" s="13">
        <f>Tablo1[[#This Row],[Sınıf]]</f>
        <v>3</v>
      </c>
      <c r="D210" s="5" t="str">
        <f>Tablo1[[#This Row],[Ders Kodu]]</f>
        <v>TAE-3008</v>
      </c>
      <c r="E210" s="14" t="str">
        <f>Tablo1[[#This Row],[Dersin Adı]]</f>
        <v xml:space="preserve">Kıymet Takdiri ve Bilir Kişilik </v>
      </c>
      <c r="F210" s="6" t="str">
        <f>Tablo1[[#This Row],[Dersi Veren Öğretim Elemanı]]</f>
        <v>Arif SEMERCİ</v>
      </c>
      <c r="G210" s="6">
        <f>Tablo1[[#This Row],[Dersi Veren Öğretim Elemanı (Son 7 Hafta)]]</f>
        <v>0</v>
      </c>
      <c r="H210" s="6" t="str">
        <f>Tablo1[[#This Row],[Dersi Vrn. Öğr. Üyesi Bölümü]]</f>
        <v>TE</v>
      </c>
      <c r="I210" s="5">
        <f>Tablo1[[#This Row],[Mevcut]]</f>
        <v>17</v>
      </c>
      <c r="J210" s="13" t="str">
        <f>Tablo1[[#This Row],[GÜN]]</f>
        <v>PAZARTESİ</v>
      </c>
      <c r="K210" s="17" t="str">
        <f>Tablo1[[#This Row],[SINIF2]]</f>
        <v>105</v>
      </c>
      <c r="L210" s="11">
        <f>Tablo1[[#This Row],[08:10]]</f>
        <v>0</v>
      </c>
      <c r="M210" s="4">
        <f>Tablo1[[#This Row],[09:00]]</f>
        <v>0</v>
      </c>
      <c r="N210" s="4">
        <f>Tablo1[[#This Row],[09:50]]</f>
        <v>0</v>
      </c>
      <c r="O210" s="4">
        <f>Tablo1[[#This Row],[10:40]]</f>
        <v>0</v>
      </c>
      <c r="P210" s="4">
        <f>Tablo1[[#This Row],[11:30]]</f>
        <v>0</v>
      </c>
      <c r="Q210" s="10">
        <f>Tablo1[[#This Row],[12:20]]</f>
        <v>0</v>
      </c>
      <c r="R210" s="4">
        <f>Tablo1[[#This Row],[13:10]]</f>
        <v>0</v>
      </c>
      <c r="S210" s="4">
        <f>Tablo1[[#This Row],[14:00]]</f>
        <v>0</v>
      </c>
      <c r="T210" s="4" t="str">
        <f>Tablo1[[#This Row],[14:50]]</f>
        <v>x</v>
      </c>
      <c r="U210" s="4" t="str">
        <f>Tablo1[[#This Row],[15:40]]</f>
        <v>x</v>
      </c>
      <c r="V210" s="12" t="str">
        <f>Tablo1[[#This Row],[16:30]]</f>
        <v>x</v>
      </c>
      <c r="W210" s="24">
        <f>Tablo1[[#This Row],[Ders Adedi]]</f>
        <v>1</v>
      </c>
      <c r="X210" s="22">
        <f>Tablo1[[#This Row],[Ders saati]]</f>
        <v>3</v>
      </c>
      <c r="Y210" s="23">
        <f>Tablo1[[#This Row],[Ders saati kontrol]]</f>
        <v>3</v>
      </c>
      <c r="Z210" s="92" t="str">
        <f>Tablo1[[#This Row],[Birleştir formül]]</f>
        <v>Kıymet Takdiri ve Bilir Kişilik  Arif SEMERCİ</v>
      </c>
      <c r="AA210" s="95">
        <f>Tablo1[[#This Row],[Birleşik ders]]</f>
        <v>1</v>
      </c>
    </row>
    <row r="211" spans="1:27" ht="21.75" hidden="1" x14ac:dyDescent="0.25">
      <c r="A211" s="27">
        <f>Tablo1[[#This Row],[Sıra]]</f>
        <v>282</v>
      </c>
      <c r="B211" s="13" t="str">
        <f>Tablo1[[#This Row],[Bölüm]]</f>
        <v>TE</v>
      </c>
      <c r="C211" s="13">
        <f>Tablo1[[#This Row],[Sınıf]]</f>
        <v>3</v>
      </c>
      <c r="D211" s="5" t="str">
        <f>Tablo1[[#This Row],[Ders Kodu]]</f>
        <v>TAE-3006</v>
      </c>
      <c r="E211" s="14" t="str">
        <f>Tablo1[[#This Row],[Dersin Adı]]</f>
        <v xml:space="preserve">Tarımsal Yayım ve Haberleşme </v>
      </c>
      <c r="F211" s="6" t="str">
        <f>Tablo1[[#This Row],[Dersi Veren Öğretim Elemanı]]</f>
        <v>Özge Can NİYAZ ALTINOK</v>
      </c>
      <c r="G211" s="6">
        <f>Tablo1[[#This Row],[Dersi Veren Öğretim Elemanı (Son 7 Hafta)]]</f>
        <v>0</v>
      </c>
      <c r="H211" s="6" t="str">
        <f>Tablo1[[#This Row],[Dersi Vrn. Öğr. Üyesi Bölümü]]</f>
        <v>TE</v>
      </c>
      <c r="I211" s="5">
        <f>Tablo1[[#This Row],[Mevcut]]</f>
        <v>20</v>
      </c>
      <c r="J211" s="13" t="str">
        <f>Tablo1[[#This Row],[GÜN]]</f>
        <v>SALI</v>
      </c>
      <c r="K211" s="17" t="str">
        <f>Tablo1[[#This Row],[SINIF2]]</f>
        <v>105</v>
      </c>
      <c r="L211" s="11">
        <f>Tablo1[[#This Row],[08:10]]</f>
        <v>0</v>
      </c>
      <c r="M211" s="4" t="str">
        <f>Tablo1[[#This Row],[09:00]]</f>
        <v>x</v>
      </c>
      <c r="N211" s="4" t="str">
        <f>Tablo1[[#This Row],[09:50]]</f>
        <v>x</v>
      </c>
      <c r="O211" s="4" t="str">
        <f>Tablo1[[#This Row],[10:40]]</f>
        <v>x</v>
      </c>
      <c r="P211" s="4">
        <f>Tablo1[[#This Row],[11:30]]</f>
        <v>0</v>
      </c>
      <c r="Q211" s="10">
        <f>Tablo1[[#This Row],[12:20]]</f>
        <v>0</v>
      </c>
      <c r="R211" s="4">
        <f>Tablo1[[#This Row],[13:10]]</f>
        <v>0</v>
      </c>
      <c r="S211" s="4">
        <f>Tablo1[[#This Row],[14:00]]</f>
        <v>0</v>
      </c>
      <c r="T211" s="4">
        <f>Tablo1[[#This Row],[14:50]]</f>
        <v>0</v>
      </c>
      <c r="U211" s="4">
        <f>Tablo1[[#This Row],[15:40]]</f>
        <v>0</v>
      </c>
      <c r="V211" s="12">
        <f>Tablo1[[#This Row],[16:30]]</f>
        <v>0</v>
      </c>
      <c r="W211" s="24">
        <f>Tablo1[[#This Row],[Ders Adedi]]</f>
        <v>1</v>
      </c>
      <c r="X211" s="22">
        <f>Tablo1[[#This Row],[Ders saati]]</f>
        <v>3</v>
      </c>
      <c r="Y211" s="23">
        <f>Tablo1[[#This Row],[Ders saati kontrol]]</f>
        <v>3</v>
      </c>
      <c r="Z211" s="92" t="str">
        <f>Tablo1[[#This Row],[Birleştir formül]]</f>
        <v>Tarımsal Yayım ve Haberleşme  Özge Can NİYAZ ALTINOK</v>
      </c>
      <c r="AA211" s="95">
        <f>Tablo1[[#This Row],[Birleşik ders]]</f>
        <v>1</v>
      </c>
    </row>
    <row r="212" spans="1:27" ht="21.75" hidden="1" x14ac:dyDescent="0.25">
      <c r="A212" s="27">
        <f>Tablo1[[#This Row],[Sıra]]</f>
        <v>321</v>
      </c>
      <c r="B212" s="13" t="str">
        <f>Tablo1[[#This Row],[Bölüm]]</f>
        <v>TE</v>
      </c>
      <c r="C212" s="13">
        <f>Tablo1[[#This Row],[Sınıf]]</f>
        <v>3</v>
      </c>
      <c r="D212" s="5" t="str">
        <f>Tablo1[[#This Row],[Ders Kodu]]</f>
        <v>TAE-3018</v>
      </c>
      <c r="E212" s="14" t="str">
        <f>Tablo1[[#This Row],[Dersin Adı]]</f>
        <v xml:space="preserve">Türkiye Ekonomisi </v>
      </c>
      <c r="F212" s="6" t="str">
        <f>Tablo1[[#This Row],[Dersi Veren Öğretim Elemanı]]</f>
        <v>Özge Can NİYAZ ALTINOK</v>
      </c>
      <c r="G212" s="6">
        <f>Tablo1[[#This Row],[Dersi Veren Öğretim Elemanı (Son 7 Hafta)]]</f>
        <v>0</v>
      </c>
      <c r="H212" s="6" t="str">
        <f>Tablo1[[#This Row],[Dersi Vrn. Öğr. Üyesi Bölümü]]</f>
        <v>TE</v>
      </c>
      <c r="I212" s="5">
        <f>Tablo1[[#This Row],[Mevcut]]</f>
        <v>24</v>
      </c>
      <c r="J212" s="13" t="str">
        <f>Tablo1[[#This Row],[GÜN]]</f>
        <v>SALI</v>
      </c>
      <c r="K212" s="17" t="str">
        <f>Tablo1[[#This Row],[SINIF2]]</f>
        <v>105</v>
      </c>
      <c r="L212" s="11">
        <f>Tablo1[[#This Row],[08:10]]</f>
        <v>0</v>
      </c>
      <c r="M212" s="4">
        <f>Tablo1[[#This Row],[09:00]]</f>
        <v>0</v>
      </c>
      <c r="N212" s="4">
        <f>Tablo1[[#This Row],[09:50]]</f>
        <v>0</v>
      </c>
      <c r="O212" s="4">
        <f>Tablo1[[#This Row],[10:40]]</f>
        <v>0</v>
      </c>
      <c r="P212" s="4" t="str">
        <f>Tablo1[[#This Row],[11:30]]</f>
        <v>x</v>
      </c>
      <c r="Q212" s="10" t="str">
        <f>Tablo1[[#This Row],[12:20]]</f>
        <v>x</v>
      </c>
      <c r="R212" s="4">
        <f>Tablo1[[#This Row],[13:10]]</f>
        <v>0</v>
      </c>
      <c r="S212" s="4">
        <f>Tablo1[[#This Row],[14:00]]</f>
        <v>0</v>
      </c>
      <c r="T212" s="4">
        <f>Tablo1[[#This Row],[14:50]]</f>
        <v>0</v>
      </c>
      <c r="U212" s="4">
        <f>Tablo1[[#This Row],[15:40]]</f>
        <v>0</v>
      </c>
      <c r="V212" s="12">
        <f>Tablo1[[#This Row],[16:30]]</f>
        <v>0</v>
      </c>
      <c r="W212" s="24">
        <f>Tablo1[[#This Row],[Ders Adedi]]</f>
        <v>1</v>
      </c>
      <c r="X212" s="22">
        <f>Tablo1[[#This Row],[Ders saati]]</f>
        <v>2</v>
      </c>
      <c r="Y212" s="23">
        <f>Tablo1[[#This Row],[Ders saati kontrol]]</f>
        <v>2</v>
      </c>
      <c r="Z212" s="92" t="str">
        <f>Tablo1[[#This Row],[Birleştir formül]]</f>
        <v>Türkiye Ekonomisi  Özge Can NİYAZ ALTINOK</v>
      </c>
      <c r="AA212" s="95">
        <f>Tablo1[[#This Row],[Birleşik ders]]</f>
        <v>1</v>
      </c>
    </row>
    <row r="213" spans="1:27" ht="21.75" hidden="1" x14ac:dyDescent="0.25">
      <c r="A213" s="27">
        <f>Tablo1[[#This Row],[Sıra]]</f>
        <v>274</v>
      </c>
      <c r="B213" s="13" t="str">
        <f>Tablo1[[#This Row],[Bölüm]]</f>
        <v>TE</v>
      </c>
      <c r="C213" s="13">
        <f>Tablo1[[#This Row],[Sınıf]]</f>
        <v>3</v>
      </c>
      <c r="D213" s="5" t="str">
        <f>Tablo1[[#This Row],[Ders Kodu]]</f>
        <v>TAE-3010</v>
      </c>
      <c r="E213" s="14" t="str">
        <f>Tablo1[[#This Row],[Dersin Adı]]</f>
        <v xml:space="preserve">Tarımsal Proje Hazırlama Tekniği I </v>
      </c>
      <c r="F213" s="6" t="str">
        <f>Tablo1[[#This Row],[Dersi Veren Öğretim Elemanı]]</f>
        <v>Duygu AKTÜRK</v>
      </c>
      <c r="G213" s="6">
        <f>Tablo1[[#This Row],[Dersi Veren Öğretim Elemanı (Son 7 Hafta)]]</f>
        <v>0</v>
      </c>
      <c r="H213" s="6" t="str">
        <f>Tablo1[[#This Row],[Dersi Vrn. Öğr. Üyesi Bölümü]]</f>
        <v>TE</v>
      </c>
      <c r="I213" s="5">
        <f>Tablo1[[#This Row],[Mevcut]]</f>
        <v>45</v>
      </c>
      <c r="J213" s="13" t="str">
        <f>Tablo1[[#This Row],[GÜN]]</f>
        <v>SALI</v>
      </c>
      <c r="K213" s="17" t="str">
        <f>Tablo1[[#This Row],[SINIF2]]</f>
        <v>201</v>
      </c>
      <c r="L213" s="11">
        <f>Tablo1[[#This Row],[08:10]]</f>
        <v>0</v>
      </c>
      <c r="M213" s="4">
        <f>Tablo1[[#This Row],[09:00]]</f>
        <v>0</v>
      </c>
      <c r="N213" s="4">
        <f>Tablo1[[#This Row],[09:50]]</f>
        <v>0</v>
      </c>
      <c r="O213" s="4">
        <f>Tablo1[[#This Row],[10:40]]</f>
        <v>0</v>
      </c>
      <c r="P213" s="4">
        <f>Tablo1[[#This Row],[11:30]]</f>
        <v>0</v>
      </c>
      <c r="Q213" s="10">
        <f>Tablo1[[#This Row],[12:20]]</f>
        <v>0</v>
      </c>
      <c r="R213" s="4">
        <f>Tablo1[[#This Row],[13:10]]</f>
        <v>0</v>
      </c>
      <c r="S213" s="4" t="str">
        <f>Tablo1[[#This Row],[14:00]]</f>
        <v>x</v>
      </c>
      <c r="T213" s="4" t="str">
        <f>Tablo1[[#This Row],[14:50]]</f>
        <v>x</v>
      </c>
      <c r="U213" s="4" t="str">
        <f>Tablo1[[#This Row],[15:40]]</f>
        <v>x</v>
      </c>
      <c r="V213" s="12" t="str">
        <f>Tablo1[[#This Row],[16:30]]</f>
        <v>x</v>
      </c>
      <c r="W213" s="24">
        <f>Tablo1[[#This Row],[Ders Adedi]]</f>
        <v>1</v>
      </c>
      <c r="X213" s="22">
        <f>Tablo1[[#This Row],[Ders saati]]</f>
        <v>4</v>
      </c>
      <c r="Y213" s="23">
        <f>Tablo1[[#This Row],[Ders saati kontrol]]</f>
        <v>4</v>
      </c>
      <c r="Z213" s="92" t="str">
        <f>Tablo1[[#This Row],[Birleştir formül]]</f>
        <v>Tarımsal Proje Hazırlama Tekniği I  Duygu AKTÜRK</v>
      </c>
      <c r="AA213" s="95">
        <f>Tablo1[[#This Row],[Birleşik ders]]</f>
        <v>1</v>
      </c>
    </row>
    <row r="214" spans="1:27" ht="21.75" hidden="1" x14ac:dyDescent="0.25">
      <c r="A214" s="27">
        <f>Tablo1[[#This Row],[Sıra]]</f>
        <v>90</v>
      </c>
      <c r="B214" s="13" t="str">
        <f>Tablo1[[#This Row],[Bölüm]]</f>
        <v>TE</v>
      </c>
      <c r="C214" s="13">
        <f>Tablo1[[#This Row],[Sınıf]]</f>
        <v>3</v>
      </c>
      <c r="D214" s="5" t="str">
        <f>Tablo1[[#This Row],[Ders Kodu]]</f>
        <v>TAE-3016</v>
      </c>
      <c r="E214" s="14" t="str">
        <f>Tablo1[[#This Row],[Dersin Adı]]</f>
        <v xml:space="preserve">Ekonometri </v>
      </c>
      <c r="F214" s="6" t="str">
        <f>Tablo1[[#This Row],[Dersi Veren Öğretim Elemanı]]</f>
        <v>Selma KAYALAK</v>
      </c>
      <c r="G214" s="6">
        <f>Tablo1[[#This Row],[Dersi Veren Öğretim Elemanı (Son 7 Hafta)]]</f>
        <v>0</v>
      </c>
      <c r="H214" s="6" t="str">
        <f>Tablo1[[#This Row],[Dersi Vrn. Öğr. Üyesi Bölümü]]</f>
        <v>TE</v>
      </c>
      <c r="I214" s="5">
        <f>Tablo1[[#This Row],[Mevcut]]</f>
        <v>37</v>
      </c>
      <c r="J214" s="13" t="str">
        <f>Tablo1[[#This Row],[GÜN]]</f>
        <v>ÇARŞAMBA</v>
      </c>
      <c r="K214" s="17" t="str">
        <f>Tablo1[[#This Row],[SINIF2]]</f>
        <v>204</v>
      </c>
      <c r="L214" s="11">
        <f>Tablo1[[#This Row],[08:10]]</f>
        <v>0</v>
      </c>
      <c r="M214" s="4">
        <f>Tablo1[[#This Row],[09:00]]</f>
        <v>0</v>
      </c>
      <c r="N214" s="4">
        <f>Tablo1[[#This Row],[09:50]]</f>
        <v>0</v>
      </c>
      <c r="O214" s="4">
        <f>Tablo1[[#This Row],[10:40]]</f>
        <v>0</v>
      </c>
      <c r="P214" s="4">
        <f>Tablo1[[#This Row],[11:30]]</f>
        <v>0</v>
      </c>
      <c r="Q214" s="10">
        <f>Tablo1[[#This Row],[12:20]]</f>
        <v>0</v>
      </c>
      <c r="R214" s="4" t="str">
        <f>Tablo1[[#This Row],[13:10]]</f>
        <v>x</v>
      </c>
      <c r="S214" s="4" t="str">
        <f>Tablo1[[#This Row],[14:00]]</f>
        <v>x</v>
      </c>
      <c r="T214" s="4" t="str">
        <f>Tablo1[[#This Row],[14:50]]</f>
        <v>x</v>
      </c>
      <c r="U214" s="4" t="str">
        <f>Tablo1[[#This Row],[15:40]]</f>
        <v>x</v>
      </c>
      <c r="V214" s="12">
        <f>Tablo1[[#This Row],[16:30]]</f>
        <v>0</v>
      </c>
      <c r="W214" s="24">
        <f>Tablo1[[#This Row],[Ders Adedi]]</f>
        <v>1</v>
      </c>
      <c r="X214" s="22">
        <f>Tablo1[[#This Row],[Ders saati]]</f>
        <v>4</v>
      </c>
      <c r="Y214" s="23">
        <f>Tablo1[[#This Row],[Ders saati kontrol]]</f>
        <v>4</v>
      </c>
      <c r="Z214" s="92" t="str">
        <f>Tablo1[[#This Row],[Birleştir formül]]</f>
        <v>Ekonometri  Selma KAYALAK</v>
      </c>
      <c r="AA214" s="95">
        <f>Tablo1[[#This Row],[Birleşik ders]]</f>
        <v>1</v>
      </c>
    </row>
    <row r="215" spans="1:27" ht="30" hidden="1" x14ac:dyDescent="0.25">
      <c r="A215" s="27">
        <f>Tablo1[[#This Row],[Sıra]]</f>
        <v>161</v>
      </c>
      <c r="B215" s="13" t="str">
        <f>Tablo1[[#This Row],[Bölüm]]</f>
        <v>TE</v>
      </c>
      <c r="C215" s="13">
        <f>Tablo1[[#This Row],[Sınıf]]</f>
        <v>3</v>
      </c>
      <c r="D215" s="5" t="str">
        <f>Tablo1[[#This Row],[Ders Kodu]]</f>
        <v>TAE-3012</v>
      </c>
      <c r="E215" s="14" t="str">
        <f>Tablo1[[#This Row],[Dersin Adı]]</f>
        <v xml:space="preserve">Kırsal Kalkınma </v>
      </c>
      <c r="F215" s="6" t="str">
        <f>Tablo1[[#This Row],[Dersi Veren Öğretim Elemanı]]</f>
        <v>Sibel TAN</v>
      </c>
      <c r="G215" s="6">
        <f>Tablo1[[#This Row],[Dersi Veren Öğretim Elemanı (Son 7 Hafta)]]</f>
        <v>0</v>
      </c>
      <c r="H215" s="6" t="str">
        <f>Tablo1[[#This Row],[Dersi Vrn. Öğr. Üyesi Bölümü]]</f>
        <v>TE</v>
      </c>
      <c r="I215" s="5">
        <f>Tablo1[[#This Row],[Mevcut]]</f>
        <v>21</v>
      </c>
      <c r="J215" s="13" t="str">
        <f>Tablo1[[#This Row],[GÜN]]</f>
        <v>PERŞEMBE</v>
      </c>
      <c r="K215" s="17" t="str">
        <f>Tablo1[[#This Row],[SINIF2]]</f>
        <v>04</v>
      </c>
      <c r="L215" s="11">
        <f>Tablo1[[#This Row],[08:10]]</f>
        <v>0</v>
      </c>
      <c r="M215" s="4">
        <f>Tablo1[[#This Row],[09:00]]</f>
        <v>0</v>
      </c>
      <c r="N215" s="4">
        <f>Tablo1[[#This Row],[09:50]]</f>
        <v>0</v>
      </c>
      <c r="O215" s="4" t="str">
        <f>Tablo1[[#This Row],[10:40]]</f>
        <v>x</v>
      </c>
      <c r="P215" s="4" t="str">
        <f>Tablo1[[#This Row],[11:30]]</f>
        <v>x</v>
      </c>
      <c r="Q215" s="10">
        <f>Tablo1[[#This Row],[12:20]]</f>
        <v>0</v>
      </c>
      <c r="R215" s="4">
        <f>Tablo1[[#This Row],[13:10]]</f>
        <v>0</v>
      </c>
      <c r="S215" s="4">
        <f>Tablo1[[#This Row],[14:00]]</f>
        <v>0</v>
      </c>
      <c r="T215" s="4">
        <f>Tablo1[[#This Row],[14:50]]</f>
        <v>0</v>
      </c>
      <c r="U215" s="4">
        <f>Tablo1[[#This Row],[15:40]]</f>
        <v>0</v>
      </c>
      <c r="V215" s="12">
        <f>Tablo1[[#This Row],[16:30]]</f>
        <v>0</v>
      </c>
      <c r="W215" s="24">
        <f>Tablo1[[#This Row],[Ders Adedi]]</f>
        <v>1</v>
      </c>
      <c r="X215" s="22">
        <f>Tablo1[[#This Row],[Ders saati]]</f>
        <v>2</v>
      </c>
      <c r="Y215" s="23">
        <f>Tablo1[[#This Row],[Ders saati kontrol]]</f>
        <v>2</v>
      </c>
      <c r="Z215" s="92" t="str">
        <f>Tablo1[[#This Row],[Birleştir formül]]</f>
        <v>Kırsal Kalkınma  Sibel TAN</v>
      </c>
      <c r="AA215" s="95">
        <f>Tablo1[[#This Row],[Birleşik ders]]</f>
        <v>1</v>
      </c>
    </row>
    <row r="216" spans="1:27" ht="21.75" x14ac:dyDescent="0.25">
      <c r="A216" s="27">
        <f>Tablo1[[#This Row],[Sıra]]</f>
        <v>255</v>
      </c>
      <c r="B216" s="13" t="str">
        <f>Tablo1[[#This Row],[Bölüm]]</f>
        <v>TE</v>
      </c>
      <c r="C216" s="13">
        <f>Tablo1[[#This Row],[Sınıf]]</f>
        <v>3</v>
      </c>
      <c r="D216" s="5" t="str">
        <f>Tablo1[[#This Row],[Ders Kodu]]</f>
        <v>TAE-3014</v>
      </c>
      <c r="E216" s="14" t="str">
        <f>Tablo1[[#This Row],[Dersin Adı]]</f>
        <v xml:space="preserve">Tarım Hukuku </v>
      </c>
      <c r="F216" s="6" t="str">
        <f>Tablo1[[#This Row],[Dersi Veren Öğretim Elemanı]]</f>
        <v>İlker KARAÖNDER</v>
      </c>
      <c r="G216" s="6">
        <f>Tablo1[[#This Row],[Dersi Veren Öğretim Elemanı (Son 7 Hafta)]]</f>
        <v>0</v>
      </c>
      <c r="H216" s="6" t="str">
        <f>Tablo1[[#This Row],[Dersi Vrn. Öğr. Üyesi Bölümü]]</f>
        <v>FD</v>
      </c>
      <c r="I216" s="5">
        <f>Tablo1[[#This Row],[Mevcut]]</f>
        <v>14</v>
      </c>
      <c r="J216" s="13" t="str">
        <f>Tablo1[[#This Row],[GÜN]]</f>
        <v>PERŞEMBE</v>
      </c>
      <c r="K216" s="17" t="str">
        <f>Tablo1[[#This Row],[SINIF2]]</f>
        <v>201</v>
      </c>
      <c r="L216" s="11">
        <f>Tablo1[[#This Row],[08:10]]</f>
        <v>0</v>
      </c>
      <c r="M216" s="4">
        <f>Tablo1[[#This Row],[09:00]]</f>
        <v>0</v>
      </c>
      <c r="N216" s="4">
        <f>Tablo1[[#This Row],[09:50]]</f>
        <v>0</v>
      </c>
      <c r="O216" s="4">
        <f>Tablo1[[#This Row],[10:40]]</f>
        <v>0</v>
      </c>
      <c r="P216" s="4">
        <f>Tablo1[[#This Row],[11:30]]</f>
        <v>0</v>
      </c>
      <c r="Q216" s="10">
        <f>Tablo1[[#This Row],[12:20]]</f>
        <v>0</v>
      </c>
      <c r="R216" s="4" t="str">
        <f>Tablo1[[#This Row],[13:10]]</f>
        <v>x</v>
      </c>
      <c r="S216" s="4" t="str">
        <f>Tablo1[[#This Row],[14:00]]</f>
        <v>x</v>
      </c>
      <c r="T216" s="4">
        <f>Tablo1[[#This Row],[14:50]]</f>
        <v>0</v>
      </c>
      <c r="U216" s="4">
        <f>Tablo1[[#This Row],[15:40]]</f>
        <v>0</v>
      </c>
      <c r="V216" s="12">
        <f>Tablo1[[#This Row],[16:30]]</f>
        <v>0</v>
      </c>
      <c r="W216" s="24">
        <f>Tablo1[[#This Row],[Ders Adedi]]</f>
        <v>1</v>
      </c>
      <c r="X216" s="22">
        <f>Tablo1[[#This Row],[Ders saati]]</f>
        <v>2</v>
      </c>
      <c r="Y216" s="23">
        <f>Tablo1[[#This Row],[Ders saati kontrol]]</f>
        <v>2</v>
      </c>
      <c r="Z216" s="92" t="str">
        <f>Tablo1[[#This Row],[Birleştir formül]]</f>
        <v>Tarım Hukuku  İlker KARAÖNDER</v>
      </c>
      <c r="AA216" s="95">
        <f>Tablo1[[#This Row],[Birleşik ders]]</f>
        <v>1</v>
      </c>
    </row>
    <row r="217" spans="1:27" ht="21.75" hidden="1" x14ac:dyDescent="0.25">
      <c r="A217" s="27">
        <f>Tablo1[[#This Row],[Sıra]]</f>
        <v>273</v>
      </c>
      <c r="B217" s="13" t="str">
        <f>Tablo1[[#This Row],[Bölüm]]</f>
        <v>TE</v>
      </c>
      <c r="C217" s="13">
        <f>Tablo1[[#This Row],[Sınıf]]</f>
        <v>3</v>
      </c>
      <c r="D217" s="5" t="str">
        <f>Tablo1[[#This Row],[Ders Kodu]]</f>
        <v>TAE-3004</v>
      </c>
      <c r="E217" s="14" t="str">
        <f>Tablo1[[#This Row],[Dersin Adı]]</f>
        <v xml:space="preserve">Tarımsal Örgütlenme ve Kooperatifçilik </v>
      </c>
      <c r="F217" s="6" t="str">
        <f>Tablo1[[#This Row],[Dersi Veren Öğretim Elemanı]]</f>
        <v>Bengü EVEREST</v>
      </c>
      <c r="G217" s="6">
        <f>Tablo1[[#This Row],[Dersi Veren Öğretim Elemanı (Son 7 Hafta)]]</f>
        <v>0</v>
      </c>
      <c r="H217" s="6" t="str">
        <f>Tablo1[[#This Row],[Dersi Vrn. Öğr. Üyesi Bölümü]]</f>
        <v>TE</v>
      </c>
      <c r="I217" s="5">
        <f>Tablo1[[#This Row],[Mevcut]]</f>
        <v>10</v>
      </c>
      <c r="J217" s="13" t="str">
        <f>Tablo1[[#This Row],[GÜN]]</f>
        <v>PERŞEMBE</v>
      </c>
      <c r="K217" s="17" t="str">
        <f>Tablo1[[#This Row],[SINIF2]]</f>
        <v>201</v>
      </c>
      <c r="L217" s="11">
        <f>Tablo1[[#This Row],[08:10]]</f>
        <v>0</v>
      </c>
      <c r="M217" s="4">
        <f>Tablo1[[#This Row],[09:00]]</f>
        <v>0</v>
      </c>
      <c r="N217" s="4">
        <f>Tablo1[[#This Row],[09:50]]</f>
        <v>0</v>
      </c>
      <c r="O217" s="4">
        <f>Tablo1[[#This Row],[10:40]]</f>
        <v>0</v>
      </c>
      <c r="P217" s="4">
        <f>Tablo1[[#This Row],[11:30]]</f>
        <v>0</v>
      </c>
      <c r="Q217" s="10">
        <f>Tablo1[[#This Row],[12:20]]</f>
        <v>0</v>
      </c>
      <c r="R217" s="4">
        <f>Tablo1[[#This Row],[13:10]]</f>
        <v>0</v>
      </c>
      <c r="S217" s="4">
        <f>Tablo1[[#This Row],[14:00]]</f>
        <v>0</v>
      </c>
      <c r="T217" s="4" t="str">
        <f>Tablo1[[#This Row],[14:50]]</f>
        <v>x</v>
      </c>
      <c r="U217" s="4" t="str">
        <f>Tablo1[[#This Row],[15:40]]</f>
        <v>x</v>
      </c>
      <c r="V217" s="12" t="str">
        <f>Tablo1[[#This Row],[16:30]]</f>
        <v>x</v>
      </c>
      <c r="W217" s="24">
        <f>Tablo1[[#This Row],[Ders Adedi]]</f>
        <v>1</v>
      </c>
      <c r="X217" s="22">
        <f>Tablo1[[#This Row],[Ders saati]]</f>
        <v>3</v>
      </c>
      <c r="Y217" s="23">
        <f>Tablo1[[#This Row],[Ders saati kontrol]]</f>
        <v>3</v>
      </c>
      <c r="Z217" s="92" t="str">
        <f>Tablo1[[#This Row],[Birleştir formül]]</f>
        <v>Tarımsal Örgütlenme ve Kooperatifçilik  Bengü EVEREST</v>
      </c>
      <c r="AA217" s="95">
        <f>Tablo1[[#This Row],[Birleşik ders]]</f>
        <v>1</v>
      </c>
    </row>
    <row r="218" spans="1:27" ht="21.75" hidden="1" x14ac:dyDescent="0.25">
      <c r="A218" s="27">
        <f>Tablo1[[#This Row],[Sıra]]</f>
        <v>236</v>
      </c>
      <c r="B218" s="13" t="str">
        <f>Tablo1[[#This Row],[Bölüm]]</f>
        <v>TE</v>
      </c>
      <c r="C218" s="13">
        <f>Tablo1[[#This Row],[Sınıf]]</f>
        <v>3</v>
      </c>
      <c r="D218" s="5" t="str">
        <f>Tablo1[[#This Row],[Ders Kodu]]</f>
        <v>STJ-3002</v>
      </c>
      <c r="E218" s="14" t="str">
        <f>Tablo1[[#This Row],[Dersin Adı]]</f>
        <v xml:space="preserve">Staj II </v>
      </c>
      <c r="F218" s="6" t="str">
        <f>Tablo1[[#This Row],[Dersi Veren Öğretim Elemanı]]</f>
        <v>Selma KAYALAK</v>
      </c>
      <c r="G218" s="6">
        <f>Tablo1[[#This Row],[Dersi Veren Öğretim Elemanı (Son 7 Hafta)]]</f>
        <v>0</v>
      </c>
      <c r="H218" s="6" t="str">
        <f>Tablo1[[#This Row],[Dersi Vrn. Öğr. Üyesi Bölümü]]</f>
        <v>TE</v>
      </c>
      <c r="I218" s="5">
        <f>Tablo1[[#This Row],[Mevcut]]</f>
        <v>33</v>
      </c>
      <c r="J218" s="13" t="str">
        <f>Tablo1[[#This Row],[GÜN]]</f>
        <v>-</v>
      </c>
      <c r="K218" s="17" t="str">
        <f>Tablo1[[#This Row],[SINIF2]]</f>
        <v>-</v>
      </c>
      <c r="L218" s="11">
        <f>Tablo1[[#This Row],[08:10]]</f>
        <v>0</v>
      </c>
      <c r="M218" s="4">
        <f>Tablo1[[#This Row],[09:00]]</f>
        <v>0</v>
      </c>
      <c r="N218" s="4">
        <f>Tablo1[[#This Row],[09:50]]</f>
        <v>0</v>
      </c>
      <c r="O218" s="4">
        <f>Tablo1[[#This Row],[10:40]]</f>
        <v>0</v>
      </c>
      <c r="P218" s="4">
        <f>Tablo1[[#This Row],[11:30]]</f>
        <v>0</v>
      </c>
      <c r="Q218" s="10">
        <f>Tablo1[[#This Row],[12:20]]</f>
        <v>0</v>
      </c>
      <c r="R218" s="4">
        <f>Tablo1[[#This Row],[13:10]]</f>
        <v>0</v>
      </c>
      <c r="S218" s="4">
        <f>Tablo1[[#This Row],[14:00]]</f>
        <v>0</v>
      </c>
      <c r="T218" s="4">
        <f>Tablo1[[#This Row],[14:50]]</f>
        <v>0</v>
      </c>
      <c r="U218" s="4">
        <f>Tablo1[[#This Row],[15:40]]</f>
        <v>0</v>
      </c>
      <c r="V218" s="12">
        <f>Tablo1[[#This Row],[16:30]]</f>
        <v>0</v>
      </c>
      <c r="W218" s="24">
        <f>Tablo1[[#This Row],[Ders Adedi]]</f>
        <v>9</v>
      </c>
      <c r="X218" s="22">
        <f>Tablo1[[#This Row],[Ders saati]]</f>
        <v>0</v>
      </c>
      <c r="Y218" s="23">
        <f>Tablo1[[#This Row],[Ders saati kontrol]]</f>
        <v>0</v>
      </c>
      <c r="Z218" s="92" t="str">
        <f>Tablo1[[#This Row],[Birleştir formül]]</f>
        <v>Staj II  Selma KAYALAK</v>
      </c>
      <c r="AA218" s="95">
        <f>Tablo1[[#This Row],[Birleşik ders]]</f>
        <v>1</v>
      </c>
    </row>
    <row r="219" spans="1:27" ht="21.75" hidden="1" x14ac:dyDescent="0.25">
      <c r="A219" s="27">
        <f>Tablo1[[#This Row],[Sıra]]</f>
        <v>271</v>
      </c>
      <c r="B219" s="13" t="str">
        <f>Tablo1[[#This Row],[Bölüm]]</f>
        <v>TE</v>
      </c>
      <c r="C219" s="13">
        <f>Tablo1[[#This Row],[Sınıf]]</f>
        <v>4</v>
      </c>
      <c r="D219" s="5" t="str">
        <f>Tablo1[[#This Row],[Ders Kodu]]</f>
        <v>TAE-4058</v>
      </c>
      <c r="E219" s="14" t="str">
        <f>Tablo1[[#This Row],[Dersin Adı]]</f>
        <v xml:space="preserve">Tarımsal İşletmelerin Planlaması </v>
      </c>
      <c r="F219" s="6" t="str">
        <f>Tablo1[[#This Row],[Dersi Veren Öğretim Elemanı]]</f>
        <v>Duygu AKTÜRK</v>
      </c>
      <c r="G219" s="6">
        <f>Tablo1[[#This Row],[Dersi Veren Öğretim Elemanı (Son 7 Hafta)]]</f>
        <v>0</v>
      </c>
      <c r="H219" s="6" t="str">
        <f>Tablo1[[#This Row],[Dersi Vrn. Öğr. Üyesi Bölümü]]</f>
        <v>TE</v>
      </c>
      <c r="I219" s="5">
        <f>Tablo1[[#This Row],[Mevcut]]</f>
        <v>37</v>
      </c>
      <c r="J219" s="13" t="str">
        <f>Tablo1[[#This Row],[GÜN]]</f>
        <v>SALI</v>
      </c>
      <c r="K219" s="17" t="str">
        <f>Tablo1[[#This Row],[SINIF2]]</f>
        <v>203</v>
      </c>
      <c r="L219" s="11">
        <f>Tablo1[[#This Row],[08:10]]</f>
        <v>0</v>
      </c>
      <c r="M219" s="4" t="str">
        <f>Tablo1[[#This Row],[09:00]]</f>
        <v>x</v>
      </c>
      <c r="N219" s="4" t="str">
        <f>Tablo1[[#This Row],[09:50]]</f>
        <v>x</v>
      </c>
      <c r="O219" s="4" t="str">
        <f>Tablo1[[#This Row],[10:40]]</f>
        <v>x</v>
      </c>
      <c r="P219" s="4" t="str">
        <f>Tablo1[[#This Row],[11:30]]</f>
        <v>x</v>
      </c>
      <c r="Q219" s="10">
        <f>Tablo1[[#This Row],[12:20]]</f>
        <v>0</v>
      </c>
      <c r="R219" s="4">
        <f>Tablo1[[#This Row],[13:10]]</f>
        <v>0</v>
      </c>
      <c r="S219" s="4">
        <f>Tablo1[[#This Row],[14:00]]</f>
        <v>0</v>
      </c>
      <c r="T219" s="4">
        <f>Tablo1[[#This Row],[14:50]]</f>
        <v>0</v>
      </c>
      <c r="U219" s="4">
        <f>Tablo1[[#This Row],[15:40]]</f>
        <v>0</v>
      </c>
      <c r="V219" s="12">
        <f>Tablo1[[#This Row],[16:30]]</f>
        <v>0</v>
      </c>
      <c r="W219" s="24">
        <f>Tablo1[[#This Row],[Ders Adedi]]</f>
        <v>1</v>
      </c>
      <c r="X219" s="22">
        <f>Tablo1[[#This Row],[Ders saati]]</f>
        <v>4</v>
      </c>
      <c r="Y219" s="23">
        <f>Tablo1[[#This Row],[Ders saati kontrol]]</f>
        <v>4</v>
      </c>
      <c r="Z219" s="92" t="str">
        <f>Tablo1[[#This Row],[Birleştir formül]]</f>
        <v>Tarımsal İşletmelerin Planlaması  Duygu AKTÜRK</v>
      </c>
      <c r="AA219" s="95">
        <f>Tablo1[[#This Row],[Birleşik ders]]</f>
        <v>1</v>
      </c>
    </row>
    <row r="220" spans="1:27" ht="30" hidden="1" x14ac:dyDescent="0.25">
      <c r="A220" s="27">
        <f>Tablo1[[#This Row],[Sıra]]</f>
        <v>181</v>
      </c>
      <c r="B220" s="13" t="str">
        <f>Tablo1[[#This Row],[Bölüm]]</f>
        <v>TE</v>
      </c>
      <c r="C220" s="13">
        <f>Tablo1[[#This Row],[Sınıf]]</f>
        <v>4</v>
      </c>
      <c r="D220" s="5" t="str">
        <f>Tablo1[[#This Row],[Ders Kodu]]</f>
        <v>TAE-4061</v>
      </c>
      <c r="E220" s="14" t="str">
        <f>Tablo1[[#This Row],[Dersin Adı]]</f>
        <v xml:space="preserve">Mesleki Uygulama </v>
      </c>
      <c r="F220" s="6" t="str">
        <f>Tablo1[[#This Row],[Dersi Veren Öğretim Elemanı]]</f>
        <v>Bölüm Öğretim Elemanları - TE</v>
      </c>
      <c r="G220" s="6">
        <f>Tablo1[[#This Row],[Dersi Veren Öğretim Elemanı (Son 7 Hafta)]]</f>
        <v>0</v>
      </c>
      <c r="H220" s="6" t="str">
        <f>Tablo1[[#This Row],[Dersi Vrn. Öğr. Üyesi Bölümü]]</f>
        <v>TE</v>
      </c>
      <c r="I220" s="5">
        <f>Tablo1[[#This Row],[Mevcut]]</f>
        <v>28</v>
      </c>
      <c r="J220" s="13" t="str">
        <f>Tablo1[[#This Row],[GÜN]]</f>
        <v>ÇARŞAMBA</v>
      </c>
      <c r="K220" s="17" t="str">
        <f>Tablo1[[#This Row],[SINIF2]]</f>
        <v>Bölüm Lab.</v>
      </c>
      <c r="L220" s="11">
        <f>Tablo1[[#This Row],[08:10]]</f>
        <v>0</v>
      </c>
      <c r="M220" s="4" t="str">
        <f>Tablo1[[#This Row],[09:00]]</f>
        <v>x</v>
      </c>
      <c r="N220" s="4" t="str">
        <f>Tablo1[[#This Row],[09:50]]</f>
        <v>x</v>
      </c>
      <c r="O220" s="4" t="str">
        <f>Tablo1[[#This Row],[10:40]]</f>
        <v>x</v>
      </c>
      <c r="P220" s="4" t="str">
        <f>Tablo1[[#This Row],[11:30]]</f>
        <v>x</v>
      </c>
      <c r="Q220" s="10">
        <f>Tablo1[[#This Row],[12:20]]</f>
        <v>0</v>
      </c>
      <c r="R220" s="4">
        <f>Tablo1[[#This Row],[13:10]]</f>
        <v>0</v>
      </c>
      <c r="S220" s="4">
        <f>Tablo1[[#This Row],[14:00]]</f>
        <v>0</v>
      </c>
      <c r="T220" s="4">
        <f>Tablo1[[#This Row],[14:50]]</f>
        <v>0</v>
      </c>
      <c r="U220" s="4">
        <f>Tablo1[[#This Row],[15:40]]</f>
        <v>0</v>
      </c>
      <c r="V220" s="12">
        <f>Tablo1[[#This Row],[16:30]]</f>
        <v>0</v>
      </c>
      <c r="W220" s="24">
        <f>Tablo1[[#This Row],[Ders Adedi]]</f>
        <v>8</v>
      </c>
      <c r="X220" s="22">
        <f>Tablo1[[#This Row],[Ders saati]]</f>
        <v>4</v>
      </c>
      <c r="Y220" s="23">
        <f>Tablo1[[#This Row],[Ders saati kontrol]]</f>
        <v>4</v>
      </c>
      <c r="Z220" s="92" t="str">
        <f>Tablo1[[#This Row],[Birleştir formül]]</f>
        <v>Mesleki Uygulama  Bölüm Öğretim Elemanları - TE</v>
      </c>
      <c r="AA220" s="95">
        <f>Tablo1[[#This Row],[Birleşik ders]]</f>
        <v>1</v>
      </c>
    </row>
    <row r="221" spans="1:27" ht="21.75" hidden="1" x14ac:dyDescent="0.25">
      <c r="A221" s="27">
        <f>Tablo1[[#This Row],[Sıra]]</f>
        <v>260</v>
      </c>
      <c r="B221" s="13" t="str">
        <f>Tablo1[[#This Row],[Bölüm]]</f>
        <v>TE</v>
      </c>
      <c r="C221" s="13">
        <f>Tablo1[[#This Row],[Sınıf]]</f>
        <v>4</v>
      </c>
      <c r="D221" s="5" t="str">
        <f>Tablo1[[#This Row],[Ders Kodu]]</f>
        <v>TAE-4020</v>
      </c>
      <c r="E221" s="14" t="str">
        <f>Tablo1[[#This Row],[Dersin Adı]]</f>
        <v xml:space="preserve">Tarım Sigortaları </v>
      </c>
      <c r="F221" s="6" t="str">
        <f>Tablo1[[#This Row],[Dersi Veren Öğretim Elemanı]]</f>
        <v>Arif SEMERCİ</v>
      </c>
      <c r="G221" s="6">
        <f>Tablo1[[#This Row],[Dersi Veren Öğretim Elemanı (Son 7 Hafta)]]</f>
        <v>0</v>
      </c>
      <c r="H221" s="6" t="str">
        <f>Tablo1[[#This Row],[Dersi Vrn. Öğr. Üyesi Bölümü]]</f>
        <v>TE</v>
      </c>
      <c r="I221" s="5">
        <f>Tablo1[[#This Row],[Mevcut]]</f>
        <v>27</v>
      </c>
      <c r="J221" s="13" t="str">
        <f>Tablo1[[#This Row],[GÜN]]</f>
        <v>ÇARŞAMBA</v>
      </c>
      <c r="K221" s="17" t="str">
        <f>Tablo1[[#This Row],[SINIF2]]</f>
        <v>102</v>
      </c>
      <c r="L221" s="11">
        <f>Tablo1[[#This Row],[08:10]]</f>
        <v>0</v>
      </c>
      <c r="M221" s="4">
        <f>Tablo1[[#This Row],[09:00]]</f>
        <v>0</v>
      </c>
      <c r="N221" s="4">
        <f>Tablo1[[#This Row],[09:50]]</f>
        <v>0</v>
      </c>
      <c r="O221" s="4">
        <f>Tablo1[[#This Row],[10:40]]</f>
        <v>0</v>
      </c>
      <c r="P221" s="4">
        <f>Tablo1[[#This Row],[11:30]]</f>
        <v>0</v>
      </c>
      <c r="Q221" s="10">
        <f>Tablo1[[#This Row],[12:20]]</f>
        <v>0</v>
      </c>
      <c r="R221" s="4" t="str">
        <f>Tablo1[[#This Row],[13:10]]</f>
        <v>x</v>
      </c>
      <c r="S221" s="4" t="str">
        <f>Tablo1[[#This Row],[14:00]]</f>
        <v>x</v>
      </c>
      <c r="T221" s="4">
        <f>Tablo1[[#This Row],[14:50]]</f>
        <v>0</v>
      </c>
      <c r="U221" s="4">
        <f>Tablo1[[#This Row],[15:40]]</f>
        <v>0</v>
      </c>
      <c r="V221" s="12">
        <f>Tablo1[[#This Row],[16:30]]</f>
        <v>0</v>
      </c>
      <c r="W221" s="24">
        <f>Tablo1[[#This Row],[Ders Adedi]]</f>
        <v>1</v>
      </c>
      <c r="X221" s="22">
        <f>Tablo1[[#This Row],[Ders saati]]</f>
        <v>2</v>
      </c>
      <c r="Y221" s="23">
        <f>Tablo1[[#This Row],[Ders saati kontrol]]</f>
        <v>2</v>
      </c>
      <c r="Z221" s="92" t="str">
        <f>Tablo1[[#This Row],[Birleştir formül]]</f>
        <v>Tarım Sigortaları  Arif SEMERCİ</v>
      </c>
      <c r="AA221" s="95">
        <f>Tablo1[[#This Row],[Birleşik ders]]</f>
        <v>1</v>
      </c>
    </row>
    <row r="222" spans="1:27" ht="21.75" hidden="1" x14ac:dyDescent="0.25">
      <c r="A222" s="27">
        <f>Tablo1[[#This Row],[Sıra]]</f>
        <v>268</v>
      </c>
      <c r="B222" s="13" t="str">
        <f>Tablo1[[#This Row],[Bölüm]]</f>
        <v>TE</v>
      </c>
      <c r="C222" s="13">
        <f>Tablo1[[#This Row],[Sınıf]]</f>
        <v>4</v>
      </c>
      <c r="D222" s="5" t="str">
        <f>Tablo1[[#This Row],[Ders Kodu]]</f>
        <v>TAE-4012</v>
      </c>
      <c r="E222" s="14" t="str">
        <f>Tablo1[[#This Row],[Dersin Adı]]</f>
        <v xml:space="preserve">Tarımsal Finansman </v>
      </c>
      <c r="F222" s="6" t="str">
        <f>Tablo1[[#This Row],[Dersi Veren Öğretim Elemanı]]</f>
        <v>Bengü EVEREST</v>
      </c>
      <c r="G222" s="6">
        <f>Tablo1[[#This Row],[Dersi Veren Öğretim Elemanı (Son 7 Hafta)]]</f>
        <v>0</v>
      </c>
      <c r="H222" s="6" t="str">
        <f>Tablo1[[#This Row],[Dersi Vrn. Öğr. Üyesi Bölümü]]</f>
        <v>TE</v>
      </c>
      <c r="I222" s="5">
        <f>Tablo1[[#This Row],[Mevcut]]</f>
        <v>14</v>
      </c>
      <c r="J222" s="13" t="str">
        <f>Tablo1[[#This Row],[GÜN]]</f>
        <v>ÇARŞAMBA</v>
      </c>
      <c r="K222" s="17" t="str">
        <f>Tablo1[[#This Row],[SINIF2]]</f>
        <v>102</v>
      </c>
      <c r="L222" s="11">
        <f>Tablo1[[#This Row],[08:10]]</f>
        <v>0</v>
      </c>
      <c r="M222" s="4">
        <f>Tablo1[[#This Row],[09:00]]</f>
        <v>0</v>
      </c>
      <c r="N222" s="4">
        <f>Tablo1[[#This Row],[09:50]]</f>
        <v>0</v>
      </c>
      <c r="O222" s="4">
        <f>Tablo1[[#This Row],[10:40]]</f>
        <v>0</v>
      </c>
      <c r="P222" s="4">
        <f>Tablo1[[#This Row],[11:30]]</f>
        <v>0</v>
      </c>
      <c r="Q222" s="10">
        <f>Tablo1[[#This Row],[12:20]]</f>
        <v>0</v>
      </c>
      <c r="R222" s="4">
        <f>Tablo1[[#This Row],[13:10]]</f>
        <v>0</v>
      </c>
      <c r="S222" s="4">
        <f>Tablo1[[#This Row],[14:00]]</f>
        <v>0</v>
      </c>
      <c r="T222" s="4" t="str">
        <f>Tablo1[[#This Row],[14:50]]</f>
        <v>x</v>
      </c>
      <c r="U222" s="4" t="str">
        <f>Tablo1[[#This Row],[15:40]]</f>
        <v>x</v>
      </c>
      <c r="V222" s="12">
        <f>Tablo1[[#This Row],[16:30]]</f>
        <v>0</v>
      </c>
      <c r="W222" s="24">
        <f>Tablo1[[#This Row],[Ders Adedi]]</f>
        <v>1</v>
      </c>
      <c r="X222" s="22">
        <f>Tablo1[[#This Row],[Ders saati]]</f>
        <v>2</v>
      </c>
      <c r="Y222" s="23">
        <f>Tablo1[[#This Row],[Ders saati kontrol]]</f>
        <v>2</v>
      </c>
      <c r="Z222" s="92" t="str">
        <f>Tablo1[[#This Row],[Birleştir formül]]</f>
        <v>Tarımsal Finansman  Bengü EVEREST</v>
      </c>
      <c r="AA222" s="95">
        <f>Tablo1[[#This Row],[Birleşik ders]]</f>
        <v>1</v>
      </c>
    </row>
    <row r="223" spans="1:27" ht="30" hidden="1" x14ac:dyDescent="0.25">
      <c r="A223" s="27">
        <f>Tablo1[[#This Row],[Sıra]]</f>
        <v>226</v>
      </c>
      <c r="B223" s="13" t="str">
        <f>Tablo1[[#This Row],[Bölüm]]</f>
        <v>TE</v>
      </c>
      <c r="C223" s="13">
        <f>Tablo1[[#This Row],[Sınıf]]</f>
        <v>4</v>
      </c>
      <c r="D223" s="5" t="str">
        <f>Tablo1[[#This Row],[Ders Kodu]]</f>
        <v>TAE-4022</v>
      </c>
      <c r="E223" s="14" t="str">
        <f>Tablo1[[#This Row],[Dersin Adı]]</f>
        <v xml:space="preserve">Proje ve Risk Yönetimi </v>
      </c>
      <c r="F223" s="6" t="str">
        <f>Tablo1[[#This Row],[Dersi Veren Öğretim Elemanı]]</f>
        <v>Damla ÖZSAYIN</v>
      </c>
      <c r="G223" s="6">
        <f>Tablo1[[#This Row],[Dersi Veren Öğretim Elemanı (Son 7 Hafta)]]</f>
        <v>0</v>
      </c>
      <c r="H223" s="6" t="str">
        <f>Tablo1[[#This Row],[Dersi Vrn. Öğr. Üyesi Bölümü]]</f>
        <v>TE</v>
      </c>
      <c r="I223" s="5">
        <f>Tablo1[[#This Row],[Mevcut]]</f>
        <v>14</v>
      </c>
      <c r="J223" s="13" t="str">
        <f>Tablo1[[#This Row],[GÜN]]</f>
        <v>PERŞEMBE</v>
      </c>
      <c r="K223" s="17" t="str">
        <f>Tablo1[[#This Row],[SINIF2]]</f>
        <v>205</v>
      </c>
      <c r="L223" s="11">
        <f>Tablo1[[#This Row],[08:10]]</f>
        <v>0</v>
      </c>
      <c r="M223" s="4">
        <f>Tablo1[[#This Row],[09:00]]</f>
        <v>0</v>
      </c>
      <c r="N223" s="4">
        <f>Tablo1[[#This Row],[09:50]]</f>
        <v>0</v>
      </c>
      <c r="O223" s="4">
        <f>Tablo1[[#This Row],[10:40]]</f>
        <v>0</v>
      </c>
      <c r="P223" s="4" t="str">
        <f>Tablo1[[#This Row],[11:30]]</f>
        <v>x</v>
      </c>
      <c r="Q223" s="10" t="str">
        <f>Tablo1[[#This Row],[12:20]]</f>
        <v>x</v>
      </c>
      <c r="R223" s="4" t="str">
        <f>Tablo1[[#This Row],[13:10]]</f>
        <v>x</v>
      </c>
      <c r="S223" s="4">
        <f>Tablo1[[#This Row],[14:00]]</f>
        <v>0</v>
      </c>
      <c r="T223" s="4">
        <f>Tablo1[[#This Row],[14:50]]</f>
        <v>0</v>
      </c>
      <c r="U223" s="4">
        <f>Tablo1[[#This Row],[15:40]]</f>
        <v>0</v>
      </c>
      <c r="V223" s="12">
        <f>Tablo1[[#This Row],[16:30]]</f>
        <v>0</v>
      </c>
      <c r="W223" s="24">
        <f>Tablo1[[#This Row],[Ders Adedi]]</f>
        <v>1</v>
      </c>
      <c r="X223" s="22">
        <f>Tablo1[[#This Row],[Ders saati]]</f>
        <v>3</v>
      </c>
      <c r="Y223" s="23">
        <f>Tablo1[[#This Row],[Ders saati kontrol]]</f>
        <v>3</v>
      </c>
      <c r="Z223" s="92" t="str">
        <f>Tablo1[[#This Row],[Birleştir formül]]</f>
        <v>Proje ve Risk Yönetimi  Damla ÖZSAYIN</v>
      </c>
      <c r="AA223" s="95">
        <f>Tablo1[[#This Row],[Birleşik ders]]</f>
        <v>1</v>
      </c>
    </row>
    <row r="224" spans="1:27" ht="21.75" hidden="1" x14ac:dyDescent="0.25">
      <c r="A224" s="27">
        <f>Tablo1[[#This Row],[Sıra]]</f>
        <v>259</v>
      </c>
      <c r="B224" s="13" t="str">
        <f>Tablo1[[#This Row],[Bölüm]]</f>
        <v>TE</v>
      </c>
      <c r="C224" s="13">
        <f>Tablo1[[#This Row],[Sınıf]]</f>
        <v>4</v>
      </c>
      <c r="D224" s="5" t="str">
        <f>Tablo1[[#This Row],[Ders Kodu]]</f>
        <v>TAE-4064</v>
      </c>
      <c r="E224" s="14" t="str">
        <f>Tablo1[[#This Row],[Dersin Adı]]</f>
        <v xml:space="preserve">Tarım Politikası </v>
      </c>
      <c r="F224" s="6" t="str">
        <f>Tablo1[[#This Row],[Dersi Veren Öğretim Elemanı]]</f>
        <v>Sibel TAN</v>
      </c>
      <c r="G224" s="6">
        <f>Tablo1[[#This Row],[Dersi Veren Öğretim Elemanı (Son 7 Hafta)]]</f>
        <v>0</v>
      </c>
      <c r="H224" s="6" t="str">
        <f>Tablo1[[#This Row],[Dersi Vrn. Öğr. Üyesi Bölümü]]</f>
        <v>TE</v>
      </c>
      <c r="I224" s="5">
        <f>Tablo1[[#This Row],[Mevcut]]</f>
        <v>29</v>
      </c>
      <c r="J224" s="13" t="str">
        <f>Tablo1[[#This Row],[GÜN]]</f>
        <v>PERŞEMBE</v>
      </c>
      <c r="K224" s="17" t="str">
        <f>Tablo1[[#This Row],[SINIF2]]</f>
        <v>106</v>
      </c>
      <c r="L224" s="11">
        <f>Tablo1[[#This Row],[08:10]]</f>
        <v>0</v>
      </c>
      <c r="M224" s="4">
        <f>Tablo1[[#This Row],[09:00]]</f>
        <v>0</v>
      </c>
      <c r="N224" s="4">
        <f>Tablo1[[#This Row],[09:50]]</f>
        <v>0</v>
      </c>
      <c r="O224" s="4">
        <f>Tablo1[[#This Row],[10:40]]</f>
        <v>0</v>
      </c>
      <c r="P224" s="4">
        <f>Tablo1[[#This Row],[11:30]]</f>
        <v>0</v>
      </c>
      <c r="Q224" s="10">
        <f>Tablo1[[#This Row],[12:20]]</f>
        <v>0</v>
      </c>
      <c r="R224" s="4">
        <f>Tablo1[[#This Row],[13:10]]</f>
        <v>0</v>
      </c>
      <c r="S224" s="4">
        <f>Tablo1[[#This Row],[14:00]]</f>
        <v>0</v>
      </c>
      <c r="T224" s="4" t="str">
        <f>Tablo1[[#This Row],[14:50]]</f>
        <v>x</v>
      </c>
      <c r="U224" s="4" t="str">
        <f>Tablo1[[#This Row],[15:40]]</f>
        <v>x</v>
      </c>
      <c r="V224" s="12" t="str">
        <f>Tablo1[[#This Row],[16:30]]</f>
        <v>x</v>
      </c>
      <c r="W224" s="24">
        <f>Tablo1[[#This Row],[Ders Adedi]]</f>
        <v>1</v>
      </c>
      <c r="X224" s="22">
        <f>Tablo1[[#This Row],[Ders saati]]</f>
        <v>3</v>
      </c>
      <c r="Y224" s="23">
        <f>Tablo1[[#This Row],[Ders saati kontrol]]</f>
        <v>3</v>
      </c>
      <c r="Z224" s="92" t="str">
        <f>Tablo1[[#This Row],[Birleştir formül]]</f>
        <v>Tarım Politikası  Sibel TAN</v>
      </c>
      <c r="AA224" s="95">
        <f>Tablo1[[#This Row],[Birleşik ders]]</f>
        <v>1</v>
      </c>
    </row>
    <row r="225" spans="1:27" ht="30" hidden="1" x14ac:dyDescent="0.25">
      <c r="A225" s="27">
        <f>Tablo1[[#This Row],[Sıra]]</f>
        <v>277</v>
      </c>
      <c r="B225" s="13" t="str">
        <f>Tablo1[[#This Row],[Bölüm]]</f>
        <v>TE</v>
      </c>
      <c r="C225" s="13">
        <f>Tablo1[[#This Row],[Sınıf]]</f>
        <v>4</v>
      </c>
      <c r="D225" s="5" t="str">
        <f>Tablo1[[#This Row],[Ders Kodu]]</f>
        <v>TAE-4014</v>
      </c>
      <c r="E225" s="14" t="str">
        <f>Tablo1[[#This Row],[Dersin Adı]]</f>
        <v xml:space="preserve">Tarımsal Ürünlerin Maliyeti </v>
      </c>
      <c r="F225" s="6" t="str">
        <f>Tablo1[[#This Row],[Dersi Veren Öğretim Elemanı]]</f>
        <v>Duygu AKTÜRK</v>
      </c>
      <c r="G225" s="6">
        <f>Tablo1[[#This Row],[Dersi Veren Öğretim Elemanı (Son 7 Hafta)]]</f>
        <v>0</v>
      </c>
      <c r="H225" s="6" t="str">
        <f>Tablo1[[#This Row],[Dersi Vrn. Öğr. Üyesi Bölümü]]</f>
        <v>TE</v>
      </c>
      <c r="I225" s="5">
        <f>Tablo1[[#This Row],[Mevcut]]</f>
        <v>0</v>
      </c>
      <c r="J225" s="13" t="str">
        <f>Tablo1[[#This Row],[GÜN]]</f>
        <v>-</v>
      </c>
      <c r="K225" s="17" t="str">
        <f>Tablo1[[#This Row],[SINIF2]]</f>
        <v>AÇILMIYOR</v>
      </c>
      <c r="L225" s="11">
        <f>Tablo1[[#This Row],[08:10]]</f>
        <v>0</v>
      </c>
      <c r="M225" s="4">
        <f>Tablo1[[#This Row],[09:00]]</f>
        <v>0</v>
      </c>
      <c r="N225" s="4">
        <f>Tablo1[[#This Row],[09:50]]</f>
        <v>0</v>
      </c>
      <c r="O225" s="4">
        <f>Tablo1[[#This Row],[10:40]]</f>
        <v>0</v>
      </c>
      <c r="P225" s="4">
        <f>Tablo1[[#This Row],[11:30]]</f>
        <v>0</v>
      </c>
      <c r="Q225" s="10">
        <f>Tablo1[[#This Row],[12:20]]</f>
        <v>0</v>
      </c>
      <c r="R225" s="4" t="str">
        <f>Tablo1[[#This Row],[13:10]]</f>
        <v>x</v>
      </c>
      <c r="S225" s="4" t="str">
        <f>Tablo1[[#This Row],[14:00]]</f>
        <v>x</v>
      </c>
      <c r="T225" s="4" t="str">
        <f>Tablo1[[#This Row],[14:50]]</f>
        <v>x</v>
      </c>
      <c r="U225" s="4">
        <f>Tablo1[[#This Row],[15:40]]</f>
        <v>0</v>
      </c>
      <c r="V225" s="12">
        <f>Tablo1[[#This Row],[16:30]]</f>
        <v>0</v>
      </c>
      <c r="W225" s="24">
        <f>Tablo1[[#This Row],[Ders Adedi]]</f>
        <v>1</v>
      </c>
      <c r="X225" s="22">
        <f>Tablo1[[#This Row],[Ders saati]]</f>
        <v>3</v>
      </c>
      <c r="Y225" s="23">
        <f>Tablo1[[#This Row],[Ders saati kontrol]]</f>
        <v>3</v>
      </c>
      <c r="Z225" s="92" t="str">
        <f>Tablo1[[#This Row],[Birleştir formül]]</f>
        <v>Tarımsal Ürünlerin Maliyeti  Duygu AKTÜRK</v>
      </c>
      <c r="AA225" s="95">
        <f>Tablo1[[#This Row],[Birleşik ders]]</f>
        <v>1</v>
      </c>
    </row>
    <row r="226" spans="1:27" ht="21.75" hidden="1" x14ac:dyDescent="0.25">
      <c r="A226" s="27">
        <f>Tablo1[[#This Row],[Sıra]]</f>
        <v>193</v>
      </c>
      <c r="B226" s="13" t="str">
        <f>Tablo1[[#This Row],[Bölüm]]</f>
        <v>TE</v>
      </c>
      <c r="C226" s="13">
        <f>Tablo1[[#This Row],[Sınıf]]</f>
        <v>4</v>
      </c>
      <c r="D226" s="5" t="str">
        <f>Tablo1[[#This Row],[Ders Kodu]]</f>
        <v>TAE-4082</v>
      </c>
      <c r="E226" s="14" t="str">
        <f>Tablo1[[#This Row],[Dersin Adı]]</f>
        <v xml:space="preserve">Mezuniyet Tezi </v>
      </c>
      <c r="F226" s="6" t="str">
        <f>Tablo1[[#This Row],[Dersi Veren Öğretim Elemanı]]</f>
        <v>Bölüm Öğretim Elemanları - TE</v>
      </c>
      <c r="G226" s="6">
        <f>Tablo1[[#This Row],[Dersi Veren Öğretim Elemanı (Son 7 Hafta)]]</f>
        <v>0</v>
      </c>
      <c r="H226" s="6" t="str">
        <f>Tablo1[[#This Row],[Dersi Vrn. Öğr. Üyesi Bölümü]]</f>
        <v>TE</v>
      </c>
      <c r="I226" s="5">
        <f>Tablo1[[#This Row],[Mevcut]]</f>
        <v>28</v>
      </c>
      <c r="J226" s="13" t="str">
        <f>Tablo1[[#This Row],[GÜN]]</f>
        <v>-</v>
      </c>
      <c r="K226" s="17" t="str">
        <f>Tablo1[[#This Row],[SINIF2]]</f>
        <v>-</v>
      </c>
      <c r="L226" s="11">
        <f>Tablo1[[#This Row],[08:10]]</f>
        <v>0</v>
      </c>
      <c r="M226" s="4">
        <f>Tablo1[[#This Row],[09:00]]</f>
        <v>0</v>
      </c>
      <c r="N226" s="4">
        <f>Tablo1[[#This Row],[09:50]]</f>
        <v>0</v>
      </c>
      <c r="O226" s="4">
        <f>Tablo1[[#This Row],[10:40]]</f>
        <v>0</v>
      </c>
      <c r="P226" s="4">
        <f>Tablo1[[#This Row],[11:30]]</f>
        <v>0</v>
      </c>
      <c r="Q226" s="10">
        <f>Tablo1[[#This Row],[12:20]]</f>
        <v>0</v>
      </c>
      <c r="R226" s="4">
        <f>Tablo1[[#This Row],[13:10]]</f>
        <v>0</v>
      </c>
      <c r="S226" s="4">
        <f>Tablo1[[#This Row],[14:00]]</f>
        <v>0</v>
      </c>
      <c r="T226" s="4">
        <f>Tablo1[[#This Row],[14:50]]</f>
        <v>0</v>
      </c>
      <c r="U226" s="4">
        <f>Tablo1[[#This Row],[15:40]]</f>
        <v>0</v>
      </c>
      <c r="V226" s="12">
        <f>Tablo1[[#This Row],[16:30]]</f>
        <v>0</v>
      </c>
      <c r="W226" s="24">
        <f>Tablo1[[#This Row],[Ders Adedi]]</f>
        <v>2</v>
      </c>
      <c r="X226" s="22">
        <f>Tablo1[[#This Row],[Ders saati]]</f>
        <v>0</v>
      </c>
      <c r="Y226" s="23">
        <f>Tablo1[[#This Row],[Ders saati kontrol]]</f>
        <v>0</v>
      </c>
      <c r="Z226" s="92" t="str">
        <f>Tablo1[[#This Row],[Birleştir formül]]</f>
        <v>Mezuniyet Tezi  Bölüm Öğretim Elemanları - TE</v>
      </c>
      <c r="AA226" s="95">
        <f>Tablo1[[#This Row],[Birleşik ders]]</f>
        <v>1</v>
      </c>
    </row>
    <row r="227" spans="1:27" ht="21.75" hidden="1" x14ac:dyDescent="0.25">
      <c r="A227" s="27">
        <f>Tablo1[[#This Row],[Sıra]]</f>
        <v>70</v>
      </c>
      <c r="B227" s="13" t="str">
        <f>Tablo1[[#This Row],[Bölüm]]</f>
        <v>TE</v>
      </c>
      <c r="C227" s="13">
        <f>Tablo1[[#This Row],[Sınıf]]</f>
        <v>4</v>
      </c>
      <c r="D227" s="5">
        <f>Tablo1[[#This Row],[Ders Kodu]]</f>
        <v>0</v>
      </c>
      <c r="E227" s="14" t="str">
        <f>Tablo1[[#This Row],[Dersin Adı]]</f>
        <v>Bitkisel ve Hayvansal Ürünlerin Maliyeti</v>
      </c>
      <c r="F227" s="6" t="str">
        <f>Tablo1[[#This Row],[Dersi Veren Öğretim Elemanı]]</f>
        <v>Duygu AKTÜRK</v>
      </c>
      <c r="G227" s="6">
        <f>Tablo1[[#This Row],[Dersi Veren Öğretim Elemanı (Son 7 Hafta)]]</f>
        <v>0</v>
      </c>
      <c r="H227" s="6" t="str">
        <f>Tablo1[[#This Row],[Dersi Vrn. Öğr. Üyesi Bölümü]]</f>
        <v>TE</v>
      </c>
      <c r="I227" s="5">
        <f>Tablo1[[#This Row],[Mevcut]]</f>
        <v>0</v>
      </c>
      <c r="J227" s="13" t="str">
        <f>Tablo1[[#This Row],[GÜN]]</f>
        <v>-</v>
      </c>
      <c r="K227" s="17" t="str">
        <f>Tablo1[[#This Row],[SINIF2]]</f>
        <v>AÇILMIYOR</v>
      </c>
      <c r="L227" s="11">
        <f>Tablo1[[#This Row],[08:10]]</f>
        <v>0</v>
      </c>
      <c r="M227" s="4">
        <f>Tablo1[[#This Row],[09:00]]</f>
        <v>0</v>
      </c>
      <c r="N227" s="4">
        <f>Tablo1[[#This Row],[09:50]]</f>
        <v>0</v>
      </c>
      <c r="O227" s="4">
        <f>Tablo1[[#This Row],[10:40]]</f>
        <v>0</v>
      </c>
      <c r="P227" s="4">
        <f>Tablo1[[#This Row],[11:30]]</f>
        <v>0</v>
      </c>
      <c r="Q227" s="10">
        <f>Tablo1[[#This Row],[12:20]]</f>
        <v>0</v>
      </c>
      <c r="R227" s="4">
        <f>Tablo1[[#This Row],[13:10]]</f>
        <v>0</v>
      </c>
      <c r="S227" s="4">
        <f>Tablo1[[#This Row],[14:00]]</f>
        <v>0</v>
      </c>
      <c r="T227" s="4">
        <f>Tablo1[[#This Row],[14:50]]</f>
        <v>0</v>
      </c>
      <c r="U227" s="4">
        <f>Tablo1[[#This Row],[15:40]]</f>
        <v>0</v>
      </c>
      <c r="V227" s="12">
        <f>Tablo1[[#This Row],[16:30]]</f>
        <v>0</v>
      </c>
      <c r="W227" s="24">
        <f>Tablo1[[#This Row],[Ders Adedi]]</f>
        <v>1</v>
      </c>
      <c r="X227" s="22">
        <f>Tablo1[[#This Row],[Ders saati]]</f>
        <v>0</v>
      </c>
      <c r="Y227" s="23">
        <f>Tablo1[[#This Row],[Ders saati kontrol]]</f>
        <v>0</v>
      </c>
      <c r="Z227" s="92" t="str">
        <f>Tablo1[[#This Row],[Birleştir formül]]</f>
        <v>Bitkisel ve Hayvansal Ürünlerin Maliyeti Duygu AKTÜRK</v>
      </c>
      <c r="AA227" s="95">
        <f>Tablo1[[#This Row],[Birleşik ders]]</f>
        <v>1</v>
      </c>
    </row>
    <row r="228" spans="1:27" ht="30" hidden="1" x14ac:dyDescent="0.25">
      <c r="A228" s="27">
        <f>Tablo1[[#This Row],[Sıra]]</f>
        <v>207</v>
      </c>
      <c r="B228" s="13" t="str">
        <f>Tablo1[[#This Row],[Bölüm]]</f>
        <v>TM</v>
      </c>
      <c r="C228" s="13">
        <f>Tablo1[[#This Row],[Sınıf]]</f>
        <v>1</v>
      </c>
      <c r="D228" s="5" t="str">
        <f>Tablo1[[#This Row],[Ders Kodu]]</f>
        <v>TMT-1004</v>
      </c>
      <c r="E228" s="14" t="str">
        <f>Tablo1[[#This Row],[Dersin Adı]]</f>
        <v>Mühendislik Resmi (Alttan ve devam Alanlar İçin)</v>
      </c>
      <c r="F228" s="6" t="str">
        <f>Tablo1[[#This Row],[Dersi Veren Öğretim Elemanı]]</f>
        <v>Anıl ÇAY</v>
      </c>
      <c r="G228" s="6">
        <f>Tablo1[[#This Row],[Dersi Veren Öğretim Elemanı (Son 7 Hafta)]]</f>
        <v>0</v>
      </c>
      <c r="H228" s="6" t="str">
        <f>Tablo1[[#This Row],[Dersi Vrn. Öğr. Üyesi Bölümü]]</f>
        <v>TM</v>
      </c>
      <c r="I228" s="5">
        <f>Tablo1[[#This Row],[Mevcut]]</f>
        <v>8</v>
      </c>
      <c r="J228" s="13" t="str">
        <f>Tablo1[[#This Row],[GÜN]]</f>
        <v>PAZARTESİ</v>
      </c>
      <c r="K228" s="17" t="str">
        <f>Tablo1[[#This Row],[SINIF2]]</f>
        <v>TM. Uyg.Lab.</v>
      </c>
      <c r="L228" s="11">
        <f>Tablo1[[#This Row],[08:10]]</f>
        <v>0</v>
      </c>
      <c r="M228" s="4" t="str">
        <f>Tablo1[[#This Row],[09:00]]</f>
        <v>x</v>
      </c>
      <c r="N228" s="4" t="str">
        <f>Tablo1[[#This Row],[09:50]]</f>
        <v>x</v>
      </c>
      <c r="O228" s="4" t="str">
        <f>Tablo1[[#This Row],[10:40]]</f>
        <v>x</v>
      </c>
      <c r="P228" s="4" t="str">
        <f>Tablo1[[#This Row],[11:30]]</f>
        <v>x</v>
      </c>
      <c r="Q228" s="10">
        <f>Tablo1[[#This Row],[12:20]]</f>
        <v>0</v>
      </c>
      <c r="R228" s="4">
        <f>Tablo1[[#This Row],[13:10]]</f>
        <v>0</v>
      </c>
      <c r="S228" s="4">
        <f>Tablo1[[#This Row],[14:00]]</f>
        <v>0</v>
      </c>
      <c r="T228" s="4">
        <f>Tablo1[[#This Row],[14:50]]</f>
        <v>0</v>
      </c>
      <c r="U228" s="4">
        <f>Tablo1[[#This Row],[15:40]]</f>
        <v>0</v>
      </c>
      <c r="V228" s="12">
        <f>Tablo1[[#This Row],[16:30]]</f>
        <v>0</v>
      </c>
      <c r="W228" s="24">
        <f>Tablo1[[#This Row],[Ders Adedi]]</f>
        <v>1</v>
      </c>
      <c r="X228" s="22">
        <f>Tablo1[[#This Row],[Ders saati]]</f>
        <v>4</v>
      </c>
      <c r="Y228" s="23">
        <f>Tablo1[[#This Row],[Ders saati kontrol]]</f>
        <v>4</v>
      </c>
      <c r="Z228" s="92" t="str">
        <f>Tablo1[[#This Row],[Birleştir formül]]</f>
        <v>Mühendislik Resmi (Alttan ve devam Alanlar İçin) Anıl ÇAY</v>
      </c>
      <c r="AA228" s="95">
        <f>Tablo1[[#This Row],[Birleşik ders]]</f>
        <v>1</v>
      </c>
    </row>
    <row r="229" spans="1:27" ht="21.75" hidden="1" x14ac:dyDescent="0.25">
      <c r="A229" s="27">
        <f>Tablo1[[#This Row],[Sıra]]</f>
        <v>290</v>
      </c>
      <c r="B229" s="13" t="str">
        <f>Tablo1[[#This Row],[Bölüm]]</f>
        <v>TM</v>
      </c>
      <c r="C229" s="13">
        <f>Tablo1[[#This Row],[Sınıf]]</f>
        <v>1</v>
      </c>
      <c r="D229" s="5" t="str">
        <f>Tablo1[[#This Row],[Ders Kodu]]</f>
        <v>ZTM-1006</v>
      </c>
      <c r="E229" s="14" t="str">
        <f>Tablo1[[#This Row],[Dersin Adı]]</f>
        <v xml:space="preserve">Teknik Resim </v>
      </c>
      <c r="F229" s="6" t="str">
        <f>Tablo1[[#This Row],[Dersi Veren Öğretim Elemanı]]</f>
        <v>Anıl ÇAY</v>
      </c>
      <c r="G229" s="6" t="str">
        <f>Tablo1[[#This Row],[Dersi Veren Öğretim Elemanı (Son 7 Hafta)]]</f>
        <v>Çiz. Odası İsteniyor.</v>
      </c>
      <c r="H229" s="6" t="str">
        <f>Tablo1[[#This Row],[Dersi Vrn. Öğr. Üyesi Bölümü]]</f>
        <v>TM</v>
      </c>
      <c r="I229" s="5">
        <f>Tablo1[[#This Row],[Mevcut]]</f>
        <v>23</v>
      </c>
      <c r="J229" s="13" t="str">
        <f>Tablo1[[#This Row],[GÜN]]</f>
        <v>PAZARTESİ</v>
      </c>
      <c r="K229" s="17" t="str">
        <f>Tablo1[[#This Row],[SINIF2]]</f>
        <v>TM. Uyg.Lab.</v>
      </c>
      <c r="L229" s="11">
        <f>Tablo1[[#This Row],[08:10]]</f>
        <v>0</v>
      </c>
      <c r="M229" s="4" t="str">
        <f>Tablo1[[#This Row],[09:00]]</f>
        <v>x</v>
      </c>
      <c r="N229" s="4" t="str">
        <f>Tablo1[[#This Row],[09:50]]</f>
        <v>x</v>
      </c>
      <c r="O229" s="4" t="str">
        <f>Tablo1[[#This Row],[10:40]]</f>
        <v>x</v>
      </c>
      <c r="P229" s="4" t="str">
        <f>Tablo1[[#This Row],[11:30]]</f>
        <v>x</v>
      </c>
      <c r="Q229" s="10">
        <f>Tablo1[[#This Row],[12:20]]</f>
        <v>0</v>
      </c>
      <c r="R229" s="4">
        <f>Tablo1[[#This Row],[13:10]]</f>
        <v>0</v>
      </c>
      <c r="S229" s="4">
        <f>Tablo1[[#This Row],[14:00]]</f>
        <v>0</v>
      </c>
      <c r="T229" s="4">
        <f>Tablo1[[#This Row],[14:50]]</f>
        <v>0</v>
      </c>
      <c r="U229" s="4">
        <f>Tablo1[[#This Row],[15:40]]</f>
        <v>0</v>
      </c>
      <c r="V229" s="12">
        <f>Tablo1[[#This Row],[16:30]]</f>
        <v>0</v>
      </c>
      <c r="W229" s="24">
        <f>Tablo1[[#This Row],[Ders Adedi]]</f>
        <v>4</v>
      </c>
      <c r="X229" s="22">
        <f>Tablo1[[#This Row],[Ders saati]]</f>
        <v>4</v>
      </c>
      <c r="Y229" s="23">
        <f>Tablo1[[#This Row],[Ders saati kontrol]]</f>
        <v>4</v>
      </c>
      <c r="Z229" s="92" t="str">
        <f>Tablo1[[#This Row],[Birleştir formül]]</f>
        <v>Teknik Resim  Anıl ÇAY</v>
      </c>
      <c r="AA229" s="95">
        <f>Tablo1[[#This Row],[Birleşik ders]]</f>
        <v>1</v>
      </c>
    </row>
    <row r="230" spans="1:27" ht="21.75" hidden="1" x14ac:dyDescent="0.25">
      <c r="A230" s="27">
        <f>Tablo1[[#This Row],[Sıra]]</f>
        <v>258</v>
      </c>
      <c r="B230" s="13" t="str">
        <f>Tablo1[[#This Row],[Bölüm]]</f>
        <v>TM</v>
      </c>
      <c r="C230" s="13">
        <f>Tablo1[[#This Row],[Sınıf]]</f>
        <v>1</v>
      </c>
      <c r="D230" s="5" t="str">
        <f>Tablo1[[#This Row],[Ders Kodu]]</f>
        <v>ZTM-1012</v>
      </c>
      <c r="E230" s="14" t="str">
        <f>Tablo1[[#This Row],[Dersin Adı]]</f>
        <v xml:space="preserve">Tarım Makinelerine Giriş </v>
      </c>
      <c r="F230" s="6" t="str">
        <f>Tablo1[[#This Row],[Dersi Veren Öğretim Elemanı]]</f>
        <v>Gıyasettin ÇİÇEK</v>
      </c>
      <c r="G230" s="6">
        <f>Tablo1[[#This Row],[Dersi Veren Öğretim Elemanı (Son 7 Hafta)]]</f>
        <v>0</v>
      </c>
      <c r="H230" s="6" t="str">
        <f>Tablo1[[#This Row],[Dersi Vrn. Öğr. Üyesi Bölümü]]</f>
        <v>TM</v>
      </c>
      <c r="I230" s="5">
        <f>Tablo1[[#This Row],[Mevcut]]</f>
        <v>24</v>
      </c>
      <c r="J230" s="13" t="str">
        <f>Tablo1[[#This Row],[GÜN]]</f>
        <v>PAZARTESİ</v>
      </c>
      <c r="K230" s="17" t="str">
        <f>Tablo1[[#This Row],[SINIF2]]</f>
        <v>TM. Uyg.Lab.</v>
      </c>
      <c r="L230" s="11">
        <f>Tablo1[[#This Row],[08:10]]</f>
        <v>0</v>
      </c>
      <c r="M230" s="4">
        <f>Tablo1[[#This Row],[09:00]]</f>
        <v>0</v>
      </c>
      <c r="N230" s="4">
        <f>Tablo1[[#This Row],[09:50]]</f>
        <v>0</v>
      </c>
      <c r="O230" s="4">
        <f>Tablo1[[#This Row],[10:40]]</f>
        <v>0</v>
      </c>
      <c r="P230" s="4">
        <f>Tablo1[[#This Row],[11:30]]</f>
        <v>0</v>
      </c>
      <c r="Q230" s="10">
        <f>Tablo1[[#This Row],[12:20]]</f>
        <v>0</v>
      </c>
      <c r="R230" s="4" t="str">
        <f>Tablo1[[#This Row],[13:10]]</f>
        <v>x</v>
      </c>
      <c r="S230" s="4" t="str">
        <f>Tablo1[[#This Row],[14:00]]</f>
        <v>x</v>
      </c>
      <c r="T230" s="4" t="str">
        <f>Tablo1[[#This Row],[14:50]]</f>
        <v>x</v>
      </c>
      <c r="U230" s="4" t="str">
        <f>Tablo1[[#This Row],[15:40]]</f>
        <v>x</v>
      </c>
      <c r="V230" s="12">
        <f>Tablo1[[#This Row],[16:30]]</f>
        <v>0</v>
      </c>
      <c r="W230" s="24">
        <f>Tablo1[[#This Row],[Ders Adedi]]</f>
        <v>1</v>
      </c>
      <c r="X230" s="22">
        <f>Tablo1[[#This Row],[Ders saati]]</f>
        <v>4</v>
      </c>
      <c r="Y230" s="23">
        <f>Tablo1[[#This Row],[Ders saati kontrol]]</f>
        <v>4</v>
      </c>
      <c r="Z230" s="92" t="str">
        <f>Tablo1[[#This Row],[Birleştir formül]]</f>
        <v>Tarım Makinelerine Giriş  Gıyasettin ÇİÇEK</v>
      </c>
      <c r="AA230" s="95">
        <f>Tablo1[[#This Row],[Birleşik ders]]</f>
        <v>1</v>
      </c>
    </row>
    <row r="231" spans="1:27" ht="21.75" hidden="1" x14ac:dyDescent="0.25">
      <c r="A231" s="27">
        <f>Tablo1[[#This Row],[Sıra]]</f>
        <v>133</v>
      </c>
      <c r="B231" s="13" t="str">
        <f>Tablo1[[#This Row],[Bölüm]]</f>
        <v>TM</v>
      </c>
      <c r="C231" s="13">
        <f>Tablo1[[#This Row],[Sınıf]]</f>
        <v>1</v>
      </c>
      <c r="D231" s="5" t="str">
        <f>Tablo1[[#This Row],[Ders Kodu]]</f>
        <v>ZTM-1010</v>
      </c>
      <c r="E231" s="14" t="str">
        <f>Tablo1[[#This Row],[Dersin Adı]]</f>
        <v xml:space="preserve">Hayvansal Üretim </v>
      </c>
      <c r="F231" s="6" t="str">
        <f>Tablo1[[#This Row],[Dersi Veren Öğretim Elemanı]]</f>
        <v>Feyzi UĞUR</v>
      </c>
      <c r="G231" s="6">
        <f>Tablo1[[#This Row],[Dersi Veren Öğretim Elemanı (Son 7 Hafta)]]</f>
        <v>0</v>
      </c>
      <c r="H231" s="6" t="str">
        <f>Tablo1[[#This Row],[Dersi Vrn. Öğr. Üyesi Bölümü]]</f>
        <v>ZO</v>
      </c>
      <c r="I231" s="5">
        <f>Tablo1[[#This Row],[Mevcut]]</f>
        <v>32</v>
      </c>
      <c r="J231" s="13" t="str">
        <f>Tablo1[[#This Row],[GÜN]]</f>
        <v>SALI</v>
      </c>
      <c r="K231" s="17" t="str">
        <f>Tablo1[[#This Row],[SINIF2]]</f>
        <v>113</v>
      </c>
      <c r="L231" s="11">
        <f>Tablo1[[#This Row],[08:10]]</f>
        <v>0</v>
      </c>
      <c r="M231" s="4" t="str">
        <f>Tablo1[[#This Row],[09:00]]</f>
        <v>x</v>
      </c>
      <c r="N231" s="4" t="str">
        <f>Tablo1[[#This Row],[09:50]]</f>
        <v>x</v>
      </c>
      <c r="O231" s="4" t="str">
        <f>Tablo1[[#This Row],[10:40]]</f>
        <v>x</v>
      </c>
      <c r="P231" s="4" t="str">
        <f>Tablo1[[#This Row],[11:30]]</f>
        <v>x</v>
      </c>
      <c r="Q231" s="10">
        <f>Tablo1[[#This Row],[12:20]]</f>
        <v>0</v>
      </c>
      <c r="R231" s="4">
        <f>Tablo1[[#This Row],[13:10]]</f>
        <v>0</v>
      </c>
      <c r="S231" s="4">
        <f>Tablo1[[#This Row],[14:00]]</f>
        <v>0</v>
      </c>
      <c r="T231" s="4">
        <f>Tablo1[[#This Row],[14:50]]</f>
        <v>0</v>
      </c>
      <c r="U231" s="4">
        <f>Tablo1[[#This Row],[15:40]]</f>
        <v>0</v>
      </c>
      <c r="V231" s="12">
        <f>Tablo1[[#This Row],[16:30]]</f>
        <v>0</v>
      </c>
      <c r="W231" s="24">
        <f>Tablo1[[#This Row],[Ders Adedi]]</f>
        <v>2</v>
      </c>
      <c r="X231" s="22">
        <f>Tablo1[[#This Row],[Ders saati]]</f>
        <v>4</v>
      </c>
      <c r="Y231" s="23">
        <f>Tablo1[[#This Row],[Ders saati kontrol]]</f>
        <v>4</v>
      </c>
      <c r="Z231" s="92" t="str">
        <f>Tablo1[[#This Row],[Birleştir formül]]</f>
        <v>Hayvansal Üretim  Feyzi UĞUR</v>
      </c>
      <c r="AA231" s="95">
        <f>Tablo1[[#This Row],[Birleşik ders]]</f>
        <v>2</v>
      </c>
    </row>
    <row r="232" spans="1:27" ht="21.75" hidden="1" x14ac:dyDescent="0.25">
      <c r="A232" s="27">
        <f>Tablo1[[#This Row],[Sıra]]</f>
        <v>108</v>
      </c>
      <c r="B232" s="13" t="str">
        <f>Tablo1[[#This Row],[Bölüm]]</f>
        <v>TM</v>
      </c>
      <c r="C232" s="13">
        <f>Tablo1[[#This Row],[Sınıf]]</f>
        <v>1</v>
      </c>
      <c r="D232" s="5" t="str">
        <f>Tablo1[[#This Row],[Ders Kodu]]</f>
        <v>ZTM-1002</v>
      </c>
      <c r="E232" s="14" t="str">
        <f>Tablo1[[#This Row],[Dersin Adı]]</f>
        <v xml:space="preserve">Fizik II </v>
      </c>
      <c r="F232" s="6" t="str">
        <f>Tablo1[[#This Row],[Dersi Veren Öğretim Elemanı]]</f>
        <v>Esin SOYDUGAN</v>
      </c>
      <c r="G232" s="6">
        <f>Tablo1[[#This Row],[Dersi Veren Öğretim Elemanı (Son 7 Hafta)]]</f>
        <v>0</v>
      </c>
      <c r="H232" s="6" t="str">
        <f>Tablo1[[#This Row],[Dersi Vrn. Öğr. Üyesi Bölümü]]</f>
        <v>FD</v>
      </c>
      <c r="I232" s="5">
        <f>Tablo1[[#This Row],[Mevcut]]</f>
        <v>38</v>
      </c>
      <c r="J232" s="13" t="str">
        <f>Tablo1[[#This Row],[GÜN]]</f>
        <v>SALI</v>
      </c>
      <c r="K232" s="17" t="str">
        <f>Tablo1[[#This Row],[SINIF2]]</f>
        <v>202</v>
      </c>
      <c r="L232" s="11">
        <f>Tablo1[[#This Row],[08:10]]</f>
        <v>0</v>
      </c>
      <c r="M232" s="4">
        <f>Tablo1[[#This Row],[09:00]]</f>
        <v>0</v>
      </c>
      <c r="N232" s="4">
        <f>Tablo1[[#This Row],[09:50]]</f>
        <v>0</v>
      </c>
      <c r="O232" s="4">
        <f>Tablo1[[#This Row],[10:40]]</f>
        <v>0</v>
      </c>
      <c r="P232" s="4">
        <f>Tablo1[[#This Row],[11:30]]</f>
        <v>0</v>
      </c>
      <c r="Q232" s="10">
        <f>Tablo1[[#This Row],[12:20]]</f>
        <v>0</v>
      </c>
      <c r="R232" s="4">
        <f>Tablo1[[#This Row],[13:10]]</f>
        <v>0</v>
      </c>
      <c r="S232" s="4">
        <f>Tablo1[[#This Row],[14:00]]</f>
        <v>0</v>
      </c>
      <c r="T232" s="4" t="str">
        <f>Tablo1[[#This Row],[14:50]]</f>
        <v>x</v>
      </c>
      <c r="U232" s="4" t="str">
        <f>Tablo1[[#This Row],[15:40]]</f>
        <v>x</v>
      </c>
      <c r="V232" s="12">
        <f>Tablo1[[#This Row],[16:30]]</f>
        <v>0</v>
      </c>
      <c r="W232" s="24">
        <f>Tablo1[[#This Row],[Ders Adedi]]</f>
        <v>1</v>
      </c>
      <c r="X232" s="22">
        <f>Tablo1[[#This Row],[Ders saati]]</f>
        <v>2</v>
      </c>
      <c r="Y232" s="23">
        <f>Tablo1[[#This Row],[Ders saati kontrol]]</f>
        <v>2</v>
      </c>
      <c r="Z232" s="92" t="str">
        <f>Tablo1[[#This Row],[Birleştir formül]]</f>
        <v>Fizik II  Esin SOYDUGAN</v>
      </c>
      <c r="AA232" s="95">
        <f>Tablo1[[#This Row],[Birleşik ders]]</f>
        <v>1</v>
      </c>
    </row>
    <row r="233" spans="1:27" ht="21.75" hidden="1" x14ac:dyDescent="0.25">
      <c r="A233" s="27">
        <f>Tablo1[[#This Row],[Sıra]]</f>
        <v>300</v>
      </c>
      <c r="B233" s="13" t="str">
        <f>Tablo1[[#This Row],[Bölüm]]</f>
        <v>TM</v>
      </c>
      <c r="C233" s="13">
        <f>Tablo1[[#This Row],[Sınıf]]</f>
        <v>1</v>
      </c>
      <c r="D233" s="5" t="str">
        <f>Tablo1[[#This Row],[Ders Kodu]]</f>
        <v>ZTM-1008</v>
      </c>
      <c r="E233" s="14" t="str">
        <f>Tablo1[[#This Row],[Dersin Adı]]</f>
        <v xml:space="preserve">Toprak Bilimi ve Bitki Besleme </v>
      </c>
      <c r="F233" s="6" t="str">
        <f>Tablo1[[#This Row],[Dersi Veren Öğretim Elemanı]]</f>
        <v>Yasemin KAVDIR</v>
      </c>
      <c r="G233" s="6" t="str">
        <f>Tablo1[[#This Row],[Dersi Veren Öğretim Elemanı (Son 7 Hafta)]]</f>
        <v>Gizem AKSU</v>
      </c>
      <c r="H233" s="6" t="str">
        <f>Tablo1[[#This Row],[Dersi Vrn. Öğr. Üyesi Bölümü]]</f>
        <v>TO</v>
      </c>
      <c r="I233" s="5">
        <f>Tablo1[[#This Row],[Mevcut]]</f>
        <v>24</v>
      </c>
      <c r="J233" s="13" t="str">
        <f>Tablo1[[#This Row],[GÜN]]</f>
        <v>ÇARŞAMBA</v>
      </c>
      <c r="K233" s="17" t="str">
        <f>Tablo1[[#This Row],[SINIF2]]</f>
        <v>104</v>
      </c>
      <c r="L233" s="11">
        <f>Tablo1[[#This Row],[08:10]]</f>
        <v>0</v>
      </c>
      <c r="M233" s="4" t="str">
        <f>Tablo1[[#This Row],[09:00]]</f>
        <v>x</v>
      </c>
      <c r="N233" s="4" t="str">
        <f>Tablo1[[#This Row],[09:50]]</f>
        <v>x</v>
      </c>
      <c r="O233" s="4" t="str">
        <f>Tablo1[[#This Row],[10:40]]</f>
        <v>x</v>
      </c>
      <c r="P233" s="4" t="str">
        <f>Tablo1[[#This Row],[11:30]]</f>
        <v>x</v>
      </c>
      <c r="Q233" s="10">
        <f>Tablo1[[#This Row],[12:20]]</f>
        <v>0</v>
      </c>
      <c r="R233" s="4">
        <f>Tablo1[[#This Row],[13:10]]</f>
        <v>0</v>
      </c>
      <c r="S233" s="4">
        <f>Tablo1[[#This Row],[14:00]]</f>
        <v>0</v>
      </c>
      <c r="T233" s="4">
        <f>Tablo1[[#This Row],[14:50]]</f>
        <v>0</v>
      </c>
      <c r="U233" s="4">
        <f>Tablo1[[#This Row],[15:40]]</f>
        <v>0</v>
      </c>
      <c r="V233" s="12">
        <f>Tablo1[[#This Row],[16:30]]</f>
        <v>0</v>
      </c>
      <c r="W233" s="24">
        <f>Tablo1[[#This Row],[Ders Adedi]]</f>
        <v>2</v>
      </c>
      <c r="X233" s="22">
        <f>Tablo1[[#This Row],[Ders saati]]</f>
        <v>4</v>
      </c>
      <c r="Y233" s="23">
        <f>Tablo1[[#This Row],[Ders saati kontrol]]</f>
        <v>4</v>
      </c>
      <c r="Z233" s="92" t="str">
        <f>Tablo1[[#This Row],[Birleştir formül]]</f>
        <v>Toprak Bilimi ve Bitki Besleme  Yasemin KAVDIR</v>
      </c>
      <c r="AA233" s="95">
        <f>Tablo1[[#This Row],[Birleşik ders]]</f>
        <v>1</v>
      </c>
    </row>
    <row r="234" spans="1:27" ht="21.75" hidden="1" x14ac:dyDescent="0.25">
      <c r="A234" s="27">
        <f>Tablo1[[#This Row],[Sıra]]</f>
        <v>14</v>
      </c>
      <c r="B234" s="13" t="str">
        <f>Tablo1[[#This Row],[Bölüm]]</f>
        <v>TM</v>
      </c>
      <c r="C234" s="13">
        <f>Tablo1[[#This Row],[Sınıf]]</f>
        <v>1</v>
      </c>
      <c r="D234" s="5" t="str">
        <f>Tablo1[[#This Row],[Ders Kodu]]</f>
        <v>ATA-1102</v>
      </c>
      <c r="E234" s="14" t="str">
        <f>Tablo1[[#This Row],[Dersin Adı]]</f>
        <v xml:space="preserve">Atatürk İlkeleri ve İnkılap Tarihi II </v>
      </c>
      <c r="F234" s="6" t="str">
        <f>Tablo1[[#This Row],[Dersi Veren Öğretim Elemanı]]</f>
        <v>Gökhan BAYRAM</v>
      </c>
      <c r="G234" s="6">
        <f>Tablo1[[#This Row],[Dersi Veren Öğretim Elemanı (Son 7 Hafta)]]</f>
        <v>0</v>
      </c>
      <c r="H234" s="6" t="str">
        <f>Tablo1[[#This Row],[Dersi Vrn. Öğr. Üyesi Bölümü]]</f>
        <v>FD</v>
      </c>
      <c r="I234" s="5">
        <f>Tablo1[[#This Row],[Mevcut]]</f>
        <v>30</v>
      </c>
      <c r="J234" s="13" t="str">
        <f>Tablo1[[#This Row],[GÜN]]</f>
        <v>ÇARŞAMBA</v>
      </c>
      <c r="K234" s="17" t="str">
        <f>Tablo1[[#This Row],[SINIF2]]</f>
        <v>ONLINE</v>
      </c>
      <c r="L234" s="11">
        <f>Tablo1[[#This Row],[08:10]]</f>
        <v>0</v>
      </c>
      <c r="M234" s="4">
        <f>Tablo1[[#This Row],[09:00]]</f>
        <v>0</v>
      </c>
      <c r="N234" s="4">
        <f>Tablo1[[#This Row],[09:50]]</f>
        <v>0</v>
      </c>
      <c r="O234" s="4">
        <f>Tablo1[[#This Row],[10:40]]</f>
        <v>0</v>
      </c>
      <c r="P234" s="4">
        <f>Tablo1[[#This Row],[11:30]]</f>
        <v>0</v>
      </c>
      <c r="Q234" s="10">
        <f>Tablo1[[#This Row],[12:20]]</f>
        <v>0</v>
      </c>
      <c r="R234" s="4" t="str">
        <f>Tablo1[[#This Row],[13:10]]</f>
        <v>x</v>
      </c>
      <c r="S234" s="4" t="str">
        <f>Tablo1[[#This Row],[14:00]]</f>
        <v>x</v>
      </c>
      <c r="T234" s="4">
        <f>Tablo1[[#This Row],[14:50]]</f>
        <v>0</v>
      </c>
      <c r="U234" s="4">
        <f>Tablo1[[#This Row],[15:40]]</f>
        <v>0</v>
      </c>
      <c r="V234" s="12">
        <f>Tablo1[[#This Row],[16:30]]</f>
        <v>0</v>
      </c>
      <c r="W234" s="24">
        <f>Tablo1[[#This Row],[Ders Adedi]]</f>
        <v>9</v>
      </c>
      <c r="X234" s="22">
        <f>Tablo1[[#This Row],[Ders saati]]</f>
        <v>2</v>
      </c>
      <c r="Y234" s="23">
        <f>Tablo1[[#This Row],[Ders saati kontrol]]</f>
        <v>2</v>
      </c>
      <c r="Z234" s="92" t="str">
        <f>Tablo1[[#This Row],[Birleştir formül]]</f>
        <v>Atatürk İlkeleri ve İnkılap Tarihi II  Gökhan BAYRAM</v>
      </c>
      <c r="AA234" s="95">
        <f>Tablo1[[#This Row],[Birleşik ders]]</f>
        <v>9</v>
      </c>
    </row>
    <row r="235" spans="1:27" ht="21.75" hidden="1" x14ac:dyDescent="0.25">
      <c r="A235" s="27">
        <f>Tablo1[[#This Row],[Sıra]]</f>
        <v>317</v>
      </c>
      <c r="B235" s="13" t="str">
        <f>Tablo1[[#This Row],[Bölüm]]</f>
        <v>TM</v>
      </c>
      <c r="C235" s="13">
        <f>Tablo1[[#This Row],[Sınıf]]</f>
        <v>1</v>
      </c>
      <c r="D235" s="5" t="str">
        <f>Tablo1[[#This Row],[Ders Kodu]]</f>
        <v>TDİ-1002</v>
      </c>
      <c r="E235" s="14" t="str">
        <f>Tablo1[[#This Row],[Dersin Adı]]</f>
        <v xml:space="preserve">Türk Dili II </v>
      </c>
      <c r="F235" s="6" t="str">
        <f>Tablo1[[#This Row],[Dersi Veren Öğretim Elemanı]]</f>
        <v>Özgür ÜSTÜN</v>
      </c>
      <c r="G235" s="6">
        <f>Tablo1[[#This Row],[Dersi Veren Öğretim Elemanı (Son 7 Hafta)]]</f>
        <v>0</v>
      </c>
      <c r="H235" s="6" t="str">
        <f>Tablo1[[#This Row],[Dersi Vrn. Öğr. Üyesi Bölümü]]</f>
        <v>FD</v>
      </c>
      <c r="I235" s="5">
        <f>Tablo1[[#This Row],[Mevcut]]</f>
        <v>28</v>
      </c>
      <c r="J235" s="13" t="str">
        <f>Tablo1[[#This Row],[GÜN]]</f>
        <v>ÇARŞAMBA</v>
      </c>
      <c r="K235" s="17" t="str">
        <f>Tablo1[[#This Row],[SINIF2]]</f>
        <v>ONLINE</v>
      </c>
      <c r="L235" s="11">
        <f>Tablo1[[#This Row],[08:10]]</f>
        <v>0</v>
      </c>
      <c r="M235" s="4">
        <f>Tablo1[[#This Row],[09:00]]</f>
        <v>0</v>
      </c>
      <c r="N235" s="4">
        <f>Tablo1[[#This Row],[09:50]]</f>
        <v>0</v>
      </c>
      <c r="O235" s="4">
        <f>Tablo1[[#This Row],[10:40]]</f>
        <v>0</v>
      </c>
      <c r="P235" s="4">
        <f>Tablo1[[#This Row],[11:30]]</f>
        <v>0</v>
      </c>
      <c r="Q235" s="10">
        <f>Tablo1[[#This Row],[12:20]]</f>
        <v>0</v>
      </c>
      <c r="R235" s="4">
        <f>Tablo1[[#This Row],[13:10]]</f>
        <v>0</v>
      </c>
      <c r="S235" s="4">
        <f>Tablo1[[#This Row],[14:00]]</f>
        <v>0</v>
      </c>
      <c r="T235" s="4" t="str">
        <f>Tablo1[[#This Row],[14:50]]</f>
        <v>x</v>
      </c>
      <c r="U235" s="4" t="str">
        <f>Tablo1[[#This Row],[15:40]]</f>
        <v>x</v>
      </c>
      <c r="V235" s="12">
        <f>Tablo1[[#This Row],[16:30]]</f>
        <v>0</v>
      </c>
      <c r="W235" s="24">
        <f>Tablo1[[#This Row],[Ders Adedi]]</f>
        <v>9</v>
      </c>
      <c r="X235" s="22">
        <f>Tablo1[[#This Row],[Ders saati]]</f>
        <v>2</v>
      </c>
      <c r="Y235" s="23">
        <f>Tablo1[[#This Row],[Ders saati kontrol]]</f>
        <v>2</v>
      </c>
      <c r="Z235" s="92" t="str">
        <f>Tablo1[[#This Row],[Birleştir formül]]</f>
        <v>Türk Dili II  Özgür ÜSTÜN</v>
      </c>
      <c r="AA235" s="95">
        <f>Tablo1[[#This Row],[Birleşik ders]]</f>
        <v>9</v>
      </c>
    </row>
    <row r="236" spans="1:27" ht="21.75" hidden="1" x14ac:dyDescent="0.25">
      <c r="A236" s="27">
        <f>Tablo1[[#This Row],[Sıra]]</f>
        <v>204</v>
      </c>
      <c r="B236" s="13" t="str">
        <f>Tablo1[[#This Row],[Bölüm]]</f>
        <v>TM</v>
      </c>
      <c r="C236" s="13">
        <f>Tablo1[[#This Row],[Sınıf]]</f>
        <v>1</v>
      </c>
      <c r="D236" s="5" t="str">
        <f>Tablo1[[#This Row],[Ders Kodu]]</f>
        <v>ZTM-1004</v>
      </c>
      <c r="E236" s="14" t="str">
        <f>Tablo1[[#This Row],[Dersin Adı]]</f>
        <v xml:space="preserve">Mühendislik Matematiği </v>
      </c>
      <c r="F236" s="6" t="str">
        <f>Tablo1[[#This Row],[Dersi Veren Öğretim Elemanı]]</f>
        <v>Erdoğan ÜNLÜ</v>
      </c>
      <c r="G236" s="6">
        <f>Tablo1[[#This Row],[Dersi Veren Öğretim Elemanı (Son 7 Hafta)]]</f>
        <v>0</v>
      </c>
      <c r="H236" s="6" t="str">
        <f>Tablo1[[#This Row],[Dersi Vrn. Öğr. Üyesi Bölümü]]</f>
        <v>FD</v>
      </c>
      <c r="I236" s="5">
        <f>Tablo1[[#This Row],[Mevcut]]</f>
        <v>34</v>
      </c>
      <c r="J236" s="13" t="str">
        <f>Tablo1[[#This Row],[GÜN]]</f>
        <v>PERŞEMBE</v>
      </c>
      <c r="K236" s="17" t="str">
        <f>Tablo1[[#This Row],[SINIF2]]</f>
        <v>202</v>
      </c>
      <c r="L236" s="11">
        <f>Tablo1[[#This Row],[08:10]]</f>
        <v>0</v>
      </c>
      <c r="M236" s="4">
        <f>Tablo1[[#This Row],[09:00]]</f>
        <v>0</v>
      </c>
      <c r="N236" s="4">
        <f>Tablo1[[#This Row],[09:50]]</f>
        <v>0</v>
      </c>
      <c r="O236" s="4" t="str">
        <f>Tablo1[[#This Row],[10:40]]</f>
        <v>x</v>
      </c>
      <c r="P236" s="4" t="str">
        <f>Tablo1[[#This Row],[11:30]]</f>
        <v>x</v>
      </c>
      <c r="Q236" s="10" t="str">
        <f>Tablo1[[#This Row],[12:20]]</f>
        <v>x</v>
      </c>
      <c r="R236" s="4">
        <f>Tablo1[[#This Row],[13:10]]</f>
        <v>0</v>
      </c>
      <c r="S236" s="4">
        <f>Tablo1[[#This Row],[14:00]]</f>
        <v>0</v>
      </c>
      <c r="T236" s="4">
        <f>Tablo1[[#This Row],[14:50]]</f>
        <v>0</v>
      </c>
      <c r="U236" s="4">
        <f>Tablo1[[#This Row],[15:40]]</f>
        <v>0</v>
      </c>
      <c r="V236" s="12">
        <f>Tablo1[[#This Row],[16:30]]</f>
        <v>0</v>
      </c>
      <c r="W236" s="24">
        <f>Tablo1[[#This Row],[Ders Adedi]]</f>
        <v>3</v>
      </c>
      <c r="X236" s="22">
        <f>Tablo1[[#This Row],[Ders saati]]</f>
        <v>3</v>
      </c>
      <c r="Y236" s="23">
        <f>Tablo1[[#This Row],[Ders saati kontrol]]</f>
        <v>3</v>
      </c>
      <c r="Z236" s="92" t="str">
        <f>Tablo1[[#This Row],[Birleştir formül]]</f>
        <v>Mühendislik Matematiği  Erdoğan ÜNLÜ</v>
      </c>
      <c r="AA236" s="95">
        <f>Tablo1[[#This Row],[Birleşik ders]]</f>
        <v>3</v>
      </c>
    </row>
    <row r="237" spans="1:27" ht="21.75" hidden="1" x14ac:dyDescent="0.25">
      <c r="A237" s="27">
        <f>Tablo1[[#This Row],[Sıra]]</f>
        <v>148</v>
      </c>
      <c r="B237" s="13" t="str">
        <f>Tablo1[[#This Row],[Bölüm]]</f>
        <v>TM</v>
      </c>
      <c r="C237" s="13">
        <f>Tablo1[[#This Row],[Sınıf]]</f>
        <v>1</v>
      </c>
      <c r="D237" s="5" t="str">
        <f>Tablo1[[#This Row],[Ders Kodu]]</f>
        <v>İSG-1002</v>
      </c>
      <c r="E237" s="14" t="str">
        <f>Tablo1[[#This Row],[Dersin Adı]]</f>
        <v xml:space="preserve">İş Sağlığı ve Güvenliği II </v>
      </c>
      <c r="F237" s="6" t="str">
        <f>Tablo1[[#This Row],[Dersi Veren Öğretim Elemanı]]</f>
        <v>Sarp Korkut SÜMER</v>
      </c>
      <c r="G237" s="6">
        <f>Tablo1[[#This Row],[Dersi Veren Öğretim Elemanı (Son 7 Hafta)]]</f>
        <v>0</v>
      </c>
      <c r="H237" s="6" t="str">
        <f>Tablo1[[#This Row],[Dersi Vrn. Öğr. Üyesi Bölümü]]</f>
        <v>TM</v>
      </c>
      <c r="I237" s="5">
        <f>Tablo1[[#This Row],[Mevcut]]</f>
        <v>41</v>
      </c>
      <c r="J237" s="13" t="str">
        <f>Tablo1[[#This Row],[GÜN]]</f>
        <v>PERŞEMBE</v>
      </c>
      <c r="K237" s="17" t="str">
        <f>Tablo1[[#This Row],[SINIF2]]</f>
        <v>105</v>
      </c>
      <c r="L237" s="11">
        <f>Tablo1[[#This Row],[08:10]]</f>
        <v>0</v>
      </c>
      <c r="M237" s="4">
        <f>Tablo1[[#This Row],[09:00]]</f>
        <v>0</v>
      </c>
      <c r="N237" s="4">
        <f>Tablo1[[#This Row],[09:50]]</f>
        <v>0</v>
      </c>
      <c r="O237" s="4">
        <f>Tablo1[[#This Row],[10:40]]</f>
        <v>0</v>
      </c>
      <c r="P237" s="4">
        <f>Tablo1[[#This Row],[11:30]]</f>
        <v>0</v>
      </c>
      <c r="Q237" s="10">
        <f>Tablo1[[#This Row],[12:20]]</f>
        <v>0</v>
      </c>
      <c r="R237" s="4" t="str">
        <f>Tablo1[[#This Row],[13:10]]</f>
        <v>x</v>
      </c>
      <c r="S237" s="4" t="str">
        <f>Tablo1[[#This Row],[14:00]]</f>
        <v>x</v>
      </c>
      <c r="T237" s="4">
        <f>Tablo1[[#This Row],[14:50]]</f>
        <v>0</v>
      </c>
      <c r="U237" s="4">
        <f>Tablo1[[#This Row],[15:40]]</f>
        <v>0</v>
      </c>
      <c r="V237" s="12">
        <f>Tablo1[[#This Row],[16:30]]</f>
        <v>0</v>
      </c>
      <c r="W237" s="24">
        <f>Tablo1[[#This Row],[Ders Adedi]]</f>
        <v>9</v>
      </c>
      <c r="X237" s="22">
        <f>Tablo1[[#This Row],[Ders saati]]</f>
        <v>2</v>
      </c>
      <c r="Y237" s="23">
        <f>Tablo1[[#This Row],[Ders saati kontrol]]</f>
        <v>2</v>
      </c>
      <c r="Z237" s="92" t="str">
        <f>Tablo1[[#This Row],[Birleştir formül]]</f>
        <v>İş Sağlığı ve Güvenliği II  Sarp Korkut SÜMER</v>
      </c>
      <c r="AA237" s="95">
        <f>Tablo1[[#This Row],[Birleşik ders]]</f>
        <v>1</v>
      </c>
    </row>
    <row r="238" spans="1:27" ht="21.75" hidden="1" x14ac:dyDescent="0.25">
      <c r="A238" s="27">
        <f>Tablo1[[#This Row],[Sıra]]</f>
        <v>336</v>
      </c>
      <c r="B238" s="13" t="str">
        <f>Tablo1[[#This Row],[Bölüm]]</f>
        <v>TM</v>
      </c>
      <c r="C238" s="13">
        <f>Tablo1[[#This Row],[Sınıf]]</f>
        <v>1</v>
      </c>
      <c r="D238" s="5" t="str">
        <f>Tablo1[[#This Row],[Ders Kodu]]</f>
        <v>YDİ-1102</v>
      </c>
      <c r="E238" s="14" t="str">
        <f>Tablo1[[#This Row],[Dersin Adı]]</f>
        <v xml:space="preserve">Yabancı Dil II </v>
      </c>
      <c r="F238" s="6" t="str">
        <f>Tablo1[[#This Row],[Dersi Veren Öğretim Elemanı]]</f>
        <v>Gökhan HINIZ</v>
      </c>
      <c r="G238" s="6">
        <f>Tablo1[[#This Row],[Dersi Veren Öğretim Elemanı (Son 7 Hafta)]]</f>
        <v>0</v>
      </c>
      <c r="H238" s="6" t="str">
        <f>Tablo1[[#This Row],[Dersi Vrn. Öğr. Üyesi Bölümü]]</f>
        <v>FD</v>
      </c>
      <c r="I238" s="5">
        <f>Tablo1[[#This Row],[Mevcut]]</f>
        <v>17</v>
      </c>
      <c r="J238" s="13" t="str">
        <f>Tablo1[[#This Row],[GÜN]]</f>
        <v>CUMA</v>
      </c>
      <c r="K238" s="17" t="str">
        <f>Tablo1[[#This Row],[SINIF2]]</f>
        <v>ONLINE</v>
      </c>
      <c r="L238" s="11" t="str">
        <f>Tablo1[[#This Row],[08:10]]</f>
        <v>x</v>
      </c>
      <c r="M238" s="4" t="str">
        <f>Tablo1[[#This Row],[09:00]]</f>
        <v>x</v>
      </c>
      <c r="N238" s="4">
        <f>Tablo1[[#This Row],[09:50]]</f>
        <v>0</v>
      </c>
      <c r="O238" s="4">
        <f>Tablo1[[#This Row],[10:40]]</f>
        <v>0</v>
      </c>
      <c r="P238" s="4">
        <f>Tablo1[[#This Row],[11:30]]</f>
        <v>0</v>
      </c>
      <c r="Q238" s="10">
        <f>Tablo1[[#This Row],[12:20]]</f>
        <v>0</v>
      </c>
      <c r="R238" s="4">
        <f>Tablo1[[#This Row],[13:10]]</f>
        <v>0</v>
      </c>
      <c r="S238" s="4">
        <f>Tablo1[[#This Row],[14:00]]</f>
        <v>0</v>
      </c>
      <c r="T238" s="4">
        <f>Tablo1[[#This Row],[14:50]]</f>
        <v>0</v>
      </c>
      <c r="U238" s="4">
        <f>Tablo1[[#This Row],[15:40]]</f>
        <v>0</v>
      </c>
      <c r="V238" s="12">
        <f>Tablo1[[#This Row],[16:30]]</f>
        <v>0</v>
      </c>
      <c r="W238" s="24">
        <f>Tablo1[[#This Row],[Ders Adedi]]</f>
        <v>9</v>
      </c>
      <c r="X238" s="22">
        <f>Tablo1[[#This Row],[Ders saati]]</f>
        <v>2</v>
      </c>
      <c r="Y238" s="23">
        <f>Tablo1[[#This Row],[Ders saati kontrol]]</f>
        <v>2</v>
      </c>
      <c r="Z238" s="92" t="str">
        <f>Tablo1[[#This Row],[Birleştir formül]]</f>
        <v>Yabancı Dil II  Gökhan HINIZ</v>
      </c>
      <c r="AA238" s="95">
        <f>Tablo1[[#This Row],[Birleşik ders]]</f>
        <v>9</v>
      </c>
    </row>
    <row r="239" spans="1:27" ht="21.75" hidden="1" x14ac:dyDescent="0.25">
      <c r="A239" s="27">
        <f>Tablo1[[#This Row],[Sıra]]</f>
        <v>370</v>
      </c>
      <c r="B239" s="13" t="str">
        <f>Tablo1[[#This Row],[Bölüm]]</f>
        <v>TM</v>
      </c>
      <c r="C239" s="13">
        <f>Tablo1[[#This Row],[Sınıf]]</f>
        <v>1</v>
      </c>
      <c r="D239" s="5" t="str">
        <f>Tablo1[[#This Row],[Ders Kodu]]</f>
        <v>TMT-1008</v>
      </c>
      <c r="E239" s="14" t="str">
        <f>Tablo1[[#This Row],[Dersin Adı]]</f>
        <v>Toprak Bilgisi (Alttan ve devam Alanlar İçin)</v>
      </c>
      <c r="F239" s="6" t="str">
        <f>Tablo1[[#This Row],[Dersi Veren Öğretim Elemanı]]</f>
        <v>Yasemin KAVDIR</v>
      </c>
      <c r="G239" s="6">
        <f>Tablo1[[#This Row],[Dersi Veren Öğretim Elemanı (Son 7 Hafta)]]</f>
        <v>0</v>
      </c>
      <c r="H239" s="6" t="str">
        <f>Tablo1[[#This Row],[Dersi Vrn. Öğr. Üyesi Bölümü]]</f>
        <v>TO</v>
      </c>
      <c r="I239" s="5">
        <f>Tablo1[[#This Row],[Mevcut]]</f>
        <v>4</v>
      </c>
      <c r="J239" s="13" t="str">
        <f>Tablo1[[#This Row],[GÜN]]</f>
        <v>CUMA</v>
      </c>
      <c r="K239" s="17" t="str">
        <f>Tablo1[[#This Row],[SINIF2]]</f>
        <v>Bölüm Sınıfı</v>
      </c>
      <c r="L239" s="11">
        <f>Tablo1[[#This Row],[08:10]]</f>
        <v>0</v>
      </c>
      <c r="M239" s="4">
        <f>Tablo1[[#This Row],[09:00]]</f>
        <v>0</v>
      </c>
      <c r="N239" s="4">
        <f>Tablo1[[#This Row],[09:50]]</f>
        <v>0</v>
      </c>
      <c r="O239" s="4">
        <f>Tablo1[[#This Row],[10:40]]</f>
        <v>0</v>
      </c>
      <c r="P239" s="4" t="str">
        <f>Tablo1[[#This Row],[11:30]]</f>
        <v>x</v>
      </c>
      <c r="Q239" s="10" t="str">
        <f>Tablo1[[#This Row],[12:20]]</f>
        <v>x</v>
      </c>
      <c r="R239" s="4" t="str">
        <f>Tablo1[[#This Row],[13:10]]</f>
        <v>x</v>
      </c>
      <c r="S239" s="4" t="str">
        <f>Tablo1[[#This Row],[14:00]]</f>
        <v>x</v>
      </c>
      <c r="T239" s="4">
        <f>Tablo1[[#This Row],[14:50]]</f>
        <v>0</v>
      </c>
      <c r="U239" s="4">
        <f>Tablo1[[#This Row],[15:40]]</f>
        <v>0</v>
      </c>
      <c r="V239" s="12">
        <f>Tablo1[[#This Row],[16:30]]</f>
        <v>0</v>
      </c>
      <c r="W239" s="24">
        <f>Tablo1[[#This Row],[Ders Adedi]]</f>
        <v>1</v>
      </c>
      <c r="X239" s="22">
        <f>Tablo1[[#This Row],[Ders saati]]</f>
        <v>4</v>
      </c>
      <c r="Y239" s="23">
        <f>Tablo1[[#This Row],[Ders saati kontrol]]</f>
        <v>4</v>
      </c>
      <c r="Z239" s="92" t="str">
        <f>Tablo1[[#This Row],[Birleştir formül]]</f>
        <v>Toprak Bilgisi (Alttan ve devam Alanlar İçin) Yasemin KAVDIR</v>
      </c>
      <c r="AA239" s="95">
        <f>Tablo1[[#This Row],[Birleşik ders]]</f>
        <v>1</v>
      </c>
    </row>
    <row r="240" spans="1:27" ht="21.75" hidden="1" x14ac:dyDescent="0.25">
      <c r="A240" s="27">
        <f>Tablo1[[#This Row],[Sıra]]</f>
        <v>203</v>
      </c>
      <c r="B240" s="13" t="str">
        <f>Tablo1[[#This Row],[Bölüm]]</f>
        <v>TM</v>
      </c>
      <c r="C240" s="13">
        <f>Tablo1[[#This Row],[Sınıf]]</f>
        <v>1</v>
      </c>
      <c r="D240" s="5" t="str">
        <f>Tablo1[[#This Row],[Ders Kodu]]</f>
        <v>TMT-1010</v>
      </c>
      <c r="E240" s="14" t="str">
        <f>Tablo1[[#This Row],[Dersin Adı]]</f>
        <v>Mühendisliğe Giriş (Alttan Alanlar İçin)</v>
      </c>
      <c r="F240" s="6" t="str">
        <f>Tablo1[[#This Row],[Dersi Veren Öğretim Elemanı]]</f>
        <v>Ünal ÜRKMEZ</v>
      </c>
      <c r="G240" s="6">
        <f>Tablo1[[#This Row],[Dersi Veren Öğretim Elemanı (Son 7 Hafta)]]</f>
        <v>0</v>
      </c>
      <c r="H240" s="6" t="str">
        <f>Tablo1[[#This Row],[Dersi Vrn. Öğr. Üyesi Bölümü]]</f>
        <v>TM</v>
      </c>
      <c r="I240" s="5">
        <f>Tablo1[[#This Row],[Mevcut]]</f>
        <v>5</v>
      </c>
      <c r="J240" s="13" t="str">
        <f>Tablo1[[#This Row],[GÜN]]</f>
        <v>-</v>
      </c>
      <c r="K240" s="17" t="str">
        <f>Tablo1[[#This Row],[SINIF2]]</f>
        <v>SADECE SINAV</v>
      </c>
      <c r="L240" s="11">
        <f>Tablo1[[#This Row],[08:10]]</f>
        <v>0</v>
      </c>
      <c r="M240" s="4">
        <f>Tablo1[[#This Row],[09:00]]</f>
        <v>0</v>
      </c>
      <c r="N240" s="4">
        <f>Tablo1[[#This Row],[09:50]]</f>
        <v>0</v>
      </c>
      <c r="O240" s="4">
        <f>Tablo1[[#This Row],[10:40]]</f>
        <v>0</v>
      </c>
      <c r="P240" s="4">
        <f>Tablo1[[#This Row],[11:30]]</f>
        <v>0</v>
      </c>
      <c r="Q240" s="10">
        <f>Tablo1[[#This Row],[12:20]]</f>
        <v>0</v>
      </c>
      <c r="R240" s="4">
        <f>Tablo1[[#This Row],[13:10]]</f>
        <v>0</v>
      </c>
      <c r="S240" s="4">
        <f>Tablo1[[#This Row],[14:00]]</f>
        <v>0</v>
      </c>
      <c r="T240" s="4">
        <f>Tablo1[[#This Row],[14:50]]</f>
        <v>0</v>
      </c>
      <c r="U240" s="4">
        <f>Tablo1[[#This Row],[15:40]]</f>
        <v>0</v>
      </c>
      <c r="V240" s="12">
        <f>Tablo1[[#This Row],[16:30]]</f>
        <v>0</v>
      </c>
      <c r="W240" s="24">
        <f>Tablo1[[#This Row],[Ders Adedi]]</f>
        <v>1</v>
      </c>
      <c r="X240" s="22">
        <f>Tablo1[[#This Row],[Ders saati]]</f>
        <v>0</v>
      </c>
      <c r="Y240" s="23">
        <f>Tablo1[[#This Row],[Ders saati kontrol]]</f>
        <v>0</v>
      </c>
      <c r="Z240" s="92" t="str">
        <f>Tablo1[[#This Row],[Birleştir formül]]</f>
        <v>Mühendisliğe Giriş (Alttan Alanlar İçin) Ünal ÜRKMEZ</v>
      </c>
      <c r="AA240" s="95">
        <f>Tablo1[[#This Row],[Birleşik ders]]</f>
        <v>1</v>
      </c>
    </row>
    <row r="241" spans="1:27" ht="21.75" hidden="1" x14ac:dyDescent="0.25">
      <c r="A241" s="27">
        <f>Tablo1[[#This Row],[Sıra]]</f>
        <v>58</v>
      </c>
      <c r="B241" s="13" t="str">
        <f>Tablo1[[#This Row],[Bölüm]]</f>
        <v>TM</v>
      </c>
      <c r="C241" s="13">
        <f>Tablo1[[#This Row],[Sınıf]]</f>
        <v>2</v>
      </c>
      <c r="D241" s="5" t="str">
        <f>Tablo1[[#This Row],[Ders Kodu]]</f>
        <v>TMT-2002</v>
      </c>
      <c r="E241" s="292" t="str">
        <f>Tablo1[[#This Row],[Dersin Adı]]</f>
        <v xml:space="preserve">Bitki Koruma </v>
      </c>
      <c r="F241" s="6" t="str">
        <f>Tablo1[[#This Row],[Dersi Veren Öğretim Elemanı]]</f>
        <v>Ahmet ULUDAĞ</v>
      </c>
      <c r="G241" s="6" t="str">
        <f>Tablo1[[#This Row],[Dersi Veren Öğretim Elemanı (Son 7 Hafta)]]</f>
        <v>Çiğdem GÜNEŞ</v>
      </c>
      <c r="H241" s="6" t="str">
        <f>Tablo1[[#This Row],[Dersi Vrn. Öğr. Üyesi Bölümü]]</f>
        <v>BK</v>
      </c>
      <c r="I241" s="5">
        <f>Tablo1[[#This Row],[Mevcut]]</f>
        <v>31</v>
      </c>
      <c r="J241" s="13" t="str">
        <f>Tablo1[[#This Row],[GÜN]]</f>
        <v>PAZARTESİ</v>
      </c>
      <c r="K241" s="17" t="str">
        <f>Tablo1[[#This Row],[SINIF2]]</f>
        <v>113</v>
      </c>
      <c r="L241" s="11">
        <f>Tablo1[[#This Row],[08:10]]</f>
        <v>0</v>
      </c>
      <c r="M241" s="4" t="str">
        <f>Tablo1[[#This Row],[09:00]]</f>
        <v>x</v>
      </c>
      <c r="N241" s="4" t="str">
        <f>Tablo1[[#This Row],[09:50]]</f>
        <v>x</v>
      </c>
      <c r="O241" s="4" t="str">
        <f>Tablo1[[#This Row],[10:40]]</f>
        <v>x</v>
      </c>
      <c r="P241" s="4" t="str">
        <f>Tablo1[[#This Row],[11:30]]</f>
        <v>x</v>
      </c>
      <c r="Q241" s="10">
        <f>Tablo1[[#This Row],[12:20]]</f>
        <v>0</v>
      </c>
      <c r="R241" s="4">
        <f>Tablo1[[#This Row],[13:10]]</f>
        <v>0</v>
      </c>
      <c r="S241" s="4">
        <f>Tablo1[[#This Row],[14:00]]</f>
        <v>0</v>
      </c>
      <c r="T241" s="4">
        <f>Tablo1[[#This Row],[14:50]]</f>
        <v>0</v>
      </c>
      <c r="U241" s="4">
        <f>Tablo1[[#This Row],[15:40]]</f>
        <v>0</v>
      </c>
      <c r="V241" s="12">
        <f>Tablo1[[#This Row],[16:30]]</f>
        <v>0</v>
      </c>
      <c r="W241" s="24">
        <f>Tablo1[[#This Row],[Ders Adedi]]</f>
        <v>4</v>
      </c>
      <c r="X241" s="22">
        <f>Tablo1[[#This Row],[Ders saati]]</f>
        <v>4</v>
      </c>
      <c r="Y241" s="23">
        <f>Tablo1[[#This Row],[Ders saati kontrol]]</f>
        <v>4</v>
      </c>
      <c r="Z241" s="92" t="str">
        <f>Tablo1[[#This Row],[Birleştir formül]]</f>
        <v>Bitki Koruma  Ahmet ULUDAĞ</v>
      </c>
      <c r="AA241" s="95">
        <f>Tablo1[[#This Row],[Birleşik ders]]</f>
        <v>2</v>
      </c>
    </row>
    <row r="242" spans="1:27" ht="21.75" hidden="1" x14ac:dyDescent="0.25">
      <c r="A242" s="27">
        <f>Tablo1[[#This Row],[Sıra]]</f>
        <v>21</v>
      </c>
      <c r="B242" s="13" t="str">
        <f>Tablo1[[#This Row],[Bölüm]]</f>
        <v>TM</v>
      </c>
      <c r="C242" s="13">
        <f>Tablo1[[#This Row],[Sınıf]]</f>
        <v>2</v>
      </c>
      <c r="D242" s="5" t="str">
        <f>Tablo1[[#This Row],[Ders Kodu]]</f>
        <v>TMT-2004</v>
      </c>
      <c r="E242" s="292" t="str">
        <f>Tablo1[[#This Row],[Dersin Adı]]</f>
        <v xml:space="preserve">Bahçe Bitkileri </v>
      </c>
      <c r="F242" s="6" t="str">
        <f>Tablo1[[#This Row],[Dersi Veren Öğretim Elemanı]]</f>
        <v>Harun ÇOBAN</v>
      </c>
      <c r="G242" s="6">
        <f>Tablo1[[#This Row],[Dersi Veren Öğretim Elemanı (Son 7 Hafta)]]</f>
        <v>0</v>
      </c>
      <c r="H242" s="6" t="str">
        <f>Tablo1[[#This Row],[Dersi Vrn. Öğr. Üyesi Bölümü]]</f>
        <v>BB</v>
      </c>
      <c r="I242" s="5">
        <f>Tablo1[[#This Row],[Mevcut]]</f>
        <v>27</v>
      </c>
      <c r="J242" s="13" t="str">
        <f>Tablo1[[#This Row],[GÜN]]</f>
        <v>SALI</v>
      </c>
      <c r="K242" s="17" t="str">
        <f>Tablo1[[#This Row],[SINIF2]]</f>
        <v>01</v>
      </c>
      <c r="L242" s="11">
        <f>Tablo1[[#This Row],[08:10]]</f>
        <v>0</v>
      </c>
      <c r="M242" s="4" t="str">
        <f>Tablo1[[#This Row],[09:00]]</f>
        <v>x</v>
      </c>
      <c r="N242" s="4" t="str">
        <f>Tablo1[[#This Row],[09:50]]</f>
        <v>x</v>
      </c>
      <c r="O242" s="4" t="str">
        <f>Tablo1[[#This Row],[10:40]]</f>
        <v>x</v>
      </c>
      <c r="P242" s="4" t="str">
        <f>Tablo1[[#This Row],[11:30]]</f>
        <v>x</v>
      </c>
      <c r="Q242" s="10">
        <f>Tablo1[[#This Row],[12:20]]</f>
        <v>0</v>
      </c>
      <c r="R242" s="4">
        <f>Tablo1[[#This Row],[13:10]]</f>
        <v>0</v>
      </c>
      <c r="S242" s="4">
        <f>Tablo1[[#This Row],[14:00]]</f>
        <v>0</v>
      </c>
      <c r="T242" s="4">
        <f>Tablo1[[#This Row],[14:50]]</f>
        <v>0</v>
      </c>
      <c r="U242" s="4">
        <f>Tablo1[[#This Row],[15:40]]</f>
        <v>0</v>
      </c>
      <c r="V242" s="12">
        <f>Tablo1[[#This Row],[16:30]]</f>
        <v>0</v>
      </c>
      <c r="W242" s="24">
        <f>Tablo1[[#This Row],[Ders Adedi]]</f>
        <v>4</v>
      </c>
      <c r="X242" s="22">
        <f>Tablo1[[#This Row],[Ders saati]]</f>
        <v>4</v>
      </c>
      <c r="Y242" s="23">
        <f>Tablo1[[#This Row],[Ders saati kontrol]]</f>
        <v>4</v>
      </c>
      <c r="Z242" s="92" t="str">
        <f>Tablo1[[#This Row],[Birleştir formül]]</f>
        <v>Bahçe Bitkileri  Harun ÇOBAN</v>
      </c>
      <c r="AA242" s="95">
        <f>Tablo1[[#This Row],[Birleşik ders]]</f>
        <v>2</v>
      </c>
    </row>
    <row r="243" spans="1:27" ht="21.75" hidden="1" x14ac:dyDescent="0.25">
      <c r="A243" s="27">
        <f>Tablo1[[#This Row],[Sıra]]</f>
        <v>217</v>
      </c>
      <c r="B243" s="13" t="str">
        <f>Tablo1[[#This Row],[Bölüm]]</f>
        <v>TM</v>
      </c>
      <c r="C243" s="13">
        <f>Tablo1[[#This Row],[Sınıf]]</f>
        <v>2</v>
      </c>
      <c r="D243" s="5" t="str">
        <f>Tablo1[[#This Row],[Ders Kodu]]</f>
        <v>TMT-2012</v>
      </c>
      <c r="E243" s="292" t="str">
        <f>Tablo1[[#This Row],[Dersin Adı]]</f>
        <v xml:space="preserve">Ölçme Kontrol ve Otomasyon </v>
      </c>
      <c r="F243" s="6" t="str">
        <f>Tablo1[[#This Row],[Dersi Veren Öğretim Elemanı]]</f>
        <v>M. Burak BÜYÜKCAN</v>
      </c>
      <c r="G243" s="6">
        <f>Tablo1[[#This Row],[Dersi Veren Öğretim Elemanı (Son 7 Hafta)]]</f>
        <v>0</v>
      </c>
      <c r="H243" s="6" t="str">
        <f>Tablo1[[#This Row],[Dersi Vrn. Öğr. Üyesi Bölümü]]</f>
        <v>TM</v>
      </c>
      <c r="I243" s="5">
        <f>Tablo1[[#This Row],[Mevcut]]</f>
        <v>24</v>
      </c>
      <c r="J243" s="13" t="str">
        <f>Tablo1[[#This Row],[GÜN]]</f>
        <v>SALI</v>
      </c>
      <c r="K243" s="17" t="str">
        <f>Tablo1[[#This Row],[SINIF2]]</f>
        <v>TM. Uyg.Lab.</v>
      </c>
      <c r="L243" s="11">
        <f>Tablo1[[#This Row],[08:10]]</f>
        <v>0</v>
      </c>
      <c r="M243" s="4">
        <f>Tablo1[[#This Row],[09:00]]</f>
        <v>0</v>
      </c>
      <c r="N243" s="4">
        <f>Tablo1[[#This Row],[09:50]]</f>
        <v>0</v>
      </c>
      <c r="O243" s="4">
        <f>Tablo1[[#This Row],[10:40]]</f>
        <v>0</v>
      </c>
      <c r="P243" s="4">
        <f>Tablo1[[#This Row],[11:30]]</f>
        <v>0</v>
      </c>
      <c r="Q243" s="10">
        <f>Tablo1[[#This Row],[12:20]]</f>
        <v>0</v>
      </c>
      <c r="R243" s="4" t="str">
        <f>Tablo1[[#This Row],[13:10]]</f>
        <v>x</v>
      </c>
      <c r="S243" s="4" t="str">
        <f>Tablo1[[#This Row],[14:00]]</f>
        <v>x</v>
      </c>
      <c r="T243" s="4">
        <f>Tablo1[[#This Row],[14:50]]</f>
        <v>0</v>
      </c>
      <c r="U243" s="4">
        <f>Tablo1[[#This Row],[15:40]]</f>
        <v>0</v>
      </c>
      <c r="V243" s="12">
        <f>Tablo1[[#This Row],[16:30]]</f>
        <v>0</v>
      </c>
      <c r="W243" s="24">
        <f>Tablo1[[#This Row],[Ders Adedi]]</f>
        <v>1</v>
      </c>
      <c r="X243" s="22">
        <f>Tablo1[[#This Row],[Ders saati]]</f>
        <v>2</v>
      </c>
      <c r="Y243" s="23">
        <f>Tablo1[[#This Row],[Ders saati kontrol]]</f>
        <v>2</v>
      </c>
      <c r="Z243" s="92" t="str">
        <f>Tablo1[[#This Row],[Birleştir formül]]</f>
        <v>Ölçme Kontrol ve Otomasyon  M. Burak BÜYÜKCAN</v>
      </c>
      <c r="AA243" s="95">
        <f>Tablo1[[#This Row],[Birleşik ders]]</f>
        <v>1</v>
      </c>
    </row>
    <row r="244" spans="1:27" ht="21.75" hidden="1" x14ac:dyDescent="0.25">
      <c r="A244" s="27">
        <f>Tablo1[[#This Row],[Sıra]]</f>
        <v>143</v>
      </c>
      <c r="B244" s="13" t="str">
        <f>Tablo1[[#This Row],[Bölüm]]</f>
        <v>TM</v>
      </c>
      <c r="C244" s="13">
        <f>Tablo1[[#This Row],[Sınıf]]</f>
        <v>2</v>
      </c>
      <c r="D244" s="5" t="str">
        <f>Tablo1[[#This Row],[Ders Kodu]]</f>
        <v>TMT-2014</v>
      </c>
      <c r="E244" s="14" t="str">
        <f>Tablo1[[#This Row],[Dersin Adı]]</f>
        <v xml:space="preserve">İstatistik </v>
      </c>
      <c r="F244" s="6" t="str">
        <f>Tablo1[[#This Row],[Dersi Veren Öğretim Elemanı]]</f>
        <v>Arzu AKTAŞ</v>
      </c>
      <c r="G244" s="6">
        <f>Tablo1[[#This Row],[Dersi Veren Öğretim Elemanı (Son 7 Hafta)]]</f>
        <v>0</v>
      </c>
      <c r="H244" s="6" t="str">
        <f>Tablo1[[#This Row],[Dersi Vrn. Öğr. Üyesi Bölümü]]</f>
        <v>FD</v>
      </c>
      <c r="I244" s="5">
        <f>Tablo1[[#This Row],[Mevcut]]</f>
        <v>25</v>
      </c>
      <c r="J244" s="13" t="str">
        <f>Tablo1[[#This Row],[GÜN]]</f>
        <v>SALI</v>
      </c>
      <c r="K244" s="17" t="str">
        <f>Tablo1[[#This Row],[SINIF2]]</f>
        <v>113</v>
      </c>
      <c r="L244" s="11">
        <f>Tablo1[[#This Row],[08:10]]</f>
        <v>0</v>
      </c>
      <c r="M244" s="4">
        <f>Tablo1[[#This Row],[09:00]]</f>
        <v>0</v>
      </c>
      <c r="N244" s="4">
        <f>Tablo1[[#This Row],[09:50]]</f>
        <v>0</v>
      </c>
      <c r="O244" s="4">
        <f>Tablo1[[#This Row],[10:40]]</f>
        <v>0</v>
      </c>
      <c r="P244" s="4">
        <f>Tablo1[[#This Row],[11:30]]</f>
        <v>0</v>
      </c>
      <c r="Q244" s="10">
        <f>Tablo1[[#This Row],[12:20]]</f>
        <v>0</v>
      </c>
      <c r="R244" s="4">
        <f>Tablo1[[#This Row],[13:10]]</f>
        <v>0</v>
      </c>
      <c r="S244" s="4">
        <f>Tablo1[[#This Row],[14:00]]</f>
        <v>0</v>
      </c>
      <c r="T244" s="4" t="str">
        <f>Tablo1[[#This Row],[14:50]]</f>
        <v>x</v>
      </c>
      <c r="U244" s="4" t="str">
        <f>Tablo1[[#This Row],[15:40]]</f>
        <v>x</v>
      </c>
      <c r="V244" s="12">
        <f>Tablo1[[#This Row],[16:30]]</f>
        <v>0</v>
      </c>
      <c r="W244" s="24">
        <f>Tablo1[[#This Row],[Ders Adedi]]</f>
        <v>5</v>
      </c>
      <c r="X244" s="22">
        <f>Tablo1[[#This Row],[Ders saati]]</f>
        <v>2</v>
      </c>
      <c r="Y244" s="23">
        <f>Tablo1[[#This Row],[Ders saati kontrol]]</f>
        <v>2</v>
      </c>
      <c r="Z244" s="92" t="str">
        <f>Tablo1[[#This Row],[Birleştir formül]]</f>
        <v>İstatistik  Arzu AKTAŞ</v>
      </c>
      <c r="AA244" s="95">
        <f>Tablo1[[#This Row],[Birleşik ders]]</f>
        <v>2</v>
      </c>
    </row>
    <row r="245" spans="1:27" ht="21.75" hidden="1" x14ac:dyDescent="0.25">
      <c r="A245" s="27">
        <f>Tablo1[[#This Row],[Sıra]]</f>
        <v>285</v>
      </c>
      <c r="B245" s="13" t="str">
        <f>Tablo1[[#This Row],[Bölüm]]</f>
        <v>TM</v>
      </c>
      <c r="C245" s="13">
        <f>Tablo1[[#This Row],[Sınıf]]</f>
        <v>2</v>
      </c>
      <c r="D245" s="5" t="str">
        <f>Tablo1[[#This Row],[Ders Kodu]]</f>
        <v>TMT-2006</v>
      </c>
      <c r="E245" s="14" t="str">
        <f>Tablo1[[#This Row],[Dersin Adı]]</f>
        <v xml:space="preserve">Tarla Bitkileri </v>
      </c>
      <c r="F245" s="6" t="str">
        <f>Tablo1[[#This Row],[Dersi Veren Öğretim Elemanı]]</f>
        <v>Fırat ALATÜRK</v>
      </c>
      <c r="G245" s="6">
        <f>Tablo1[[#This Row],[Dersi Veren Öğretim Elemanı (Son 7 Hafta)]]</f>
        <v>0</v>
      </c>
      <c r="H245" s="6" t="str">
        <f>Tablo1[[#This Row],[Dersi Vrn. Öğr. Üyesi Bölümü]]</f>
        <v>TB</v>
      </c>
      <c r="I245" s="5">
        <f>Tablo1[[#This Row],[Mevcut]]</f>
        <v>36</v>
      </c>
      <c r="J245" s="13" t="str">
        <f>Tablo1[[#This Row],[GÜN]]</f>
        <v>ÇARŞAMBA</v>
      </c>
      <c r="K245" s="17" t="str">
        <f>Tablo1[[#This Row],[SINIF2]]</f>
        <v>204</v>
      </c>
      <c r="L245" s="11">
        <f>Tablo1[[#This Row],[08:10]]</f>
        <v>0</v>
      </c>
      <c r="M245" s="4" t="str">
        <f>Tablo1[[#This Row],[09:00]]</f>
        <v>x</v>
      </c>
      <c r="N245" s="4" t="str">
        <f>Tablo1[[#This Row],[09:50]]</f>
        <v>x</v>
      </c>
      <c r="O245" s="4" t="str">
        <f>Tablo1[[#This Row],[10:40]]</f>
        <v>x</v>
      </c>
      <c r="P245" s="4" t="str">
        <f>Tablo1[[#This Row],[11:30]]</f>
        <v>x</v>
      </c>
      <c r="Q245" s="10">
        <f>Tablo1[[#This Row],[12:20]]</f>
        <v>0</v>
      </c>
      <c r="R245" s="4">
        <f>Tablo1[[#This Row],[13:10]]</f>
        <v>0</v>
      </c>
      <c r="S245" s="4">
        <f>Tablo1[[#This Row],[14:00]]</f>
        <v>0</v>
      </c>
      <c r="T245" s="4">
        <f>Tablo1[[#This Row],[14:50]]</f>
        <v>0</v>
      </c>
      <c r="U245" s="4">
        <f>Tablo1[[#This Row],[15:40]]</f>
        <v>0</v>
      </c>
      <c r="V245" s="12">
        <f>Tablo1[[#This Row],[16:30]]</f>
        <v>0</v>
      </c>
      <c r="W245" s="24">
        <f>Tablo1[[#This Row],[Ders Adedi]]</f>
        <v>5</v>
      </c>
      <c r="X245" s="22">
        <f>Tablo1[[#This Row],[Ders saati]]</f>
        <v>4</v>
      </c>
      <c r="Y245" s="23">
        <f>Tablo1[[#This Row],[Ders saati kontrol]]</f>
        <v>4</v>
      </c>
      <c r="Z245" s="92" t="str">
        <f>Tablo1[[#This Row],[Birleştir formül]]</f>
        <v>Tarla Bitkileri  Fırat ALATÜRK</v>
      </c>
      <c r="AA245" s="95">
        <f>Tablo1[[#This Row],[Birleşik ders]]</f>
        <v>1</v>
      </c>
    </row>
    <row r="246" spans="1:27" ht="21.75" hidden="1" x14ac:dyDescent="0.25">
      <c r="A246" s="27">
        <f>Tablo1[[#This Row],[Sıra]]</f>
        <v>35</v>
      </c>
      <c r="B246" s="13" t="str">
        <f>Tablo1[[#This Row],[Bölüm]]</f>
        <v>TM</v>
      </c>
      <c r="C246" s="13">
        <f>Tablo1[[#This Row],[Sınıf]]</f>
        <v>2</v>
      </c>
      <c r="D246" s="5" t="str">
        <f>Tablo1[[#This Row],[Ders Kodu]]</f>
        <v>TMT-2010</v>
      </c>
      <c r="E246" s="14" t="str">
        <f>Tablo1[[#This Row],[Dersin Adı]]</f>
        <v xml:space="preserve">Bilgisayar Destekli Tasarım II </v>
      </c>
      <c r="F246" s="6" t="str">
        <f>Tablo1[[#This Row],[Dersi Veren Öğretim Elemanı]]</f>
        <v>Habib KOCABIYIK</v>
      </c>
      <c r="G246" s="6">
        <f>Tablo1[[#This Row],[Dersi Veren Öğretim Elemanı (Son 7 Hafta)]]</f>
        <v>0</v>
      </c>
      <c r="H246" s="6" t="str">
        <f>Tablo1[[#This Row],[Dersi Vrn. Öğr. Üyesi Bölümü]]</f>
        <v>TM</v>
      </c>
      <c r="I246" s="5">
        <f>Tablo1[[#This Row],[Mevcut]]</f>
        <v>40</v>
      </c>
      <c r="J246" s="13" t="str">
        <f>Tablo1[[#This Row],[GÜN]]</f>
        <v>PERŞEMBE</v>
      </c>
      <c r="K246" s="17" t="str">
        <f>Tablo1[[#This Row],[SINIF2]]</f>
        <v>Bilgisayar Lab.</v>
      </c>
      <c r="L246" s="11">
        <f>Tablo1[[#This Row],[08:10]]</f>
        <v>0</v>
      </c>
      <c r="M246" s="4">
        <f>Tablo1[[#This Row],[09:00]]</f>
        <v>0</v>
      </c>
      <c r="N246" s="4" t="str">
        <f>Tablo1[[#This Row],[09:50]]</f>
        <v>x</v>
      </c>
      <c r="O246" s="4" t="str">
        <f>Tablo1[[#This Row],[10:40]]</f>
        <v>x</v>
      </c>
      <c r="P246" s="4" t="str">
        <f>Tablo1[[#This Row],[11:30]]</f>
        <v>x</v>
      </c>
      <c r="Q246" s="10">
        <f>Tablo1[[#This Row],[12:20]]</f>
        <v>0</v>
      </c>
      <c r="R246" s="4">
        <f>Tablo1[[#This Row],[13:10]]</f>
        <v>0</v>
      </c>
      <c r="S246" s="4">
        <f>Tablo1[[#This Row],[14:00]]</f>
        <v>0</v>
      </c>
      <c r="T246" s="4">
        <f>Tablo1[[#This Row],[14:50]]</f>
        <v>0</v>
      </c>
      <c r="U246" s="4">
        <f>Tablo1[[#This Row],[15:40]]</f>
        <v>0</v>
      </c>
      <c r="V246" s="12">
        <f>Tablo1[[#This Row],[16:30]]</f>
        <v>0</v>
      </c>
      <c r="W246" s="24">
        <f>Tablo1[[#This Row],[Ders Adedi]]</f>
        <v>1</v>
      </c>
      <c r="X246" s="22">
        <f>Tablo1[[#This Row],[Ders saati]]</f>
        <v>3</v>
      </c>
      <c r="Y246" s="23">
        <f>Tablo1[[#This Row],[Ders saati kontrol]]</f>
        <v>3</v>
      </c>
      <c r="Z246" s="92" t="str">
        <f>Tablo1[[#This Row],[Birleştir formül]]</f>
        <v>Bilgisayar Destekli Tasarım II  Habib KOCABIYIK</v>
      </c>
      <c r="AA246" s="95">
        <f>Tablo1[[#This Row],[Birleşik ders]]</f>
        <v>1</v>
      </c>
    </row>
    <row r="247" spans="1:27" ht="21.75" hidden="1" x14ac:dyDescent="0.25">
      <c r="A247" s="27">
        <f>Tablo1[[#This Row],[Sıra]]</f>
        <v>85</v>
      </c>
      <c r="B247" s="13" t="str">
        <f>Tablo1[[#This Row],[Bölüm]]</f>
        <v>TM</v>
      </c>
      <c r="C247" s="13">
        <f>Tablo1[[#This Row],[Sınıf]]</f>
        <v>2</v>
      </c>
      <c r="D247" s="5" t="str">
        <f>Tablo1[[#This Row],[Ders Kodu]]</f>
        <v>TMT-2008</v>
      </c>
      <c r="E247" s="14" t="str">
        <f>Tablo1[[#This Row],[Dersin Adı]]</f>
        <v xml:space="preserve">Dinamik </v>
      </c>
      <c r="F247" s="6" t="str">
        <f>Tablo1[[#This Row],[Dersi Veren Öğretim Elemanı]]</f>
        <v>Ünal ÜRKMEZ</v>
      </c>
      <c r="G247" s="6">
        <f>Tablo1[[#This Row],[Dersi Veren Öğretim Elemanı (Son 7 Hafta)]]</f>
        <v>0</v>
      </c>
      <c r="H247" s="6" t="str">
        <f>Tablo1[[#This Row],[Dersi Vrn. Öğr. Üyesi Bölümü]]</f>
        <v>TM</v>
      </c>
      <c r="I247" s="5">
        <f>Tablo1[[#This Row],[Mevcut]]</f>
        <v>26</v>
      </c>
      <c r="J247" s="13" t="str">
        <f>Tablo1[[#This Row],[GÜN]]</f>
        <v>PERŞEMBE</v>
      </c>
      <c r="K247" s="17" t="str">
        <f>Tablo1[[#This Row],[SINIF2]]</f>
        <v>03</v>
      </c>
      <c r="L247" s="11">
        <f>Tablo1[[#This Row],[08:10]]</f>
        <v>0</v>
      </c>
      <c r="M247" s="4">
        <f>Tablo1[[#This Row],[09:00]]</f>
        <v>0</v>
      </c>
      <c r="N247" s="4">
        <f>Tablo1[[#This Row],[09:50]]</f>
        <v>0</v>
      </c>
      <c r="O247" s="4">
        <f>Tablo1[[#This Row],[10:40]]</f>
        <v>0</v>
      </c>
      <c r="P247" s="4">
        <f>Tablo1[[#This Row],[11:30]]</f>
        <v>0</v>
      </c>
      <c r="Q247" s="10">
        <f>Tablo1[[#This Row],[12:20]]</f>
        <v>0</v>
      </c>
      <c r="R247" s="4" t="str">
        <f>Tablo1[[#This Row],[13:10]]</f>
        <v>x</v>
      </c>
      <c r="S247" s="4" t="str">
        <f>Tablo1[[#This Row],[14:00]]</f>
        <v>x</v>
      </c>
      <c r="T247" s="4">
        <f>Tablo1[[#This Row],[14:50]]</f>
        <v>0</v>
      </c>
      <c r="U247" s="4">
        <f>Tablo1[[#This Row],[15:40]]</f>
        <v>0</v>
      </c>
      <c r="V247" s="12">
        <f>Tablo1[[#This Row],[16:30]]</f>
        <v>0</v>
      </c>
      <c r="W247" s="24">
        <f>Tablo1[[#This Row],[Ders Adedi]]</f>
        <v>1</v>
      </c>
      <c r="X247" s="22">
        <f>Tablo1[[#This Row],[Ders saati]]</f>
        <v>2</v>
      </c>
      <c r="Y247" s="23">
        <f>Tablo1[[#This Row],[Ders saati kontrol]]</f>
        <v>2</v>
      </c>
      <c r="Z247" s="92" t="str">
        <f>Tablo1[[#This Row],[Birleştir formül]]</f>
        <v>Dinamik  Ünal ÜRKMEZ</v>
      </c>
      <c r="AA247" s="95">
        <f>Tablo1[[#This Row],[Birleşik ders]]</f>
        <v>1</v>
      </c>
    </row>
    <row r="248" spans="1:27" ht="21.75" hidden="1" x14ac:dyDescent="0.25">
      <c r="A248" s="27">
        <f>Tablo1[[#This Row],[Sıra]]</f>
        <v>223</v>
      </c>
      <c r="B248" s="13" t="str">
        <f>Tablo1[[#This Row],[Bölüm]]</f>
        <v>TM</v>
      </c>
      <c r="C248" s="13">
        <f>Tablo1[[#This Row],[Sınıf]]</f>
        <v>3</v>
      </c>
      <c r="D248" s="5" t="str">
        <f>Tablo1[[#This Row],[Ders Kodu]]</f>
        <v>TMT-3106</v>
      </c>
      <c r="E248" s="14" t="str">
        <f>Tablo1[[#This Row],[Dersin Adı]]</f>
        <v xml:space="preserve">Programlamaya Giriş </v>
      </c>
      <c r="F248" s="6" t="str">
        <f>Tablo1[[#This Row],[Dersi Veren Öğretim Elemanı]]</f>
        <v>İsmail KAVDIR</v>
      </c>
      <c r="G248" s="6">
        <f>Tablo1[[#This Row],[Dersi Veren Öğretim Elemanı (Son 7 Hafta)]]</f>
        <v>0</v>
      </c>
      <c r="H248" s="6" t="str">
        <f>Tablo1[[#This Row],[Dersi Vrn. Öğr. Üyesi Bölümü]]</f>
        <v>TM</v>
      </c>
      <c r="I248" s="5">
        <f>Tablo1[[#This Row],[Mevcut]]</f>
        <v>20</v>
      </c>
      <c r="J248" s="13" t="str">
        <f>Tablo1[[#This Row],[GÜN]]</f>
        <v>PAZARTESİ</v>
      </c>
      <c r="K248" s="17" t="str">
        <f>Tablo1[[#This Row],[SINIF2]]</f>
        <v>Bilgisayar Lab.</v>
      </c>
      <c r="L248" s="11">
        <f>Tablo1[[#This Row],[08:10]]</f>
        <v>0</v>
      </c>
      <c r="M248" s="4" t="str">
        <f>Tablo1[[#This Row],[09:00]]</f>
        <v>x</v>
      </c>
      <c r="N248" s="4" t="str">
        <f>Tablo1[[#This Row],[09:50]]</f>
        <v>x</v>
      </c>
      <c r="O248" s="4" t="str">
        <f>Tablo1[[#This Row],[10:40]]</f>
        <v>x</v>
      </c>
      <c r="P248" s="4">
        <f>Tablo1[[#This Row],[11:30]]</f>
        <v>0</v>
      </c>
      <c r="Q248" s="10">
        <f>Tablo1[[#This Row],[12:20]]</f>
        <v>0</v>
      </c>
      <c r="R248" s="4">
        <f>Tablo1[[#This Row],[13:10]]</f>
        <v>0</v>
      </c>
      <c r="S248" s="4">
        <f>Tablo1[[#This Row],[14:00]]</f>
        <v>0</v>
      </c>
      <c r="T248" s="4">
        <f>Tablo1[[#This Row],[14:50]]</f>
        <v>0</v>
      </c>
      <c r="U248" s="4">
        <f>Tablo1[[#This Row],[15:40]]</f>
        <v>0</v>
      </c>
      <c r="V248" s="12">
        <f>Tablo1[[#This Row],[16:30]]</f>
        <v>0</v>
      </c>
      <c r="W248" s="24">
        <f>Tablo1[[#This Row],[Ders Adedi]]</f>
        <v>1</v>
      </c>
      <c r="X248" s="22">
        <f>Tablo1[[#This Row],[Ders saati]]</f>
        <v>3</v>
      </c>
      <c r="Y248" s="23">
        <f>Tablo1[[#This Row],[Ders saati kontrol]]</f>
        <v>3</v>
      </c>
      <c r="Z248" s="92" t="str">
        <f>Tablo1[[#This Row],[Birleştir formül]]</f>
        <v>Programlamaya Giriş  İsmail KAVDIR</v>
      </c>
      <c r="AA248" s="95">
        <f>Tablo1[[#This Row],[Birleşik ders]]</f>
        <v>1</v>
      </c>
    </row>
    <row r="249" spans="1:27" ht="30" hidden="1" x14ac:dyDescent="0.25">
      <c r="A249" s="27">
        <f>Tablo1[[#This Row],[Sıra]]</f>
        <v>176</v>
      </c>
      <c r="B249" s="13" t="str">
        <f>Tablo1[[#This Row],[Bölüm]]</f>
        <v>TM</v>
      </c>
      <c r="C249" s="13">
        <f>Tablo1[[#This Row],[Sınıf]]</f>
        <v>3</v>
      </c>
      <c r="D249" s="5" t="str">
        <f>Tablo1[[#This Row],[Ders Kodu]]</f>
        <v>TMT-3136</v>
      </c>
      <c r="E249" s="14" t="str">
        <f>Tablo1[[#This Row],[Dersin Adı]]</f>
        <v xml:space="preserve">Mesleki İngilizce </v>
      </c>
      <c r="F249" s="6" t="str">
        <f>Tablo1[[#This Row],[Dersi Veren Öğretim Elemanı]]</f>
        <v>İsmail KAVDIR</v>
      </c>
      <c r="G249" s="6">
        <f>Tablo1[[#This Row],[Dersi Veren Öğretim Elemanı (Son 7 Hafta)]]</f>
        <v>0</v>
      </c>
      <c r="H249" s="6" t="str">
        <f>Tablo1[[#This Row],[Dersi Vrn. Öğr. Üyesi Bölümü]]</f>
        <v>TM</v>
      </c>
      <c r="I249" s="5">
        <f>Tablo1[[#This Row],[Mevcut]]</f>
        <v>9</v>
      </c>
      <c r="J249" s="13" t="str">
        <f>Tablo1[[#This Row],[GÜN]]</f>
        <v>SALI</v>
      </c>
      <c r="K249" s="17" t="str">
        <f>Tablo1[[#This Row],[SINIF2]]</f>
        <v>106</v>
      </c>
      <c r="L249" s="11">
        <f>Tablo1[[#This Row],[08:10]]</f>
        <v>0</v>
      </c>
      <c r="M249" s="4">
        <f>Tablo1[[#This Row],[09:00]]</f>
        <v>0</v>
      </c>
      <c r="N249" s="4">
        <f>Tablo1[[#This Row],[09:50]]</f>
        <v>0</v>
      </c>
      <c r="O249" s="4">
        <f>Tablo1[[#This Row],[10:40]]</f>
        <v>0</v>
      </c>
      <c r="P249" s="4">
        <f>Tablo1[[#This Row],[11:30]]</f>
        <v>0</v>
      </c>
      <c r="Q249" s="10" t="str">
        <f>Tablo1[[#This Row],[12:20]]</f>
        <v>x</v>
      </c>
      <c r="R249" s="4" t="str">
        <f>Tablo1[[#This Row],[13:10]]</f>
        <v>x</v>
      </c>
      <c r="S249" s="4" t="str">
        <f>Tablo1[[#This Row],[14:00]]</f>
        <v>x</v>
      </c>
      <c r="T249" s="4">
        <f>Tablo1[[#This Row],[14:50]]</f>
        <v>0</v>
      </c>
      <c r="U249" s="4">
        <f>Tablo1[[#This Row],[15:40]]</f>
        <v>0</v>
      </c>
      <c r="V249" s="12">
        <f>Tablo1[[#This Row],[16:30]]</f>
        <v>0</v>
      </c>
      <c r="W249" s="24">
        <f>Tablo1[[#This Row],[Ders Adedi]]</f>
        <v>1</v>
      </c>
      <c r="X249" s="22">
        <f>Tablo1[[#This Row],[Ders saati]]</f>
        <v>3</v>
      </c>
      <c r="Y249" s="23">
        <f>Tablo1[[#This Row],[Ders saati kontrol]]</f>
        <v>3</v>
      </c>
      <c r="Z249" s="92" t="str">
        <f>Tablo1[[#This Row],[Birleştir formül]]</f>
        <v>Mesleki İngilizce  İsmail KAVDIR</v>
      </c>
      <c r="AA249" s="95">
        <f>Tablo1[[#This Row],[Birleşik ders]]</f>
        <v>1</v>
      </c>
    </row>
    <row r="250" spans="1:27" ht="30" x14ac:dyDescent="0.25">
      <c r="A250" s="27">
        <f>Tablo1[[#This Row],[Sıra]]</f>
        <v>75</v>
      </c>
      <c r="B250" s="13" t="str">
        <f>Tablo1[[#This Row],[Bölüm]]</f>
        <v>TM</v>
      </c>
      <c r="C250" s="13">
        <f>Tablo1[[#This Row],[Sınıf]]</f>
        <v>3</v>
      </c>
      <c r="D250" s="5" t="str">
        <f>Tablo1[[#This Row],[Ders Kodu]]</f>
        <v>TMT-3124</v>
      </c>
      <c r="E250" s="14" t="str">
        <f>Tablo1[[#This Row],[Dersin Adı]]</f>
        <v xml:space="preserve">Biyolojik Malzemenin Mühendislik Özellikleri </v>
      </c>
      <c r="F250" s="6" t="str">
        <f>Tablo1[[#This Row],[Dersi Veren Öğretim Elemanı]]</f>
        <v>M. Burak BÜYÜKCAN</v>
      </c>
      <c r="G250" s="6">
        <f>Tablo1[[#This Row],[Dersi Veren Öğretim Elemanı (Son 7 Hafta)]]</f>
        <v>0</v>
      </c>
      <c r="H250" s="6" t="str">
        <f>Tablo1[[#This Row],[Dersi Vrn. Öğr. Üyesi Bölümü]]</f>
        <v>TM</v>
      </c>
      <c r="I250" s="5">
        <f>Tablo1[[#This Row],[Mevcut]]</f>
        <v>17</v>
      </c>
      <c r="J250" s="13" t="str">
        <f>Tablo1[[#This Row],[GÜN]]</f>
        <v>SALI</v>
      </c>
      <c r="K250" s="17" t="str">
        <f>Tablo1[[#This Row],[SINIF2]]</f>
        <v>TM. Uyg.Lab.</v>
      </c>
      <c r="L250" s="11">
        <f>Tablo1[[#This Row],[08:10]]</f>
        <v>0</v>
      </c>
      <c r="M250" s="4">
        <f>Tablo1[[#This Row],[09:00]]</f>
        <v>0</v>
      </c>
      <c r="N250" s="4">
        <f>Tablo1[[#This Row],[09:50]]</f>
        <v>0</v>
      </c>
      <c r="O250" s="4">
        <f>Tablo1[[#This Row],[10:40]]</f>
        <v>0</v>
      </c>
      <c r="P250" s="4">
        <f>Tablo1[[#This Row],[11:30]]</f>
        <v>0</v>
      </c>
      <c r="Q250" s="10">
        <f>Tablo1[[#This Row],[12:20]]</f>
        <v>0</v>
      </c>
      <c r="R250" s="4">
        <f>Tablo1[[#This Row],[13:10]]</f>
        <v>0</v>
      </c>
      <c r="S250" s="4">
        <f>Tablo1[[#This Row],[14:00]]</f>
        <v>0</v>
      </c>
      <c r="T250" s="4" t="str">
        <f>Tablo1[[#This Row],[14:50]]</f>
        <v>x</v>
      </c>
      <c r="U250" s="4" t="str">
        <f>Tablo1[[#This Row],[15:40]]</f>
        <v>x</v>
      </c>
      <c r="V250" s="12" t="str">
        <f>Tablo1[[#This Row],[16:30]]</f>
        <v>x</v>
      </c>
      <c r="W250" s="24">
        <f>Tablo1[[#This Row],[Ders Adedi]]</f>
        <v>1</v>
      </c>
      <c r="X250" s="22">
        <f>Tablo1[[#This Row],[Ders saati]]</f>
        <v>3</v>
      </c>
      <c r="Y250" s="23">
        <f>Tablo1[[#This Row],[Ders saati kontrol]]</f>
        <v>3</v>
      </c>
      <c r="Z250" s="92" t="str">
        <f>Tablo1[[#This Row],[Birleştir formül]]</f>
        <v>Biyolojik Malzemenin Mühendislik Özellikleri  M. Burak BÜYÜKCAN</v>
      </c>
      <c r="AA250" s="95">
        <f>Tablo1[[#This Row],[Birleşik ders]]</f>
        <v>1</v>
      </c>
    </row>
    <row r="251" spans="1:27" ht="30" x14ac:dyDescent="0.25">
      <c r="A251" s="27">
        <f>Tablo1[[#This Row],[Sıra]]</f>
        <v>350</v>
      </c>
      <c r="B251" s="13" t="str">
        <f>Tablo1[[#This Row],[Bölüm]]</f>
        <v>TM</v>
      </c>
      <c r="C251" s="13">
        <f>Tablo1[[#This Row],[Sınıf]]</f>
        <v>3</v>
      </c>
      <c r="D251" s="5" t="str">
        <f>Tablo1[[#This Row],[Ders Kodu]]</f>
        <v>TMT-3004</v>
      </c>
      <c r="E251" s="14" t="str">
        <f>Tablo1[[#This Row],[Dersin Adı]]</f>
        <v>Elektrik ve Elektroniğin Temel İlkeleri</v>
      </c>
      <c r="F251" s="6" t="str">
        <f>Tablo1[[#This Row],[Dersi Veren Öğretim Elemanı]]</f>
        <v>Adem Yavuz VURAL</v>
      </c>
      <c r="G251" s="6">
        <f>Tablo1[[#This Row],[Dersi Veren Öğretim Elemanı (Son 7 Hafta)]]</f>
        <v>0</v>
      </c>
      <c r="H251" s="6" t="str">
        <f>Tablo1[[#This Row],[Dersi Vrn. Öğr. Üyesi Bölümü]]</f>
        <v>FD</v>
      </c>
      <c r="I251" s="5">
        <f>Tablo1[[#This Row],[Mevcut]]</f>
        <v>19</v>
      </c>
      <c r="J251" s="13" t="str">
        <f>Tablo1[[#This Row],[GÜN]]</f>
        <v>ÇARŞAMBA</v>
      </c>
      <c r="K251" s="17" t="str">
        <f>Tablo1[[#This Row],[SINIF2]]</f>
        <v>104</v>
      </c>
      <c r="L251" s="11">
        <f>Tablo1[[#This Row],[08:10]]</f>
        <v>0</v>
      </c>
      <c r="M251" s="4">
        <f>Tablo1[[#This Row],[09:00]]</f>
        <v>0</v>
      </c>
      <c r="N251" s="4">
        <f>Tablo1[[#This Row],[09:50]]</f>
        <v>0</v>
      </c>
      <c r="O251" s="4">
        <f>Tablo1[[#This Row],[10:40]]</f>
        <v>0</v>
      </c>
      <c r="P251" s="4">
        <f>Tablo1[[#This Row],[11:30]]</f>
        <v>0</v>
      </c>
      <c r="Q251" s="10">
        <f>Tablo1[[#This Row],[12:20]]</f>
        <v>0</v>
      </c>
      <c r="R251" s="4">
        <f>Tablo1[[#This Row],[13:10]]</f>
        <v>0</v>
      </c>
      <c r="S251" s="4">
        <f>Tablo1[[#This Row],[14:00]]</f>
        <v>0</v>
      </c>
      <c r="T251" s="4" t="str">
        <f>Tablo1[[#This Row],[14:50]]</f>
        <v>x</v>
      </c>
      <c r="U251" s="4" t="str">
        <f>Tablo1[[#This Row],[15:40]]</f>
        <v>x</v>
      </c>
      <c r="V251" s="12" t="str">
        <f>Tablo1[[#This Row],[16:30]]</f>
        <v>x</v>
      </c>
      <c r="W251" s="24">
        <f>Tablo1[[#This Row],[Ders Adedi]]</f>
        <v>1</v>
      </c>
      <c r="X251" s="22">
        <f>Tablo1[[#This Row],[Ders saati]]</f>
        <v>3</v>
      </c>
      <c r="Y251" s="23">
        <f>Tablo1[[#This Row],[Ders saati kontrol]]</f>
        <v>3</v>
      </c>
      <c r="Z251" s="92" t="str">
        <f>Tablo1[[#This Row],[Birleştir formül]]</f>
        <v>Elektrik ve Elektroniğin Temel İlkeleri Adem Yavuz VURAL</v>
      </c>
      <c r="AA251" s="95">
        <f>Tablo1[[#This Row],[Birleşik ders]]</f>
        <v>1</v>
      </c>
    </row>
    <row r="252" spans="1:27" ht="21.75" hidden="1" x14ac:dyDescent="0.25">
      <c r="A252" s="27">
        <f>Tablo1[[#This Row],[Sıra]]</f>
        <v>264</v>
      </c>
      <c r="B252" s="13" t="str">
        <f>Tablo1[[#This Row],[Bölüm]]</f>
        <v>TM</v>
      </c>
      <c r="C252" s="13">
        <f>Tablo1[[#This Row],[Sınıf]]</f>
        <v>3</v>
      </c>
      <c r="D252" s="5" t="str">
        <f>Tablo1[[#This Row],[Ders Kodu]]</f>
        <v>TMT-3130</v>
      </c>
      <c r="E252" s="14" t="str">
        <f>Tablo1[[#This Row],[Dersin Adı]]</f>
        <v xml:space="preserve">Tarım Traktörleri </v>
      </c>
      <c r="F252" s="6" t="str">
        <f>Tablo1[[#This Row],[Dersi Veren Öğretim Elemanı]]</f>
        <v>Sarp Korkut SÜMER</v>
      </c>
      <c r="G252" s="6">
        <f>Tablo1[[#This Row],[Dersi Veren Öğretim Elemanı (Son 7 Hafta)]]</f>
        <v>0</v>
      </c>
      <c r="H252" s="6" t="str">
        <f>Tablo1[[#This Row],[Dersi Vrn. Öğr. Üyesi Bölümü]]</f>
        <v>TM</v>
      </c>
      <c r="I252" s="5">
        <f>Tablo1[[#This Row],[Mevcut]]</f>
        <v>21</v>
      </c>
      <c r="J252" s="13" t="str">
        <f>Tablo1[[#This Row],[GÜN]]</f>
        <v>PERŞEMBE</v>
      </c>
      <c r="K252" s="17" t="str">
        <f>Tablo1[[#This Row],[SINIF2]]</f>
        <v>TM. Uyg.Lab.</v>
      </c>
      <c r="L252" s="11">
        <f>Tablo1[[#This Row],[08:10]]</f>
        <v>0</v>
      </c>
      <c r="M252" s="4" t="str">
        <f>Tablo1[[#This Row],[09:00]]</f>
        <v>x</v>
      </c>
      <c r="N252" s="4" t="str">
        <f>Tablo1[[#This Row],[09:50]]</f>
        <v>x</v>
      </c>
      <c r="O252" s="4" t="str">
        <f>Tablo1[[#This Row],[10:40]]</f>
        <v>x</v>
      </c>
      <c r="P252" s="4">
        <f>Tablo1[[#This Row],[11:30]]</f>
        <v>0</v>
      </c>
      <c r="Q252" s="10">
        <f>Tablo1[[#This Row],[12:20]]</f>
        <v>0</v>
      </c>
      <c r="R252" s="4">
        <f>Tablo1[[#This Row],[13:10]]</f>
        <v>0</v>
      </c>
      <c r="S252" s="4">
        <f>Tablo1[[#This Row],[14:00]]</f>
        <v>0</v>
      </c>
      <c r="T252" s="4">
        <f>Tablo1[[#This Row],[14:50]]</f>
        <v>0</v>
      </c>
      <c r="U252" s="4">
        <f>Tablo1[[#This Row],[15:40]]</f>
        <v>0</v>
      </c>
      <c r="V252" s="12">
        <f>Tablo1[[#This Row],[16:30]]</f>
        <v>0</v>
      </c>
      <c r="W252" s="24">
        <f>Tablo1[[#This Row],[Ders Adedi]]</f>
        <v>1</v>
      </c>
      <c r="X252" s="22">
        <f>Tablo1[[#This Row],[Ders saati]]</f>
        <v>3</v>
      </c>
      <c r="Y252" s="23">
        <f>Tablo1[[#This Row],[Ders saati kontrol]]</f>
        <v>3</v>
      </c>
      <c r="Z252" s="92" t="str">
        <f>Tablo1[[#This Row],[Birleştir formül]]</f>
        <v>Tarım Traktörleri  Sarp Korkut SÜMER</v>
      </c>
      <c r="AA252" s="95">
        <f>Tablo1[[#This Row],[Birleşik ders]]</f>
        <v>1</v>
      </c>
    </row>
    <row r="253" spans="1:27" ht="30" hidden="1" x14ac:dyDescent="0.25">
      <c r="A253" s="27">
        <f>Tablo1[[#This Row],[Sıra]]</f>
        <v>62</v>
      </c>
      <c r="B253" s="13" t="str">
        <f>Tablo1[[#This Row],[Bölüm]]</f>
        <v>TM</v>
      </c>
      <c r="C253" s="13">
        <f>Tablo1[[#This Row],[Sınıf]]</f>
        <v>3</v>
      </c>
      <c r="D253" s="5" t="str">
        <f>Tablo1[[#This Row],[Ders Kodu]]</f>
        <v>TMT-3128</v>
      </c>
      <c r="E253" s="14" t="str">
        <f>Tablo1[[#This Row],[Dersin Adı]]</f>
        <v xml:space="preserve">Bitki Koruma Mak.ve Teknolojileri </v>
      </c>
      <c r="F253" s="6" t="str">
        <f>Tablo1[[#This Row],[Dersi Veren Öğretim Elemanı]]</f>
        <v>Sakine ÖZPINAR</v>
      </c>
      <c r="G253" s="6">
        <f>Tablo1[[#This Row],[Dersi Veren Öğretim Elemanı (Son 7 Hafta)]]</f>
        <v>0</v>
      </c>
      <c r="H253" s="6" t="str">
        <f>Tablo1[[#This Row],[Dersi Vrn. Öğr. Üyesi Bölümü]]</f>
        <v>TM</v>
      </c>
      <c r="I253" s="5">
        <f>Tablo1[[#This Row],[Mevcut]]</f>
        <v>16</v>
      </c>
      <c r="J253" s="13" t="str">
        <f>Tablo1[[#This Row],[GÜN]]</f>
        <v>PERŞEMBE</v>
      </c>
      <c r="K253" s="17" t="str">
        <f>Tablo1[[#This Row],[SINIF2]]</f>
        <v>TM. Uyg.Lab.</v>
      </c>
      <c r="L253" s="11">
        <f>Tablo1[[#This Row],[08:10]]</f>
        <v>0</v>
      </c>
      <c r="M253" s="4">
        <f>Tablo1[[#This Row],[09:00]]</f>
        <v>0</v>
      </c>
      <c r="N253" s="4">
        <f>Tablo1[[#This Row],[09:50]]</f>
        <v>0</v>
      </c>
      <c r="O253" s="4">
        <f>Tablo1[[#This Row],[10:40]]</f>
        <v>0</v>
      </c>
      <c r="P253" s="4" t="str">
        <f>Tablo1[[#This Row],[11:30]]</f>
        <v>x</v>
      </c>
      <c r="Q253" s="10" t="str">
        <f>Tablo1[[#This Row],[12:20]]</f>
        <v>x</v>
      </c>
      <c r="R253" s="4" t="str">
        <f>Tablo1[[#This Row],[13:10]]</f>
        <v>x</v>
      </c>
      <c r="S253" s="4">
        <f>Tablo1[[#This Row],[14:00]]</f>
        <v>0</v>
      </c>
      <c r="T253" s="4">
        <f>Tablo1[[#This Row],[14:50]]</f>
        <v>0</v>
      </c>
      <c r="U253" s="4">
        <f>Tablo1[[#This Row],[15:40]]</f>
        <v>0</v>
      </c>
      <c r="V253" s="12">
        <f>Tablo1[[#This Row],[16:30]]</f>
        <v>0</v>
      </c>
      <c r="W253" s="24">
        <f>Tablo1[[#This Row],[Ders Adedi]]</f>
        <v>1</v>
      </c>
      <c r="X253" s="22">
        <f>Tablo1[[#This Row],[Ders saati]]</f>
        <v>3</v>
      </c>
      <c r="Y253" s="23">
        <f>Tablo1[[#This Row],[Ders saati kontrol]]</f>
        <v>3</v>
      </c>
      <c r="Z253" s="92" t="str">
        <f>Tablo1[[#This Row],[Birleştir formül]]</f>
        <v>Bitki Koruma Mak.ve Teknolojileri  Sakine ÖZPINAR</v>
      </c>
      <c r="AA253" s="95">
        <f>Tablo1[[#This Row],[Birleşik ders]]</f>
        <v>1</v>
      </c>
    </row>
    <row r="254" spans="1:27" ht="30" hidden="1" x14ac:dyDescent="0.25">
      <c r="A254" s="27">
        <f>Tablo1[[#This Row],[Sıra]]</f>
        <v>86</v>
      </c>
      <c r="B254" s="13" t="str">
        <f>Tablo1[[#This Row],[Bölüm]]</f>
        <v>TM</v>
      </c>
      <c r="C254" s="13">
        <f>Tablo1[[#This Row],[Sınıf]]</f>
        <v>3</v>
      </c>
      <c r="D254" s="5" t="str">
        <f>Tablo1[[#This Row],[Ders Kodu]]</f>
        <v>TMT-3122</v>
      </c>
      <c r="E254" s="14" t="str">
        <f>Tablo1[[#This Row],[Dersin Adı]]</f>
        <v xml:space="preserve">Ekim, Bakım ve Gübreleme Makinaları </v>
      </c>
      <c r="F254" s="6" t="str">
        <f>Tablo1[[#This Row],[Dersi Veren Öğretim Elemanı]]</f>
        <v>İsmail KAVDIR</v>
      </c>
      <c r="G254" s="6">
        <f>Tablo1[[#This Row],[Dersi Veren Öğretim Elemanı (Son 7 Hafta)]]</f>
        <v>0</v>
      </c>
      <c r="H254" s="6" t="str">
        <f>Tablo1[[#This Row],[Dersi Vrn. Öğr. Üyesi Bölümü]]</f>
        <v>TM</v>
      </c>
      <c r="I254" s="5">
        <f>Tablo1[[#This Row],[Mevcut]]</f>
        <v>20</v>
      </c>
      <c r="J254" s="13" t="str">
        <f>Tablo1[[#This Row],[GÜN]]</f>
        <v>PERŞEMBE</v>
      </c>
      <c r="K254" s="17" t="str">
        <f>Tablo1[[#This Row],[SINIF2]]</f>
        <v>105</v>
      </c>
      <c r="L254" s="11">
        <f>Tablo1[[#This Row],[08:10]]</f>
        <v>0</v>
      </c>
      <c r="M254" s="4">
        <f>Tablo1[[#This Row],[09:00]]</f>
        <v>0</v>
      </c>
      <c r="N254" s="4">
        <f>Tablo1[[#This Row],[09:50]]</f>
        <v>0</v>
      </c>
      <c r="O254" s="4">
        <f>Tablo1[[#This Row],[10:40]]</f>
        <v>0</v>
      </c>
      <c r="P254" s="4">
        <f>Tablo1[[#This Row],[11:30]]</f>
        <v>0</v>
      </c>
      <c r="Q254" s="10">
        <f>Tablo1[[#This Row],[12:20]]</f>
        <v>0</v>
      </c>
      <c r="R254" s="4">
        <f>Tablo1[[#This Row],[13:10]]</f>
        <v>0</v>
      </c>
      <c r="S254" s="4">
        <f>Tablo1[[#This Row],[14:00]]</f>
        <v>0</v>
      </c>
      <c r="T254" s="4" t="str">
        <f>Tablo1[[#This Row],[14:50]]</f>
        <v>x</v>
      </c>
      <c r="U254" s="4" t="str">
        <f>Tablo1[[#This Row],[15:40]]</f>
        <v>x</v>
      </c>
      <c r="V254" s="12" t="str">
        <f>Tablo1[[#This Row],[16:30]]</f>
        <v>x</v>
      </c>
      <c r="W254" s="24">
        <f>Tablo1[[#This Row],[Ders Adedi]]</f>
        <v>1</v>
      </c>
      <c r="X254" s="22">
        <f>Tablo1[[#This Row],[Ders saati]]</f>
        <v>3</v>
      </c>
      <c r="Y254" s="23">
        <f>Tablo1[[#This Row],[Ders saati kontrol]]</f>
        <v>3</v>
      </c>
      <c r="Z254" s="92" t="str">
        <f>Tablo1[[#This Row],[Birleştir formül]]</f>
        <v>Ekim, Bakım ve Gübreleme Makinaları  İsmail KAVDIR</v>
      </c>
      <c r="AA254" s="95">
        <f>Tablo1[[#This Row],[Birleşik ders]]</f>
        <v>1</v>
      </c>
    </row>
    <row r="255" spans="1:27" ht="21.75" hidden="1" x14ac:dyDescent="0.25">
      <c r="A255" s="27">
        <f>Tablo1[[#This Row],[Sıra]]</f>
        <v>81</v>
      </c>
      <c r="B255" s="13" t="str">
        <f>Tablo1[[#This Row],[Bölüm]]</f>
        <v>TM</v>
      </c>
      <c r="C255" s="13">
        <f>Tablo1[[#This Row],[Sınıf]]</f>
        <v>3</v>
      </c>
      <c r="D255" s="5" t="str">
        <f>Tablo1[[#This Row],[Ders Kodu]]</f>
        <v>TMT-3132</v>
      </c>
      <c r="E255" s="14" t="str">
        <f>Tablo1[[#This Row],[Dersin Adı]]</f>
        <v xml:space="preserve">Coğrafi Bilgi Sistemlerine Giriş </v>
      </c>
      <c r="F255" s="6" t="str">
        <f>Tablo1[[#This Row],[Dersi Veren Öğretim Elemanı]]</f>
        <v>Emre ÖZELKAN</v>
      </c>
      <c r="G255" s="6">
        <f>Tablo1[[#This Row],[Dersi Veren Öğretim Elemanı (Son 7 Hafta)]]</f>
        <v>0</v>
      </c>
      <c r="H255" s="6" t="str">
        <f>Tablo1[[#This Row],[Dersi Vrn. Öğr. Üyesi Bölümü]]</f>
        <v>FD</v>
      </c>
      <c r="I255" s="5">
        <f>Tablo1[[#This Row],[Mevcut]]</f>
        <v>0</v>
      </c>
      <c r="J255" s="13" t="str">
        <f>Tablo1[[#This Row],[GÜN]]</f>
        <v>-</v>
      </c>
      <c r="K255" s="17" t="str">
        <f>Tablo1[[#This Row],[SINIF2]]</f>
        <v>AÇILMIYOR</v>
      </c>
      <c r="L255" s="11">
        <f>Tablo1[[#This Row],[08:10]]</f>
        <v>0</v>
      </c>
      <c r="M255" s="4" t="str">
        <f>Tablo1[[#This Row],[09:00]]</f>
        <v>x</v>
      </c>
      <c r="N255" s="4" t="str">
        <f>Tablo1[[#This Row],[09:50]]</f>
        <v>x</v>
      </c>
      <c r="O255" s="4" t="str">
        <f>Tablo1[[#This Row],[10:40]]</f>
        <v>x</v>
      </c>
      <c r="P255" s="4">
        <f>Tablo1[[#This Row],[11:30]]</f>
        <v>0</v>
      </c>
      <c r="Q255" s="10">
        <f>Tablo1[[#This Row],[12:20]]</f>
        <v>0</v>
      </c>
      <c r="R255" s="4">
        <f>Tablo1[[#This Row],[13:10]]</f>
        <v>0</v>
      </c>
      <c r="S255" s="4">
        <f>Tablo1[[#This Row],[14:00]]</f>
        <v>0</v>
      </c>
      <c r="T255" s="4">
        <f>Tablo1[[#This Row],[14:50]]</f>
        <v>0</v>
      </c>
      <c r="U255" s="4">
        <f>Tablo1[[#This Row],[15:40]]</f>
        <v>0</v>
      </c>
      <c r="V255" s="12">
        <f>Tablo1[[#This Row],[16:30]]</f>
        <v>0</v>
      </c>
      <c r="W255" s="24">
        <f>Tablo1[[#This Row],[Ders Adedi]]</f>
        <v>1</v>
      </c>
      <c r="X255" s="22">
        <f>Tablo1[[#This Row],[Ders saati]]</f>
        <v>3</v>
      </c>
      <c r="Y255" s="23">
        <f>Tablo1[[#This Row],[Ders saati kontrol]]</f>
        <v>3</v>
      </c>
      <c r="Z255" s="92" t="str">
        <f>Tablo1[[#This Row],[Birleştir formül]]</f>
        <v>Coğrafi Bilgi Sistemlerine Giriş  Emre ÖZELKAN</v>
      </c>
      <c r="AA255" s="95">
        <f>Tablo1[[#This Row],[Birleşik ders]]</f>
        <v>1</v>
      </c>
    </row>
    <row r="256" spans="1:27" ht="21.75" hidden="1" x14ac:dyDescent="0.25">
      <c r="A256" s="27">
        <f>Tablo1[[#This Row],[Sıra]]</f>
        <v>241</v>
      </c>
      <c r="B256" s="13" t="str">
        <f>Tablo1[[#This Row],[Bölüm]]</f>
        <v>TM</v>
      </c>
      <c r="C256" s="13">
        <f>Tablo1[[#This Row],[Sınıf]]</f>
        <v>3</v>
      </c>
      <c r="D256" s="5" t="str">
        <f>Tablo1[[#This Row],[Ders Kodu]]</f>
        <v>STJ-3002</v>
      </c>
      <c r="E256" s="14" t="str">
        <f>Tablo1[[#This Row],[Dersin Adı]]</f>
        <v xml:space="preserve">Staj II </v>
      </c>
      <c r="F256" s="6" t="str">
        <f>Tablo1[[#This Row],[Dersi Veren Öğretim Elemanı]]</f>
        <v>Habib KOCABIYIK</v>
      </c>
      <c r="G256" s="6">
        <f>Tablo1[[#This Row],[Dersi Veren Öğretim Elemanı (Son 7 Hafta)]]</f>
        <v>0</v>
      </c>
      <c r="H256" s="6" t="str">
        <f>Tablo1[[#This Row],[Dersi Vrn. Öğr. Üyesi Bölümü]]</f>
        <v>TM</v>
      </c>
      <c r="I256" s="5">
        <f>Tablo1[[#This Row],[Mevcut]]</f>
        <v>24</v>
      </c>
      <c r="J256" s="13" t="str">
        <f>Tablo1[[#This Row],[GÜN]]</f>
        <v>-</v>
      </c>
      <c r="K256" s="17" t="str">
        <f>Tablo1[[#This Row],[SINIF2]]</f>
        <v>-</v>
      </c>
      <c r="L256" s="11">
        <f>Tablo1[[#This Row],[08:10]]</f>
        <v>0</v>
      </c>
      <c r="M256" s="4">
        <f>Tablo1[[#This Row],[09:00]]</f>
        <v>0</v>
      </c>
      <c r="N256" s="4">
        <f>Tablo1[[#This Row],[09:50]]</f>
        <v>0</v>
      </c>
      <c r="O256" s="4">
        <f>Tablo1[[#This Row],[10:40]]</f>
        <v>0</v>
      </c>
      <c r="P256" s="4">
        <f>Tablo1[[#This Row],[11:30]]</f>
        <v>0</v>
      </c>
      <c r="Q256" s="10">
        <f>Tablo1[[#This Row],[12:20]]</f>
        <v>0</v>
      </c>
      <c r="R256" s="4">
        <f>Tablo1[[#This Row],[13:10]]</f>
        <v>0</v>
      </c>
      <c r="S256" s="4">
        <f>Tablo1[[#This Row],[14:00]]</f>
        <v>0</v>
      </c>
      <c r="T256" s="4">
        <f>Tablo1[[#This Row],[14:50]]</f>
        <v>0</v>
      </c>
      <c r="U256" s="4">
        <f>Tablo1[[#This Row],[15:40]]</f>
        <v>0</v>
      </c>
      <c r="V256" s="12">
        <f>Tablo1[[#This Row],[16:30]]</f>
        <v>0</v>
      </c>
      <c r="W256" s="24">
        <f>Tablo1[[#This Row],[Ders Adedi]]</f>
        <v>9</v>
      </c>
      <c r="X256" s="22">
        <f>Tablo1[[#This Row],[Ders saati]]</f>
        <v>0</v>
      </c>
      <c r="Y256" s="23">
        <f>Tablo1[[#This Row],[Ders saati kontrol]]</f>
        <v>0</v>
      </c>
      <c r="Z256" s="92" t="str">
        <f>Tablo1[[#This Row],[Birleştir formül]]</f>
        <v>Staj II  Habib KOCABIYIK</v>
      </c>
      <c r="AA256" s="95">
        <f>Tablo1[[#This Row],[Birleşik ders]]</f>
        <v>1</v>
      </c>
    </row>
    <row r="257" spans="1:27" ht="21.75" hidden="1" x14ac:dyDescent="0.25">
      <c r="A257" s="27">
        <f>Tablo1[[#This Row],[Sıra]]</f>
        <v>141</v>
      </c>
      <c r="B257" s="13" t="str">
        <f>Tablo1[[#This Row],[Bölüm]]</f>
        <v>TM</v>
      </c>
      <c r="C257" s="13">
        <f>Tablo1[[#This Row],[Sınıf]]</f>
        <v>4</v>
      </c>
      <c r="D257" s="5" t="str">
        <f>Tablo1[[#This Row],[Ders Kodu]]</f>
        <v>TMT-4012</v>
      </c>
      <c r="E257" s="14" t="str">
        <f>Tablo1[[#This Row],[Dersin Adı]]</f>
        <v xml:space="preserve">İmalat Yöntemleri ve Takım Tezgâhları </v>
      </c>
      <c r="F257" s="6" t="str">
        <f>Tablo1[[#This Row],[Dersi Veren Öğretim Elemanı]]</f>
        <v>M. Burak BÜYÜKCAN</v>
      </c>
      <c r="G257" s="6">
        <f>Tablo1[[#This Row],[Dersi Veren Öğretim Elemanı (Son 7 Hafta)]]</f>
        <v>0</v>
      </c>
      <c r="H257" s="6" t="str">
        <f>Tablo1[[#This Row],[Dersi Vrn. Öğr. Üyesi Bölümü]]</f>
        <v>TM</v>
      </c>
      <c r="I257" s="5">
        <f>Tablo1[[#This Row],[Mevcut]]</f>
        <v>8</v>
      </c>
      <c r="J257" s="13" t="str">
        <f>Tablo1[[#This Row],[GÜN]]</f>
        <v>PAZARTESİ</v>
      </c>
      <c r="K257" s="17" t="str">
        <f>Tablo1[[#This Row],[SINIF2]]</f>
        <v>203</v>
      </c>
      <c r="L257" s="11">
        <f>Tablo1[[#This Row],[08:10]]</f>
        <v>0</v>
      </c>
      <c r="M257" s="4" t="str">
        <f>Tablo1[[#This Row],[09:00]]</f>
        <v>x</v>
      </c>
      <c r="N257" s="4" t="str">
        <f>Tablo1[[#This Row],[09:50]]</f>
        <v>x</v>
      </c>
      <c r="O257" s="4" t="str">
        <f>Tablo1[[#This Row],[10:40]]</f>
        <v>x</v>
      </c>
      <c r="P257" s="4" t="str">
        <f>Tablo1[[#This Row],[11:30]]</f>
        <v>x</v>
      </c>
      <c r="Q257" s="10">
        <f>Tablo1[[#This Row],[12:20]]</f>
        <v>0</v>
      </c>
      <c r="R257" s="4">
        <f>Tablo1[[#This Row],[13:10]]</f>
        <v>0</v>
      </c>
      <c r="S257" s="4">
        <f>Tablo1[[#This Row],[14:00]]</f>
        <v>0</v>
      </c>
      <c r="T257" s="4">
        <f>Tablo1[[#This Row],[14:50]]</f>
        <v>0</v>
      </c>
      <c r="U257" s="4">
        <f>Tablo1[[#This Row],[15:40]]</f>
        <v>0</v>
      </c>
      <c r="V257" s="12">
        <f>Tablo1[[#This Row],[16:30]]</f>
        <v>0</v>
      </c>
      <c r="W257" s="24">
        <f>Tablo1[[#This Row],[Ders Adedi]]</f>
        <v>1</v>
      </c>
      <c r="X257" s="22">
        <f>Tablo1[[#This Row],[Ders saati]]</f>
        <v>4</v>
      </c>
      <c r="Y257" s="23">
        <f>Tablo1[[#This Row],[Ders saati kontrol]]</f>
        <v>4</v>
      </c>
      <c r="Z257" s="92" t="str">
        <f>Tablo1[[#This Row],[Birleştir formül]]</f>
        <v>İmalat Yöntemleri ve Takım Tezgâhları  M. Burak BÜYÜKCAN</v>
      </c>
      <c r="AA257" s="95">
        <f>Tablo1[[#This Row],[Birleşik ders]]</f>
        <v>1</v>
      </c>
    </row>
    <row r="258" spans="1:27" ht="21.75" hidden="1" x14ac:dyDescent="0.25">
      <c r="A258" s="27">
        <f>Tablo1[[#This Row],[Sıra]]</f>
        <v>328</v>
      </c>
      <c r="B258" s="13" t="str">
        <f>Tablo1[[#This Row],[Bölüm]]</f>
        <v>TM</v>
      </c>
      <c r="C258" s="13">
        <f>Tablo1[[#This Row],[Sınıf]]</f>
        <v>4</v>
      </c>
      <c r="D258" s="5" t="str">
        <f>Tablo1[[#This Row],[Ders Kodu]]</f>
        <v>TMT-4008</v>
      </c>
      <c r="E258" s="14" t="str">
        <f>Tablo1[[#This Row],[Dersin Adı]]</f>
        <v xml:space="preserve">Ürün İşleme Teknolojileri </v>
      </c>
      <c r="F258" s="6" t="str">
        <f>Tablo1[[#This Row],[Dersi Veren Öğretim Elemanı]]</f>
        <v>İsmail KAVDIR</v>
      </c>
      <c r="G258" s="6">
        <f>Tablo1[[#This Row],[Dersi Veren Öğretim Elemanı (Son 7 Hafta)]]</f>
        <v>0</v>
      </c>
      <c r="H258" s="6" t="str">
        <f>Tablo1[[#This Row],[Dersi Vrn. Öğr. Üyesi Bölümü]]</f>
        <v>TM</v>
      </c>
      <c r="I258" s="5">
        <f>Tablo1[[#This Row],[Mevcut]]</f>
        <v>18</v>
      </c>
      <c r="J258" s="13" t="str">
        <f>Tablo1[[#This Row],[GÜN]]</f>
        <v>PAZARTESİ</v>
      </c>
      <c r="K258" s="17" t="str">
        <f>Tablo1[[#This Row],[SINIF2]]</f>
        <v>04</v>
      </c>
      <c r="L258" s="11">
        <f>Tablo1[[#This Row],[08:10]]</f>
        <v>0</v>
      </c>
      <c r="M258" s="4">
        <f>Tablo1[[#This Row],[09:00]]</f>
        <v>0</v>
      </c>
      <c r="N258" s="4">
        <f>Tablo1[[#This Row],[09:50]]</f>
        <v>0</v>
      </c>
      <c r="O258" s="4">
        <f>Tablo1[[#This Row],[10:40]]</f>
        <v>0</v>
      </c>
      <c r="P258" s="4">
        <f>Tablo1[[#This Row],[11:30]]</f>
        <v>0</v>
      </c>
      <c r="Q258" s="10">
        <f>Tablo1[[#This Row],[12:20]]</f>
        <v>0</v>
      </c>
      <c r="R258" s="4" t="str">
        <f>Tablo1[[#This Row],[13:10]]</f>
        <v>x</v>
      </c>
      <c r="S258" s="4" t="str">
        <f>Tablo1[[#This Row],[14:00]]</f>
        <v>x</v>
      </c>
      <c r="T258" s="4" t="str">
        <f>Tablo1[[#This Row],[14:50]]</f>
        <v>x</v>
      </c>
      <c r="U258" s="4" t="str">
        <f>Tablo1[[#This Row],[15:40]]</f>
        <v>x</v>
      </c>
      <c r="V258" s="12">
        <f>Tablo1[[#This Row],[16:30]]</f>
        <v>0</v>
      </c>
      <c r="W258" s="24">
        <f>Tablo1[[#This Row],[Ders Adedi]]</f>
        <v>1</v>
      </c>
      <c r="X258" s="22">
        <f>Tablo1[[#This Row],[Ders saati]]</f>
        <v>4</v>
      </c>
      <c r="Y258" s="23">
        <f>Tablo1[[#This Row],[Ders saati kontrol]]</f>
        <v>4</v>
      </c>
      <c r="Z258" s="92" t="str">
        <f>Tablo1[[#This Row],[Birleştir formül]]</f>
        <v>Ürün İşleme Teknolojileri  İsmail KAVDIR</v>
      </c>
      <c r="AA258" s="95">
        <f>Tablo1[[#This Row],[Birleşik ders]]</f>
        <v>1</v>
      </c>
    </row>
    <row r="259" spans="1:27" ht="21.75" hidden="1" x14ac:dyDescent="0.25">
      <c r="A259" s="27">
        <f>Tablo1[[#This Row],[Sıra]]</f>
        <v>257</v>
      </c>
      <c r="B259" s="13" t="str">
        <f>Tablo1[[#This Row],[Bölüm]]</f>
        <v>TM</v>
      </c>
      <c r="C259" s="13">
        <f>Tablo1[[#This Row],[Sınıf]]</f>
        <v>4</v>
      </c>
      <c r="D259" s="5" t="str">
        <f>Tablo1[[#This Row],[Ders Kodu]]</f>
        <v>TMT-4014</v>
      </c>
      <c r="E259" s="14" t="str">
        <f>Tablo1[[#This Row],[Dersin Adı]]</f>
        <v xml:space="preserve">Tarım Makineleri Planlama ve İşletmeciliği </v>
      </c>
      <c r="F259" s="6" t="str">
        <f>Tablo1[[#This Row],[Dersi Veren Öğretim Elemanı]]</f>
        <v>Gıyasettin ÇİÇEK</v>
      </c>
      <c r="G259" s="6">
        <f>Tablo1[[#This Row],[Dersi Veren Öğretim Elemanı (Son 7 Hafta)]]</f>
        <v>0</v>
      </c>
      <c r="H259" s="6" t="str">
        <f>Tablo1[[#This Row],[Dersi Vrn. Öğr. Üyesi Bölümü]]</f>
        <v>TM</v>
      </c>
      <c r="I259" s="5">
        <f>Tablo1[[#This Row],[Mevcut]]</f>
        <v>16</v>
      </c>
      <c r="J259" s="13" t="str">
        <f>Tablo1[[#This Row],[GÜN]]</f>
        <v>SALI</v>
      </c>
      <c r="K259" s="17" t="str">
        <f>Tablo1[[#This Row],[SINIF2]]</f>
        <v>TM. Uyg.Lab.</v>
      </c>
      <c r="L259" s="11">
        <f>Tablo1[[#This Row],[08:10]]</f>
        <v>0</v>
      </c>
      <c r="M259" s="4" t="str">
        <f>Tablo1[[#This Row],[09:00]]</f>
        <v>x</v>
      </c>
      <c r="N259" s="4" t="str">
        <f>Tablo1[[#This Row],[09:50]]</f>
        <v>x</v>
      </c>
      <c r="O259" s="4" t="str">
        <f>Tablo1[[#This Row],[10:40]]</f>
        <v>x</v>
      </c>
      <c r="P259" s="4" t="str">
        <f>Tablo1[[#This Row],[11:30]]</f>
        <v>x</v>
      </c>
      <c r="Q259" s="10">
        <f>Tablo1[[#This Row],[12:20]]</f>
        <v>0</v>
      </c>
      <c r="R259" s="4">
        <f>Tablo1[[#This Row],[13:10]]</f>
        <v>0</v>
      </c>
      <c r="S259" s="4">
        <f>Tablo1[[#This Row],[14:00]]</f>
        <v>0</v>
      </c>
      <c r="T259" s="4">
        <f>Tablo1[[#This Row],[14:50]]</f>
        <v>0</v>
      </c>
      <c r="U259" s="4">
        <f>Tablo1[[#This Row],[15:40]]</f>
        <v>0</v>
      </c>
      <c r="V259" s="12">
        <f>Tablo1[[#This Row],[16:30]]</f>
        <v>0</v>
      </c>
      <c r="W259" s="24">
        <f>Tablo1[[#This Row],[Ders Adedi]]</f>
        <v>1</v>
      </c>
      <c r="X259" s="22">
        <f>Tablo1[[#This Row],[Ders saati]]</f>
        <v>4</v>
      </c>
      <c r="Y259" s="23">
        <f>Tablo1[[#This Row],[Ders saati kontrol]]</f>
        <v>4</v>
      </c>
      <c r="Z259" s="92" t="str">
        <f>Tablo1[[#This Row],[Birleştir formül]]</f>
        <v>Tarım Makineleri Planlama ve İşletmeciliği  Gıyasettin ÇİÇEK</v>
      </c>
      <c r="AA259" s="95">
        <f>Tablo1[[#This Row],[Birleşik ders]]</f>
        <v>1</v>
      </c>
    </row>
    <row r="260" spans="1:27" ht="30" hidden="1" x14ac:dyDescent="0.25">
      <c r="A260" s="27">
        <f>Tablo1[[#This Row],[Sıra]]</f>
        <v>256</v>
      </c>
      <c r="B260" s="13" t="str">
        <f>Tablo1[[#This Row],[Bölüm]]</f>
        <v>TM</v>
      </c>
      <c r="C260" s="13">
        <f>Tablo1[[#This Row],[Sınıf]]</f>
        <v>4</v>
      </c>
      <c r="D260" s="5" t="str">
        <f>Tablo1[[#This Row],[Ders Kodu]]</f>
        <v xml:space="preserve">TMT-4122 </v>
      </c>
      <c r="E260" s="14" t="str">
        <f>Tablo1[[#This Row],[Dersin Adı]]</f>
        <v xml:space="preserve">Tarım Makinaları Tasarımı </v>
      </c>
      <c r="F260" s="6" t="str">
        <f>Tablo1[[#This Row],[Dersi Veren Öğretim Elemanı]]</f>
        <v>Habib KOCABIYIK</v>
      </c>
      <c r="G260" s="6">
        <f>Tablo1[[#This Row],[Dersi Veren Öğretim Elemanı (Son 7 Hafta)]]</f>
        <v>0</v>
      </c>
      <c r="H260" s="6" t="str">
        <f>Tablo1[[#This Row],[Dersi Vrn. Öğr. Üyesi Bölümü]]</f>
        <v>TM</v>
      </c>
      <c r="I260" s="5">
        <f>Tablo1[[#This Row],[Mevcut]]</f>
        <v>14</v>
      </c>
      <c r="J260" s="13" t="str">
        <f>Tablo1[[#This Row],[GÜN]]</f>
        <v>SALI</v>
      </c>
      <c r="K260" s="17" t="str">
        <f>Tablo1[[#This Row],[SINIF2]]</f>
        <v>Bilgisayar Lab.</v>
      </c>
      <c r="L260" s="11">
        <f>Tablo1[[#This Row],[08:10]]</f>
        <v>0</v>
      </c>
      <c r="M260" s="4">
        <f>Tablo1[[#This Row],[09:00]]</f>
        <v>0</v>
      </c>
      <c r="N260" s="4">
        <f>Tablo1[[#This Row],[09:50]]</f>
        <v>0</v>
      </c>
      <c r="O260" s="4">
        <f>Tablo1[[#This Row],[10:40]]</f>
        <v>0</v>
      </c>
      <c r="P260" s="4">
        <f>Tablo1[[#This Row],[11:30]]</f>
        <v>0</v>
      </c>
      <c r="Q260" s="10">
        <f>Tablo1[[#This Row],[12:20]]</f>
        <v>0</v>
      </c>
      <c r="R260" s="4" t="str">
        <f>Tablo1[[#This Row],[13:10]]</f>
        <v>x</v>
      </c>
      <c r="S260" s="4" t="str">
        <f>Tablo1[[#This Row],[14:00]]</f>
        <v>x</v>
      </c>
      <c r="T260" s="4" t="str">
        <f>Tablo1[[#This Row],[14:50]]</f>
        <v>x</v>
      </c>
      <c r="U260" s="4" t="str">
        <f>Tablo1[[#This Row],[15:40]]</f>
        <v>x</v>
      </c>
      <c r="V260" s="12">
        <f>Tablo1[[#This Row],[16:30]]</f>
        <v>0</v>
      </c>
      <c r="W260" s="24">
        <f>Tablo1[[#This Row],[Ders Adedi]]</f>
        <v>1</v>
      </c>
      <c r="X260" s="22">
        <f>Tablo1[[#This Row],[Ders saati]]</f>
        <v>4</v>
      </c>
      <c r="Y260" s="23">
        <f>Tablo1[[#This Row],[Ders saati kontrol]]</f>
        <v>4</v>
      </c>
      <c r="Z260" s="92" t="str">
        <f>Tablo1[[#This Row],[Birleştir formül]]</f>
        <v>Tarım Makinaları Tasarımı  Habib KOCABIYIK</v>
      </c>
      <c r="AA260" s="95">
        <f>Tablo1[[#This Row],[Birleşik ders]]</f>
        <v>1</v>
      </c>
    </row>
    <row r="261" spans="1:27" ht="21.75" hidden="1" x14ac:dyDescent="0.25">
      <c r="A261" s="27">
        <f>Tablo1[[#This Row],[Sıra]]</f>
        <v>185</v>
      </c>
      <c r="B261" s="13" t="str">
        <f>Tablo1[[#This Row],[Bölüm]]</f>
        <v>TM</v>
      </c>
      <c r="C261" s="13">
        <f>Tablo1[[#This Row],[Sınıf]]</f>
        <v>4</v>
      </c>
      <c r="D261" s="5" t="str">
        <f>Tablo1[[#This Row],[Ders Kodu]]</f>
        <v>TMT-4104</v>
      </c>
      <c r="E261" s="14" t="str">
        <f>Tablo1[[#This Row],[Dersin Adı]]</f>
        <v xml:space="preserve">Mesleki Uygulama </v>
      </c>
      <c r="F261" s="6" t="str">
        <f>Tablo1[[#This Row],[Dersi Veren Öğretim Elemanı]]</f>
        <v>Ünal ÜRKMEZ</v>
      </c>
      <c r="G261" s="6">
        <f>Tablo1[[#This Row],[Dersi Veren Öğretim Elemanı (Son 7 Hafta)]]</f>
        <v>0</v>
      </c>
      <c r="H261" s="6" t="str">
        <f>Tablo1[[#This Row],[Dersi Vrn. Öğr. Üyesi Bölümü]]</f>
        <v>TM</v>
      </c>
      <c r="I261" s="5">
        <f>Tablo1[[#This Row],[Mevcut]]</f>
        <v>19</v>
      </c>
      <c r="J261" s="13" t="str">
        <f>Tablo1[[#This Row],[GÜN]]</f>
        <v>ÇARŞAMBA</v>
      </c>
      <c r="K261" s="17" t="str">
        <f>Tablo1[[#This Row],[SINIF2]]</f>
        <v>TM. Uyg.Lab.</v>
      </c>
      <c r="L261" s="11">
        <f>Tablo1[[#This Row],[08:10]]</f>
        <v>0</v>
      </c>
      <c r="M261" s="4" t="str">
        <f>Tablo1[[#This Row],[09:00]]</f>
        <v>x</v>
      </c>
      <c r="N261" s="4" t="str">
        <f>Tablo1[[#This Row],[09:50]]</f>
        <v>x</v>
      </c>
      <c r="O261" s="4">
        <f>Tablo1[[#This Row],[10:40]]</f>
        <v>0</v>
      </c>
      <c r="P261" s="4">
        <f>Tablo1[[#This Row],[11:30]]</f>
        <v>0</v>
      </c>
      <c r="Q261" s="10">
        <f>Tablo1[[#This Row],[12:20]]</f>
        <v>0</v>
      </c>
      <c r="R261" s="4">
        <f>Tablo1[[#This Row],[13:10]]</f>
        <v>0</v>
      </c>
      <c r="S261" s="4">
        <f>Tablo1[[#This Row],[14:00]]</f>
        <v>0</v>
      </c>
      <c r="T261" s="4">
        <f>Tablo1[[#This Row],[14:50]]</f>
        <v>0</v>
      </c>
      <c r="U261" s="4">
        <f>Tablo1[[#This Row],[15:40]]</f>
        <v>0</v>
      </c>
      <c r="V261" s="12">
        <f>Tablo1[[#This Row],[16:30]]</f>
        <v>0</v>
      </c>
      <c r="W261" s="24">
        <f>Tablo1[[#This Row],[Ders Adedi]]</f>
        <v>8</v>
      </c>
      <c r="X261" s="22">
        <f>Tablo1[[#This Row],[Ders saati]]</f>
        <v>2</v>
      </c>
      <c r="Y261" s="23">
        <f>Tablo1[[#This Row],[Ders saati kontrol]]</f>
        <v>2</v>
      </c>
      <c r="Z261" s="92" t="str">
        <f>Tablo1[[#This Row],[Birleştir formül]]</f>
        <v>Mesleki Uygulama  Ünal ÜRKMEZ</v>
      </c>
      <c r="AA261" s="95">
        <f>Tablo1[[#This Row],[Birleşik ders]]</f>
        <v>1</v>
      </c>
    </row>
    <row r="262" spans="1:27" ht="21.75" hidden="1" x14ac:dyDescent="0.25">
      <c r="A262" s="27">
        <f>Tablo1[[#This Row],[Sıra]]</f>
        <v>29</v>
      </c>
      <c r="B262" s="13" t="str">
        <f>Tablo1[[#This Row],[Bölüm]]</f>
        <v>TM</v>
      </c>
      <c r="C262" s="13">
        <f>Tablo1[[#This Row],[Sınıf]]</f>
        <v>4</v>
      </c>
      <c r="D262" s="5" t="str">
        <f>Tablo1[[#This Row],[Ders Kodu]]</f>
        <v>TMT-4010</v>
      </c>
      <c r="E262" s="14" t="str">
        <f>Tablo1[[#This Row],[Dersin Adı]]</f>
        <v xml:space="preserve">Bahçe Makinaları ve Teknolojileri </v>
      </c>
      <c r="F262" s="6" t="str">
        <f>Tablo1[[#This Row],[Dersi Veren Öğretim Elemanı]]</f>
        <v>Sakine ÖZPINAR</v>
      </c>
      <c r="G262" s="6">
        <f>Tablo1[[#This Row],[Dersi Veren Öğretim Elemanı (Son 7 Hafta)]]</f>
        <v>0</v>
      </c>
      <c r="H262" s="6" t="str">
        <f>Tablo1[[#This Row],[Dersi Vrn. Öğr. Üyesi Bölümü]]</f>
        <v>TM</v>
      </c>
      <c r="I262" s="5">
        <f>Tablo1[[#This Row],[Mevcut]]</f>
        <v>16</v>
      </c>
      <c r="J262" s="13" t="str">
        <f>Tablo1[[#This Row],[GÜN]]</f>
        <v>PERŞEMBE</v>
      </c>
      <c r="K262" s="17" t="str">
        <f>Tablo1[[#This Row],[SINIF2]]</f>
        <v>205</v>
      </c>
      <c r="L262" s="11" t="str">
        <f>Tablo1[[#This Row],[08:10]]</f>
        <v>x</v>
      </c>
      <c r="M262" s="4" t="str">
        <f>Tablo1[[#This Row],[09:00]]</f>
        <v>x</v>
      </c>
      <c r="N262" s="4" t="str">
        <f>Tablo1[[#This Row],[09:50]]</f>
        <v>x</v>
      </c>
      <c r="O262" s="4" t="str">
        <f>Tablo1[[#This Row],[10:40]]</f>
        <v>x</v>
      </c>
      <c r="P262" s="4">
        <f>Tablo1[[#This Row],[11:30]]</f>
        <v>0</v>
      </c>
      <c r="Q262" s="10">
        <f>Tablo1[[#This Row],[12:20]]</f>
        <v>0</v>
      </c>
      <c r="R262" s="4">
        <f>Tablo1[[#This Row],[13:10]]</f>
        <v>0</v>
      </c>
      <c r="S262" s="4">
        <f>Tablo1[[#This Row],[14:00]]</f>
        <v>0</v>
      </c>
      <c r="T262" s="4">
        <f>Tablo1[[#This Row],[14:50]]</f>
        <v>0</v>
      </c>
      <c r="U262" s="4">
        <f>Tablo1[[#This Row],[15:40]]</f>
        <v>0</v>
      </c>
      <c r="V262" s="12">
        <f>Tablo1[[#This Row],[16:30]]</f>
        <v>0</v>
      </c>
      <c r="W262" s="24">
        <f>Tablo1[[#This Row],[Ders Adedi]]</f>
        <v>1</v>
      </c>
      <c r="X262" s="22">
        <f>Tablo1[[#This Row],[Ders saati]]</f>
        <v>4</v>
      </c>
      <c r="Y262" s="23">
        <f>Tablo1[[#This Row],[Ders saati kontrol]]</f>
        <v>4</v>
      </c>
      <c r="Z262" s="92" t="str">
        <f>Tablo1[[#This Row],[Birleştir formül]]</f>
        <v>Bahçe Makinaları ve Teknolojileri  Sakine ÖZPINAR</v>
      </c>
      <c r="AA262" s="95">
        <f>Tablo1[[#This Row],[Birleşik ders]]</f>
        <v>1</v>
      </c>
    </row>
    <row r="263" spans="1:27" ht="21.75" hidden="1" x14ac:dyDescent="0.25">
      <c r="A263" s="27">
        <f>Tablo1[[#This Row],[Sıra]]</f>
        <v>120</v>
      </c>
      <c r="B263" s="13" t="str">
        <f>Tablo1[[#This Row],[Bölüm]]</f>
        <v>TM</v>
      </c>
      <c r="C263" s="13">
        <f>Tablo1[[#This Row],[Sınıf]]</f>
        <v>4</v>
      </c>
      <c r="D263" s="5" t="str">
        <f>Tablo1[[#This Row],[Ders Kodu]]</f>
        <v>TMT-4002</v>
      </c>
      <c r="E263" s="14" t="str">
        <f>Tablo1[[#This Row],[Dersin Adı]]</f>
        <v xml:space="preserve">Hasat- Harman Makineleri ve Teknolojileri </v>
      </c>
      <c r="F263" s="6" t="str">
        <f>Tablo1[[#This Row],[Dersi Veren Öğretim Elemanı]]</f>
        <v>Gıyasettin ÇİÇEK</v>
      </c>
      <c r="G263" s="6">
        <f>Tablo1[[#This Row],[Dersi Veren Öğretim Elemanı (Son 7 Hafta)]]</f>
        <v>0</v>
      </c>
      <c r="H263" s="6" t="str">
        <f>Tablo1[[#This Row],[Dersi Vrn. Öğr. Üyesi Bölümü]]</f>
        <v>TM</v>
      </c>
      <c r="I263" s="5">
        <f>Tablo1[[#This Row],[Mevcut]]</f>
        <v>20</v>
      </c>
      <c r="J263" s="13" t="str">
        <f>Tablo1[[#This Row],[GÜN]]</f>
        <v>PERŞEMBE</v>
      </c>
      <c r="K263" s="17" t="str">
        <f>Tablo1[[#This Row],[SINIF2]]</f>
        <v>TM. Uyg.Lab.</v>
      </c>
      <c r="L263" s="11">
        <f>Tablo1[[#This Row],[08:10]]</f>
        <v>0</v>
      </c>
      <c r="M263" s="4">
        <f>Tablo1[[#This Row],[09:00]]</f>
        <v>0</v>
      </c>
      <c r="N263" s="4">
        <f>Tablo1[[#This Row],[09:50]]</f>
        <v>0</v>
      </c>
      <c r="O263" s="4">
        <f>Tablo1[[#This Row],[10:40]]</f>
        <v>0</v>
      </c>
      <c r="P263" s="4">
        <f>Tablo1[[#This Row],[11:30]]</f>
        <v>0</v>
      </c>
      <c r="Q263" s="10">
        <f>Tablo1[[#This Row],[12:20]]</f>
        <v>0</v>
      </c>
      <c r="R263" s="4">
        <f>Tablo1[[#This Row],[13:10]]</f>
        <v>0</v>
      </c>
      <c r="S263" s="4" t="str">
        <f>Tablo1[[#This Row],[14:00]]</f>
        <v>x</v>
      </c>
      <c r="T263" s="4" t="str">
        <f>Tablo1[[#This Row],[14:50]]</f>
        <v>x</v>
      </c>
      <c r="U263" s="4" t="str">
        <f>Tablo1[[#This Row],[15:40]]</f>
        <v>x</v>
      </c>
      <c r="V263" s="12" t="str">
        <f>Tablo1[[#This Row],[16:30]]</f>
        <v>x</v>
      </c>
      <c r="W263" s="24">
        <f>Tablo1[[#This Row],[Ders Adedi]]</f>
        <v>1</v>
      </c>
      <c r="X263" s="22">
        <f>Tablo1[[#This Row],[Ders saati]]</f>
        <v>4</v>
      </c>
      <c r="Y263" s="23">
        <f>Tablo1[[#This Row],[Ders saati kontrol]]</f>
        <v>4</v>
      </c>
      <c r="Z263" s="92" t="str">
        <f>Tablo1[[#This Row],[Birleştir formül]]</f>
        <v>Hasat- Harman Makineleri ve Teknolojileri  Gıyasettin ÇİÇEK</v>
      </c>
      <c r="AA263" s="95">
        <f>Tablo1[[#This Row],[Birleşik ders]]</f>
        <v>1</v>
      </c>
    </row>
    <row r="264" spans="1:27" ht="21.75" hidden="1" x14ac:dyDescent="0.25">
      <c r="A264" s="27">
        <f>Tablo1[[#This Row],[Sıra]]</f>
        <v>194</v>
      </c>
      <c r="B264" s="13" t="str">
        <f>Tablo1[[#This Row],[Bölüm]]</f>
        <v>TM</v>
      </c>
      <c r="C264" s="13">
        <f>Tablo1[[#This Row],[Sınıf]]</f>
        <v>4</v>
      </c>
      <c r="D264" s="5" t="str">
        <f>Tablo1[[#This Row],[Ders Kodu]]</f>
        <v>TMT-4106</v>
      </c>
      <c r="E264" s="14" t="str">
        <f>Tablo1[[#This Row],[Dersin Adı]]</f>
        <v xml:space="preserve">Mezuniyet Tezi </v>
      </c>
      <c r="F264" s="6" t="str">
        <f>Tablo1[[#This Row],[Dersi Veren Öğretim Elemanı]]</f>
        <v>Bölüm Öğretim Elemanları - TM</v>
      </c>
      <c r="G264" s="6">
        <f>Tablo1[[#This Row],[Dersi Veren Öğretim Elemanı (Son 7 Hafta)]]</f>
        <v>0</v>
      </c>
      <c r="H264" s="6" t="str">
        <f>Tablo1[[#This Row],[Dersi Vrn. Öğr. Üyesi Bölümü]]</f>
        <v>TM</v>
      </c>
      <c r="I264" s="5">
        <f>Tablo1[[#This Row],[Mevcut]]</f>
        <v>21</v>
      </c>
      <c r="J264" s="13" t="str">
        <f>Tablo1[[#This Row],[GÜN]]</f>
        <v>-</v>
      </c>
      <c r="K264" s="17" t="str">
        <f>Tablo1[[#This Row],[SINIF2]]</f>
        <v>-</v>
      </c>
      <c r="L264" s="11">
        <f>Tablo1[[#This Row],[08:10]]</f>
        <v>0</v>
      </c>
      <c r="M264" s="4">
        <f>Tablo1[[#This Row],[09:00]]</f>
        <v>0</v>
      </c>
      <c r="N264" s="4">
        <f>Tablo1[[#This Row],[09:50]]</f>
        <v>0</v>
      </c>
      <c r="O264" s="4">
        <f>Tablo1[[#This Row],[10:40]]</f>
        <v>0</v>
      </c>
      <c r="P264" s="4">
        <f>Tablo1[[#This Row],[11:30]]</f>
        <v>0</v>
      </c>
      <c r="Q264" s="10">
        <f>Tablo1[[#This Row],[12:20]]</f>
        <v>0</v>
      </c>
      <c r="R264" s="4">
        <f>Tablo1[[#This Row],[13:10]]</f>
        <v>0</v>
      </c>
      <c r="S264" s="4">
        <f>Tablo1[[#This Row],[14:00]]</f>
        <v>0</v>
      </c>
      <c r="T264" s="4">
        <f>Tablo1[[#This Row],[14:50]]</f>
        <v>0</v>
      </c>
      <c r="U264" s="4">
        <f>Tablo1[[#This Row],[15:40]]</f>
        <v>0</v>
      </c>
      <c r="V264" s="12">
        <f>Tablo1[[#This Row],[16:30]]</f>
        <v>0</v>
      </c>
      <c r="W264" s="24">
        <f>Tablo1[[#This Row],[Ders Adedi]]</f>
        <v>2</v>
      </c>
      <c r="X264" s="22">
        <f>Tablo1[[#This Row],[Ders saati]]</f>
        <v>0</v>
      </c>
      <c r="Y264" s="23">
        <f>Tablo1[[#This Row],[Ders saati kontrol]]</f>
        <v>0</v>
      </c>
      <c r="Z264" s="92" t="str">
        <f>Tablo1[[#This Row],[Birleştir formül]]</f>
        <v>Mezuniyet Tezi  Bölüm Öğretim Elemanları - TM</v>
      </c>
      <c r="AA264" s="95">
        <f>Tablo1[[#This Row],[Birleşik ders]]</f>
        <v>1</v>
      </c>
    </row>
    <row r="265" spans="1:27" ht="21.75" hidden="1" x14ac:dyDescent="0.25">
      <c r="A265" s="27">
        <f>Tablo1[[#This Row],[Sıra]]</f>
        <v>157</v>
      </c>
      <c r="B265" s="13" t="str">
        <f>Tablo1[[#This Row],[Bölüm]]</f>
        <v>TO</v>
      </c>
      <c r="C265" s="13">
        <f>Tablo1[[#This Row],[Sınıf]]</f>
        <v>1</v>
      </c>
      <c r="D265" s="5" t="str">
        <f>Tablo1[[#This Row],[Ders Kodu]]</f>
        <v>ZTO-1008</v>
      </c>
      <c r="E265" s="14" t="str">
        <f>Tablo1[[#This Row],[Dersin Adı]]</f>
        <v xml:space="preserve">Jeoloji </v>
      </c>
      <c r="F265" s="6" t="str">
        <f>Tablo1[[#This Row],[Dersi Veren Öğretim Elemanı]]</f>
        <v>Hasan ÖZCAN</v>
      </c>
      <c r="G265" s="6" t="str">
        <f>Tablo1[[#This Row],[Dersi Veren Öğretim Elemanı (Son 7 Hafta)]]</f>
        <v>Timuçin EVEREST</v>
      </c>
      <c r="H265" s="6" t="str">
        <f>Tablo1[[#This Row],[Dersi Vrn. Öğr. Üyesi Bölümü]]</f>
        <v>TO</v>
      </c>
      <c r="I265" s="5">
        <f>Tablo1[[#This Row],[Mevcut]]</f>
        <v>22</v>
      </c>
      <c r="J265" s="13" t="str">
        <f>Tablo1[[#This Row],[GÜN]]</f>
        <v>PAZARTESİ</v>
      </c>
      <c r="K265" s="17" t="str">
        <f>Tablo1[[#This Row],[SINIF2]]</f>
        <v>04</v>
      </c>
      <c r="L265" s="11">
        <f>Tablo1[[#This Row],[08:10]]</f>
        <v>0</v>
      </c>
      <c r="M265" s="4" t="str">
        <f>Tablo1[[#This Row],[09:00]]</f>
        <v>x</v>
      </c>
      <c r="N265" s="4" t="str">
        <f>Tablo1[[#This Row],[09:50]]</f>
        <v>x</v>
      </c>
      <c r="O265" s="4" t="str">
        <f>Tablo1[[#This Row],[10:40]]</f>
        <v>x</v>
      </c>
      <c r="P265" s="4" t="str">
        <f>Tablo1[[#This Row],[11:30]]</f>
        <v>x</v>
      </c>
      <c r="Q265" s="10">
        <f>Tablo1[[#This Row],[12:20]]</f>
        <v>0</v>
      </c>
      <c r="R265" s="4">
        <f>Tablo1[[#This Row],[13:10]]</f>
        <v>0</v>
      </c>
      <c r="S265" s="4">
        <f>Tablo1[[#This Row],[14:00]]</f>
        <v>0</v>
      </c>
      <c r="T265" s="4">
        <f>Tablo1[[#This Row],[14:50]]</f>
        <v>0</v>
      </c>
      <c r="U265" s="4">
        <f>Tablo1[[#This Row],[15:40]]</f>
        <v>0</v>
      </c>
      <c r="V265" s="12">
        <f>Tablo1[[#This Row],[16:30]]</f>
        <v>0</v>
      </c>
      <c r="W265" s="24">
        <f>Tablo1[[#This Row],[Ders Adedi]]</f>
        <v>1</v>
      </c>
      <c r="X265" s="22">
        <f>Tablo1[[#This Row],[Ders saati]]</f>
        <v>4</v>
      </c>
      <c r="Y265" s="23">
        <f>Tablo1[[#This Row],[Ders saati kontrol]]</f>
        <v>4</v>
      </c>
      <c r="Z265" s="92" t="str">
        <f>Tablo1[[#This Row],[Birleştir formül]]</f>
        <v>Jeoloji  Hasan ÖZCAN</v>
      </c>
      <c r="AA265" s="95">
        <f>Tablo1[[#This Row],[Birleşik ders]]</f>
        <v>1</v>
      </c>
    </row>
    <row r="266" spans="1:27" ht="21.75" hidden="1" x14ac:dyDescent="0.25">
      <c r="A266" s="27">
        <f>Tablo1[[#This Row],[Sıra]]</f>
        <v>174</v>
      </c>
      <c r="B266" s="13" t="str">
        <f>Tablo1[[#This Row],[Bölüm]]</f>
        <v>TO</v>
      </c>
      <c r="C266" s="13">
        <f>Tablo1[[#This Row],[Sınıf]]</f>
        <v>1</v>
      </c>
      <c r="D266" s="5" t="str">
        <f>Tablo1[[#This Row],[Ders Kodu]]</f>
        <v>ZTO-1006</v>
      </c>
      <c r="E266" s="14" t="str">
        <f>Tablo1[[#This Row],[Dersin Adı]]</f>
        <v xml:space="preserve">Matematik II </v>
      </c>
      <c r="F266" s="6" t="str">
        <f>Tablo1[[#This Row],[Dersi Veren Öğretim Elemanı]]</f>
        <v>Saniye CAN</v>
      </c>
      <c r="G266" s="6">
        <f>Tablo1[[#This Row],[Dersi Veren Öğretim Elemanı (Son 7 Hafta)]]</f>
        <v>0</v>
      </c>
      <c r="H266" s="6" t="str">
        <f>Tablo1[[#This Row],[Dersi Vrn. Öğr. Üyesi Bölümü]]</f>
        <v>FD</v>
      </c>
      <c r="I266" s="5">
        <f>Tablo1[[#This Row],[Mevcut]]</f>
        <v>28</v>
      </c>
      <c r="J266" s="13" t="str">
        <f>Tablo1[[#This Row],[GÜN]]</f>
        <v>PAZARTESİ</v>
      </c>
      <c r="K266" s="17" t="str">
        <f>Tablo1[[#This Row],[SINIF2]]</f>
        <v>202</v>
      </c>
      <c r="L266" s="11">
        <f>Tablo1[[#This Row],[08:10]]</f>
        <v>0</v>
      </c>
      <c r="M266" s="4">
        <f>Tablo1[[#This Row],[09:00]]</f>
        <v>0</v>
      </c>
      <c r="N266" s="4">
        <f>Tablo1[[#This Row],[09:50]]</f>
        <v>0</v>
      </c>
      <c r="O266" s="4">
        <f>Tablo1[[#This Row],[10:40]]</f>
        <v>0</v>
      </c>
      <c r="P266" s="4">
        <f>Tablo1[[#This Row],[11:30]]</f>
        <v>0</v>
      </c>
      <c r="Q266" s="10">
        <f>Tablo1[[#This Row],[12:20]]</f>
        <v>0</v>
      </c>
      <c r="R266" s="4" t="str">
        <f>Tablo1[[#This Row],[13:10]]</f>
        <v>x</v>
      </c>
      <c r="S266" s="4" t="str">
        <f>Tablo1[[#This Row],[14:00]]</f>
        <v>x</v>
      </c>
      <c r="T266" s="4" t="str">
        <f>Tablo1[[#This Row],[14:50]]</f>
        <v>x</v>
      </c>
      <c r="U266" s="4">
        <f>Tablo1[[#This Row],[15:40]]</f>
        <v>0</v>
      </c>
      <c r="V266" s="12">
        <f>Tablo1[[#This Row],[16:30]]</f>
        <v>0</v>
      </c>
      <c r="W266" s="24">
        <f>Tablo1[[#This Row],[Ders Adedi]]</f>
        <v>2</v>
      </c>
      <c r="X266" s="22">
        <f>Tablo1[[#This Row],[Ders saati]]</f>
        <v>3</v>
      </c>
      <c r="Y266" s="23">
        <f>Tablo1[[#This Row],[Ders saati kontrol]]</f>
        <v>3</v>
      </c>
      <c r="Z266" s="92" t="str">
        <f>Tablo1[[#This Row],[Birleştir formül]]</f>
        <v>Matematik II  Saniye CAN</v>
      </c>
      <c r="AA266" s="95">
        <f>Tablo1[[#This Row],[Birleşik ders]]</f>
        <v>2</v>
      </c>
    </row>
    <row r="267" spans="1:27" ht="21.75" hidden="1" x14ac:dyDescent="0.25">
      <c r="A267" s="27">
        <f>Tablo1[[#This Row],[Sıra]]</f>
        <v>381</v>
      </c>
      <c r="B267" s="13" t="str">
        <f>Tablo1[[#This Row],[Bölüm]]</f>
        <v>TO</v>
      </c>
      <c r="C267" s="13">
        <f>Tablo1[[#This Row],[Sınıf]]</f>
        <v>1</v>
      </c>
      <c r="D267" s="5" t="str">
        <f>Tablo1[[#This Row],[Ders Kodu]]</f>
        <v>TBB-1006</v>
      </c>
      <c r="E267" s="14" t="str">
        <f>Tablo1[[#This Row],[Dersin Adı]]</f>
        <v>Zooloji (Alttan ve devam Alanlar İçin)</v>
      </c>
      <c r="F267" s="6" t="str">
        <f>Tablo1[[#This Row],[Dersi Veren Öğretim Elemanı]]</f>
        <v>Murat TOSUNOĞLU</v>
      </c>
      <c r="G267" s="6">
        <f>Tablo1[[#This Row],[Dersi Veren Öğretim Elemanı (Son 7 Hafta)]]</f>
        <v>0</v>
      </c>
      <c r="H267" s="6" t="str">
        <f>Tablo1[[#This Row],[Dersi Vrn. Öğr. Üyesi Bölümü]]</f>
        <v>FD</v>
      </c>
      <c r="I267" s="5">
        <f>Tablo1[[#This Row],[Mevcut]]</f>
        <v>11</v>
      </c>
      <c r="J267" s="13" t="str">
        <f>Tablo1[[#This Row],[GÜN]]</f>
        <v>SALI</v>
      </c>
      <c r="K267" s="17" t="str">
        <f>Tablo1[[#This Row],[SINIF2]]</f>
        <v>Prof.Dr H. TURHAN</v>
      </c>
      <c r="L267" s="11">
        <f>Tablo1[[#This Row],[08:10]]</f>
        <v>0</v>
      </c>
      <c r="M267" s="4" t="str">
        <f>Tablo1[[#This Row],[09:00]]</f>
        <v>x</v>
      </c>
      <c r="N267" s="4" t="str">
        <f>Tablo1[[#This Row],[09:50]]</f>
        <v>x</v>
      </c>
      <c r="O267" s="4" t="str">
        <f>Tablo1[[#This Row],[10:40]]</f>
        <v>x</v>
      </c>
      <c r="P267" s="4">
        <f>Tablo1[[#This Row],[11:30]]</f>
        <v>0</v>
      </c>
      <c r="Q267" s="10">
        <f>Tablo1[[#This Row],[12:20]]</f>
        <v>0</v>
      </c>
      <c r="R267" s="4">
        <f>Tablo1[[#This Row],[13:10]]</f>
        <v>0</v>
      </c>
      <c r="S267" s="4">
        <f>Tablo1[[#This Row],[14:00]]</f>
        <v>0</v>
      </c>
      <c r="T267" s="4">
        <f>Tablo1[[#This Row],[14:50]]</f>
        <v>0</v>
      </c>
      <c r="U267" s="4">
        <f>Tablo1[[#This Row],[15:40]]</f>
        <v>0</v>
      </c>
      <c r="V267" s="12">
        <f>Tablo1[[#This Row],[16:30]]</f>
        <v>0</v>
      </c>
      <c r="W267" s="24">
        <f>Tablo1[[#This Row],[Ders Adedi]]</f>
        <v>2</v>
      </c>
      <c r="X267" s="22">
        <f>Tablo1[[#This Row],[Ders saati]]</f>
        <v>3</v>
      </c>
      <c r="Y267" s="23">
        <f>Tablo1[[#This Row],[Ders saati kontrol]]</f>
        <v>3</v>
      </c>
      <c r="Z267" s="92" t="str">
        <f>Tablo1[[#This Row],[Birleştir formül]]</f>
        <v>Zooloji (Alttan ve devam Alanlar İçin) Murat TOSUNOĞLU</v>
      </c>
      <c r="AA267" s="95">
        <f>Tablo1[[#This Row],[Birleşik ders]]</f>
        <v>1</v>
      </c>
    </row>
    <row r="268" spans="1:27" ht="21.75" x14ac:dyDescent="0.25">
      <c r="A268" s="27">
        <f>Tablo1[[#This Row],[Sıra]]</f>
        <v>301</v>
      </c>
      <c r="B268" s="13" t="str">
        <f>Tablo1[[#This Row],[Bölüm]]</f>
        <v>TO</v>
      </c>
      <c r="C268" s="13">
        <f>Tablo1[[#This Row],[Sınıf]]</f>
        <v>1</v>
      </c>
      <c r="D268" s="5" t="str">
        <f>Tablo1[[#This Row],[Ders Kodu]]</f>
        <v>ZTO-1012</v>
      </c>
      <c r="E268" s="14" t="str">
        <f>Tablo1[[#This Row],[Dersin Adı]]</f>
        <v xml:space="preserve">Toprak Bilimine Giriş </v>
      </c>
      <c r="F268" s="6" t="str">
        <f>Tablo1[[#This Row],[Dersi Veren Öğretim Elemanı]]</f>
        <v>Hüseyin EKİNCİ</v>
      </c>
      <c r="G268" s="6">
        <f>Tablo1[[#This Row],[Dersi Veren Öğretim Elemanı (Son 7 Hafta)]]</f>
        <v>0</v>
      </c>
      <c r="H268" s="6" t="str">
        <f>Tablo1[[#This Row],[Dersi Vrn. Öğr. Üyesi Bölümü]]</f>
        <v>TO</v>
      </c>
      <c r="I268" s="5">
        <f>Tablo1[[#This Row],[Mevcut]]</f>
        <v>18</v>
      </c>
      <c r="J268" s="13" t="str">
        <f>Tablo1[[#This Row],[GÜN]]</f>
        <v>SALI</v>
      </c>
      <c r="K268" s="17" t="str">
        <f>Tablo1[[#This Row],[SINIF2]]</f>
        <v>201</v>
      </c>
      <c r="L268" s="11">
        <f>Tablo1[[#This Row],[08:10]]</f>
        <v>0</v>
      </c>
      <c r="M268" s="4">
        <f>Tablo1[[#This Row],[09:00]]</f>
        <v>0</v>
      </c>
      <c r="N268" s="4">
        <f>Tablo1[[#This Row],[09:50]]</f>
        <v>0</v>
      </c>
      <c r="O268" s="4">
        <f>Tablo1[[#This Row],[10:40]]</f>
        <v>0</v>
      </c>
      <c r="P268" s="4">
        <f>Tablo1[[#This Row],[11:30]]</f>
        <v>0</v>
      </c>
      <c r="Q268" s="10" t="str">
        <f>Tablo1[[#This Row],[12:20]]</f>
        <v>x</v>
      </c>
      <c r="R268" s="4" t="str">
        <f>Tablo1[[#This Row],[13:10]]</f>
        <v>x</v>
      </c>
      <c r="S268" s="4">
        <f>Tablo1[[#This Row],[14:00]]</f>
        <v>0</v>
      </c>
      <c r="T268" s="4">
        <f>Tablo1[[#This Row],[14:50]]</f>
        <v>0</v>
      </c>
      <c r="U268" s="4">
        <f>Tablo1[[#This Row],[15:40]]</f>
        <v>0</v>
      </c>
      <c r="V268" s="12">
        <f>Tablo1[[#This Row],[16:30]]</f>
        <v>0</v>
      </c>
      <c r="W268" s="24">
        <f>Tablo1[[#This Row],[Ders Adedi]]</f>
        <v>1</v>
      </c>
      <c r="X268" s="22">
        <f>Tablo1[[#This Row],[Ders saati]]</f>
        <v>2</v>
      </c>
      <c r="Y268" s="23">
        <f>Tablo1[[#This Row],[Ders saati kontrol]]</f>
        <v>2</v>
      </c>
      <c r="Z268" s="92" t="str">
        <f>Tablo1[[#This Row],[Birleştir formül]]</f>
        <v>Toprak Bilimine Giriş  Hüseyin EKİNCİ</v>
      </c>
      <c r="AA268" s="95">
        <f>Tablo1[[#This Row],[Birleşik ders]]</f>
        <v>1</v>
      </c>
    </row>
    <row r="269" spans="1:27" ht="21.75" hidden="1" x14ac:dyDescent="0.25">
      <c r="A269" s="27">
        <f>Tablo1[[#This Row],[Sıra]]</f>
        <v>164</v>
      </c>
      <c r="B269" s="13" t="str">
        <f>Tablo1[[#This Row],[Bölüm]]</f>
        <v>TO</v>
      </c>
      <c r="C269" s="13">
        <f>Tablo1[[#This Row],[Sınıf]]</f>
        <v>1</v>
      </c>
      <c r="D269" s="5" t="str">
        <f>Tablo1[[#This Row],[Ders Kodu]]</f>
        <v>ZTO-1004</v>
      </c>
      <c r="E269" s="14" t="str">
        <f>Tablo1[[#This Row],[Dersin Adı]]</f>
        <v xml:space="preserve">Kimya II </v>
      </c>
      <c r="F269" s="6" t="str">
        <f>Tablo1[[#This Row],[Dersi Veren Öğretim Elemanı]]</f>
        <v>Sema EKİCİ</v>
      </c>
      <c r="G269" s="6">
        <f>Tablo1[[#This Row],[Dersi Veren Öğretim Elemanı (Son 7 Hafta)]]</f>
        <v>0</v>
      </c>
      <c r="H269" s="6" t="str">
        <f>Tablo1[[#This Row],[Dersi Vrn. Öğr. Üyesi Bölümü]]</f>
        <v>FD</v>
      </c>
      <c r="I269" s="5">
        <f>Tablo1[[#This Row],[Mevcut]]</f>
        <v>43</v>
      </c>
      <c r="J269" s="13" t="str">
        <f>Tablo1[[#This Row],[GÜN]]</f>
        <v>ÇARŞAMBA</v>
      </c>
      <c r="K269" s="17" t="str">
        <f>Tablo1[[#This Row],[SINIF2]]</f>
        <v>Prof.Dr H. TURHAN</v>
      </c>
      <c r="L269" s="11">
        <f>Tablo1[[#This Row],[08:10]]</f>
        <v>0</v>
      </c>
      <c r="M269" s="4" t="str">
        <f>Tablo1[[#This Row],[09:00]]</f>
        <v>x</v>
      </c>
      <c r="N269" s="4" t="str">
        <f>Tablo1[[#This Row],[09:50]]</f>
        <v>x</v>
      </c>
      <c r="O269" s="4" t="str">
        <f>Tablo1[[#This Row],[10:40]]</f>
        <v>x</v>
      </c>
      <c r="P269" s="4" t="str">
        <f>Tablo1[[#This Row],[11:30]]</f>
        <v>x</v>
      </c>
      <c r="Q269" s="10">
        <f>Tablo1[[#This Row],[12:20]]</f>
        <v>0</v>
      </c>
      <c r="R269" s="4">
        <f>Tablo1[[#This Row],[13:10]]</f>
        <v>0</v>
      </c>
      <c r="S269" s="4">
        <f>Tablo1[[#This Row],[14:00]]</f>
        <v>0</v>
      </c>
      <c r="T269" s="4">
        <f>Tablo1[[#This Row],[14:50]]</f>
        <v>0</v>
      </c>
      <c r="U269" s="4">
        <f>Tablo1[[#This Row],[15:40]]</f>
        <v>0</v>
      </c>
      <c r="V269" s="12">
        <f>Tablo1[[#This Row],[16:30]]</f>
        <v>0</v>
      </c>
      <c r="W269" s="24">
        <f>Tablo1[[#This Row],[Ders Adedi]]</f>
        <v>1</v>
      </c>
      <c r="X269" s="22">
        <f>Tablo1[[#This Row],[Ders saati]]</f>
        <v>4</v>
      </c>
      <c r="Y269" s="23">
        <f>Tablo1[[#This Row],[Ders saati kontrol]]</f>
        <v>4</v>
      </c>
      <c r="Z269" s="92" t="str">
        <f>Tablo1[[#This Row],[Birleştir formül]]</f>
        <v>Kimya II  Sema EKİCİ</v>
      </c>
      <c r="AA269" s="95">
        <f>Tablo1[[#This Row],[Birleşik ders]]</f>
        <v>1</v>
      </c>
    </row>
    <row r="270" spans="1:27" ht="21.75" hidden="1" x14ac:dyDescent="0.25">
      <c r="A270" s="27">
        <f>Tablo1[[#This Row],[Sıra]]</f>
        <v>318</v>
      </c>
      <c r="B270" s="13" t="str">
        <f>Tablo1[[#This Row],[Bölüm]]</f>
        <v>TO</v>
      </c>
      <c r="C270" s="13">
        <f>Tablo1[[#This Row],[Sınıf]]</f>
        <v>1</v>
      </c>
      <c r="D270" s="5" t="str">
        <f>Tablo1[[#This Row],[Ders Kodu]]</f>
        <v>TDİ-1002</v>
      </c>
      <c r="E270" s="14" t="str">
        <f>Tablo1[[#This Row],[Dersin Adı]]</f>
        <v xml:space="preserve">Türk Dili II </v>
      </c>
      <c r="F270" s="6" t="str">
        <f>Tablo1[[#This Row],[Dersi Veren Öğretim Elemanı]]</f>
        <v>Özgür ÜSTÜN</v>
      </c>
      <c r="G270" s="6">
        <f>Tablo1[[#This Row],[Dersi Veren Öğretim Elemanı (Son 7 Hafta)]]</f>
        <v>0</v>
      </c>
      <c r="H270" s="6" t="str">
        <f>Tablo1[[#This Row],[Dersi Vrn. Öğr. Üyesi Bölümü]]</f>
        <v>FD</v>
      </c>
      <c r="I270" s="5">
        <f>Tablo1[[#This Row],[Mevcut]]</f>
        <v>22</v>
      </c>
      <c r="J270" s="13" t="str">
        <f>Tablo1[[#This Row],[GÜN]]</f>
        <v>ÇARŞAMBA</v>
      </c>
      <c r="K270" s="17" t="str">
        <f>Tablo1[[#This Row],[SINIF2]]</f>
        <v>ONLINE</v>
      </c>
      <c r="L270" s="11">
        <f>Tablo1[[#This Row],[08:10]]</f>
        <v>0</v>
      </c>
      <c r="M270" s="4">
        <f>Tablo1[[#This Row],[09:00]]</f>
        <v>0</v>
      </c>
      <c r="N270" s="4">
        <f>Tablo1[[#This Row],[09:50]]</f>
        <v>0</v>
      </c>
      <c r="O270" s="4">
        <f>Tablo1[[#This Row],[10:40]]</f>
        <v>0</v>
      </c>
      <c r="P270" s="4">
        <f>Tablo1[[#This Row],[11:30]]</f>
        <v>0</v>
      </c>
      <c r="Q270" s="10">
        <f>Tablo1[[#This Row],[12:20]]</f>
        <v>0</v>
      </c>
      <c r="R270" s="4" t="str">
        <f>Tablo1[[#This Row],[13:10]]</f>
        <v>x</v>
      </c>
      <c r="S270" s="4" t="str">
        <f>Tablo1[[#This Row],[14:00]]</f>
        <v>x</v>
      </c>
      <c r="T270" s="4">
        <f>Tablo1[[#This Row],[14:50]]</f>
        <v>0</v>
      </c>
      <c r="U270" s="4">
        <f>Tablo1[[#This Row],[15:40]]</f>
        <v>0</v>
      </c>
      <c r="V270" s="12">
        <f>Tablo1[[#This Row],[16:30]]</f>
        <v>0</v>
      </c>
      <c r="W270" s="24">
        <f>Tablo1[[#This Row],[Ders Adedi]]</f>
        <v>9</v>
      </c>
      <c r="X270" s="22">
        <f>Tablo1[[#This Row],[Ders saati]]</f>
        <v>2</v>
      </c>
      <c r="Y270" s="23">
        <f>Tablo1[[#This Row],[Ders saati kontrol]]</f>
        <v>2</v>
      </c>
      <c r="Z270" s="92" t="str">
        <f>Tablo1[[#This Row],[Birleştir formül]]</f>
        <v>Türk Dili II  Özgür ÜSTÜN</v>
      </c>
      <c r="AA270" s="95">
        <f>Tablo1[[#This Row],[Birleşik ders]]</f>
        <v>9</v>
      </c>
    </row>
    <row r="271" spans="1:27" ht="21.75" hidden="1" x14ac:dyDescent="0.25">
      <c r="A271" s="27">
        <f>Tablo1[[#This Row],[Sıra]]</f>
        <v>15</v>
      </c>
      <c r="B271" s="13" t="str">
        <f>Tablo1[[#This Row],[Bölüm]]</f>
        <v>TO</v>
      </c>
      <c r="C271" s="13">
        <f>Tablo1[[#This Row],[Sınıf]]</f>
        <v>1</v>
      </c>
      <c r="D271" s="5" t="str">
        <f>Tablo1[[#This Row],[Ders Kodu]]</f>
        <v>ATA-1102</v>
      </c>
      <c r="E271" s="14" t="str">
        <f>Tablo1[[#This Row],[Dersin Adı]]</f>
        <v xml:space="preserve">Atatürk İlkeleri ve İnkılap Tarihi II </v>
      </c>
      <c r="F271" s="6" t="str">
        <f>Tablo1[[#This Row],[Dersi Veren Öğretim Elemanı]]</f>
        <v>Gökhan BAYRAM</v>
      </c>
      <c r="G271" s="6">
        <f>Tablo1[[#This Row],[Dersi Veren Öğretim Elemanı (Son 7 Hafta)]]</f>
        <v>0</v>
      </c>
      <c r="H271" s="6" t="str">
        <f>Tablo1[[#This Row],[Dersi Vrn. Öğr. Üyesi Bölümü]]</f>
        <v>FD</v>
      </c>
      <c r="I271" s="5">
        <f>Tablo1[[#This Row],[Mevcut]]</f>
        <v>25</v>
      </c>
      <c r="J271" s="13" t="str">
        <f>Tablo1[[#This Row],[GÜN]]</f>
        <v>ÇARŞAMBA</v>
      </c>
      <c r="K271" s="17" t="str">
        <f>Tablo1[[#This Row],[SINIF2]]</f>
        <v>ONLINE</v>
      </c>
      <c r="L271" s="11">
        <f>Tablo1[[#This Row],[08:10]]</f>
        <v>0</v>
      </c>
      <c r="M271" s="4">
        <f>Tablo1[[#This Row],[09:00]]</f>
        <v>0</v>
      </c>
      <c r="N271" s="4">
        <f>Tablo1[[#This Row],[09:50]]</f>
        <v>0</v>
      </c>
      <c r="O271" s="4">
        <f>Tablo1[[#This Row],[10:40]]</f>
        <v>0</v>
      </c>
      <c r="P271" s="4">
        <f>Tablo1[[#This Row],[11:30]]</f>
        <v>0</v>
      </c>
      <c r="Q271" s="10">
        <f>Tablo1[[#This Row],[12:20]]</f>
        <v>0</v>
      </c>
      <c r="R271" s="4">
        <f>Tablo1[[#This Row],[13:10]]</f>
        <v>0</v>
      </c>
      <c r="S271" s="4">
        <f>Tablo1[[#This Row],[14:00]]</f>
        <v>0</v>
      </c>
      <c r="T271" s="4" t="str">
        <f>Tablo1[[#This Row],[14:50]]</f>
        <v>x</v>
      </c>
      <c r="U271" s="4" t="str">
        <f>Tablo1[[#This Row],[15:40]]</f>
        <v>x</v>
      </c>
      <c r="V271" s="12">
        <f>Tablo1[[#This Row],[16:30]]</f>
        <v>0</v>
      </c>
      <c r="W271" s="24">
        <f>Tablo1[[#This Row],[Ders Adedi]]</f>
        <v>9</v>
      </c>
      <c r="X271" s="22">
        <f>Tablo1[[#This Row],[Ders saati]]</f>
        <v>2</v>
      </c>
      <c r="Y271" s="23">
        <f>Tablo1[[#This Row],[Ders saati kontrol]]</f>
        <v>2</v>
      </c>
      <c r="Z271" s="92" t="str">
        <f>Tablo1[[#This Row],[Birleştir formül]]</f>
        <v>Atatürk İlkeleri ve İnkılap Tarihi II  Gökhan BAYRAM</v>
      </c>
      <c r="AA271" s="95">
        <f>Tablo1[[#This Row],[Birleşik ders]]</f>
        <v>9</v>
      </c>
    </row>
    <row r="272" spans="1:27" ht="21.75" hidden="1" x14ac:dyDescent="0.25">
      <c r="A272" s="27">
        <f>Tablo1[[#This Row],[Sıra]]</f>
        <v>196</v>
      </c>
      <c r="B272" s="13" t="str">
        <f>Tablo1[[#This Row],[Bölüm]]</f>
        <v>TO</v>
      </c>
      <c r="C272" s="13">
        <f>Tablo1[[#This Row],[Sınıf]]</f>
        <v>1</v>
      </c>
      <c r="D272" s="5" t="str">
        <f>Tablo1[[#This Row],[Ders Kodu]]</f>
        <v>ZTO-1002</v>
      </c>
      <c r="E272" s="14" t="str">
        <f>Tablo1[[#This Row],[Dersin Adı]]</f>
        <v xml:space="preserve">Mikrobiyoloji </v>
      </c>
      <c r="F272" s="6" t="str">
        <f>Tablo1[[#This Row],[Dersi Veren Öğretim Elemanı]]</f>
        <v>Cafer TÜRKMEN</v>
      </c>
      <c r="G272" s="6">
        <f>Tablo1[[#This Row],[Dersi Veren Öğretim Elemanı (Son 7 Hafta)]]</f>
        <v>0</v>
      </c>
      <c r="H272" s="6" t="str">
        <f>Tablo1[[#This Row],[Dersi Vrn. Öğr. Üyesi Bölümü]]</f>
        <v>TO</v>
      </c>
      <c r="I272" s="5">
        <f>Tablo1[[#This Row],[Mevcut]]</f>
        <v>34</v>
      </c>
      <c r="J272" s="13" t="str">
        <f>Tablo1[[#This Row],[GÜN]]</f>
        <v>PERŞEMBE</v>
      </c>
      <c r="K272" s="17" t="str">
        <f>Tablo1[[#This Row],[SINIF2]]</f>
        <v>103</v>
      </c>
      <c r="L272" s="11">
        <f>Tablo1[[#This Row],[08:10]]</f>
        <v>0</v>
      </c>
      <c r="M272" s="4" t="str">
        <f>Tablo1[[#This Row],[09:00]]</f>
        <v>x</v>
      </c>
      <c r="N272" s="4" t="str">
        <f>Tablo1[[#This Row],[09:50]]</f>
        <v>x</v>
      </c>
      <c r="O272" s="4" t="str">
        <f>Tablo1[[#This Row],[10:40]]</f>
        <v>x</v>
      </c>
      <c r="P272" s="4" t="str">
        <f>Tablo1[[#This Row],[11:30]]</f>
        <v>x</v>
      </c>
      <c r="Q272" s="10">
        <f>Tablo1[[#This Row],[12:20]]</f>
        <v>0</v>
      </c>
      <c r="R272" s="4">
        <f>Tablo1[[#This Row],[13:10]]</f>
        <v>0</v>
      </c>
      <c r="S272" s="4">
        <f>Tablo1[[#This Row],[14:00]]</f>
        <v>0</v>
      </c>
      <c r="T272" s="4">
        <f>Tablo1[[#This Row],[14:50]]</f>
        <v>0</v>
      </c>
      <c r="U272" s="4">
        <f>Tablo1[[#This Row],[15:40]]</f>
        <v>0</v>
      </c>
      <c r="V272" s="12">
        <f>Tablo1[[#This Row],[16:30]]</f>
        <v>0</v>
      </c>
      <c r="W272" s="24">
        <f>Tablo1[[#This Row],[Ders Adedi]]</f>
        <v>4</v>
      </c>
      <c r="X272" s="22">
        <f>Tablo1[[#This Row],[Ders saati]]</f>
        <v>4</v>
      </c>
      <c r="Y272" s="23">
        <f>Tablo1[[#This Row],[Ders saati kontrol]]</f>
        <v>4</v>
      </c>
      <c r="Z272" s="92" t="str">
        <f>Tablo1[[#This Row],[Birleştir formül]]</f>
        <v>Mikrobiyoloji  Cafer TÜRKMEN</v>
      </c>
      <c r="AA272" s="95">
        <f>Tablo1[[#This Row],[Birleşik ders]]</f>
        <v>2</v>
      </c>
    </row>
    <row r="273" spans="1:27" ht="21.75" hidden="1" x14ac:dyDescent="0.25">
      <c r="A273" s="27">
        <f>Tablo1[[#This Row],[Sıra]]</f>
        <v>291</v>
      </c>
      <c r="B273" s="13" t="str">
        <f>Tablo1[[#This Row],[Bölüm]]</f>
        <v>TO</v>
      </c>
      <c r="C273" s="13">
        <f>Tablo1[[#This Row],[Sınıf]]</f>
        <v>1</v>
      </c>
      <c r="D273" s="5" t="str">
        <f>Tablo1[[#This Row],[Ders Kodu]]</f>
        <v>ZTO-1010</v>
      </c>
      <c r="E273" s="14" t="str">
        <f>Tablo1[[#This Row],[Dersin Adı]]</f>
        <v xml:space="preserve">Teknik Resim </v>
      </c>
      <c r="F273" s="6" t="str">
        <f>Tablo1[[#This Row],[Dersi Veren Öğretim Elemanı]]</f>
        <v>Murat YILDIRIM</v>
      </c>
      <c r="G273" s="6" t="str">
        <f>Tablo1[[#This Row],[Dersi Veren Öğretim Elemanı (Son 7 Hafta)]]</f>
        <v>Çiz. Odası İsteniyor.</v>
      </c>
      <c r="H273" s="6" t="str">
        <f>Tablo1[[#This Row],[Dersi Vrn. Öğr. Üyesi Bölümü]]</f>
        <v>TYS</v>
      </c>
      <c r="I273" s="5">
        <f>Tablo1[[#This Row],[Mevcut]]</f>
        <v>18</v>
      </c>
      <c r="J273" s="13" t="str">
        <f>Tablo1[[#This Row],[GÜN]]</f>
        <v>PERŞEMBE</v>
      </c>
      <c r="K273" s="17" t="str">
        <f>Tablo1[[#This Row],[SINIF2]]</f>
        <v>04</v>
      </c>
      <c r="L273" s="11">
        <f>Tablo1[[#This Row],[08:10]]</f>
        <v>0</v>
      </c>
      <c r="M273" s="4">
        <f>Tablo1[[#This Row],[09:00]]</f>
        <v>0</v>
      </c>
      <c r="N273" s="4">
        <f>Tablo1[[#This Row],[09:50]]</f>
        <v>0</v>
      </c>
      <c r="O273" s="4">
        <f>Tablo1[[#This Row],[10:40]]</f>
        <v>0</v>
      </c>
      <c r="P273" s="4">
        <f>Tablo1[[#This Row],[11:30]]</f>
        <v>0</v>
      </c>
      <c r="Q273" s="10" t="str">
        <f>Tablo1[[#This Row],[12:20]]</f>
        <v>x</v>
      </c>
      <c r="R273" s="4" t="str">
        <f>Tablo1[[#This Row],[13:10]]</f>
        <v>x</v>
      </c>
      <c r="S273" s="4" t="str">
        <f>Tablo1[[#This Row],[14:00]]</f>
        <v>x</v>
      </c>
      <c r="T273" s="4" t="str">
        <f>Tablo1[[#This Row],[14:50]]</f>
        <v>x</v>
      </c>
      <c r="U273" s="4">
        <f>Tablo1[[#This Row],[15:40]]</f>
        <v>0</v>
      </c>
      <c r="V273" s="12">
        <f>Tablo1[[#This Row],[16:30]]</f>
        <v>0</v>
      </c>
      <c r="W273" s="24">
        <f>Tablo1[[#This Row],[Ders Adedi]]</f>
        <v>4</v>
      </c>
      <c r="X273" s="22">
        <f>Tablo1[[#This Row],[Ders saati]]</f>
        <v>4</v>
      </c>
      <c r="Y273" s="23">
        <f>Tablo1[[#This Row],[Ders saati kontrol]]</f>
        <v>4</v>
      </c>
      <c r="Z273" s="92" t="str">
        <f>Tablo1[[#This Row],[Birleştir formül]]</f>
        <v>Teknik Resim  Murat YILDIRIM</v>
      </c>
      <c r="AA273" s="95">
        <f>Tablo1[[#This Row],[Birleşik ders]]</f>
        <v>1</v>
      </c>
    </row>
    <row r="274" spans="1:27" ht="21.75" hidden="1" x14ac:dyDescent="0.25">
      <c r="A274" s="27">
        <f>Tablo1[[#This Row],[Sıra]]</f>
        <v>154</v>
      </c>
      <c r="B274" s="13" t="str">
        <f>Tablo1[[#This Row],[Bölüm]]</f>
        <v>TO</v>
      </c>
      <c r="C274" s="13">
        <f>Tablo1[[#This Row],[Sınıf]]</f>
        <v>1</v>
      </c>
      <c r="D274" s="5" t="str">
        <f>Tablo1[[#This Row],[Ders Kodu]]</f>
        <v>İSG-1002</v>
      </c>
      <c r="E274" s="14" t="str">
        <f>Tablo1[[#This Row],[Dersin Adı]]</f>
        <v xml:space="preserve">İş Sağlığı ve Güvenliği II </v>
      </c>
      <c r="F274" s="6" t="str">
        <f>Tablo1[[#This Row],[Dersi Veren Öğretim Elemanı]]</f>
        <v>Ulaş ÇINAR</v>
      </c>
      <c r="G274" s="6">
        <f>Tablo1[[#This Row],[Dersi Veren Öğretim Elemanı (Son 7 Hafta)]]</f>
        <v>0</v>
      </c>
      <c r="H274" s="6" t="str">
        <f>Tablo1[[#This Row],[Dersi Vrn. Öğr. Üyesi Bölümü]]</f>
        <v>FD</v>
      </c>
      <c r="I274" s="5">
        <f>Tablo1[[#This Row],[Mevcut]]</f>
        <v>27</v>
      </c>
      <c r="J274" s="13" t="str">
        <f>Tablo1[[#This Row],[GÜN]]</f>
        <v>PERŞEMBE</v>
      </c>
      <c r="K274" s="17" t="str">
        <f>Tablo1[[#This Row],[SINIF2]]</f>
        <v>113</v>
      </c>
      <c r="L274" s="11">
        <f>Tablo1[[#This Row],[08:10]]</f>
        <v>0</v>
      </c>
      <c r="M274" s="4">
        <f>Tablo1[[#This Row],[09:00]]</f>
        <v>0</v>
      </c>
      <c r="N274" s="4">
        <f>Tablo1[[#This Row],[09:50]]</f>
        <v>0</v>
      </c>
      <c r="O274" s="4">
        <f>Tablo1[[#This Row],[10:40]]</f>
        <v>0</v>
      </c>
      <c r="P274" s="4">
        <f>Tablo1[[#This Row],[11:30]]</f>
        <v>0</v>
      </c>
      <c r="Q274" s="10">
        <f>Tablo1[[#This Row],[12:20]]</f>
        <v>0</v>
      </c>
      <c r="R274" s="4">
        <f>Tablo1[[#This Row],[13:10]]</f>
        <v>0</v>
      </c>
      <c r="S274" s="4">
        <f>Tablo1[[#This Row],[14:00]]</f>
        <v>0</v>
      </c>
      <c r="T274" s="4">
        <f>Tablo1[[#This Row],[14:50]]</f>
        <v>0</v>
      </c>
      <c r="U274" s="4" t="str">
        <f>Tablo1[[#This Row],[15:40]]</f>
        <v>x</v>
      </c>
      <c r="V274" s="12" t="str">
        <f>Tablo1[[#This Row],[16:30]]</f>
        <v>x</v>
      </c>
      <c r="W274" s="24">
        <f>Tablo1[[#This Row],[Ders Adedi]]</f>
        <v>9</v>
      </c>
      <c r="X274" s="22">
        <f>Tablo1[[#This Row],[Ders saati]]</f>
        <v>2</v>
      </c>
      <c r="Y274" s="23">
        <f>Tablo1[[#This Row],[Ders saati kontrol]]</f>
        <v>2</v>
      </c>
      <c r="Z274" s="92" t="str">
        <f>Tablo1[[#This Row],[Birleştir formül]]</f>
        <v>İş Sağlığı ve Güvenliği II  Ulaş ÇINAR</v>
      </c>
      <c r="AA274" s="95">
        <f>Tablo1[[#This Row],[Birleşik ders]]</f>
        <v>8</v>
      </c>
    </row>
    <row r="275" spans="1:27" ht="21.75" hidden="1" x14ac:dyDescent="0.25">
      <c r="A275" s="27">
        <f>Tablo1[[#This Row],[Sıra]]</f>
        <v>337</v>
      </c>
      <c r="B275" s="13" t="str">
        <f>Tablo1[[#This Row],[Bölüm]]</f>
        <v>TO</v>
      </c>
      <c r="C275" s="13">
        <f>Tablo1[[#This Row],[Sınıf]]</f>
        <v>1</v>
      </c>
      <c r="D275" s="5" t="str">
        <f>Tablo1[[#This Row],[Ders Kodu]]</f>
        <v>YDİ-1102</v>
      </c>
      <c r="E275" s="14" t="str">
        <f>Tablo1[[#This Row],[Dersin Adı]]</f>
        <v xml:space="preserve">Yabancı Dil II </v>
      </c>
      <c r="F275" s="6" t="str">
        <f>Tablo1[[#This Row],[Dersi Veren Öğretim Elemanı]]</f>
        <v>Gökhan HINIZ</v>
      </c>
      <c r="G275" s="6">
        <f>Tablo1[[#This Row],[Dersi Veren Öğretim Elemanı (Son 7 Hafta)]]</f>
        <v>0</v>
      </c>
      <c r="H275" s="6" t="str">
        <f>Tablo1[[#This Row],[Dersi Vrn. Öğr. Üyesi Bölümü]]</f>
        <v>FD</v>
      </c>
      <c r="I275" s="5">
        <f>Tablo1[[#This Row],[Mevcut]]</f>
        <v>16</v>
      </c>
      <c r="J275" s="13" t="str">
        <f>Tablo1[[#This Row],[GÜN]]</f>
        <v>CUMA</v>
      </c>
      <c r="K275" s="17" t="str">
        <f>Tablo1[[#This Row],[SINIF2]]</f>
        <v>ONLINE</v>
      </c>
      <c r="L275" s="11" t="str">
        <f>Tablo1[[#This Row],[08:10]]</f>
        <v>x</v>
      </c>
      <c r="M275" s="4" t="str">
        <f>Tablo1[[#This Row],[09:00]]</f>
        <v>x</v>
      </c>
      <c r="N275" s="4">
        <f>Tablo1[[#This Row],[09:50]]</f>
        <v>0</v>
      </c>
      <c r="O275" s="4">
        <f>Tablo1[[#This Row],[10:40]]</f>
        <v>0</v>
      </c>
      <c r="P275" s="4">
        <f>Tablo1[[#This Row],[11:30]]</f>
        <v>0</v>
      </c>
      <c r="Q275" s="10">
        <f>Tablo1[[#This Row],[12:20]]</f>
        <v>0</v>
      </c>
      <c r="R275" s="4">
        <f>Tablo1[[#This Row],[13:10]]</f>
        <v>0</v>
      </c>
      <c r="S275" s="4">
        <f>Tablo1[[#This Row],[14:00]]</f>
        <v>0</v>
      </c>
      <c r="T275" s="4">
        <f>Tablo1[[#This Row],[14:50]]</f>
        <v>0</v>
      </c>
      <c r="U275" s="4">
        <f>Tablo1[[#This Row],[15:40]]</f>
        <v>0</v>
      </c>
      <c r="V275" s="12">
        <f>Tablo1[[#This Row],[16:30]]</f>
        <v>0</v>
      </c>
      <c r="W275" s="24">
        <f>Tablo1[[#This Row],[Ders Adedi]]</f>
        <v>9</v>
      </c>
      <c r="X275" s="22">
        <f>Tablo1[[#This Row],[Ders saati]]</f>
        <v>2</v>
      </c>
      <c r="Y275" s="23">
        <f>Tablo1[[#This Row],[Ders saati kontrol]]</f>
        <v>2</v>
      </c>
      <c r="Z275" s="92" t="str">
        <f>Tablo1[[#This Row],[Birleştir formül]]</f>
        <v>Yabancı Dil II  Gökhan HINIZ</v>
      </c>
      <c r="AA275" s="95">
        <f>Tablo1[[#This Row],[Birleşik ders]]</f>
        <v>9</v>
      </c>
    </row>
    <row r="276" spans="1:27" ht="30" hidden="1" x14ac:dyDescent="0.25">
      <c r="A276" s="27">
        <f>Tablo1[[#This Row],[Sıra]]</f>
        <v>382</v>
      </c>
      <c r="B276" s="13" t="str">
        <f>Tablo1[[#This Row],[Bölüm]]</f>
        <v>TO</v>
      </c>
      <c r="C276" s="13">
        <f>Tablo1[[#This Row],[Sınıf]]</f>
        <v>1</v>
      </c>
      <c r="D276" s="5" t="str">
        <f>Tablo1[[#This Row],[Ders Kodu]]</f>
        <v>TBB-1012</v>
      </c>
      <c r="E276" s="14" t="str">
        <f>Tablo1[[#This Row],[Dersin Adı]]</f>
        <v>Kariyer Planlama (Alttan Alanlar İçin)</v>
      </c>
      <c r="F276" s="6" t="str">
        <f>Tablo1[[#This Row],[Dersi Veren Öğretim Elemanı]]</f>
        <v>Mustafa BAŞARAN</v>
      </c>
      <c r="G276" s="6">
        <f>Tablo1[[#This Row],[Dersi Veren Öğretim Elemanı (Son 7 Hafta)]]</f>
        <v>0</v>
      </c>
      <c r="H276" s="6" t="str">
        <f>Tablo1[[#This Row],[Dersi Vrn. Öğr. Üyesi Bölümü]]</f>
        <v>TO</v>
      </c>
      <c r="I276" s="5">
        <f>Tablo1[[#This Row],[Mevcut]]</f>
        <v>4</v>
      </c>
      <c r="J276" s="13" t="str">
        <f>Tablo1[[#This Row],[GÜN]]</f>
        <v>-</v>
      </c>
      <c r="K276" s="17" t="str">
        <f>Tablo1[[#This Row],[SINIF2]]</f>
        <v>SADECE SINAV</v>
      </c>
      <c r="L276" s="11">
        <f>Tablo1[[#This Row],[08:10]]</f>
        <v>0</v>
      </c>
      <c r="M276" s="4">
        <f>Tablo1[[#This Row],[09:00]]</f>
        <v>0</v>
      </c>
      <c r="N276" s="4">
        <f>Tablo1[[#This Row],[09:50]]</f>
        <v>0</v>
      </c>
      <c r="O276" s="4">
        <f>Tablo1[[#This Row],[10:40]]</f>
        <v>0</v>
      </c>
      <c r="P276" s="4">
        <f>Tablo1[[#This Row],[11:30]]</f>
        <v>0</v>
      </c>
      <c r="Q276" s="10">
        <f>Tablo1[[#This Row],[12:20]]</f>
        <v>0</v>
      </c>
      <c r="R276" s="4">
        <f>Tablo1[[#This Row],[13:10]]</f>
        <v>0</v>
      </c>
      <c r="S276" s="4">
        <f>Tablo1[[#This Row],[14:00]]</f>
        <v>0</v>
      </c>
      <c r="T276" s="4">
        <f>Tablo1[[#This Row],[14:50]]</f>
        <v>0</v>
      </c>
      <c r="U276" s="4">
        <f>Tablo1[[#This Row],[15:40]]</f>
        <v>0</v>
      </c>
      <c r="V276" s="12">
        <f>Tablo1[[#This Row],[16:30]]</f>
        <v>0</v>
      </c>
      <c r="W276" s="24">
        <f>Tablo1[[#This Row],[Ders Adedi]]</f>
        <v>1</v>
      </c>
      <c r="X276" s="22">
        <f>Tablo1[[#This Row],[Ders saati]]</f>
        <v>0</v>
      </c>
      <c r="Y276" s="23">
        <f>Tablo1[[#This Row],[Ders saati kontrol]]</f>
        <v>0</v>
      </c>
      <c r="Z276" s="92" t="str">
        <f>Tablo1[[#This Row],[Birleştir formül]]</f>
        <v>Kariyer Planlama (Alttan Alanlar İçin) Mustafa BAŞARAN</v>
      </c>
      <c r="AA276" s="95">
        <f>Tablo1[[#This Row],[Birleşik ders]]</f>
        <v>1</v>
      </c>
    </row>
    <row r="277" spans="1:27" ht="30" hidden="1" x14ac:dyDescent="0.25">
      <c r="A277" s="27">
        <f>Tablo1[[#This Row],[Sıra]]</f>
        <v>103</v>
      </c>
      <c r="B277" s="13" t="str">
        <f>Tablo1[[#This Row],[Bölüm]]</f>
        <v>TO</v>
      </c>
      <c r="C277" s="13">
        <f>Tablo1[[#This Row],[Sınıf]]</f>
        <v>2</v>
      </c>
      <c r="D277" s="5" t="str">
        <f>Tablo1[[#This Row],[Ders Kodu]]</f>
        <v>TBB-2012</v>
      </c>
      <c r="E277" s="14" t="str">
        <f>Tablo1[[#This Row],[Dersin Adı]]</f>
        <v xml:space="preserve">Fitopatoloji </v>
      </c>
      <c r="F277" s="6" t="str">
        <f>Tablo1[[#This Row],[Dersi Veren Öğretim Elemanı]]</f>
        <v>Ali KARANFİL</v>
      </c>
      <c r="G277" s="6">
        <f>Tablo1[[#This Row],[Dersi Veren Öğretim Elemanı (Son 7 Hafta)]]</f>
        <v>0</v>
      </c>
      <c r="H277" s="6" t="str">
        <f>Tablo1[[#This Row],[Dersi Vrn. Öğr. Üyesi Bölümü]]</f>
        <v>BK</v>
      </c>
      <c r="I277" s="5">
        <f>Tablo1[[#This Row],[Mevcut]]</f>
        <v>30</v>
      </c>
      <c r="J277" s="13" t="str">
        <f>Tablo1[[#This Row],[GÜN]]</f>
        <v>PAZARTESİ</v>
      </c>
      <c r="K277" s="17" t="str">
        <f>Tablo1[[#This Row],[SINIF2]]</f>
        <v>03</v>
      </c>
      <c r="L277" s="11">
        <f>Tablo1[[#This Row],[08:10]]</f>
        <v>0</v>
      </c>
      <c r="M277" s="4">
        <f>Tablo1[[#This Row],[09:00]]</f>
        <v>0</v>
      </c>
      <c r="N277" s="4">
        <f>Tablo1[[#This Row],[09:50]]</f>
        <v>0</v>
      </c>
      <c r="O277" s="4">
        <f>Tablo1[[#This Row],[10:40]]</f>
        <v>0</v>
      </c>
      <c r="P277" s="4" t="str">
        <f>Tablo1[[#This Row],[11:30]]</f>
        <v>x</v>
      </c>
      <c r="Q277" s="10" t="str">
        <f>Tablo1[[#This Row],[12:20]]</f>
        <v>x</v>
      </c>
      <c r="R277" s="4" t="str">
        <f>Tablo1[[#This Row],[13:10]]</f>
        <v>x</v>
      </c>
      <c r="S277" s="4">
        <f>Tablo1[[#This Row],[14:00]]</f>
        <v>0</v>
      </c>
      <c r="T277" s="4">
        <f>Tablo1[[#This Row],[14:50]]</f>
        <v>0</v>
      </c>
      <c r="U277" s="4">
        <f>Tablo1[[#This Row],[15:40]]</f>
        <v>0</v>
      </c>
      <c r="V277" s="12">
        <f>Tablo1[[#This Row],[16:30]]</f>
        <v>0</v>
      </c>
      <c r="W277" s="24">
        <f>Tablo1[[#This Row],[Ders Adedi]]</f>
        <v>7</v>
      </c>
      <c r="X277" s="22">
        <f>Tablo1[[#This Row],[Ders saati]]</f>
        <v>3</v>
      </c>
      <c r="Y277" s="23">
        <f>Tablo1[[#This Row],[Ders saati kontrol]]</f>
        <v>3</v>
      </c>
      <c r="Z277" s="92" t="str">
        <f>Tablo1[[#This Row],[Birleştir formül]]</f>
        <v>Fitopatoloji  Ali KARANFİL</v>
      </c>
      <c r="AA277" s="95">
        <f>Tablo1[[#This Row],[Birleşik ders]]</f>
        <v>1</v>
      </c>
    </row>
    <row r="278" spans="1:27" ht="21.75" hidden="1" x14ac:dyDescent="0.25">
      <c r="A278" s="27">
        <f>Tablo1[[#This Row],[Sıra]]</f>
        <v>286</v>
      </c>
      <c r="B278" s="13" t="str">
        <f>Tablo1[[#This Row],[Bölüm]]</f>
        <v>TO</v>
      </c>
      <c r="C278" s="13">
        <f>Tablo1[[#This Row],[Sınıf]]</f>
        <v>2</v>
      </c>
      <c r="D278" s="5" t="str">
        <f>Tablo1[[#This Row],[Ders Kodu]]</f>
        <v>TBB-2006</v>
      </c>
      <c r="E278" s="14" t="str">
        <f>Tablo1[[#This Row],[Dersin Adı]]</f>
        <v xml:space="preserve">Tarla Bitkileri </v>
      </c>
      <c r="F278" s="6" t="str">
        <f>Tablo1[[#This Row],[Dersi Veren Öğretim Elemanı]]</f>
        <v>Onur Hocaoğlu</v>
      </c>
      <c r="G278" s="6">
        <f>Tablo1[[#This Row],[Dersi Veren Öğretim Elemanı (Son 7 Hafta)]]</f>
        <v>0</v>
      </c>
      <c r="H278" s="6" t="str">
        <f>Tablo1[[#This Row],[Dersi Vrn. Öğr. Üyesi Bölümü]]</f>
        <v>TB</v>
      </c>
      <c r="I278" s="5">
        <f>Tablo1[[#This Row],[Mevcut]]</f>
        <v>38</v>
      </c>
      <c r="J278" s="13" t="str">
        <f>Tablo1[[#This Row],[GÜN]]</f>
        <v>PAZARTESİ</v>
      </c>
      <c r="K278" s="17" t="str">
        <f>Tablo1[[#This Row],[SINIF2]]</f>
        <v>101</v>
      </c>
      <c r="L278" s="11">
        <f>Tablo1[[#This Row],[08:10]]</f>
        <v>0</v>
      </c>
      <c r="M278" s="4">
        <f>Tablo1[[#This Row],[09:00]]</f>
        <v>0</v>
      </c>
      <c r="N278" s="4">
        <f>Tablo1[[#This Row],[09:50]]</f>
        <v>0</v>
      </c>
      <c r="O278" s="4">
        <f>Tablo1[[#This Row],[10:40]]</f>
        <v>0</v>
      </c>
      <c r="P278" s="4">
        <f>Tablo1[[#This Row],[11:30]]</f>
        <v>0</v>
      </c>
      <c r="Q278" s="10">
        <f>Tablo1[[#This Row],[12:20]]</f>
        <v>0</v>
      </c>
      <c r="R278" s="4">
        <f>Tablo1[[#This Row],[13:10]]</f>
        <v>0</v>
      </c>
      <c r="S278" s="4">
        <f>Tablo1[[#This Row],[14:00]]</f>
        <v>0</v>
      </c>
      <c r="T278" s="4" t="str">
        <f>Tablo1[[#This Row],[14:50]]</f>
        <v>x</v>
      </c>
      <c r="U278" s="4" t="str">
        <f>Tablo1[[#This Row],[15:40]]</f>
        <v>x</v>
      </c>
      <c r="V278" s="12" t="str">
        <f>Tablo1[[#This Row],[16:30]]</f>
        <v>x</v>
      </c>
      <c r="W278" s="24">
        <f>Tablo1[[#This Row],[Ders Adedi]]</f>
        <v>5</v>
      </c>
      <c r="X278" s="22">
        <f>Tablo1[[#This Row],[Ders saati]]</f>
        <v>3</v>
      </c>
      <c r="Y278" s="23">
        <f>Tablo1[[#This Row],[Ders saati kontrol]]</f>
        <v>3</v>
      </c>
      <c r="Z278" s="92" t="str">
        <f>Tablo1[[#This Row],[Birleştir formül]]</f>
        <v>Tarla Bitkileri  Onur Hocaoğlu</v>
      </c>
      <c r="AA278" s="95">
        <f>Tablo1[[#This Row],[Birleşik ders]]</f>
        <v>1</v>
      </c>
    </row>
    <row r="279" spans="1:27" ht="30" hidden="1" x14ac:dyDescent="0.25">
      <c r="A279" s="27">
        <f>Tablo1[[#This Row],[Sıra]]</f>
        <v>214</v>
      </c>
      <c r="B279" s="13" t="str">
        <f>Tablo1[[#This Row],[Bölüm]]</f>
        <v>TO</v>
      </c>
      <c r="C279" s="13">
        <f>Tablo1[[#This Row],[Sınıf]]</f>
        <v>2</v>
      </c>
      <c r="D279" s="5" t="str">
        <f>Tablo1[[#This Row],[Ders Kodu]]</f>
        <v>TBB-2008</v>
      </c>
      <c r="E279" s="14" t="str">
        <f>Tablo1[[#This Row],[Dersin Adı]]</f>
        <v xml:space="preserve">Ölçme Bilgisi </v>
      </c>
      <c r="F279" s="6" t="str">
        <f>Tablo1[[#This Row],[Dersi Veren Öğretim Elemanı]]</f>
        <v>Melis İNALPULAT</v>
      </c>
      <c r="G279" s="6">
        <f>Tablo1[[#This Row],[Dersi Veren Öğretim Elemanı (Son 7 Hafta)]]</f>
        <v>0</v>
      </c>
      <c r="H279" s="6" t="str">
        <f>Tablo1[[#This Row],[Dersi Vrn. Öğr. Üyesi Bölümü]]</f>
        <v>TYS</v>
      </c>
      <c r="I279" s="5">
        <f>Tablo1[[#This Row],[Mevcut]]</f>
        <v>39</v>
      </c>
      <c r="J279" s="13" t="str">
        <f>Tablo1[[#This Row],[GÜN]]</f>
        <v>SALI</v>
      </c>
      <c r="K279" s="17" t="str">
        <f>Tablo1[[#This Row],[SINIF2]]</f>
        <v>104</v>
      </c>
      <c r="L279" s="11">
        <f>Tablo1[[#This Row],[08:10]]</f>
        <v>0</v>
      </c>
      <c r="M279" s="4" t="str">
        <f>Tablo1[[#This Row],[09:00]]</f>
        <v>x</v>
      </c>
      <c r="N279" s="4" t="str">
        <f>Tablo1[[#This Row],[09:50]]</f>
        <v>x</v>
      </c>
      <c r="O279" s="4" t="str">
        <f>Tablo1[[#This Row],[10:40]]</f>
        <v>x</v>
      </c>
      <c r="P279" s="4">
        <f>Tablo1[[#This Row],[11:30]]</f>
        <v>0</v>
      </c>
      <c r="Q279" s="10">
        <f>Tablo1[[#This Row],[12:20]]</f>
        <v>0</v>
      </c>
      <c r="R279" s="4">
        <f>Tablo1[[#This Row],[13:10]]</f>
        <v>0</v>
      </c>
      <c r="S279" s="4">
        <f>Tablo1[[#This Row],[14:00]]</f>
        <v>0</v>
      </c>
      <c r="T279" s="4">
        <f>Tablo1[[#This Row],[14:50]]</f>
        <v>0</v>
      </c>
      <c r="U279" s="4">
        <f>Tablo1[[#This Row],[15:40]]</f>
        <v>0</v>
      </c>
      <c r="V279" s="12">
        <f>Tablo1[[#This Row],[16:30]]</f>
        <v>0</v>
      </c>
      <c r="W279" s="24">
        <f>Tablo1[[#This Row],[Ders Adedi]]</f>
        <v>5</v>
      </c>
      <c r="X279" s="22">
        <f>Tablo1[[#This Row],[Ders saati]]</f>
        <v>3</v>
      </c>
      <c r="Y279" s="23">
        <f>Tablo1[[#This Row],[Ders saati kontrol]]</f>
        <v>3</v>
      </c>
      <c r="Z279" s="92" t="str">
        <f>Tablo1[[#This Row],[Birleştir formül]]</f>
        <v>Ölçme Bilgisi  Melis İNALPULAT</v>
      </c>
      <c r="AA279" s="95">
        <f>Tablo1[[#This Row],[Birleşik ders]]</f>
        <v>2</v>
      </c>
    </row>
    <row r="280" spans="1:27" ht="21.75" hidden="1" x14ac:dyDescent="0.25">
      <c r="A280" s="27">
        <f>Tablo1[[#This Row],[Sıra]]</f>
        <v>298</v>
      </c>
      <c r="B280" s="13" t="str">
        <f>Tablo1[[#This Row],[Bölüm]]</f>
        <v>TO</v>
      </c>
      <c r="C280" s="13">
        <f>Tablo1[[#This Row],[Sınıf]]</f>
        <v>2</v>
      </c>
      <c r="D280" s="5" t="str">
        <f>Tablo1[[#This Row],[Ders Kodu]]</f>
        <v>TBB-2004</v>
      </c>
      <c r="E280" s="14" t="str">
        <f>Tablo1[[#This Row],[Dersin Adı]]</f>
        <v xml:space="preserve">Toprak Bilgisi </v>
      </c>
      <c r="F280" s="6" t="str">
        <f>Tablo1[[#This Row],[Dersi Veren Öğretim Elemanı]]</f>
        <v>Ali SUNGUR</v>
      </c>
      <c r="G280" s="6">
        <f>Tablo1[[#This Row],[Dersi Veren Öğretim Elemanı (Son 7 Hafta)]]</f>
        <v>0</v>
      </c>
      <c r="H280" s="6" t="str">
        <f>Tablo1[[#This Row],[Dersi Vrn. Öğr. Üyesi Bölümü]]</f>
        <v>TO</v>
      </c>
      <c r="I280" s="5">
        <f>Tablo1[[#This Row],[Mevcut]]</f>
        <v>27</v>
      </c>
      <c r="J280" s="13" t="str">
        <f>Tablo1[[#This Row],[GÜN]]</f>
        <v>SALI</v>
      </c>
      <c r="K280" s="17" t="str">
        <f>Tablo1[[#This Row],[SINIF2]]</f>
        <v>202</v>
      </c>
      <c r="L280" s="11">
        <f>Tablo1[[#This Row],[08:10]]</f>
        <v>0</v>
      </c>
      <c r="M280" s="4">
        <f>Tablo1[[#This Row],[09:00]]</f>
        <v>0</v>
      </c>
      <c r="N280" s="4">
        <f>Tablo1[[#This Row],[09:50]]</f>
        <v>0</v>
      </c>
      <c r="O280" s="4">
        <f>Tablo1[[#This Row],[10:40]]</f>
        <v>0</v>
      </c>
      <c r="P280" s="4">
        <f>Tablo1[[#This Row],[11:30]]</f>
        <v>0</v>
      </c>
      <c r="Q280" s="10">
        <f>Tablo1[[#This Row],[12:20]]</f>
        <v>0</v>
      </c>
      <c r="R280" s="4" t="str">
        <f>Tablo1[[#This Row],[13:10]]</f>
        <v>x</v>
      </c>
      <c r="S280" s="4" t="str">
        <f>Tablo1[[#This Row],[14:00]]</f>
        <v>x</v>
      </c>
      <c r="T280" s="4">
        <f>Tablo1[[#This Row],[14:50]]</f>
        <v>0</v>
      </c>
      <c r="U280" s="4">
        <f>Tablo1[[#This Row],[15:40]]</f>
        <v>0</v>
      </c>
      <c r="V280" s="12">
        <f>Tablo1[[#This Row],[16:30]]</f>
        <v>0</v>
      </c>
      <c r="W280" s="24">
        <f>Tablo1[[#This Row],[Ders Adedi]]</f>
        <v>3</v>
      </c>
      <c r="X280" s="22">
        <f>Tablo1[[#This Row],[Ders saati]]</f>
        <v>2</v>
      </c>
      <c r="Y280" s="23">
        <f>Tablo1[[#This Row],[Ders saati kontrol]]</f>
        <v>2</v>
      </c>
      <c r="Z280" s="92" t="str">
        <f>Tablo1[[#This Row],[Birleştir formül]]</f>
        <v>Toprak Bilgisi  Ali SUNGUR</v>
      </c>
      <c r="AA280" s="95">
        <f>Tablo1[[#This Row],[Birleşik ders]]</f>
        <v>2</v>
      </c>
    </row>
    <row r="281" spans="1:27" ht="21.75" hidden="1" x14ac:dyDescent="0.25">
      <c r="A281" s="27">
        <f>Tablo1[[#This Row],[Sıra]]</f>
        <v>144</v>
      </c>
      <c r="B281" s="13" t="str">
        <f>Tablo1[[#This Row],[Bölüm]]</f>
        <v>TO</v>
      </c>
      <c r="C281" s="13">
        <f>Tablo1[[#This Row],[Sınıf]]</f>
        <v>2</v>
      </c>
      <c r="D281" s="5" t="str">
        <f>Tablo1[[#This Row],[Ders Kodu]]</f>
        <v>TBB-2002</v>
      </c>
      <c r="E281" s="14" t="str">
        <f>Tablo1[[#This Row],[Dersin Adı]]</f>
        <v xml:space="preserve">İstatistik </v>
      </c>
      <c r="F281" s="6" t="str">
        <f>Tablo1[[#This Row],[Dersi Veren Öğretim Elemanı]]</f>
        <v>Arzu AKTAŞ</v>
      </c>
      <c r="G281" s="6">
        <f>Tablo1[[#This Row],[Dersi Veren Öğretim Elemanı (Son 7 Hafta)]]</f>
        <v>0</v>
      </c>
      <c r="H281" s="6" t="str">
        <f>Tablo1[[#This Row],[Dersi Vrn. Öğr. Üyesi Bölümü]]</f>
        <v>FD</v>
      </c>
      <c r="I281" s="5">
        <f>Tablo1[[#This Row],[Mevcut]]</f>
        <v>54</v>
      </c>
      <c r="J281" s="13" t="str">
        <f>Tablo1[[#This Row],[GÜN]]</f>
        <v>SALI</v>
      </c>
      <c r="K281" s="17" t="str">
        <f>Tablo1[[#This Row],[SINIF2]]</f>
        <v>113</v>
      </c>
      <c r="L281" s="11">
        <f>Tablo1[[#This Row],[08:10]]</f>
        <v>0</v>
      </c>
      <c r="M281" s="4">
        <f>Tablo1[[#This Row],[09:00]]</f>
        <v>0</v>
      </c>
      <c r="N281" s="4">
        <f>Tablo1[[#This Row],[09:50]]</f>
        <v>0</v>
      </c>
      <c r="O281" s="4">
        <f>Tablo1[[#This Row],[10:40]]</f>
        <v>0</v>
      </c>
      <c r="P281" s="4">
        <f>Tablo1[[#This Row],[11:30]]</f>
        <v>0</v>
      </c>
      <c r="Q281" s="10">
        <f>Tablo1[[#This Row],[12:20]]</f>
        <v>0</v>
      </c>
      <c r="R281" s="4">
        <f>Tablo1[[#This Row],[13:10]]</f>
        <v>0</v>
      </c>
      <c r="S281" s="4">
        <f>Tablo1[[#This Row],[14:00]]</f>
        <v>0</v>
      </c>
      <c r="T281" s="4" t="str">
        <f>Tablo1[[#This Row],[14:50]]</f>
        <v>x</v>
      </c>
      <c r="U281" s="4" t="str">
        <f>Tablo1[[#This Row],[15:40]]</f>
        <v>x</v>
      </c>
      <c r="V281" s="12">
        <f>Tablo1[[#This Row],[16:30]]</f>
        <v>0</v>
      </c>
      <c r="W281" s="24">
        <f>Tablo1[[#This Row],[Ders Adedi]]</f>
        <v>5</v>
      </c>
      <c r="X281" s="22">
        <f>Tablo1[[#This Row],[Ders saati]]</f>
        <v>2</v>
      </c>
      <c r="Y281" s="23">
        <f>Tablo1[[#This Row],[Ders saati kontrol]]</f>
        <v>2</v>
      </c>
      <c r="Z281" s="92" t="str">
        <f>Tablo1[[#This Row],[Birleştir formül]]</f>
        <v>İstatistik  Arzu AKTAŞ</v>
      </c>
      <c r="AA281" s="95">
        <f>Tablo1[[#This Row],[Birleşik ders]]</f>
        <v>2</v>
      </c>
    </row>
    <row r="282" spans="1:27" ht="21.75" hidden="1" x14ac:dyDescent="0.25">
      <c r="A282" s="27">
        <f>Tablo1[[#This Row],[Sıra]]</f>
        <v>110</v>
      </c>
      <c r="B282" s="13" t="str">
        <f>Tablo1[[#This Row],[Bölüm]]</f>
        <v>TO</v>
      </c>
      <c r="C282" s="13">
        <f>Tablo1[[#This Row],[Sınıf]]</f>
        <v>2</v>
      </c>
      <c r="D282" s="5" t="str">
        <f>Tablo1[[#This Row],[Ders Kodu]]</f>
        <v>TBB-2014</v>
      </c>
      <c r="E282" s="14" t="str">
        <f>Tablo1[[#This Row],[Dersin Adı]]</f>
        <v xml:space="preserve">Genel Meyvecilik </v>
      </c>
      <c r="F282" s="6" t="str">
        <f>Tablo1[[#This Row],[Dersi Veren Öğretim Elemanı]]</f>
        <v>Harun ÇOBAN</v>
      </c>
      <c r="G282" s="6">
        <f>Tablo1[[#This Row],[Dersi Veren Öğretim Elemanı (Son 7 Hafta)]]</f>
        <v>0</v>
      </c>
      <c r="H282" s="6" t="str">
        <f>Tablo1[[#This Row],[Dersi Vrn. Öğr. Üyesi Bölümü]]</f>
        <v>BB</v>
      </c>
      <c r="I282" s="5">
        <f>Tablo1[[#This Row],[Mevcut]]</f>
        <v>32</v>
      </c>
      <c r="J282" s="13" t="str">
        <f>Tablo1[[#This Row],[GÜN]]</f>
        <v>ÇARŞAMBA</v>
      </c>
      <c r="K282" s="17" t="str">
        <f>Tablo1[[#This Row],[SINIF2]]</f>
        <v>203</v>
      </c>
      <c r="L282" s="11">
        <f>Tablo1[[#This Row],[08:10]]</f>
        <v>0</v>
      </c>
      <c r="M282" s="4">
        <f>Tablo1[[#This Row],[09:00]]</f>
        <v>0</v>
      </c>
      <c r="N282" s="4">
        <f>Tablo1[[#This Row],[09:50]]</f>
        <v>0</v>
      </c>
      <c r="O282" s="4">
        <f>Tablo1[[#This Row],[10:40]]</f>
        <v>0</v>
      </c>
      <c r="P282" s="4">
        <f>Tablo1[[#This Row],[11:30]]</f>
        <v>0</v>
      </c>
      <c r="Q282" s="10" t="str">
        <f>Tablo1[[#This Row],[12:20]]</f>
        <v>x</v>
      </c>
      <c r="R282" s="4" t="str">
        <f>Tablo1[[#This Row],[13:10]]</f>
        <v>x</v>
      </c>
      <c r="S282" s="4" t="str">
        <f>Tablo1[[#This Row],[14:00]]</f>
        <v>x</v>
      </c>
      <c r="T282" s="4">
        <f>Tablo1[[#This Row],[14:50]]</f>
        <v>0</v>
      </c>
      <c r="U282" s="4">
        <f>Tablo1[[#This Row],[15:40]]</f>
        <v>0</v>
      </c>
      <c r="V282" s="12">
        <f>Tablo1[[#This Row],[16:30]]</f>
        <v>0</v>
      </c>
      <c r="W282" s="24">
        <f>Tablo1[[#This Row],[Ders Adedi]]</f>
        <v>4</v>
      </c>
      <c r="X282" s="22">
        <f>Tablo1[[#This Row],[Ders saati]]</f>
        <v>3</v>
      </c>
      <c r="Y282" s="23">
        <f>Tablo1[[#This Row],[Ders saati kontrol]]</f>
        <v>3</v>
      </c>
      <c r="Z282" s="92" t="str">
        <f>Tablo1[[#This Row],[Birleştir formül]]</f>
        <v>Genel Meyvecilik  Harun ÇOBAN</v>
      </c>
      <c r="AA282" s="95">
        <f>Tablo1[[#This Row],[Birleşik ders]]</f>
        <v>1</v>
      </c>
    </row>
    <row r="283" spans="1:27" ht="21.75" hidden="1" x14ac:dyDescent="0.25">
      <c r="A283" s="27">
        <f>Tablo1[[#This Row],[Sıra]]</f>
        <v>99</v>
      </c>
      <c r="B283" s="13" t="str">
        <f>Tablo1[[#This Row],[Bölüm]]</f>
        <v>TO</v>
      </c>
      <c r="C283" s="13">
        <f>Tablo1[[#This Row],[Sınıf]]</f>
        <v>2</v>
      </c>
      <c r="D283" s="5" t="str">
        <f>Tablo1[[#This Row],[Ders Kodu]]</f>
        <v>TBB-2010</v>
      </c>
      <c r="E283" s="292" t="str">
        <f>Tablo1[[#This Row],[Dersin Adı]]</f>
        <v xml:space="preserve">Entomoloji </v>
      </c>
      <c r="F283" s="6" t="str">
        <f>Tablo1[[#This Row],[Dersi Veren Öğretim Elemanı]]</f>
        <v>Çiğdem GÜNEŞ</v>
      </c>
      <c r="G283" s="6">
        <f>Tablo1[[#This Row],[Dersi Veren Öğretim Elemanı (Son 7 Hafta)]]</f>
        <v>0</v>
      </c>
      <c r="H283" s="6" t="str">
        <f>Tablo1[[#This Row],[Dersi Vrn. Öğr. Üyesi Bölümü]]</f>
        <v>BK</v>
      </c>
      <c r="I283" s="5">
        <f>Tablo1[[#This Row],[Mevcut]]</f>
        <v>29</v>
      </c>
      <c r="J283" s="13" t="str">
        <f>Tablo1[[#This Row],[GÜN]]</f>
        <v>ÇARŞAMBA</v>
      </c>
      <c r="K283" s="17" t="str">
        <f>Tablo1[[#This Row],[SINIF2]]</f>
        <v>203</v>
      </c>
      <c r="L283" s="11">
        <f>Tablo1[[#This Row],[08:10]]</f>
        <v>0</v>
      </c>
      <c r="M283" s="4">
        <f>Tablo1[[#This Row],[09:00]]</f>
        <v>0</v>
      </c>
      <c r="N283" s="4">
        <f>Tablo1[[#This Row],[09:50]]</f>
        <v>0</v>
      </c>
      <c r="O283" s="4">
        <f>Tablo1[[#This Row],[10:40]]</f>
        <v>0</v>
      </c>
      <c r="P283" s="4">
        <f>Tablo1[[#This Row],[11:30]]</f>
        <v>0</v>
      </c>
      <c r="Q283" s="10">
        <f>Tablo1[[#This Row],[12:20]]</f>
        <v>0</v>
      </c>
      <c r="R283" s="4">
        <f>Tablo1[[#This Row],[13:10]]</f>
        <v>0</v>
      </c>
      <c r="S283" s="4">
        <f>Tablo1[[#This Row],[14:00]]</f>
        <v>0</v>
      </c>
      <c r="T283" s="4" t="str">
        <f>Tablo1[[#This Row],[14:50]]</f>
        <v>x</v>
      </c>
      <c r="U283" s="4" t="str">
        <f>Tablo1[[#This Row],[15:40]]</f>
        <v>x</v>
      </c>
      <c r="V283" s="12" t="str">
        <f>Tablo1[[#This Row],[16:30]]</f>
        <v>x</v>
      </c>
      <c r="W283" s="24">
        <f>Tablo1[[#This Row],[Ders Adedi]]</f>
        <v>5</v>
      </c>
      <c r="X283" s="22">
        <f>Tablo1[[#This Row],[Ders saati]]</f>
        <v>3</v>
      </c>
      <c r="Y283" s="23">
        <f>Tablo1[[#This Row],[Ders saati kontrol]]</f>
        <v>3</v>
      </c>
      <c r="Z283" s="92" t="str">
        <f>Tablo1[[#This Row],[Birleştir formül]]</f>
        <v>Entomoloji  Çiğdem GÜNEŞ</v>
      </c>
      <c r="AA283" s="95">
        <f>Tablo1[[#This Row],[Birleşik ders]]</f>
        <v>1</v>
      </c>
    </row>
    <row r="284" spans="1:27" ht="21.75" hidden="1" x14ac:dyDescent="0.25">
      <c r="A284" s="27">
        <f>Tablo1[[#This Row],[Sıra]]</f>
        <v>49</v>
      </c>
      <c r="B284" s="13" t="str">
        <f>Tablo1[[#This Row],[Bölüm]]</f>
        <v>TO</v>
      </c>
      <c r="C284" s="13">
        <f>Tablo1[[#This Row],[Sınıf]]</f>
        <v>3</v>
      </c>
      <c r="D284" s="5" t="str">
        <f>Tablo1[[#This Row],[Ders Kodu]]</f>
        <v>TBB-3006</v>
      </c>
      <c r="E284" s="14" t="str">
        <f>Tablo1[[#This Row],[Dersin Adı]]</f>
        <v xml:space="preserve">Bitki Besleme </v>
      </c>
      <c r="F284" s="6" t="str">
        <f>Tablo1[[#This Row],[Dersi Veren Öğretim Elemanı]]</f>
        <v>Yakup ÇIKILI</v>
      </c>
      <c r="G284" s="6">
        <f>Tablo1[[#This Row],[Dersi Veren Öğretim Elemanı (Son 7 Hafta)]]</f>
        <v>0</v>
      </c>
      <c r="H284" s="6" t="str">
        <f>Tablo1[[#This Row],[Dersi Vrn. Öğr. Üyesi Bölümü]]</f>
        <v>TO</v>
      </c>
      <c r="I284" s="5">
        <f>Tablo1[[#This Row],[Mevcut]]</f>
        <v>35</v>
      </c>
      <c r="J284" s="13" t="str">
        <f>Tablo1[[#This Row],[GÜN]]</f>
        <v>PAZARTESİ</v>
      </c>
      <c r="K284" s="17" t="str">
        <f>Tablo1[[#This Row],[SINIF2]]</f>
        <v>01</v>
      </c>
      <c r="L284" s="11">
        <f>Tablo1[[#This Row],[08:10]]</f>
        <v>0</v>
      </c>
      <c r="M284" s="4" t="str">
        <f>Tablo1[[#This Row],[09:00]]</f>
        <v>x</v>
      </c>
      <c r="N284" s="4" t="str">
        <f>Tablo1[[#This Row],[09:50]]</f>
        <v>x</v>
      </c>
      <c r="O284" s="4" t="str">
        <f>Tablo1[[#This Row],[10:40]]</f>
        <v>x</v>
      </c>
      <c r="P284" s="4" t="str">
        <f>Tablo1[[#This Row],[11:30]]</f>
        <v>x</v>
      </c>
      <c r="Q284" s="10">
        <f>Tablo1[[#This Row],[12:20]]</f>
        <v>0</v>
      </c>
      <c r="R284" s="4">
        <f>Tablo1[[#This Row],[13:10]]</f>
        <v>0</v>
      </c>
      <c r="S284" s="4">
        <f>Tablo1[[#This Row],[14:00]]</f>
        <v>0</v>
      </c>
      <c r="T284" s="4">
        <f>Tablo1[[#This Row],[14:50]]</f>
        <v>0</v>
      </c>
      <c r="U284" s="4">
        <f>Tablo1[[#This Row],[15:40]]</f>
        <v>0</v>
      </c>
      <c r="V284" s="12">
        <f>Tablo1[[#This Row],[16:30]]</f>
        <v>0</v>
      </c>
      <c r="W284" s="24">
        <f>Tablo1[[#This Row],[Ders Adedi]]</f>
        <v>6</v>
      </c>
      <c r="X284" s="22">
        <f>Tablo1[[#This Row],[Ders saati]]</f>
        <v>4</v>
      </c>
      <c r="Y284" s="23">
        <f>Tablo1[[#This Row],[Ders saati kontrol]]</f>
        <v>4</v>
      </c>
      <c r="Z284" s="92" t="str">
        <f>Tablo1[[#This Row],[Birleştir formül]]</f>
        <v>Bitki Besleme  Yakup ÇIKILI</v>
      </c>
      <c r="AA284" s="95">
        <f>Tablo1[[#This Row],[Birleşik ders]]</f>
        <v>3</v>
      </c>
    </row>
    <row r="285" spans="1:27" ht="21.75" hidden="1" x14ac:dyDescent="0.25">
      <c r="A285" s="27">
        <f>Tablo1[[#This Row],[Sıra]]</f>
        <v>309</v>
      </c>
      <c r="B285" s="13" t="str">
        <f>Tablo1[[#This Row],[Bölüm]]</f>
        <v>TO</v>
      </c>
      <c r="C285" s="13">
        <f>Tablo1[[#This Row],[Sınıf]]</f>
        <v>3</v>
      </c>
      <c r="D285" s="5" t="str">
        <f>Tablo1[[#This Row],[Ders Kodu]]</f>
        <v>TBB-3008</v>
      </c>
      <c r="E285" s="14" t="str">
        <f>Tablo1[[#This Row],[Dersin Adı]]</f>
        <v xml:space="preserve">Toprak ve Su Kirliliği </v>
      </c>
      <c r="F285" s="6" t="str">
        <f>Tablo1[[#This Row],[Dersi Veren Öğretim Elemanı]]</f>
        <v>Ali SUNGUR</v>
      </c>
      <c r="G285" s="6">
        <f>Tablo1[[#This Row],[Dersi Veren Öğretim Elemanı (Son 7 Hafta)]]</f>
        <v>0</v>
      </c>
      <c r="H285" s="6" t="str">
        <f>Tablo1[[#This Row],[Dersi Vrn. Öğr. Üyesi Bölümü]]</f>
        <v>TO</v>
      </c>
      <c r="I285" s="5">
        <f>Tablo1[[#This Row],[Mevcut]]</f>
        <v>27</v>
      </c>
      <c r="J285" s="13" t="str">
        <f>Tablo1[[#This Row],[GÜN]]</f>
        <v>PAZARTESİ</v>
      </c>
      <c r="K285" s="17" t="str">
        <f>Tablo1[[#This Row],[SINIF2]]</f>
        <v>03</v>
      </c>
      <c r="L285" s="11">
        <f>Tablo1[[#This Row],[08:10]]</f>
        <v>0</v>
      </c>
      <c r="M285" s="4">
        <f>Tablo1[[#This Row],[09:00]]</f>
        <v>0</v>
      </c>
      <c r="N285" s="4">
        <f>Tablo1[[#This Row],[09:50]]</f>
        <v>0</v>
      </c>
      <c r="O285" s="4">
        <f>Tablo1[[#This Row],[10:40]]</f>
        <v>0</v>
      </c>
      <c r="P285" s="4">
        <f>Tablo1[[#This Row],[11:30]]</f>
        <v>0</v>
      </c>
      <c r="Q285" s="10">
        <f>Tablo1[[#This Row],[12:20]]</f>
        <v>0</v>
      </c>
      <c r="R285" s="4">
        <f>Tablo1[[#This Row],[13:10]]</f>
        <v>0</v>
      </c>
      <c r="S285" s="4" t="str">
        <f>Tablo1[[#This Row],[14:00]]</f>
        <v>x</v>
      </c>
      <c r="T285" s="4" t="str">
        <f>Tablo1[[#This Row],[14:50]]</f>
        <v>x</v>
      </c>
      <c r="U285" s="4">
        <f>Tablo1[[#This Row],[15:40]]</f>
        <v>0</v>
      </c>
      <c r="V285" s="12">
        <f>Tablo1[[#This Row],[16:30]]</f>
        <v>0</v>
      </c>
      <c r="W285" s="24">
        <f>Tablo1[[#This Row],[Ders Adedi]]</f>
        <v>1</v>
      </c>
      <c r="X285" s="22">
        <f>Tablo1[[#This Row],[Ders saati]]</f>
        <v>2</v>
      </c>
      <c r="Y285" s="23">
        <f>Tablo1[[#This Row],[Ders saati kontrol]]</f>
        <v>2</v>
      </c>
      <c r="Z285" s="92" t="str">
        <f>Tablo1[[#This Row],[Birleştir formül]]</f>
        <v>Toprak ve Su Kirliliği  Ali SUNGUR</v>
      </c>
      <c r="AA285" s="95">
        <f>Tablo1[[#This Row],[Birleşik ders]]</f>
        <v>1</v>
      </c>
    </row>
    <row r="286" spans="1:27" ht="21.75" hidden="1" x14ac:dyDescent="0.25">
      <c r="A286" s="27">
        <f>Tablo1[[#This Row],[Sıra]]</f>
        <v>225</v>
      </c>
      <c r="B286" s="13" t="str">
        <f>Tablo1[[#This Row],[Bölüm]]</f>
        <v>TO</v>
      </c>
      <c r="C286" s="13">
        <f>Tablo1[[#This Row],[Sınıf]]</f>
        <v>3</v>
      </c>
      <c r="D286" s="5" t="str">
        <f>Tablo1[[#This Row],[Ders Kodu]]</f>
        <v>TBB-3016</v>
      </c>
      <c r="E286" s="14" t="str">
        <f>Tablo1[[#This Row],[Dersin Adı]]</f>
        <v xml:space="preserve">Proje ve Bilimsel Eser Hazırlama Tekniği </v>
      </c>
      <c r="F286" s="6" t="str">
        <f>Tablo1[[#This Row],[Dersi Veren Öğretim Elemanı]]</f>
        <v>Yasemin KAVDIR</v>
      </c>
      <c r="G286" s="6">
        <f>Tablo1[[#This Row],[Dersi Veren Öğretim Elemanı (Son 7 Hafta)]]</f>
        <v>0</v>
      </c>
      <c r="H286" s="6" t="str">
        <f>Tablo1[[#This Row],[Dersi Vrn. Öğr. Üyesi Bölümü]]</f>
        <v>TO</v>
      </c>
      <c r="I286" s="5">
        <f>Tablo1[[#This Row],[Mevcut]]</f>
        <v>26</v>
      </c>
      <c r="J286" s="13" t="str">
        <f>Tablo1[[#This Row],[GÜN]]</f>
        <v>PAZARTESİ</v>
      </c>
      <c r="K286" s="17" t="str">
        <f>Tablo1[[#This Row],[SINIF2]]</f>
        <v>106</v>
      </c>
      <c r="L286" s="11">
        <f>Tablo1[[#This Row],[08:10]]</f>
        <v>0</v>
      </c>
      <c r="M286" s="4">
        <f>Tablo1[[#This Row],[09:00]]</f>
        <v>0</v>
      </c>
      <c r="N286" s="4">
        <f>Tablo1[[#This Row],[09:50]]</f>
        <v>0</v>
      </c>
      <c r="O286" s="4">
        <f>Tablo1[[#This Row],[10:40]]</f>
        <v>0</v>
      </c>
      <c r="P286" s="4">
        <f>Tablo1[[#This Row],[11:30]]</f>
        <v>0</v>
      </c>
      <c r="Q286" s="10">
        <f>Tablo1[[#This Row],[12:20]]</f>
        <v>0</v>
      </c>
      <c r="R286" s="4">
        <f>Tablo1[[#This Row],[13:10]]</f>
        <v>0</v>
      </c>
      <c r="S286" s="4">
        <f>Tablo1[[#This Row],[14:00]]</f>
        <v>0</v>
      </c>
      <c r="T286" s="4">
        <f>Tablo1[[#This Row],[14:50]]</f>
        <v>0</v>
      </c>
      <c r="U286" s="4" t="str">
        <f>Tablo1[[#This Row],[15:40]]</f>
        <v>x</v>
      </c>
      <c r="V286" s="12" t="str">
        <f>Tablo1[[#This Row],[16:30]]</f>
        <v>x</v>
      </c>
      <c r="W286" s="24">
        <f>Tablo1[[#This Row],[Ders Adedi]]</f>
        <v>1</v>
      </c>
      <c r="X286" s="22">
        <f>Tablo1[[#This Row],[Ders saati]]</f>
        <v>2</v>
      </c>
      <c r="Y286" s="23">
        <f>Tablo1[[#This Row],[Ders saati kontrol]]</f>
        <v>2</v>
      </c>
      <c r="Z286" s="92" t="str">
        <f>Tablo1[[#This Row],[Birleştir formül]]</f>
        <v>Proje ve Bilimsel Eser Hazırlama Tekniği  Yasemin KAVDIR</v>
      </c>
      <c r="AA286" s="95">
        <f>Tablo1[[#This Row],[Birleşik ders]]</f>
        <v>1</v>
      </c>
    </row>
    <row r="287" spans="1:27" ht="21.75" hidden="1" x14ac:dyDescent="0.25">
      <c r="A287" s="27">
        <f>Tablo1[[#This Row],[Sıra]]</f>
        <v>307</v>
      </c>
      <c r="B287" s="13" t="str">
        <f>Tablo1[[#This Row],[Bölüm]]</f>
        <v>TO</v>
      </c>
      <c r="C287" s="13">
        <f>Tablo1[[#This Row],[Sınıf]]</f>
        <v>3</v>
      </c>
      <c r="D287" s="5" t="str">
        <f>Tablo1[[#This Row],[Ders Kodu]]</f>
        <v>TBB-3002</v>
      </c>
      <c r="E287" s="14" t="str">
        <f>Tablo1[[#This Row],[Dersin Adı]]</f>
        <v xml:space="preserve">Toprak Mekaniği ve Teknolojisi </v>
      </c>
      <c r="F287" s="6" t="str">
        <f>Tablo1[[#This Row],[Dersi Veren Öğretim Elemanı]]</f>
        <v>Yasemin KAVDIR</v>
      </c>
      <c r="G287" s="6">
        <f>Tablo1[[#This Row],[Dersi Veren Öğretim Elemanı (Son 7 Hafta)]]</f>
        <v>0</v>
      </c>
      <c r="H287" s="6" t="str">
        <f>Tablo1[[#This Row],[Dersi Vrn. Öğr. Üyesi Bölümü]]</f>
        <v>TO</v>
      </c>
      <c r="I287" s="5">
        <f>Tablo1[[#This Row],[Mevcut]]</f>
        <v>27</v>
      </c>
      <c r="J287" s="13" t="str">
        <f>Tablo1[[#This Row],[GÜN]]</f>
        <v>ÇARŞAMBA</v>
      </c>
      <c r="K287" s="17" t="str">
        <f>Tablo1[[#This Row],[SINIF2]]</f>
        <v>206</v>
      </c>
      <c r="L287" s="11">
        <f>Tablo1[[#This Row],[08:10]]</f>
        <v>0</v>
      </c>
      <c r="M287" s="4">
        <f>Tablo1[[#This Row],[09:00]]</f>
        <v>0</v>
      </c>
      <c r="N287" s="4">
        <f>Tablo1[[#This Row],[09:50]]</f>
        <v>0</v>
      </c>
      <c r="O287" s="4">
        <f>Tablo1[[#This Row],[10:40]]</f>
        <v>0</v>
      </c>
      <c r="P287" s="4">
        <f>Tablo1[[#This Row],[11:30]]</f>
        <v>0</v>
      </c>
      <c r="Q287" s="10">
        <f>Tablo1[[#This Row],[12:20]]</f>
        <v>0</v>
      </c>
      <c r="R287" s="4" t="str">
        <f>Tablo1[[#This Row],[13:10]]</f>
        <v>x</v>
      </c>
      <c r="S287" s="4" t="str">
        <f>Tablo1[[#This Row],[14:00]]</f>
        <v>x</v>
      </c>
      <c r="T287" s="4" t="str">
        <f>Tablo1[[#This Row],[14:50]]</f>
        <v>x</v>
      </c>
      <c r="U287" s="4">
        <f>Tablo1[[#This Row],[15:40]]</f>
        <v>0</v>
      </c>
      <c r="V287" s="12">
        <f>Tablo1[[#This Row],[16:30]]</f>
        <v>0</v>
      </c>
      <c r="W287" s="24">
        <f>Tablo1[[#This Row],[Ders Adedi]]</f>
        <v>1</v>
      </c>
      <c r="X287" s="22">
        <f>Tablo1[[#This Row],[Ders saati]]</f>
        <v>3</v>
      </c>
      <c r="Y287" s="23">
        <f>Tablo1[[#This Row],[Ders saati kontrol]]</f>
        <v>3</v>
      </c>
      <c r="Z287" s="92" t="str">
        <f>Tablo1[[#This Row],[Birleştir formül]]</f>
        <v>Toprak Mekaniği ve Teknolojisi  Yasemin KAVDIR</v>
      </c>
      <c r="AA287" s="95">
        <f>Tablo1[[#This Row],[Birleşik ders]]</f>
        <v>1</v>
      </c>
    </row>
    <row r="288" spans="1:27" ht="21.75" hidden="1" x14ac:dyDescent="0.25">
      <c r="A288" s="27">
        <f>Tablo1[[#This Row],[Sıra]]</f>
        <v>308</v>
      </c>
      <c r="B288" s="13" t="str">
        <f>Tablo1[[#This Row],[Bölüm]]</f>
        <v>TO</v>
      </c>
      <c r="C288" s="13">
        <f>Tablo1[[#This Row],[Sınıf]]</f>
        <v>3</v>
      </c>
      <c r="D288" s="5" t="str">
        <f>Tablo1[[#This Row],[Ders Kodu]]</f>
        <v>TBB-3004</v>
      </c>
      <c r="E288" s="14" t="str">
        <f>Tablo1[[#This Row],[Dersin Adı]]</f>
        <v xml:space="preserve">Toprak Mineralojisi </v>
      </c>
      <c r="F288" s="6" t="str">
        <f>Tablo1[[#This Row],[Dersi Veren Öğretim Elemanı]]</f>
        <v>Hüseyin EKİNCİ</v>
      </c>
      <c r="G288" s="6">
        <f>Tablo1[[#This Row],[Dersi Veren Öğretim Elemanı (Son 7 Hafta)]]</f>
        <v>0</v>
      </c>
      <c r="H288" s="6" t="str">
        <f>Tablo1[[#This Row],[Dersi Vrn. Öğr. Üyesi Bölümü]]</f>
        <v>TO</v>
      </c>
      <c r="I288" s="5">
        <f>Tablo1[[#This Row],[Mevcut]]</f>
        <v>31</v>
      </c>
      <c r="J288" s="13" t="str">
        <f>Tablo1[[#This Row],[GÜN]]</f>
        <v>ÇARŞAMBA</v>
      </c>
      <c r="K288" s="17" t="str">
        <f>Tablo1[[#This Row],[SINIF2]]</f>
        <v>106</v>
      </c>
      <c r="L288" s="11">
        <f>Tablo1[[#This Row],[08:10]]</f>
        <v>0</v>
      </c>
      <c r="M288" s="4">
        <f>Tablo1[[#This Row],[09:00]]</f>
        <v>0</v>
      </c>
      <c r="N288" s="4">
        <f>Tablo1[[#This Row],[09:50]]</f>
        <v>0</v>
      </c>
      <c r="O288" s="4">
        <f>Tablo1[[#This Row],[10:40]]</f>
        <v>0</v>
      </c>
      <c r="P288" s="4">
        <f>Tablo1[[#This Row],[11:30]]</f>
        <v>0</v>
      </c>
      <c r="Q288" s="10">
        <f>Tablo1[[#This Row],[12:20]]</f>
        <v>0</v>
      </c>
      <c r="R288" s="4">
        <f>Tablo1[[#This Row],[13:10]]</f>
        <v>0</v>
      </c>
      <c r="S288" s="4">
        <f>Tablo1[[#This Row],[14:00]]</f>
        <v>0</v>
      </c>
      <c r="T288" s="4">
        <f>Tablo1[[#This Row],[14:50]]</f>
        <v>0</v>
      </c>
      <c r="U288" s="4" t="str">
        <f>Tablo1[[#This Row],[15:40]]</f>
        <v>x</v>
      </c>
      <c r="V288" s="12" t="str">
        <f>Tablo1[[#This Row],[16:30]]</f>
        <v>x</v>
      </c>
      <c r="W288" s="24">
        <f>Tablo1[[#This Row],[Ders Adedi]]</f>
        <v>1</v>
      </c>
      <c r="X288" s="22">
        <f>Tablo1[[#This Row],[Ders saati]]</f>
        <v>2</v>
      </c>
      <c r="Y288" s="23">
        <f>Tablo1[[#This Row],[Ders saati kontrol]]</f>
        <v>2</v>
      </c>
      <c r="Z288" s="92" t="str">
        <f>Tablo1[[#This Row],[Birleştir formül]]</f>
        <v>Toprak Mineralojisi  Hüseyin EKİNCİ</v>
      </c>
      <c r="AA288" s="95">
        <f>Tablo1[[#This Row],[Birleşik ders]]</f>
        <v>1</v>
      </c>
    </row>
    <row r="289" spans="1:27" ht="21.75" hidden="1" x14ac:dyDescent="0.25">
      <c r="A289" s="27">
        <f>Tablo1[[#This Row],[Sıra]]</f>
        <v>238</v>
      </c>
      <c r="B289" s="13" t="str">
        <f>Tablo1[[#This Row],[Bölüm]]</f>
        <v>TO</v>
      </c>
      <c r="C289" s="13">
        <f>Tablo1[[#This Row],[Sınıf]]</f>
        <v>3</v>
      </c>
      <c r="D289" s="5" t="str">
        <f>Tablo1[[#This Row],[Ders Kodu]]</f>
        <v>STJ-3002</v>
      </c>
      <c r="E289" s="14" t="str">
        <f>Tablo1[[#This Row],[Dersin Adı]]</f>
        <v xml:space="preserve">Staj II </v>
      </c>
      <c r="F289" s="6" t="str">
        <f>Tablo1[[#This Row],[Dersi Veren Öğretim Elemanı]]</f>
        <v>Ali SÜMER</v>
      </c>
      <c r="G289" s="6">
        <f>Tablo1[[#This Row],[Dersi Veren Öğretim Elemanı (Son 7 Hafta)]]</f>
        <v>0</v>
      </c>
      <c r="H289" s="6" t="str">
        <f>Tablo1[[#This Row],[Dersi Vrn. Öğr. Üyesi Bölümü]]</f>
        <v>TO</v>
      </c>
      <c r="I289" s="5">
        <f>Tablo1[[#This Row],[Mevcut]]</f>
        <v>30</v>
      </c>
      <c r="J289" s="13" t="str">
        <f>Tablo1[[#This Row],[GÜN]]</f>
        <v>-</v>
      </c>
      <c r="K289" s="17" t="str">
        <f>Tablo1[[#This Row],[SINIF2]]</f>
        <v>-</v>
      </c>
      <c r="L289" s="11">
        <f>Tablo1[[#This Row],[08:10]]</f>
        <v>0</v>
      </c>
      <c r="M289" s="4">
        <f>Tablo1[[#This Row],[09:00]]</f>
        <v>0</v>
      </c>
      <c r="N289" s="4">
        <f>Tablo1[[#This Row],[09:50]]</f>
        <v>0</v>
      </c>
      <c r="O289" s="4">
        <f>Tablo1[[#This Row],[10:40]]</f>
        <v>0</v>
      </c>
      <c r="P289" s="4">
        <f>Tablo1[[#This Row],[11:30]]</f>
        <v>0</v>
      </c>
      <c r="Q289" s="10">
        <f>Tablo1[[#This Row],[12:20]]</f>
        <v>0</v>
      </c>
      <c r="R289" s="4">
        <f>Tablo1[[#This Row],[13:10]]</f>
        <v>0</v>
      </c>
      <c r="S289" s="4">
        <f>Tablo1[[#This Row],[14:00]]</f>
        <v>0</v>
      </c>
      <c r="T289" s="4">
        <f>Tablo1[[#This Row],[14:50]]</f>
        <v>0</v>
      </c>
      <c r="U289" s="4">
        <f>Tablo1[[#This Row],[15:40]]</f>
        <v>0</v>
      </c>
      <c r="V289" s="12">
        <f>Tablo1[[#This Row],[16:30]]</f>
        <v>0</v>
      </c>
      <c r="W289" s="24">
        <f>Tablo1[[#This Row],[Ders Adedi]]</f>
        <v>9</v>
      </c>
      <c r="X289" s="22">
        <f>Tablo1[[#This Row],[Ders saati]]</f>
        <v>0</v>
      </c>
      <c r="Y289" s="23">
        <f>Tablo1[[#This Row],[Ders saati kontrol]]</f>
        <v>0</v>
      </c>
      <c r="Z289" s="92" t="str">
        <f>Tablo1[[#This Row],[Birleştir formül]]</f>
        <v>Staj II  Ali SÜMER</v>
      </c>
      <c r="AA289" s="95">
        <f>Tablo1[[#This Row],[Birleşik ders]]</f>
        <v>1</v>
      </c>
    </row>
    <row r="290" spans="1:27" ht="21.75" hidden="1" x14ac:dyDescent="0.25">
      <c r="A290" s="27">
        <f>Tablo1[[#This Row],[Sıra]]</f>
        <v>306</v>
      </c>
      <c r="B290" s="13" t="str">
        <f>Tablo1[[#This Row],[Bölüm]]</f>
        <v>TO</v>
      </c>
      <c r="C290" s="13">
        <f>Tablo1[[#This Row],[Sınıf]]</f>
        <v>4</v>
      </c>
      <c r="D290" s="5" t="str">
        <f>Tablo1[[#This Row],[Ders Kodu]]</f>
        <v>TBB-4110</v>
      </c>
      <c r="E290" s="14" t="str">
        <f>Tablo1[[#This Row],[Dersin Adı]]</f>
        <v xml:space="preserve">Toprak Islahı ve Düzenleyiciler </v>
      </c>
      <c r="F290" s="6" t="str">
        <f>Tablo1[[#This Row],[Dersi Veren Öğretim Elemanı]]</f>
        <v>Yasemin KAVDIR</v>
      </c>
      <c r="G290" s="6">
        <f>Tablo1[[#This Row],[Dersi Veren Öğretim Elemanı (Son 7 Hafta)]]</f>
        <v>0</v>
      </c>
      <c r="H290" s="6" t="str">
        <f>Tablo1[[#This Row],[Dersi Vrn. Öğr. Üyesi Bölümü]]</f>
        <v>TO</v>
      </c>
      <c r="I290" s="5">
        <f>Tablo1[[#This Row],[Mevcut]]</f>
        <v>5</v>
      </c>
      <c r="J290" s="13" t="str">
        <f>Tablo1[[#This Row],[GÜN]]</f>
        <v>PAZARTESİ</v>
      </c>
      <c r="K290" s="17" t="str">
        <f>Tablo1[[#This Row],[SINIF2]]</f>
        <v>104</v>
      </c>
      <c r="L290" s="11">
        <f>Tablo1[[#This Row],[08:10]]</f>
        <v>0</v>
      </c>
      <c r="M290" s="4">
        <f>Tablo1[[#This Row],[09:00]]</f>
        <v>0</v>
      </c>
      <c r="N290" s="4">
        <f>Tablo1[[#This Row],[09:50]]</f>
        <v>0</v>
      </c>
      <c r="O290" s="4" t="str">
        <f>Tablo1[[#This Row],[10:40]]</f>
        <v>x</v>
      </c>
      <c r="P290" s="4" t="str">
        <f>Tablo1[[#This Row],[11:30]]</f>
        <v>x</v>
      </c>
      <c r="Q290" s="10">
        <f>Tablo1[[#This Row],[12:20]]</f>
        <v>0</v>
      </c>
      <c r="R290" s="4">
        <f>Tablo1[[#This Row],[13:10]]</f>
        <v>0</v>
      </c>
      <c r="S290" s="4">
        <f>Tablo1[[#This Row],[14:00]]</f>
        <v>0</v>
      </c>
      <c r="T290" s="4">
        <f>Tablo1[[#This Row],[14:50]]</f>
        <v>0</v>
      </c>
      <c r="U290" s="4">
        <f>Tablo1[[#This Row],[15:40]]</f>
        <v>0</v>
      </c>
      <c r="V290" s="12">
        <f>Tablo1[[#This Row],[16:30]]</f>
        <v>0</v>
      </c>
      <c r="W290" s="24">
        <f>Tablo1[[#This Row],[Ders Adedi]]</f>
        <v>1</v>
      </c>
      <c r="X290" s="22">
        <f>Tablo1[[#This Row],[Ders saati]]</f>
        <v>2</v>
      </c>
      <c r="Y290" s="23">
        <f>Tablo1[[#This Row],[Ders saati kontrol]]</f>
        <v>2</v>
      </c>
      <c r="Z290" s="92" t="str">
        <f>Tablo1[[#This Row],[Birleştir formül]]</f>
        <v>Toprak Islahı ve Düzenleyiciler  Yasemin KAVDIR</v>
      </c>
      <c r="AA290" s="95">
        <f>Tablo1[[#This Row],[Birleşik ders]]</f>
        <v>1</v>
      </c>
    </row>
    <row r="291" spans="1:27" ht="21.75" hidden="1" x14ac:dyDescent="0.25">
      <c r="A291" s="27">
        <f>Tablo1[[#This Row],[Sıra]]</f>
        <v>210</v>
      </c>
      <c r="B291" s="13" t="str">
        <f>Tablo1[[#This Row],[Bölüm]]</f>
        <v>TO</v>
      </c>
      <c r="C291" s="13">
        <f>Tablo1[[#This Row],[Sınıf]]</f>
        <v>4</v>
      </c>
      <c r="D291" s="5" t="str">
        <f>Tablo1[[#This Row],[Ders Kodu]]</f>
        <v>TBB-4020</v>
      </c>
      <c r="E291" s="14" t="str">
        <f>Tablo1[[#This Row],[Dersin Adı]]</f>
        <v xml:space="preserve">Organik Tarımda Toprak ve Çevre </v>
      </c>
      <c r="F291" s="6" t="str">
        <f>Tablo1[[#This Row],[Dersi Veren Öğretim Elemanı]]</f>
        <v>Ali SÜMER</v>
      </c>
      <c r="G291" s="6">
        <f>Tablo1[[#This Row],[Dersi Veren Öğretim Elemanı (Son 7 Hafta)]]</f>
        <v>0</v>
      </c>
      <c r="H291" s="6" t="str">
        <f>Tablo1[[#This Row],[Dersi Vrn. Öğr. Üyesi Bölümü]]</f>
        <v>TO</v>
      </c>
      <c r="I291" s="5">
        <f>Tablo1[[#This Row],[Mevcut]]</f>
        <v>6</v>
      </c>
      <c r="J291" s="13" t="str">
        <f>Tablo1[[#This Row],[GÜN]]</f>
        <v>PAZARTESİ</v>
      </c>
      <c r="K291" s="17" t="str">
        <f>Tablo1[[#This Row],[SINIF2]]</f>
        <v>03</v>
      </c>
      <c r="L291" s="11">
        <f>Tablo1[[#This Row],[08:10]]</f>
        <v>0</v>
      </c>
      <c r="M291" s="4">
        <f>Tablo1[[#This Row],[09:00]]</f>
        <v>0</v>
      </c>
      <c r="N291" s="4">
        <f>Tablo1[[#This Row],[09:50]]</f>
        <v>0</v>
      </c>
      <c r="O291" s="4">
        <f>Tablo1[[#This Row],[10:40]]</f>
        <v>0</v>
      </c>
      <c r="P291" s="4">
        <f>Tablo1[[#This Row],[11:30]]</f>
        <v>0</v>
      </c>
      <c r="Q291" s="10">
        <f>Tablo1[[#This Row],[12:20]]</f>
        <v>0</v>
      </c>
      <c r="R291" s="4">
        <f>Tablo1[[#This Row],[13:10]]</f>
        <v>0</v>
      </c>
      <c r="S291" s="4">
        <f>Tablo1[[#This Row],[14:00]]</f>
        <v>0</v>
      </c>
      <c r="T291" s="4">
        <f>Tablo1[[#This Row],[14:50]]</f>
        <v>0</v>
      </c>
      <c r="U291" s="4" t="str">
        <f>Tablo1[[#This Row],[15:40]]</f>
        <v>x</v>
      </c>
      <c r="V291" s="12" t="str">
        <f>Tablo1[[#This Row],[16:30]]</f>
        <v>x</v>
      </c>
      <c r="W291" s="24">
        <f>Tablo1[[#This Row],[Ders Adedi]]</f>
        <v>1</v>
      </c>
      <c r="X291" s="22">
        <f>Tablo1[[#This Row],[Ders saati]]</f>
        <v>2</v>
      </c>
      <c r="Y291" s="23">
        <f>Tablo1[[#This Row],[Ders saati kontrol]]</f>
        <v>2</v>
      </c>
      <c r="Z291" s="92" t="str">
        <f>Tablo1[[#This Row],[Birleştir formül]]</f>
        <v>Organik Tarımda Toprak ve Çevre  Ali SÜMER</v>
      </c>
      <c r="AA291" s="95">
        <f>Tablo1[[#This Row],[Birleşik ders]]</f>
        <v>1</v>
      </c>
    </row>
    <row r="292" spans="1:27" ht="21.75" hidden="1" x14ac:dyDescent="0.25">
      <c r="A292" s="27">
        <f>Tablo1[[#This Row],[Sıra]]</f>
        <v>310</v>
      </c>
      <c r="B292" s="13" t="str">
        <f>Tablo1[[#This Row],[Bölüm]]</f>
        <v>TO</v>
      </c>
      <c r="C292" s="13">
        <f>Tablo1[[#This Row],[Sınıf]]</f>
        <v>4</v>
      </c>
      <c r="D292" s="5" t="str">
        <f>Tablo1[[#This Row],[Ders Kodu]]</f>
        <v>TBB-4012</v>
      </c>
      <c r="E292" s="14" t="str">
        <f>Tablo1[[#This Row],[Dersin Adı]]</f>
        <v xml:space="preserve">Toprak Yönetimi </v>
      </c>
      <c r="F292" s="6" t="str">
        <f>Tablo1[[#This Row],[Dersi Veren Öğretim Elemanı]]</f>
        <v>Remzi İLAY</v>
      </c>
      <c r="G292" s="6">
        <f>Tablo1[[#This Row],[Dersi Veren Öğretim Elemanı (Son 7 Hafta)]]</f>
        <v>0</v>
      </c>
      <c r="H292" s="6" t="str">
        <f>Tablo1[[#This Row],[Dersi Vrn. Öğr. Üyesi Bölümü]]</f>
        <v>TO</v>
      </c>
      <c r="I292" s="5">
        <f>Tablo1[[#This Row],[Mevcut]]</f>
        <v>4</v>
      </c>
      <c r="J292" s="13" t="str">
        <f>Tablo1[[#This Row],[GÜN]]</f>
        <v>SALI</v>
      </c>
      <c r="K292" s="17" t="str">
        <f>Tablo1[[#This Row],[SINIF2]]</f>
        <v>Bölüm Sınıfı</v>
      </c>
      <c r="L292" s="11">
        <f>Tablo1[[#This Row],[08:10]]</f>
        <v>0</v>
      </c>
      <c r="M292" s="4">
        <f>Tablo1[[#This Row],[09:00]]</f>
        <v>0</v>
      </c>
      <c r="N292" s="4">
        <f>Tablo1[[#This Row],[09:50]]</f>
        <v>0</v>
      </c>
      <c r="O292" s="4">
        <f>Tablo1[[#This Row],[10:40]]</f>
        <v>0</v>
      </c>
      <c r="P292" s="4">
        <f>Tablo1[[#This Row],[11:30]]</f>
        <v>0</v>
      </c>
      <c r="Q292" s="10">
        <f>Tablo1[[#This Row],[12:20]]</f>
        <v>0</v>
      </c>
      <c r="R292" s="4" t="str">
        <f>Tablo1[[#This Row],[13:10]]</f>
        <v>x</v>
      </c>
      <c r="S292" s="4" t="str">
        <f>Tablo1[[#This Row],[14:00]]</f>
        <v>x</v>
      </c>
      <c r="T292" s="4">
        <f>Tablo1[[#This Row],[14:50]]</f>
        <v>0</v>
      </c>
      <c r="U292" s="4">
        <f>Tablo1[[#This Row],[15:40]]</f>
        <v>0</v>
      </c>
      <c r="V292" s="12">
        <f>Tablo1[[#This Row],[16:30]]</f>
        <v>0</v>
      </c>
      <c r="W292" s="24">
        <f>Tablo1[[#This Row],[Ders Adedi]]</f>
        <v>1</v>
      </c>
      <c r="X292" s="22">
        <f>Tablo1[[#This Row],[Ders saati]]</f>
        <v>2</v>
      </c>
      <c r="Y292" s="23">
        <f>Tablo1[[#This Row],[Ders saati kontrol]]</f>
        <v>2</v>
      </c>
      <c r="Z292" s="92" t="str">
        <f>Tablo1[[#This Row],[Birleştir formül]]</f>
        <v>Toprak Yönetimi  Remzi İLAY</v>
      </c>
      <c r="AA292" s="95">
        <f>Tablo1[[#This Row],[Birleşik ders]]</f>
        <v>1</v>
      </c>
    </row>
    <row r="293" spans="1:27" ht="21.75" hidden="1" x14ac:dyDescent="0.25">
      <c r="A293" s="27">
        <f>Tablo1[[#This Row],[Sıra]]</f>
        <v>80</v>
      </c>
      <c r="B293" s="13" t="str">
        <f>Tablo1[[#This Row],[Bölüm]]</f>
        <v>TO</v>
      </c>
      <c r="C293" s="13">
        <f>Tablo1[[#This Row],[Sınıf]]</f>
        <v>4</v>
      </c>
      <c r="D293" s="5" t="str">
        <f>Tablo1[[#This Row],[Ders Kodu]]</f>
        <v>TBB-4024</v>
      </c>
      <c r="E293" s="14" t="str">
        <f>Tablo1[[#This Row],[Dersin Adı]]</f>
        <v xml:space="preserve">Coğrafi Bilgi Sistemleri </v>
      </c>
      <c r="F293" s="6" t="str">
        <f>Tablo1[[#This Row],[Dersi Veren Öğretim Elemanı]]</f>
        <v>Timuçin EVEREST</v>
      </c>
      <c r="G293" s="6">
        <f>Tablo1[[#This Row],[Dersi Veren Öğretim Elemanı (Son 7 Hafta)]]</f>
        <v>0</v>
      </c>
      <c r="H293" s="6" t="str">
        <f>Tablo1[[#This Row],[Dersi Vrn. Öğr. Üyesi Bölümü]]</f>
        <v>FD</v>
      </c>
      <c r="I293" s="5">
        <f>Tablo1[[#This Row],[Mevcut]]</f>
        <v>6</v>
      </c>
      <c r="J293" s="13" t="str">
        <f>Tablo1[[#This Row],[GÜN]]</f>
        <v>SALI</v>
      </c>
      <c r="K293" s="17" t="str">
        <f>Tablo1[[#This Row],[SINIF2]]</f>
        <v>104</v>
      </c>
      <c r="L293" s="11">
        <f>Tablo1[[#This Row],[08:10]]</f>
        <v>0</v>
      </c>
      <c r="M293" s="4">
        <f>Tablo1[[#This Row],[09:00]]</f>
        <v>0</v>
      </c>
      <c r="N293" s="4">
        <f>Tablo1[[#This Row],[09:50]]</f>
        <v>0</v>
      </c>
      <c r="O293" s="4">
        <f>Tablo1[[#This Row],[10:40]]</f>
        <v>0</v>
      </c>
      <c r="P293" s="4">
        <f>Tablo1[[#This Row],[11:30]]</f>
        <v>0</v>
      </c>
      <c r="Q293" s="10">
        <f>Tablo1[[#This Row],[12:20]]</f>
        <v>0</v>
      </c>
      <c r="R293" s="4">
        <f>Tablo1[[#This Row],[13:10]]</f>
        <v>0</v>
      </c>
      <c r="S293" s="4">
        <f>Tablo1[[#This Row],[14:00]]</f>
        <v>0</v>
      </c>
      <c r="T293" s="4" t="str">
        <f>Tablo1[[#This Row],[14:50]]</f>
        <v>x</v>
      </c>
      <c r="U293" s="4" t="str">
        <f>Tablo1[[#This Row],[15:40]]</f>
        <v>x</v>
      </c>
      <c r="V293" s="12">
        <f>Tablo1[[#This Row],[16:30]]</f>
        <v>0</v>
      </c>
      <c r="W293" s="24">
        <f>Tablo1[[#This Row],[Ders Adedi]]</f>
        <v>1</v>
      </c>
      <c r="X293" s="22">
        <f>Tablo1[[#This Row],[Ders saati]]</f>
        <v>2</v>
      </c>
      <c r="Y293" s="23">
        <f>Tablo1[[#This Row],[Ders saati kontrol]]</f>
        <v>2</v>
      </c>
      <c r="Z293" s="92" t="str">
        <f>Tablo1[[#This Row],[Birleştir formül]]</f>
        <v>Coğrafi Bilgi Sistemleri  Timuçin EVEREST</v>
      </c>
      <c r="AA293" s="95">
        <f>Tablo1[[#This Row],[Birleşik ders]]</f>
        <v>1</v>
      </c>
    </row>
    <row r="294" spans="1:27" ht="21.75" hidden="1" x14ac:dyDescent="0.25">
      <c r="A294" s="27">
        <f>Tablo1[[#This Row],[Sıra]]</f>
        <v>305</v>
      </c>
      <c r="B294" s="13" t="str">
        <f>Tablo1[[#This Row],[Bölüm]]</f>
        <v>TO</v>
      </c>
      <c r="C294" s="13">
        <f>Tablo1[[#This Row],[Sınıf]]</f>
        <v>4</v>
      </c>
      <c r="D294" s="5" t="str">
        <f>Tablo1[[#This Row],[Ders Kodu]]</f>
        <v>TBB-4002</v>
      </c>
      <c r="E294" s="14" t="str">
        <f>Tablo1[[#This Row],[Dersin Adı]]</f>
        <v xml:space="preserve">Toprak Etüd ve Haritalama </v>
      </c>
      <c r="F294" s="6" t="str">
        <f>Tablo1[[#This Row],[Dersi Veren Öğretim Elemanı]]</f>
        <v>Hüseyin EKİNCİ</v>
      </c>
      <c r="G294" s="6">
        <f>Tablo1[[#This Row],[Dersi Veren Öğretim Elemanı (Son 7 Hafta)]]</f>
        <v>0</v>
      </c>
      <c r="H294" s="6" t="str">
        <f>Tablo1[[#This Row],[Dersi Vrn. Öğr. Üyesi Bölümü]]</f>
        <v>TO</v>
      </c>
      <c r="I294" s="5">
        <f>Tablo1[[#This Row],[Mevcut]]</f>
        <v>4</v>
      </c>
      <c r="J294" s="13" t="str">
        <f>Tablo1[[#This Row],[GÜN]]</f>
        <v>ÇARŞAMBA</v>
      </c>
      <c r="K294" s="17" t="str">
        <f>Tablo1[[#This Row],[SINIF2]]</f>
        <v>Bölüm Sınıfı</v>
      </c>
      <c r="L294" s="11">
        <f>Tablo1[[#This Row],[08:10]]</f>
        <v>0</v>
      </c>
      <c r="M294" s="4" t="str">
        <f>Tablo1[[#This Row],[09:00]]</f>
        <v>x</v>
      </c>
      <c r="N294" s="4" t="str">
        <f>Tablo1[[#This Row],[09:50]]</f>
        <v>x</v>
      </c>
      <c r="O294" s="4" t="str">
        <f>Tablo1[[#This Row],[10:40]]</f>
        <v>x</v>
      </c>
      <c r="P294" s="4" t="str">
        <f>Tablo1[[#This Row],[11:30]]</f>
        <v>x</v>
      </c>
      <c r="Q294" s="10">
        <f>Tablo1[[#This Row],[12:20]]</f>
        <v>0</v>
      </c>
      <c r="R294" s="4">
        <f>Tablo1[[#This Row],[13:10]]</f>
        <v>0</v>
      </c>
      <c r="S294" s="4">
        <f>Tablo1[[#This Row],[14:00]]</f>
        <v>0</v>
      </c>
      <c r="T294" s="4">
        <f>Tablo1[[#This Row],[14:50]]</f>
        <v>0</v>
      </c>
      <c r="U294" s="4">
        <f>Tablo1[[#This Row],[15:40]]</f>
        <v>0</v>
      </c>
      <c r="V294" s="12">
        <f>Tablo1[[#This Row],[16:30]]</f>
        <v>0</v>
      </c>
      <c r="W294" s="24">
        <f>Tablo1[[#This Row],[Ders Adedi]]</f>
        <v>1</v>
      </c>
      <c r="X294" s="22">
        <f>Tablo1[[#This Row],[Ders saati]]</f>
        <v>4</v>
      </c>
      <c r="Y294" s="23">
        <f>Tablo1[[#This Row],[Ders saati kontrol]]</f>
        <v>4</v>
      </c>
      <c r="Z294" s="92" t="str">
        <f>Tablo1[[#This Row],[Birleştir formül]]</f>
        <v>Toprak Etüd ve Haritalama  Hüseyin EKİNCİ</v>
      </c>
      <c r="AA294" s="95">
        <f>Tablo1[[#This Row],[Birleşik ders]]</f>
        <v>1</v>
      </c>
    </row>
    <row r="295" spans="1:27" ht="21.75" hidden="1" x14ac:dyDescent="0.25">
      <c r="A295" s="27">
        <f>Tablo1[[#This Row],[Sıra]]</f>
        <v>322</v>
      </c>
      <c r="B295" s="13" t="str">
        <f>Tablo1[[#This Row],[Bölüm]]</f>
        <v>TO</v>
      </c>
      <c r="C295" s="13">
        <f>Tablo1[[#This Row],[Sınıf]]</f>
        <v>4</v>
      </c>
      <c r="D295" s="5" t="str">
        <f>Tablo1[[#This Row],[Ders Kodu]]</f>
        <v>TBB-4018</v>
      </c>
      <c r="E295" s="14" t="str">
        <f>Tablo1[[#This Row],[Dersin Adı]]</f>
        <v xml:space="preserve">Türkiye Toprakları </v>
      </c>
      <c r="F295" s="6" t="str">
        <f>Tablo1[[#This Row],[Dersi Veren Öğretim Elemanı]]</f>
        <v>Hüseyin EKİNCİ</v>
      </c>
      <c r="G295" s="6">
        <f>Tablo1[[#This Row],[Dersi Veren Öğretim Elemanı (Son 7 Hafta)]]</f>
        <v>0</v>
      </c>
      <c r="H295" s="6" t="str">
        <f>Tablo1[[#This Row],[Dersi Vrn. Öğr. Üyesi Bölümü]]</f>
        <v>TO</v>
      </c>
      <c r="I295" s="5">
        <f>Tablo1[[#This Row],[Mevcut]]</f>
        <v>2</v>
      </c>
      <c r="J295" s="13" t="str">
        <f>Tablo1[[#This Row],[GÜN]]</f>
        <v>ÇARŞAMBA</v>
      </c>
      <c r="K295" s="17" t="str">
        <f>Tablo1[[#This Row],[SINIF2]]</f>
        <v>Bölüm Sınıfı</v>
      </c>
      <c r="L295" s="11">
        <f>Tablo1[[#This Row],[08:10]]</f>
        <v>0</v>
      </c>
      <c r="M295" s="4">
        <f>Tablo1[[#This Row],[09:00]]</f>
        <v>0</v>
      </c>
      <c r="N295" s="4">
        <f>Tablo1[[#This Row],[09:50]]</f>
        <v>0</v>
      </c>
      <c r="O295" s="4">
        <f>Tablo1[[#This Row],[10:40]]</f>
        <v>0</v>
      </c>
      <c r="P295" s="4">
        <f>Tablo1[[#This Row],[11:30]]</f>
        <v>0</v>
      </c>
      <c r="Q295" s="10">
        <f>Tablo1[[#This Row],[12:20]]</f>
        <v>0</v>
      </c>
      <c r="R295" s="4" t="str">
        <f>Tablo1[[#This Row],[13:10]]</f>
        <v>x</v>
      </c>
      <c r="S295" s="4" t="str">
        <f>Tablo1[[#This Row],[14:00]]</f>
        <v>x</v>
      </c>
      <c r="T295" s="4">
        <f>Tablo1[[#This Row],[14:50]]</f>
        <v>0</v>
      </c>
      <c r="U295" s="4">
        <f>Tablo1[[#This Row],[15:40]]</f>
        <v>0</v>
      </c>
      <c r="V295" s="12">
        <f>Tablo1[[#This Row],[16:30]]</f>
        <v>0</v>
      </c>
      <c r="W295" s="24">
        <f>Tablo1[[#This Row],[Ders Adedi]]</f>
        <v>1</v>
      </c>
      <c r="X295" s="22">
        <f>Tablo1[[#This Row],[Ders saati]]</f>
        <v>2</v>
      </c>
      <c r="Y295" s="23">
        <f>Tablo1[[#This Row],[Ders saati kontrol]]</f>
        <v>2</v>
      </c>
      <c r="Z295" s="92" t="str">
        <f>Tablo1[[#This Row],[Birleştir formül]]</f>
        <v>Türkiye Toprakları  Hüseyin EKİNCİ</v>
      </c>
      <c r="AA295" s="95">
        <f>Tablo1[[#This Row],[Birleşik ders]]</f>
        <v>1</v>
      </c>
    </row>
    <row r="296" spans="1:27" ht="21.75" hidden="1" x14ac:dyDescent="0.25">
      <c r="A296" s="27">
        <f>Tablo1[[#This Row],[Sıra]]</f>
        <v>311</v>
      </c>
      <c r="B296" s="13" t="str">
        <f>Tablo1[[#This Row],[Bölüm]]</f>
        <v>TO</v>
      </c>
      <c r="C296" s="13">
        <f>Tablo1[[#This Row],[Sınıf]]</f>
        <v>4</v>
      </c>
      <c r="D296" s="5" t="str">
        <f>Tablo1[[#This Row],[Ders Kodu]]</f>
        <v>TBB-4016</v>
      </c>
      <c r="E296" s="14" t="str">
        <f>Tablo1[[#This Row],[Dersin Adı]]</f>
        <v xml:space="preserve">Topraksız Tarım </v>
      </c>
      <c r="F296" s="6" t="str">
        <f>Tablo1[[#This Row],[Dersi Veren Öğretim Elemanı]]</f>
        <v>Yakup ÇIKILI</v>
      </c>
      <c r="G296" s="6">
        <f>Tablo1[[#This Row],[Dersi Veren Öğretim Elemanı (Son 7 Hafta)]]</f>
        <v>0</v>
      </c>
      <c r="H296" s="6" t="str">
        <f>Tablo1[[#This Row],[Dersi Vrn. Öğr. Üyesi Bölümü]]</f>
        <v>TO</v>
      </c>
      <c r="I296" s="5">
        <f>Tablo1[[#This Row],[Mevcut]]</f>
        <v>4</v>
      </c>
      <c r="J296" s="13" t="str">
        <f>Tablo1[[#This Row],[GÜN]]</f>
        <v>ÇARŞAMBA</v>
      </c>
      <c r="K296" s="17" t="str">
        <f>Tablo1[[#This Row],[SINIF2]]</f>
        <v>Bölüm Sınıfı</v>
      </c>
      <c r="L296" s="11">
        <f>Tablo1[[#This Row],[08:10]]</f>
        <v>0</v>
      </c>
      <c r="M296" s="4">
        <f>Tablo1[[#This Row],[09:00]]</f>
        <v>0</v>
      </c>
      <c r="N296" s="4">
        <f>Tablo1[[#This Row],[09:50]]</f>
        <v>0</v>
      </c>
      <c r="O296" s="4">
        <f>Tablo1[[#This Row],[10:40]]</f>
        <v>0</v>
      </c>
      <c r="P296" s="4">
        <f>Tablo1[[#This Row],[11:30]]</f>
        <v>0</v>
      </c>
      <c r="Q296" s="10">
        <f>Tablo1[[#This Row],[12:20]]</f>
        <v>0</v>
      </c>
      <c r="R296" s="4">
        <f>Tablo1[[#This Row],[13:10]]</f>
        <v>0</v>
      </c>
      <c r="S296" s="4">
        <f>Tablo1[[#This Row],[14:00]]</f>
        <v>0</v>
      </c>
      <c r="T296" s="4" t="str">
        <f>Tablo1[[#This Row],[14:50]]</f>
        <v>x</v>
      </c>
      <c r="U296" s="4" t="str">
        <f>Tablo1[[#This Row],[15:40]]</f>
        <v>x</v>
      </c>
      <c r="V296" s="12">
        <f>Tablo1[[#This Row],[16:30]]</f>
        <v>0</v>
      </c>
      <c r="W296" s="24">
        <f>Tablo1[[#This Row],[Ders Adedi]]</f>
        <v>1</v>
      </c>
      <c r="X296" s="22">
        <f>Tablo1[[#This Row],[Ders saati]]</f>
        <v>2</v>
      </c>
      <c r="Y296" s="23">
        <f>Tablo1[[#This Row],[Ders saati kontrol]]</f>
        <v>2</v>
      </c>
      <c r="Z296" s="92" t="str">
        <f>Tablo1[[#This Row],[Birleştir formül]]</f>
        <v>Topraksız Tarım  Yakup ÇIKILI</v>
      </c>
      <c r="AA296" s="95">
        <f>Tablo1[[#This Row],[Birleşik ders]]</f>
        <v>1</v>
      </c>
    </row>
    <row r="297" spans="1:27" ht="21.75" hidden="1" x14ac:dyDescent="0.25">
      <c r="A297" s="27">
        <f>Tablo1[[#This Row],[Sıra]]</f>
        <v>119</v>
      </c>
      <c r="B297" s="13" t="str">
        <f>Tablo1[[#This Row],[Bölüm]]</f>
        <v>TO</v>
      </c>
      <c r="C297" s="13">
        <f>Tablo1[[#This Row],[Sınıf]]</f>
        <v>4</v>
      </c>
      <c r="D297" s="5" t="str">
        <f>Tablo1[[#This Row],[Ders Kodu]]</f>
        <v>TBB-4004</v>
      </c>
      <c r="E297" s="14" t="str">
        <f>Tablo1[[#This Row],[Dersin Adı]]</f>
        <v xml:space="preserve">Gübrelemenin Temel İlkeleri </v>
      </c>
      <c r="F297" s="6" t="str">
        <f>Tablo1[[#This Row],[Dersi Veren Öğretim Elemanı]]</f>
        <v>Yakup ÇIKILI</v>
      </c>
      <c r="G297" s="6">
        <f>Tablo1[[#This Row],[Dersi Veren Öğretim Elemanı (Son 7 Hafta)]]</f>
        <v>0</v>
      </c>
      <c r="H297" s="6" t="str">
        <f>Tablo1[[#This Row],[Dersi Vrn. Öğr. Üyesi Bölümü]]</f>
        <v>TO</v>
      </c>
      <c r="I297" s="5">
        <f>Tablo1[[#This Row],[Mevcut]]</f>
        <v>6</v>
      </c>
      <c r="J297" s="13" t="str">
        <f>Tablo1[[#This Row],[GÜN]]</f>
        <v>PERŞEMBE</v>
      </c>
      <c r="K297" s="17" t="str">
        <f>Tablo1[[#This Row],[SINIF2]]</f>
        <v>03</v>
      </c>
      <c r="L297" s="11">
        <f>Tablo1[[#This Row],[08:10]]</f>
        <v>0</v>
      </c>
      <c r="M297" s="4" t="str">
        <f>Tablo1[[#This Row],[09:00]]</f>
        <v>x</v>
      </c>
      <c r="N297" s="4" t="str">
        <f>Tablo1[[#This Row],[09:50]]</f>
        <v>x</v>
      </c>
      <c r="O297" s="4" t="str">
        <f>Tablo1[[#This Row],[10:40]]</f>
        <v>x</v>
      </c>
      <c r="P297" s="4" t="str">
        <f>Tablo1[[#This Row],[11:30]]</f>
        <v>x</v>
      </c>
      <c r="Q297" s="10">
        <f>Tablo1[[#This Row],[12:20]]</f>
        <v>0</v>
      </c>
      <c r="R297" s="4">
        <f>Tablo1[[#This Row],[13:10]]</f>
        <v>0</v>
      </c>
      <c r="S297" s="4">
        <f>Tablo1[[#This Row],[14:00]]</f>
        <v>0</v>
      </c>
      <c r="T297" s="4">
        <f>Tablo1[[#This Row],[14:50]]</f>
        <v>0</v>
      </c>
      <c r="U297" s="4">
        <f>Tablo1[[#This Row],[15:40]]</f>
        <v>0</v>
      </c>
      <c r="V297" s="12">
        <f>Tablo1[[#This Row],[16:30]]</f>
        <v>0</v>
      </c>
      <c r="W297" s="24">
        <f>Tablo1[[#This Row],[Ders Adedi]]</f>
        <v>1</v>
      </c>
      <c r="X297" s="22">
        <f>Tablo1[[#This Row],[Ders saati]]</f>
        <v>4</v>
      </c>
      <c r="Y297" s="23">
        <f>Tablo1[[#This Row],[Ders saati kontrol]]</f>
        <v>4</v>
      </c>
      <c r="Z297" s="92" t="str">
        <f>Tablo1[[#This Row],[Birleştir formül]]</f>
        <v>Gübrelemenin Temel İlkeleri  Yakup ÇIKILI</v>
      </c>
      <c r="AA297" s="95">
        <f>Tablo1[[#This Row],[Birleşik ders]]</f>
        <v>1</v>
      </c>
    </row>
    <row r="298" spans="1:27" ht="21.75" hidden="1" x14ac:dyDescent="0.25">
      <c r="A298" s="27">
        <f>Tablo1[[#This Row],[Sıra]]</f>
        <v>182</v>
      </c>
      <c r="B298" s="13" t="str">
        <f>Tablo1[[#This Row],[Bölüm]]</f>
        <v>TO</v>
      </c>
      <c r="C298" s="13">
        <f>Tablo1[[#This Row],[Sınıf]]</f>
        <v>4</v>
      </c>
      <c r="D298" s="5" t="str">
        <f>Tablo1[[#This Row],[Ders Kodu]]</f>
        <v>TBB-4010</v>
      </c>
      <c r="E298" s="14" t="str">
        <f>Tablo1[[#This Row],[Dersin Adı]]</f>
        <v xml:space="preserve">Mesleki Uygulama </v>
      </c>
      <c r="F298" s="6" t="str">
        <f>Tablo1[[#This Row],[Dersi Veren Öğretim Elemanı]]</f>
        <v>Bölüm Öğretim Elemanları - TO</v>
      </c>
      <c r="G298" s="6">
        <f>Tablo1[[#This Row],[Dersi Veren Öğretim Elemanı (Son 7 Hafta)]]</f>
        <v>0</v>
      </c>
      <c r="H298" s="6" t="str">
        <f>Tablo1[[#This Row],[Dersi Vrn. Öğr. Üyesi Bölümü]]</f>
        <v>TO</v>
      </c>
      <c r="I298" s="5">
        <f>Tablo1[[#This Row],[Mevcut]]</f>
        <v>7</v>
      </c>
      <c r="J298" s="13" t="str">
        <f>Tablo1[[#This Row],[GÜN]]</f>
        <v>PERŞEMBE</v>
      </c>
      <c r="K298" s="17" t="str">
        <f>Tablo1[[#This Row],[SINIF2]]</f>
        <v>Bölüm Lab.</v>
      </c>
      <c r="L298" s="11">
        <f>Tablo1[[#This Row],[08:10]]</f>
        <v>0</v>
      </c>
      <c r="M298" s="4">
        <f>Tablo1[[#This Row],[09:00]]</f>
        <v>0</v>
      </c>
      <c r="N298" s="4">
        <f>Tablo1[[#This Row],[09:50]]</f>
        <v>0</v>
      </c>
      <c r="O298" s="4">
        <f>Tablo1[[#This Row],[10:40]]</f>
        <v>0</v>
      </c>
      <c r="P298" s="4">
        <f>Tablo1[[#This Row],[11:30]]</f>
        <v>0</v>
      </c>
      <c r="Q298" s="10">
        <f>Tablo1[[#This Row],[12:20]]</f>
        <v>0</v>
      </c>
      <c r="R298" s="4" t="str">
        <f>Tablo1[[#This Row],[13:10]]</f>
        <v>x</v>
      </c>
      <c r="S298" s="4" t="str">
        <f>Tablo1[[#This Row],[14:00]]</f>
        <v>x</v>
      </c>
      <c r="T298" s="4" t="str">
        <f>Tablo1[[#This Row],[14:50]]</f>
        <v>x</v>
      </c>
      <c r="U298" s="4" t="str">
        <f>Tablo1[[#This Row],[15:40]]</f>
        <v>x</v>
      </c>
      <c r="V298" s="12">
        <f>Tablo1[[#This Row],[16:30]]</f>
        <v>0</v>
      </c>
      <c r="W298" s="24">
        <f>Tablo1[[#This Row],[Ders Adedi]]</f>
        <v>8</v>
      </c>
      <c r="X298" s="22">
        <f>Tablo1[[#This Row],[Ders saati]]</f>
        <v>4</v>
      </c>
      <c r="Y298" s="23">
        <f>Tablo1[[#This Row],[Ders saati kontrol]]</f>
        <v>4</v>
      </c>
      <c r="Z298" s="92" t="str">
        <f>Tablo1[[#This Row],[Birleştir formül]]</f>
        <v>Mesleki Uygulama  Bölüm Öğretim Elemanları - TO</v>
      </c>
      <c r="AA298" s="95">
        <f>Tablo1[[#This Row],[Birleşik ders]]</f>
        <v>1</v>
      </c>
    </row>
    <row r="299" spans="1:27" ht="30" hidden="1" x14ac:dyDescent="0.25">
      <c r="A299" s="27">
        <f>Tablo1[[#This Row],[Sıra]]</f>
        <v>303</v>
      </c>
      <c r="B299" s="13" t="str">
        <f>Tablo1[[#This Row],[Bölüm]]</f>
        <v>TO</v>
      </c>
      <c r="C299" s="13">
        <f>Tablo1[[#This Row],[Sınıf]]</f>
        <v>4</v>
      </c>
      <c r="D299" s="5" t="str">
        <f>Tablo1[[#This Row],[Ders Kodu]]</f>
        <v>TBB-4022</v>
      </c>
      <c r="E299" s="14" t="str">
        <f>Tablo1[[#This Row],[Dersin Adı]]</f>
        <v xml:space="preserve">Toprak Ekosistemi </v>
      </c>
      <c r="F299" s="6" t="str">
        <f>Tablo1[[#This Row],[Dersi Veren Öğretim Elemanı]]</f>
        <v>Cafer TÜRKMEN</v>
      </c>
      <c r="G299" s="6">
        <f>Tablo1[[#This Row],[Dersi Veren Öğretim Elemanı (Son 7 Hafta)]]</f>
        <v>0</v>
      </c>
      <c r="H299" s="6" t="str">
        <f>Tablo1[[#This Row],[Dersi Vrn. Öğr. Üyesi Bölümü]]</f>
        <v>TO</v>
      </c>
      <c r="I299" s="5">
        <f>Tablo1[[#This Row],[Mevcut]]</f>
        <v>0</v>
      </c>
      <c r="J299" s="13" t="str">
        <f>Tablo1[[#This Row],[GÜN]]</f>
        <v>-</v>
      </c>
      <c r="K299" s="17" t="str">
        <f>Tablo1[[#This Row],[SINIF2]]</f>
        <v>AÇILMIYOR</v>
      </c>
      <c r="L299" s="11">
        <f>Tablo1[[#This Row],[08:10]]</f>
        <v>0</v>
      </c>
      <c r="M299" s="4">
        <f>Tablo1[[#This Row],[09:00]]</f>
        <v>0</v>
      </c>
      <c r="N299" s="4">
        <f>Tablo1[[#This Row],[09:50]]</f>
        <v>0</v>
      </c>
      <c r="O299" s="4">
        <f>Tablo1[[#This Row],[10:40]]</f>
        <v>0</v>
      </c>
      <c r="P299" s="4">
        <f>Tablo1[[#This Row],[11:30]]</f>
        <v>0</v>
      </c>
      <c r="Q299" s="10">
        <f>Tablo1[[#This Row],[12:20]]</f>
        <v>0</v>
      </c>
      <c r="R299" s="4">
        <f>Tablo1[[#This Row],[13:10]]</f>
        <v>0</v>
      </c>
      <c r="S299" s="4" t="str">
        <f>Tablo1[[#This Row],[14:00]]</f>
        <v>x</v>
      </c>
      <c r="T299" s="4" t="str">
        <f>Tablo1[[#This Row],[14:50]]</f>
        <v>x</v>
      </c>
      <c r="U299" s="4">
        <f>Tablo1[[#This Row],[15:40]]</f>
        <v>0</v>
      </c>
      <c r="V299" s="12">
        <f>Tablo1[[#This Row],[16:30]]</f>
        <v>0</v>
      </c>
      <c r="W299" s="24">
        <f>Tablo1[[#This Row],[Ders Adedi]]</f>
        <v>1</v>
      </c>
      <c r="X299" s="22">
        <f>Tablo1[[#This Row],[Ders saati]]</f>
        <v>2</v>
      </c>
      <c r="Y299" s="23">
        <f>Tablo1[[#This Row],[Ders saati kontrol]]</f>
        <v>2</v>
      </c>
      <c r="Z299" s="92" t="str">
        <f>Tablo1[[#This Row],[Birleştir formül]]</f>
        <v>Toprak Ekosistemi  Cafer TÜRKMEN</v>
      </c>
      <c r="AA299" s="95">
        <f>Tablo1[[#This Row],[Birleşik ders]]</f>
        <v>1</v>
      </c>
    </row>
    <row r="300" spans="1:27" ht="21.75" hidden="1" x14ac:dyDescent="0.25">
      <c r="A300" s="27">
        <f>Tablo1[[#This Row],[Sıra]]</f>
        <v>41</v>
      </c>
      <c r="B300" s="13" t="str">
        <f>Tablo1[[#This Row],[Bölüm]]</f>
        <v>TO</v>
      </c>
      <c r="C300" s="13">
        <f>Tablo1[[#This Row],[Sınıf]]</f>
        <v>4</v>
      </c>
      <c r="D300" s="5" t="str">
        <f>Tablo1[[#This Row],[Ders Kodu]]</f>
        <v>TBB-4008</v>
      </c>
      <c r="E300" s="14" t="str">
        <f>Tablo1[[#This Row],[Dersin Adı]]</f>
        <v xml:space="preserve">Bitirme Ödevi II </v>
      </c>
      <c r="F300" s="6" t="str">
        <f>Tablo1[[#This Row],[Dersi Veren Öğretim Elemanı]]</f>
        <v>Bölüm Öğretim Elemanları - TO</v>
      </c>
      <c r="G300" s="6">
        <f>Tablo1[[#This Row],[Dersi Veren Öğretim Elemanı (Son 7 Hafta)]]</f>
        <v>0</v>
      </c>
      <c r="H300" s="6" t="str">
        <f>Tablo1[[#This Row],[Dersi Vrn. Öğr. Üyesi Bölümü]]</f>
        <v>TO</v>
      </c>
      <c r="I300" s="5">
        <f>Tablo1[[#This Row],[Mevcut]]</f>
        <v>7</v>
      </c>
      <c r="J300" s="13" t="str">
        <f>Tablo1[[#This Row],[GÜN]]</f>
        <v>-</v>
      </c>
      <c r="K300" s="17" t="str">
        <f>Tablo1[[#This Row],[SINIF2]]</f>
        <v>-</v>
      </c>
      <c r="L300" s="11">
        <f>Tablo1[[#This Row],[08:10]]</f>
        <v>0</v>
      </c>
      <c r="M300" s="4">
        <f>Tablo1[[#This Row],[09:00]]</f>
        <v>0</v>
      </c>
      <c r="N300" s="4">
        <f>Tablo1[[#This Row],[09:50]]</f>
        <v>0</v>
      </c>
      <c r="O300" s="4">
        <f>Tablo1[[#This Row],[10:40]]</f>
        <v>0</v>
      </c>
      <c r="P300" s="4">
        <f>Tablo1[[#This Row],[11:30]]</f>
        <v>0</v>
      </c>
      <c r="Q300" s="10">
        <f>Tablo1[[#This Row],[12:20]]</f>
        <v>0</v>
      </c>
      <c r="R300" s="4">
        <f>Tablo1[[#This Row],[13:10]]</f>
        <v>0</v>
      </c>
      <c r="S300" s="4">
        <f>Tablo1[[#This Row],[14:00]]</f>
        <v>0</v>
      </c>
      <c r="T300" s="4">
        <f>Tablo1[[#This Row],[14:50]]</f>
        <v>0</v>
      </c>
      <c r="U300" s="4">
        <f>Tablo1[[#This Row],[15:40]]</f>
        <v>0</v>
      </c>
      <c r="V300" s="12">
        <f>Tablo1[[#This Row],[16:30]]</f>
        <v>0</v>
      </c>
      <c r="W300" s="24">
        <f>Tablo1[[#This Row],[Ders Adedi]]</f>
        <v>7</v>
      </c>
      <c r="X300" s="22">
        <f>Tablo1[[#This Row],[Ders saati]]</f>
        <v>0</v>
      </c>
      <c r="Y300" s="23">
        <f>Tablo1[[#This Row],[Ders saati kontrol]]</f>
        <v>0</v>
      </c>
      <c r="Z300" s="92" t="str">
        <f>Tablo1[[#This Row],[Birleştir formül]]</f>
        <v>Bitirme Ödevi II  Bölüm Öğretim Elemanları - TO</v>
      </c>
      <c r="AA300" s="95">
        <f>Tablo1[[#This Row],[Birleşik ders]]</f>
        <v>1</v>
      </c>
    </row>
    <row r="301" spans="1:27" ht="21.75" hidden="1" x14ac:dyDescent="0.25">
      <c r="A301" s="27">
        <f>Tablo1[[#This Row],[Sıra]]</f>
        <v>59</v>
      </c>
      <c r="B301" s="13" t="str">
        <f>Tablo1[[#This Row],[Bölüm]]</f>
        <v>TYS</v>
      </c>
      <c r="C301" s="13">
        <f>Tablo1[[#This Row],[Sınıf]]</f>
        <v>1</v>
      </c>
      <c r="D301" s="5" t="str">
        <f>Tablo1[[#This Row],[Ders Kodu]]</f>
        <v>ZTY-1002</v>
      </c>
      <c r="E301" s="14" t="str">
        <f>Tablo1[[#This Row],[Dersin Adı]]</f>
        <v xml:space="preserve">Bitki Koruma </v>
      </c>
      <c r="F301" s="6" t="str">
        <f>Tablo1[[#This Row],[Dersi Veren Öğretim Elemanı]]</f>
        <v>Ahmet ULUDAĞ</v>
      </c>
      <c r="G301" s="6" t="str">
        <f>Tablo1[[#This Row],[Dersi Veren Öğretim Elemanı (Son 7 Hafta)]]</f>
        <v>Çiğdem GÜNEŞ</v>
      </c>
      <c r="H301" s="6" t="str">
        <f>Tablo1[[#This Row],[Dersi Vrn. Öğr. Üyesi Bölümü]]</f>
        <v>BK</v>
      </c>
      <c r="I301" s="5">
        <f>Tablo1[[#This Row],[Mevcut]]</f>
        <v>16</v>
      </c>
      <c r="J301" s="13" t="str">
        <f>Tablo1[[#This Row],[GÜN]]</f>
        <v>PAZARTESİ</v>
      </c>
      <c r="K301" s="17" t="str">
        <f>Tablo1[[#This Row],[SINIF2]]</f>
        <v>113</v>
      </c>
      <c r="L301" s="11">
        <f>Tablo1[[#This Row],[08:10]]</f>
        <v>0</v>
      </c>
      <c r="M301" s="4" t="str">
        <f>Tablo1[[#This Row],[09:00]]</f>
        <v>x</v>
      </c>
      <c r="N301" s="4" t="str">
        <f>Tablo1[[#This Row],[09:50]]</f>
        <v>x</v>
      </c>
      <c r="O301" s="4" t="str">
        <f>Tablo1[[#This Row],[10:40]]</f>
        <v>x</v>
      </c>
      <c r="P301" s="4" t="str">
        <f>Tablo1[[#This Row],[11:30]]</f>
        <v>x</v>
      </c>
      <c r="Q301" s="10">
        <f>Tablo1[[#This Row],[12:20]]</f>
        <v>0</v>
      </c>
      <c r="R301" s="4">
        <f>Tablo1[[#This Row],[13:10]]</f>
        <v>0</v>
      </c>
      <c r="S301" s="4">
        <f>Tablo1[[#This Row],[14:00]]</f>
        <v>0</v>
      </c>
      <c r="T301" s="4">
        <f>Tablo1[[#This Row],[14:50]]</f>
        <v>0</v>
      </c>
      <c r="U301" s="4">
        <f>Tablo1[[#This Row],[15:40]]</f>
        <v>0</v>
      </c>
      <c r="V301" s="12">
        <f>Tablo1[[#This Row],[16:30]]</f>
        <v>0</v>
      </c>
      <c r="W301" s="24">
        <f>Tablo1[[#This Row],[Ders Adedi]]</f>
        <v>4</v>
      </c>
      <c r="X301" s="22">
        <f>Tablo1[[#This Row],[Ders saati]]</f>
        <v>4</v>
      </c>
      <c r="Y301" s="23">
        <f>Tablo1[[#This Row],[Ders saati kontrol]]</f>
        <v>4</v>
      </c>
      <c r="Z301" s="92" t="str">
        <f>Tablo1[[#This Row],[Birleştir formül]]</f>
        <v>Bitki Koruma  Ahmet ULUDAĞ</v>
      </c>
      <c r="AA301" s="95">
        <f>Tablo1[[#This Row],[Birleşik ders]]</f>
        <v>2</v>
      </c>
    </row>
    <row r="302" spans="1:27" ht="21.75" hidden="1" x14ac:dyDescent="0.25">
      <c r="A302" s="27">
        <f>Tablo1[[#This Row],[Sıra]]</f>
        <v>263</v>
      </c>
      <c r="B302" s="13" t="str">
        <f>Tablo1[[#This Row],[Bölüm]]</f>
        <v>TYS</v>
      </c>
      <c r="C302" s="13">
        <f>Tablo1[[#This Row],[Sınıf]]</f>
        <v>1</v>
      </c>
      <c r="D302" s="5" t="str">
        <f>Tablo1[[#This Row],[Ders Kodu]]</f>
        <v>ZTY-1004</v>
      </c>
      <c r="E302" s="14" t="str">
        <f>Tablo1[[#This Row],[Dersin Adı]]</f>
        <v xml:space="preserve">Tarım Tarihi ve Deontolojisi </v>
      </c>
      <c r="F302" s="6" t="str">
        <f>Tablo1[[#This Row],[Dersi Veren Öğretim Elemanı]]</f>
        <v>Muharrem Yetiş YAVUZ</v>
      </c>
      <c r="G302" s="6">
        <f>Tablo1[[#This Row],[Dersi Veren Öğretim Elemanı (Son 7 Hafta)]]</f>
        <v>0</v>
      </c>
      <c r="H302" s="6" t="str">
        <f>Tablo1[[#This Row],[Dersi Vrn. Öğr. Üyesi Bölümü]]</f>
        <v>TYS</v>
      </c>
      <c r="I302" s="5">
        <f>Tablo1[[#This Row],[Mevcut]]</f>
        <v>16</v>
      </c>
      <c r="J302" s="13" t="str">
        <f>Tablo1[[#This Row],[GÜN]]</f>
        <v>PAZARTESİ</v>
      </c>
      <c r="K302" s="17" t="str">
        <f>Tablo1[[#This Row],[SINIF2]]</f>
        <v>104</v>
      </c>
      <c r="L302" s="11">
        <f>Tablo1[[#This Row],[08:10]]</f>
        <v>0</v>
      </c>
      <c r="M302" s="4">
        <f>Tablo1[[#This Row],[09:00]]</f>
        <v>0</v>
      </c>
      <c r="N302" s="4">
        <f>Tablo1[[#This Row],[09:50]]</f>
        <v>0</v>
      </c>
      <c r="O302" s="4">
        <f>Tablo1[[#This Row],[10:40]]</f>
        <v>0</v>
      </c>
      <c r="P302" s="4">
        <f>Tablo1[[#This Row],[11:30]]</f>
        <v>0</v>
      </c>
      <c r="Q302" s="10">
        <f>Tablo1[[#This Row],[12:20]]</f>
        <v>0</v>
      </c>
      <c r="R302" s="4" t="str">
        <f>Tablo1[[#This Row],[13:10]]</f>
        <v>x</v>
      </c>
      <c r="S302" s="4" t="str">
        <f>Tablo1[[#This Row],[14:00]]</f>
        <v>x</v>
      </c>
      <c r="T302" s="4">
        <f>Tablo1[[#This Row],[14:50]]</f>
        <v>0</v>
      </c>
      <c r="U302" s="4">
        <f>Tablo1[[#This Row],[15:40]]</f>
        <v>0</v>
      </c>
      <c r="V302" s="12">
        <f>Tablo1[[#This Row],[16:30]]</f>
        <v>0</v>
      </c>
      <c r="W302" s="24">
        <f>Tablo1[[#This Row],[Ders Adedi]]</f>
        <v>3</v>
      </c>
      <c r="X302" s="22">
        <f>Tablo1[[#This Row],[Ders saati]]</f>
        <v>2</v>
      </c>
      <c r="Y302" s="23">
        <f>Tablo1[[#This Row],[Ders saati kontrol]]</f>
        <v>2</v>
      </c>
      <c r="Z302" s="92" t="str">
        <f>Tablo1[[#This Row],[Birleştir formül]]</f>
        <v>Tarım Tarihi ve Deontolojisi  Muharrem Yetiş YAVUZ</v>
      </c>
      <c r="AA302" s="95">
        <f>Tablo1[[#This Row],[Birleşik ders]]</f>
        <v>1</v>
      </c>
    </row>
    <row r="303" spans="1:27" ht="21.75" hidden="1" x14ac:dyDescent="0.25">
      <c r="A303" s="27">
        <f>Tablo1[[#This Row],[Sıra]]</f>
        <v>92</v>
      </c>
      <c r="B303" s="13" t="str">
        <f>Tablo1[[#This Row],[Bölüm]]</f>
        <v>TYS</v>
      </c>
      <c r="C303" s="13">
        <f>Tablo1[[#This Row],[Sınıf]]</f>
        <v>1</v>
      </c>
      <c r="D303" s="5" t="str">
        <f>Tablo1[[#This Row],[Ders Kodu]]</f>
        <v>ZTY-1006</v>
      </c>
      <c r="E303" s="14" t="str">
        <f>Tablo1[[#This Row],[Dersin Adı]]</f>
        <v xml:space="preserve">Ekonomi </v>
      </c>
      <c r="F303" s="6" t="str">
        <f>Tablo1[[#This Row],[Dersi Veren Öğretim Elemanı]]</f>
        <v>Damla ÖZSAYIN</v>
      </c>
      <c r="G303" s="6">
        <f>Tablo1[[#This Row],[Dersi Veren Öğretim Elemanı (Son 7 Hafta)]]</f>
        <v>0</v>
      </c>
      <c r="H303" s="6" t="str">
        <f>Tablo1[[#This Row],[Dersi Vrn. Öğr. Üyesi Bölümü]]</f>
        <v>TE</v>
      </c>
      <c r="I303" s="5">
        <f>Tablo1[[#This Row],[Mevcut]]</f>
        <v>15</v>
      </c>
      <c r="J303" s="13" t="str">
        <f>Tablo1[[#This Row],[GÜN]]</f>
        <v>PAZARTESİ</v>
      </c>
      <c r="K303" s="17" t="str">
        <f>Tablo1[[#This Row],[SINIF2]]</f>
        <v>113</v>
      </c>
      <c r="L303" s="11">
        <f>Tablo1[[#This Row],[08:10]]</f>
        <v>0</v>
      </c>
      <c r="M303" s="4">
        <f>Tablo1[[#This Row],[09:00]]</f>
        <v>0</v>
      </c>
      <c r="N303" s="4">
        <f>Tablo1[[#This Row],[09:50]]</f>
        <v>0</v>
      </c>
      <c r="O303" s="4">
        <f>Tablo1[[#This Row],[10:40]]</f>
        <v>0</v>
      </c>
      <c r="P303" s="4">
        <f>Tablo1[[#This Row],[11:30]]</f>
        <v>0</v>
      </c>
      <c r="Q303" s="10">
        <f>Tablo1[[#This Row],[12:20]]</f>
        <v>0</v>
      </c>
      <c r="R303" s="4">
        <f>Tablo1[[#This Row],[13:10]]</f>
        <v>0</v>
      </c>
      <c r="S303" s="4">
        <f>Tablo1[[#This Row],[14:00]]</f>
        <v>0</v>
      </c>
      <c r="T303" s="4" t="str">
        <f>Tablo1[[#This Row],[14:50]]</f>
        <v>x</v>
      </c>
      <c r="U303" s="4" t="str">
        <f>Tablo1[[#This Row],[15:40]]</f>
        <v>x</v>
      </c>
      <c r="V303" s="12">
        <f>Tablo1[[#This Row],[16:30]]</f>
        <v>0</v>
      </c>
      <c r="W303" s="24">
        <f>Tablo1[[#This Row],[Ders Adedi]]</f>
        <v>2</v>
      </c>
      <c r="X303" s="22">
        <f>Tablo1[[#This Row],[Ders saati]]</f>
        <v>2</v>
      </c>
      <c r="Y303" s="23">
        <f>Tablo1[[#This Row],[Ders saati kontrol]]</f>
        <v>2</v>
      </c>
      <c r="Z303" s="92" t="str">
        <f>Tablo1[[#This Row],[Birleştir formül]]</f>
        <v>Ekonomi  Damla ÖZSAYIN</v>
      </c>
      <c r="AA303" s="95">
        <f>Tablo1[[#This Row],[Birleşik ders]]</f>
        <v>2</v>
      </c>
    </row>
    <row r="304" spans="1:27" ht="21.75" hidden="1" x14ac:dyDescent="0.25">
      <c r="A304" s="27">
        <f>Tablo1[[#This Row],[Sıra]]</f>
        <v>376</v>
      </c>
      <c r="B304" s="13" t="str">
        <f>Tablo1[[#This Row],[Bölüm]]</f>
        <v>TYS</v>
      </c>
      <c r="C304" s="13">
        <f>Tablo1[[#This Row],[Sınıf]]</f>
        <v>1</v>
      </c>
      <c r="D304" s="5" t="str">
        <f>Tablo1[[#This Row],[Ders Kodu]]</f>
        <v>TYS-1006</v>
      </c>
      <c r="E304" s="14" t="str">
        <f>Tablo1[[#This Row],[Dersin Adı]]</f>
        <v>Tarım Ekonomisi (Alttan ve devam Alanlar İçin)</v>
      </c>
      <c r="F304" s="6" t="str">
        <f>Tablo1[[#This Row],[Dersi Veren Öğretim Elemanı]]</f>
        <v>Bengü EVEREST</v>
      </c>
      <c r="G304" s="6">
        <f>Tablo1[[#This Row],[Dersi Veren Öğretim Elemanı (Son 7 Hafta)]]</f>
        <v>0</v>
      </c>
      <c r="H304" s="6" t="str">
        <f>Tablo1[[#This Row],[Dersi Vrn. Öğr. Üyesi Bölümü]]</f>
        <v>TE</v>
      </c>
      <c r="I304" s="5">
        <f>Tablo1[[#This Row],[Mevcut]]</f>
        <v>16</v>
      </c>
      <c r="J304" s="13" t="str">
        <f>Tablo1[[#This Row],[GÜN]]</f>
        <v>SALI</v>
      </c>
      <c r="K304" s="17" t="str">
        <f>Tablo1[[#This Row],[SINIF2]]</f>
        <v>202</v>
      </c>
      <c r="L304" s="11" t="str">
        <f>Tablo1[[#This Row],[08:10]]</f>
        <v>x</v>
      </c>
      <c r="M304" s="4" t="str">
        <f>Tablo1[[#This Row],[09:00]]</f>
        <v>x</v>
      </c>
      <c r="N304" s="4" t="str">
        <f>Tablo1[[#This Row],[09:50]]</f>
        <v>x</v>
      </c>
      <c r="O304" s="4">
        <f>Tablo1[[#This Row],[10:40]]</f>
        <v>0</v>
      </c>
      <c r="P304" s="4">
        <f>Tablo1[[#This Row],[11:30]]</f>
        <v>0</v>
      </c>
      <c r="Q304" s="10">
        <f>Tablo1[[#This Row],[12:20]]</f>
        <v>0</v>
      </c>
      <c r="R304" s="4">
        <f>Tablo1[[#This Row],[13:10]]</f>
        <v>0</v>
      </c>
      <c r="S304" s="4">
        <f>Tablo1[[#This Row],[14:00]]</f>
        <v>0</v>
      </c>
      <c r="T304" s="4">
        <f>Tablo1[[#This Row],[14:50]]</f>
        <v>0</v>
      </c>
      <c r="U304" s="4">
        <f>Tablo1[[#This Row],[15:40]]</f>
        <v>0</v>
      </c>
      <c r="V304" s="12">
        <f>Tablo1[[#This Row],[16:30]]</f>
        <v>0</v>
      </c>
      <c r="W304" s="24">
        <f>Tablo1[[#This Row],[Ders Adedi]]</f>
        <v>1</v>
      </c>
      <c r="X304" s="22">
        <f>Tablo1[[#This Row],[Ders saati]]</f>
        <v>3</v>
      </c>
      <c r="Y304" s="23">
        <f>Tablo1[[#This Row],[Ders saati kontrol]]</f>
        <v>3</v>
      </c>
      <c r="Z304" s="92" t="str">
        <f>Tablo1[[#This Row],[Birleştir formül]]</f>
        <v>Tarım Ekonomisi (Alttan ve devam Alanlar İçin) Bengü EVEREST</v>
      </c>
      <c r="AA304" s="95">
        <f>Tablo1[[#This Row],[Birleşik ders]]</f>
        <v>1</v>
      </c>
    </row>
    <row r="305" spans="1:27" ht="21.75" hidden="1" x14ac:dyDescent="0.25">
      <c r="A305" s="27">
        <f>Tablo1[[#This Row],[Sıra]]</f>
        <v>299</v>
      </c>
      <c r="B305" s="13" t="str">
        <f>Tablo1[[#This Row],[Bölüm]]</f>
        <v>TYS</v>
      </c>
      <c r="C305" s="13">
        <f>Tablo1[[#This Row],[Sınıf]]</f>
        <v>1</v>
      </c>
      <c r="D305" s="5" t="str">
        <f>Tablo1[[#This Row],[Ders Kodu]]</f>
        <v>ZTY-1008</v>
      </c>
      <c r="E305" s="14" t="str">
        <f>Tablo1[[#This Row],[Dersin Adı]]</f>
        <v xml:space="preserve">Toprak Bilimi ve Bitki Besleme </v>
      </c>
      <c r="F305" s="6" t="str">
        <f>Tablo1[[#This Row],[Dersi Veren Öğretim Elemanı]]</f>
        <v>Hüseyin EKİNCİ</v>
      </c>
      <c r="G305" s="6" t="str">
        <f>Tablo1[[#This Row],[Dersi Veren Öğretim Elemanı (Son 7 Hafta)]]</f>
        <v>Gizem AKSU</v>
      </c>
      <c r="H305" s="6" t="str">
        <f>Tablo1[[#This Row],[Dersi Vrn. Öğr. Üyesi Bölümü]]</f>
        <v>TO</v>
      </c>
      <c r="I305" s="5">
        <f>Tablo1[[#This Row],[Mevcut]]</f>
        <v>16</v>
      </c>
      <c r="J305" s="13" t="str">
        <f>Tablo1[[#This Row],[GÜN]]</f>
        <v>SALI</v>
      </c>
      <c r="K305" s="17" t="str">
        <f>Tablo1[[#This Row],[SINIF2]]</f>
        <v>103</v>
      </c>
      <c r="L305" s="11">
        <f>Tablo1[[#This Row],[08:10]]</f>
        <v>0</v>
      </c>
      <c r="M305" s="4" t="str">
        <f>Tablo1[[#This Row],[09:00]]</f>
        <v>x</v>
      </c>
      <c r="N305" s="4" t="str">
        <f>Tablo1[[#This Row],[09:50]]</f>
        <v>x</v>
      </c>
      <c r="O305" s="4" t="str">
        <f>Tablo1[[#This Row],[10:40]]</f>
        <v>x</v>
      </c>
      <c r="P305" s="4" t="str">
        <f>Tablo1[[#This Row],[11:30]]</f>
        <v>x</v>
      </c>
      <c r="Q305" s="10">
        <f>Tablo1[[#This Row],[12:20]]</f>
        <v>0</v>
      </c>
      <c r="R305" s="4">
        <f>Tablo1[[#This Row],[13:10]]</f>
        <v>0</v>
      </c>
      <c r="S305" s="4">
        <f>Tablo1[[#This Row],[14:00]]</f>
        <v>0</v>
      </c>
      <c r="T305" s="4">
        <f>Tablo1[[#This Row],[14:50]]</f>
        <v>0</v>
      </c>
      <c r="U305" s="4">
        <f>Tablo1[[#This Row],[15:40]]</f>
        <v>0</v>
      </c>
      <c r="V305" s="12">
        <f>Tablo1[[#This Row],[16:30]]</f>
        <v>0</v>
      </c>
      <c r="W305" s="24">
        <f>Tablo1[[#This Row],[Ders Adedi]]</f>
        <v>2</v>
      </c>
      <c r="X305" s="22">
        <f>Tablo1[[#This Row],[Ders saati]]</f>
        <v>4</v>
      </c>
      <c r="Y305" s="23">
        <f>Tablo1[[#This Row],[Ders saati kontrol]]</f>
        <v>4</v>
      </c>
      <c r="Z305" s="92" t="str">
        <f>Tablo1[[#This Row],[Birleştir formül]]</f>
        <v>Toprak Bilimi ve Bitki Besleme  Hüseyin EKİNCİ</v>
      </c>
      <c r="AA305" s="95">
        <f>Tablo1[[#This Row],[Birleşik ders]]</f>
        <v>1</v>
      </c>
    </row>
    <row r="306" spans="1:27" ht="21.75" hidden="1" x14ac:dyDescent="0.25">
      <c r="A306" s="27">
        <f>Tablo1[[#This Row],[Sıra]]</f>
        <v>216</v>
      </c>
      <c r="B306" s="13" t="str">
        <f>Tablo1[[#This Row],[Bölüm]]</f>
        <v>TYS</v>
      </c>
      <c r="C306" s="13">
        <f>Tablo1[[#This Row],[Sınıf]]</f>
        <v>1</v>
      </c>
      <c r="D306" s="5" t="str">
        <f>Tablo1[[#This Row],[Ders Kodu]]</f>
        <v>ZTY-1010</v>
      </c>
      <c r="E306" s="14" t="str">
        <f>Tablo1[[#This Row],[Dersin Adı]]</f>
        <v xml:space="preserve">Ölçme Bilgisi </v>
      </c>
      <c r="F306" s="6" t="str">
        <f>Tablo1[[#This Row],[Dersi Veren Öğretim Elemanı]]</f>
        <v>Okan ERKEN</v>
      </c>
      <c r="G306" s="6">
        <f>Tablo1[[#This Row],[Dersi Veren Öğretim Elemanı (Son 7 Hafta)]]</f>
        <v>0</v>
      </c>
      <c r="H306" s="6" t="str">
        <f>Tablo1[[#This Row],[Dersi Vrn. Öğr. Üyesi Bölümü]]</f>
        <v>TYS</v>
      </c>
      <c r="I306" s="5">
        <f>Tablo1[[#This Row],[Mevcut]]</f>
        <v>16</v>
      </c>
      <c r="J306" s="13" t="str">
        <f>Tablo1[[#This Row],[GÜN]]</f>
        <v>SALI</v>
      </c>
      <c r="K306" s="17" t="str">
        <f>Tablo1[[#This Row],[SINIF2]]</f>
        <v>103</v>
      </c>
      <c r="L306" s="11">
        <f>Tablo1[[#This Row],[08:10]]</f>
        <v>0</v>
      </c>
      <c r="M306" s="4">
        <f>Tablo1[[#This Row],[09:00]]</f>
        <v>0</v>
      </c>
      <c r="N306" s="4">
        <f>Tablo1[[#This Row],[09:50]]</f>
        <v>0</v>
      </c>
      <c r="O306" s="4">
        <f>Tablo1[[#This Row],[10:40]]</f>
        <v>0</v>
      </c>
      <c r="P306" s="4">
        <f>Tablo1[[#This Row],[11:30]]</f>
        <v>0</v>
      </c>
      <c r="Q306" s="10" t="str">
        <f>Tablo1[[#This Row],[12:20]]</f>
        <v>x</v>
      </c>
      <c r="R306" s="4" t="str">
        <f>Tablo1[[#This Row],[13:10]]</f>
        <v>x</v>
      </c>
      <c r="S306" s="4" t="str">
        <f>Tablo1[[#This Row],[14:00]]</f>
        <v>x</v>
      </c>
      <c r="T306" s="4" t="str">
        <f>Tablo1[[#This Row],[14:50]]</f>
        <v>x</v>
      </c>
      <c r="U306" s="4">
        <f>Tablo1[[#This Row],[15:40]]</f>
        <v>0</v>
      </c>
      <c r="V306" s="12">
        <f>Tablo1[[#This Row],[16:30]]</f>
        <v>0</v>
      </c>
      <c r="W306" s="24">
        <f>Tablo1[[#This Row],[Ders Adedi]]</f>
        <v>5</v>
      </c>
      <c r="X306" s="22">
        <f>Tablo1[[#This Row],[Ders saati]]</f>
        <v>4</v>
      </c>
      <c r="Y306" s="23">
        <f>Tablo1[[#This Row],[Ders saati kontrol]]</f>
        <v>4</v>
      </c>
      <c r="Z306" s="92" t="str">
        <f>Tablo1[[#This Row],[Birleştir formül]]</f>
        <v>Ölçme Bilgisi  Okan ERKEN</v>
      </c>
      <c r="AA306" s="95">
        <f>Tablo1[[#This Row],[Birleşik ders]]</f>
        <v>2</v>
      </c>
    </row>
    <row r="307" spans="1:27" ht="21.75" hidden="1" x14ac:dyDescent="0.25">
      <c r="A307" s="27">
        <f>Tablo1[[#This Row],[Sıra]]</f>
        <v>378</v>
      </c>
      <c r="B307" s="13" t="str">
        <f>Tablo1[[#This Row],[Bölüm]]</f>
        <v>TYS</v>
      </c>
      <c r="C307" s="13">
        <f>Tablo1[[#This Row],[Sınıf]]</f>
        <v>1</v>
      </c>
      <c r="D307" s="5" t="str">
        <f>Tablo1[[#This Row],[Ders Kodu]]</f>
        <v>TYS-1010</v>
      </c>
      <c r="E307" s="14" t="str">
        <f>Tablo1[[#This Row],[Dersin Adı]]</f>
        <v>Ölçme Bilgisi (Alttan ve devam Alanlar İçin)</v>
      </c>
      <c r="F307" s="6" t="str">
        <f>Tablo1[[#This Row],[Dersi Veren Öğretim Elemanı]]</f>
        <v>Okan ERKEN</v>
      </c>
      <c r="G307" s="6">
        <f>Tablo1[[#This Row],[Dersi Veren Öğretim Elemanı (Son 7 Hafta)]]</f>
        <v>0</v>
      </c>
      <c r="H307" s="6" t="str">
        <f>Tablo1[[#This Row],[Dersi Vrn. Öğr. Üyesi Bölümü]]</f>
        <v>TYS</v>
      </c>
      <c r="I307" s="5">
        <f>Tablo1[[#This Row],[Mevcut]]</f>
        <v>22</v>
      </c>
      <c r="J307" s="13" t="str">
        <f>Tablo1[[#This Row],[GÜN]]</f>
        <v>SALI</v>
      </c>
      <c r="K307" s="17" t="str">
        <f>Tablo1[[#This Row],[SINIF2]]</f>
        <v>103</v>
      </c>
      <c r="L307" s="11">
        <f>Tablo1[[#This Row],[08:10]]</f>
        <v>0</v>
      </c>
      <c r="M307" s="4">
        <f>Tablo1[[#This Row],[09:00]]</f>
        <v>0</v>
      </c>
      <c r="N307" s="4">
        <f>Tablo1[[#This Row],[09:50]]</f>
        <v>0</v>
      </c>
      <c r="O307" s="4">
        <f>Tablo1[[#This Row],[10:40]]</f>
        <v>0</v>
      </c>
      <c r="P307" s="4">
        <f>Tablo1[[#This Row],[11:30]]</f>
        <v>0</v>
      </c>
      <c r="Q307" s="10" t="str">
        <f>Tablo1[[#This Row],[12:20]]</f>
        <v>x</v>
      </c>
      <c r="R307" s="4" t="str">
        <f>Tablo1[[#This Row],[13:10]]</f>
        <v>x</v>
      </c>
      <c r="S307" s="4" t="str">
        <f>Tablo1[[#This Row],[14:00]]</f>
        <v>x</v>
      </c>
      <c r="T307" s="4">
        <f>Tablo1[[#This Row],[14:50]]</f>
        <v>0</v>
      </c>
      <c r="U307" s="4">
        <f>Tablo1[[#This Row],[15:40]]</f>
        <v>0</v>
      </c>
      <c r="V307" s="12">
        <f>Tablo1[[#This Row],[16:30]]</f>
        <v>0</v>
      </c>
      <c r="W307" s="24">
        <f>Tablo1[[#This Row],[Ders Adedi]]</f>
        <v>2</v>
      </c>
      <c r="X307" s="22">
        <f>Tablo1[[#This Row],[Ders saati]]</f>
        <v>3</v>
      </c>
      <c r="Y307" s="23">
        <f>Tablo1[[#This Row],[Ders saati kontrol]]</f>
        <v>3</v>
      </c>
      <c r="Z307" s="92" t="str">
        <f>Tablo1[[#This Row],[Birleştir formül]]</f>
        <v>Ölçme Bilgisi (Alttan ve devam Alanlar İçin) Okan ERKEN</v>
      </c>
      <c r="AA307" s="95">
        <f>Tablo1[[#This Row],[Birleşik ders]]</f>
        <v>2</v>
      </c>
    </row>
    <row r="308" spans="1:27" ht="21.75" hidden="1" x14ac:dyDescent="0.25">
      <c r="A308" s="27">
        <f>Tablo1[[#This Row],[Sıra]]</f>
        <v>319</v>
      </c>
      <c r="B308" s="13" t="str">
        <f>Tablo1[[#This Row],[Bölüm]]</f>
        <v>TYS</v>
      </c>
      <c r="C308" s="13">
        <f>Tablo1[[#This Row],[Sınıf]]</f>
        <v>1</v>
      </c>
      <c r="D308" s="5" t="str">
        <f>Tablo1[[#This Row],[Ders Kodu]]</f>
        <v>TDİ-1002</v>
      </c>
      <c r="E308" s="14" t="str">
        <f>Tablo1[[#This Row],[Dersin Adı]]</f>
        <v xml:space="preserve">Türk Dili II </v>
      </c>
      <c r="F308" s="6" t="str">
        <f>Tablo1[[#This Row],[Dersi Veren Öğretim Elemanı]]</f>
        <v>Özgür ÜSTÜN</v>
      </c>
      <c r="G308" s="6">
        <f>Tablo1[[#This Row],[Dersi Veren Öğretim Elemanı (Son 7 Hafta)]]</f>
        <v>0</v>
      </c>
      <c r="H308" s="6" t="str">
        <f>Tablo1[[#This Row],[Dersi Vrn. Öğr. Üyesi Bölümü]]</f>
        <v>FD</v>
      </c>
      <c r="I308" s="5">
        <f>Tablo1[[#This Row],[Mevcut]]</f>
        <v>23</v>
      </c>
      <c r="J308" s="13" t="str">
        <f>Tablo1[[#This Row],[GÜN]]</f>
        <v>SALI</v>
      </c>
      <c r="K308" s="17" t="str">
        <f>Tablo1[[#This Row],[SINIF2]]</f>
        <v>ONLINE</v>
      </c>
      <c r="L308" s="11">
        <f>Tablo1[[#This Row],[08:10]]</f>
        <v>0</v>
      </c>
      <c r="M308" s="4">
        <f>Tablo1[[#This Row],[09:00]]</f>
        <v>0</v>
      </c>
      <c r="N308" s="4">
        <f>Tablo1[[#This Row],[09:50]]</f>
        <v>0</v>
      </c>
      <c r="O308" s="4">
        <f>Tablo1[[#This Row],[10:40]]</f>
        <v>0</v>
      </c>
      <c r="P308" s="4">
        <f>Tablo1[[#This Row],[11:30]]</f>
        <v>0</v>
      </c>
      <c r="Q308" s="10">
        <f>Tablo1[[#This Row],[12:20]]</f>
        <v>0</v>
      </c>
      <c r="R308" s="4">
        <f>Tablo1[[#This Row],[13:10]]</f>
        <v>0</v>
      </c>
      <c r="S308" s="4">
        <f>Tablo1[[#This Row],[14:00]]</f>
        <v>0</v>
      </c>
      <c r="T308" s="4">
        <f>Tablo1[[#This Row],[14:50]]</f>
        <v>0</v>
      </c>
      <c r="U308" s="4" t="str">
        <f>Tablo1[[#This Row],[15:40]]</f>
        <v>x</v>
      </c>
      <c r="V308" s="12" t="str">
        <f>Tablo1[[#This Row],[16:30]]</f>
        <v>x</v>
      </c>
      <c r="W308" s="24">
        <f>Tablo1[[#This Row],[Ders Adedi]]</f>
        <v>9</v>
      </c>
      <c r="X308" s="22">
        <f>Tablo1[[#This Row],[Ders saati]]</f>
        <v>2</v>
      </c>
      <c r="Y308" s="23">
        <f>Tablo1[[#This Row],[Ders saati kontrol]]</f>
        <v>2</v>
      </c>
      <c r="Z308" s="92" t="str">
        <f>Tablo1[[#This Row],[Birleştir formül]]</f>
        <v>Türk Dili II  Özgür ÜSTÜN</v>
      </c>
      <c r="AA308" s="95">
        <f>Tablo1[[#This Row],[Birleşik ders]]</f>
        <v>9</v>
      </c>
    </row>
    <row r="309" spans="1:27" ht="21.75" hidden="1" x14ac:dyDescent="0.25">
      <c r="A309" s="27">
        <f>Tablo1[[#This Row],[Sıra]]</f>
        <v>67</v>
      </c>
      <c r="B309" s="13" t="str">
        <f>Tablo1[[#This Row],[Bölüm]]</f>
        <v>TYS</v>
      </c>
      <c r="C309" s="13">
        <f>Tablo1[[#This Row],[Sınıf]]</f>
        <v>1</v>
      </c>
      <c r="D309" s="5" t="str">
        <f>Tablo1[[#This Row],[Ders Kodu]]</f>
        <v>ZTY-1012</v>
      </c>
      <c r="E309" s="14" t="str">
        <f>Tablo1[[#This Row],[Dersin Adı]]</f>
        <v xml:space="preserve">Bitki Sistematiği </v>
      </c>
      <c r="F309" s="6" t="str">
        <f>Tablo1[[#This Row],[Dersi Veren Öğretim Elemanı]]</f>
        <v>Tülay TÜTENOCAKLI</v>
      </c>
      <c r="G309" s="6">
        <f>Tablo1[[#This Row],[Dersi Veren Öğretim Elemanı (Son 7 Hafta)]]</f>
        <v>0</v>
      </c>
      <c r="H309" s="6" t="str">
        <f>Tablo1[[#This Row],[Dersi Vrn. Öğr. Üyesi Bölümü]]</f>
        <v>FD</v>
      </c>
      <c r="I309" s="5">
        <f>Tablo1[[#This Row],[Mevcut]]</f>
        <v>16</v>
      </c>
      <c r="J309" s="13" t="str">
        <f>Tablo1[[#This Row],[GÜN]]</f>
        <v>ÇARŞAMBA</v>
      </c>
      <c r="K309" s="17" t="str">
        <f>Tablo1[[#This Row],[SINIF2]]</f>
        <v>103</v>
      </c>
      <c r="L309" s="11">
        <f>Tablo1[[#This Row],[08:10]]</f>
        <v>0</v>
      </c>
      <c r="M309" s="4" t="str">
        <f>Tablo1[[#This Row],[09:00]]</f>
        <v>x</v>
      </c>
      <c r="N309" s="4" t="str">
        <f>Tablo1[[#This Row],[09:50]]</f>
        <v>x</v>
      </c>
      <c r="O309" s="4" t="str">
        <f>Tablo1[[#This Row],[10:40]]</f>
        <v>x</v>
      </c>
      <c r="P309" s="4" t="str">
        <f>Tablo1[[#This Row],[11:30]]</f>
        <v>x</v>
      </c>
      <c r="Q309" s="10">
        <f>Tablo1[[#This Row],[12:20]]</f>
        <v>0</v>
      </c>
      <c r="R309" s="4">
        <f>Tablo1[[#This Row],[13:10]]</f>
        <v>0</v>
      </c>
      <c r="S309" s="4">
        <f>Tablo1[[#This Row],[14:00]]</f>
        <v>0</v>
      </c>
      <c r="T309" s="4">
        <f>Tablo1[[#This Row],[14:50]]</f>
        <v>0</v>
      </c>
      <c r="U309" s="4">
        <f>Tablo1[[#This Row],[15:40]]</f>
        <v>0</v>
      </c>
      <c r="V309" s="12">
        <f>Tablo1[[#This Row],[16:30]]</f>
        <v>0</v>
      </c>
      <c r="W309" s="24">
        <f>Tablo1[[#This Row],[Ders Adedi]]</f>
        <v>1</v>
      </c>
      <c r="X309" s="22">
        <f>Tablo1[[#This Row],[Ders saati]]</f>
        <v>4</v>
      </c>
      <c r="Y309" s="23">
        <f>Tablo1[[#This Row],[Ders saati kontrol]]</f>
        <v>4</v>
      </c>
      <c r="Z309" s="92" t="str">
        <f>Tablo1[[#This Row],[Birleştir formül]]</f>
        <v>Bitki Sistematiği  Tülay TÜTENOCAKLI</v>
      </c>
      <c r="AA309" s="95">
        <f>Tablo1[[#This Row],[Birleşik ders]]</f>
        <v>1</v>
      </c>
    </row>
    <row r="310" spans="1:27" ht="21.75" hidden="1" x14ac:dyDescent="0.25">
      <c r="A310" s="27">
        <f>Tablo1[[#This Row],[Sıra]]</f>
        <v>16</v>
      </c>
      <c r="B310" s="13" t="str">
        <f>Tablo1[[#This Row],[Bölüm]]</f>
        <v>TYS</v>
      </c>
      <c r="C310" s="13">
        <f>Tablo1[[#This Row],[Sınıf]]</f>
        <v>1</v>
      </c>
      <c r="D310" s="5" t="str">
        <f>Tablo1[[#This Row],[Ders Kodu]]</f>
        <v>ATA-1102</v>
      </c>
      <c r="E310" s="14" t="str">
        <f>Tablo1[[#This Row],[Dersin Adı]]</f>
        <v xml:space="preserve">Atatürk İlkeleri ve İnkılap Tarihi II </v>
      </c>
      <c r="F310" s="6" t="str">
        <f>Tablo1[[#This Row],[Dersi Veren Öğretim Elemanı]]</f>
        <v>Gökhan BAYRAM</v>
      </c>
      <c r="G310" s="6">
        <f>Tablo1[[#This Row],[Dersi Veren Öğretim Elemanı (Son 7 Hafta)]]</f>
        <v>0</v>
      </c>
      <c r="H310" s="6" t="str">
        <f>Tablo1[[#This Row],[Dersi Vrn. Öğr. Üyesi Bölümü]]</f>
        <v>FD</v>
      </c>
      <c r="I310" s="5">
        <f>Tablo1[[#This Row],[Mevcut]]</f>
        <v>21</v>
      </c>
      <c r="J310" s="13" t="str">
        <f>Tablo1[[#This Row],[GÜN]]</f>
        <v>ÇARŞAMBA</v>
      </c>
      <c r="K310" s="17" t="str">
        <f>Tablo1[[#This Row],[SINIF2]]</f>
        <v>ONLINE</v>
      </c>
      <c r="L310" s="11">
        <f>Tablo1[[#This Row],[08:10]]</f>
        <v>0</v>
      </c>
      <c r="M310" s="4">
        <f>Tablo1[[#This Row],[09:00]]</f>
        <v>0</v>
      </c>
      <c r="N310" s="4">
        <f>Tablo1[[#This Row],[09:50]]</f>
        <v>0</v>
      </c>
      <c r="O310" s="4">
        <f>Tablo1[[#This Row],[10:40]]</f>
        <v>0</v>
      </c>
      <c r="P310" s="4">
        <f>Tablo1[[#This Row],[11:30]]</f>
        <v>0</v>
      </c>
      <c r="Q310" s="10">
        <f>Tablo1[[#This Row],[12:20]]</f>
        <v>0</v>
      </c>
      <c r="R310" s="4">
        <f>Tablo1[[#This Row],[13:10]]</f>
        <v>0</v>
      </c>
      <c r="S310" s="4">
        <f>Tablo1[[#This Row],[14:00]]</f>
        <v>0</v>
      </c>
      <c r="T310" s="4" t="str">
        <f>Tablo1[[#This Row],[14:50]]</f>
        <v>x</v>
      </c>
      <c r="U310" s="4" t="str">
        <f>Tablo1[[#This Row],[15:40]]</f>
        <v>x</v>
      </c>
      <c r="V310" s="12">
        <f>Tablo1[[#This Row],[16:30]]</f>
        <v>0</v>
      </c>
      <c r="W310" s="24">
        <f>Tablo1[[#This Row],[Ders Adedi]]</f>
        <v>9</v>
      </c>
      <c r="X310" s="22">
        <f>Tablo1[[#This Row],[Ders saati]]</f>
        <v>2</v>
      </c>
      <c r="Y310" s="23">
        <f>Tablo1[[#This Row],[Ders saati kontrol]]</f>
        <v>2</v>
      </c>
      <c r="Z310" s="92" t="str">
        <f>Tablo1[[#This Row],[Birleştir formül]]</f>
        <v>Atatürk İlkeleri ve İnkılap Tarihi II  Gökhan BAYRAM</v>
      </c>
      <c r="AA310" s="95">
        <f>Tablo1[[#This Row],[Birleşik ders]]</f>
        <v>9</v>
      </c>
    </row>
    <row r="311" spans="1:27" ht="21.75" hidden="1" x14ac:dyDescent="0.25">
      <c r="A311" s="27">
        <f>Tablo1[[#This Row],[Sıra]]</f>
        <v>349</v>
      </c>
      <c r="B311" s="13" t="str">
        <f>Tablo1[[#This Row],[Bölüm]]</f>
        <v>TYS</v>
      </c>
      <c r="C311" s="13">
        <f>Tablo1[[#This Row],[Sınıf]]</f>
        <v>1</v>
      </c>
      <c r="D311" s="5">
        <f>Tablo1[[#This Row],[Ders Kodu]]</f>
        <v>0</v>
      </c>
      <c r="E311" s="14" t="str">
        <f>Tablo1[[#This Row],[Dersin Adı]]</f>
        <v xml:space="preserve">Toprak Bilgisi </v>
      </c>
      <c r="F311" s="6" t="str">
        <f>Tablo1[[#This Row],[Dersi Veren Öğretim Elemanı]]</f>
        <v>Hüseyin EKİNCİ</v>
      </c>
      <c r="G311" s="6">
        <f>Tablo1[[#This Row],[Dersi Veren Öğretim Elemanı (Son 7 Hafta)]]</f>
        <v>0</v>
      </c>
      <c r="H311" s="6" t="str">
        <f>Tablo1[[#This Row],[Dersi Vrn. Öğr. Üyesi Bölümü]]</f>
        <v>TO</v>
      </c>
      <c r="I311" s="5">
        <f>Tablo1[[#This Row],[Mevcut]]</f>
        <v>9</v>
      </c>
      <c r="J311" s="13" t="str">
        <f>Tablo1[[#This Row],[GÜN]]</f>
        <v>PERŞEMBE</v>
      </c>
      <c r="K311" s="17" t="str">
        <f>Tablo1[[#This Row],[SINIF2]]</f>
        <v>Bölüm Sınıfı</v>
      </c>
      <c r="L311" s="11" t="str">
        <f>Tablo1[[#This Row],[08:10]]</f>
        <v>x</v>
      </c>
      <c r="M311" s="4" t="str">
        <f>Tablo1[[#This Row],[09:00]]</f>
        <v>x</v>
      </c>
      <c r="N311" s="4" t="str">
        <f>Tablo1[[#This Row],[09:50]]</f>
        <v>x</v>
      </c>
      <c r="O311" s="4">
        <f>Tablo1[[#This Row],[10:40]]</f>
        <v>0</v>
      </c>
      <c r="P311" s="4">
        <f>Tablo1[[#This Row],[11:30]]</f>
        <v>0</v>
      </c>
      <c r="Q311" s="10">
        <f>Tablo1[[#This Row],[12:20]]</f>
        <v>0</v>
      </c>
      <c r="R311" s="4">
        <f>Tablo1[[#This Row],[13:10]]</f>
        <v>0</v>
      </c>
      <c r="S311" s="4">
        <f>Tablo1[[#This Row],[14:00]]</f>
        <v>0</v>
      </c>
      <c r="T311" s="4">
        <f>Tablo1[[#This Row],[14:50]]</f>
        <v>0</v>
      </c>
      <c r="U311" s="4">
        <f>Tablo1[[#This Row],[15:40]]</f>
        <v>0</v>
      </c>
      <c r="V311" s="12">
        <f>Tablo1[[#This Row],[16:30]]</f>
        <v>0</v>
      </c>
      <c r="W311" s="24">
        <f>Tablo1[[#This Row],[Ders Adedi]]</f>
        <v>3</v>
      </c>
      <c r="X311" s="22">
        <f>Tablo1[[#This Row],[Ders saati]]</f>
        <v>3</v>
      </c>
      <c r="Y311" s="23">
        <f>Tablo1[[#This Row],[Ders saati kontrol]]</f>
        <v>3</v>
      </c>
      <c r="Z311" s="92" t="str">
        <f>Tablo1[[#This Row],[Birleştir formül]]</f>
        <v>Toprak Bilgisi  Hüseyin EKİNCİ</v>
      </c>
      <c r="AA311" s="95">
        <f>Tablo1[[#This Row],[Birleşik ders]]</f>
        <v>1</v>
      </c>
    </row>
    <row r="312" spans="1:27" ht="21.75" hidden="1" x14ac:dyDescent="0.25">
      <c r="A312" s="27">
        <f>Tablo1[[#This Row],[Sıra]]</f>
        <v>205</v>
      </c>
      <c r="B312" s="13" t="str">
        <f>Tablo1[[#This Row],[Bölüm]]</f>
        <v>TYS</v>
      </c>
      <c r="C312" s="13">
        <f>Tablo1[[#This Row],[Sınıf]]</f>
        <v>1</v>
      </c>
      <c r="D312" s="5" t="str">
        <f>Tablo1[[#This Row],[Ders Kodu]]</f>
        <v>ZTY-1014</v>
      </c>
      <c r="E312" s="14" t="str">
        <f>Tablo1[[#This Row],[Dersin Adı]]</f>
        <v xml:space="preserve">Mühendislik Matematiği </v>
      </c>
      <c r="F312" s="6" t="str">
        <f>Tablo1[[#This Row],[Dersi Veren Öğretim Elemanı]]</f>
        <v>Erdoğan ÜNLÜ</v>
      </c>
      <c r="G312" s="6">
        <f>Tablo1[[#This Row],[Dersi Veren Öğretim Elemanı (Son 7 Hafta)]]</f>
        <v>0</v>
      </c>
      <c r="H312" s="6" t="str">
        <f>Tablo1[[#This Row],[Dersi Vrn. Öğr. Üyesi Bölümü]]</f>
        <v>FD</v>
      </c>
      <c r="I312" s="5">
        <f>Tablo1[[#This Row],[Mevcut]]</f>
        <v>16</v>
      </c>
      <c r="J312" s="13" t="str">
        <f>Tablo1[[#This Row],[GÜN]]</f>
        <v>PERŞEMBE</v>
      </c>
      <c r="K312" s="17" t="str">
        <f>Tablo1[[#This Row],[SINIF2]]</f>
        <v>202</v>
      </c>
      <c r="L312" s="11">
        <f>Tablo1[[#This Row],[08:10]]</f>
        <v>0</v>
      </c>
      <c r="M312" s="4">
        <f>Tablo1[[#This Row],[09:00]]</f>
        <v>0</v>
      </c>
      <c r="N312" s="4">
        <f>Tablo1[[#This Row],[09:50]]</f>
        <v>0</v>
      </c>
      <c r="O312" s="4" t="str">
        <f>Tablo1[[#This Row],[10:40]]</f>
        <v>x</v>
      </c>
      <c r="P312" s="4" t="str">
        <f>Tablo1[[#This Row],[11:30]]</f>
        <v>x</v>
      </c>
      <c r="Q312" s="10" t="str">
        <f>Tablo1[[#This Row],[12:20]]</f>
        <v>x</v>
      </c>
      <c r="R312" s="4">
        <f>Tablo1[[#This Row],[13:10]]</f>
        <v>0</v>
      </c>
      <c r="S312" s="4">
        <f>Tablo1[[#This Row],[14:00]]</f>
        <v>0</v>
      </c>
      <c r="T312" s="4">
        <f>Tablo1[[#This Row],[14:50]]</f>
        <v>0</v>
      </c>
      <c r="U312" s="4">
        <f>Tablo1[[#This Row],[15:40]]</f>
        <v>0</v>
      </c>
      <c r="V312" s="12">
        <f>Tablo1[[#This Row],[16:30]]</f>
        <v>0</v>
      </c>
      <c r="W312" s="24">
        <f>Tablo1[[#This Row],[Ders Adedi]]</f>
        <v>3</v>
      </c>
      <c r="X312" s="22">
        <f>Tablo1[[#This Row],[Ders saati]]</f>
        <v>3</v>
      </c>
      <c r="Y312" s="23">
        <f>Tablo1[[#This Row],[Ders saati kontrol]]</f>
        <v>3</v>
      </c>
      <c r="Z312" s="92" t="str">
        <f>Tablo1[[#This Row],[Birleştir formül]]</f>
        <v>Mühendislik Matematiği  Erdoğan ÜNLÜ</v>
      </c>
      <c r="AA312" s="95">
        <f>Tablo1[[#This Row],[Birleşik ders]]</f>
        <v>3</v>
      </c>
    </row>
    <row r="313" spans="1:27" ht="21.75" hidden="1" x14ac:dyDescent="0.25">
      <c r="A313" s="27">
        <f>Tablo1[[#This Row],[Sıra]]</f>
        <v>374</v>
      </c>
      <c r="B313" s="13" t="str">
        <f>Tablo1[[#This Row],[Bölüm]]</f>
        <v>TYS</v>
      </c>
      <c r="C313" s="13">
        <f>Tablo1[[#This Row],[Sınıf]]</f>
        <v>1</v>
      </c>
      <c r="D313" s="5" t="str">
        <f>Tablo1[[#This Row],[Ders Kodu]]</f>
        <v>TYS-1002</v>
      </c>
      <c r="E313" s="14" t="str">
        <f>Tablo1[[#This Row],[Dersin Adı]]</f>
        <v>Teknik Resim (Alttan ve devam Alanlar İçin)</v>
      </c>
      <c r="F313" s="6" t="str">
        <f>Tablo1[[#This Row],[Dersi Veren Öğretim Elemanı]]</f>
        <v>Murat YILDIRIM</v>
      </c>
      <c r="G313" s="6">
        <f>Tablo1[[#This Row],[Dersi Veren Öğretim Elemanı (Son 7 Hafta)]]</f>
        <v>0</v>
      </c>
      <c r="H313" s="6" t="str">
        <f>Tablo1[[#This Row],[Dersi Vrn. Öğr. Üyesi Bölümü]]</f>
        <v>TYS</v>
      </c>
      <c r="I313" s="5">
        <f>Tablo1[[#This Row],[Mevcut]]</f>
        <v>18</v>
      </c>
      <c r="J313" s="13" t="str">
        <f>Tablo1[[#This Row],[GÜN]]</f>
        <v>PERŞEMBE</v>
      </c>
      <c r="K313" s="17" t="str">
        <f>Tablo1[[#This Row],[SINIF2]]</f>
        <v>04</v>
      </c>
      <c r="L313" s="11">
        <f>Tablo1[[#This Row],[08:10]]</f>
        <v>0</v>
      </c>
      <c r="M313" s="4">
        <f>Tablo1[[#This Row],[09:00]]</f>
        <v>0</v>
      </c>
      <c r="N313" s="4">
        <f>Tablo1[[#This Row],[09:50]]</f>
        <v>0</v>
      </c>
      <c r="O313" s="4">
        <f>Tablo1[[#This Row],[10:40]]</f>
        <v>0</v>
      </c>
      <c r="P313" s="4">
        <f>Tablo1[[#This Row],[11:30]]</f>
        <v>0</v>
      </c>
      <c r="Q313" s="10" t="str">
        <f>Tablo1[[#This Row],[12:20]]</f>
        <v>x</v>
      </c>
      <c r="R313" s="4" t="str">
        <f>Tablo1[[#This Row],[13:10]]</f>
        <v>x</v>
      </c>
      <c r="S313" s="4" t="str">
        <f>Tablo1[[#This Row],[14:00]]</f>
        <v>x</v>
      </c>
      <c r="T313" s="4" t="str">
        <f>Tablo1[[#This Row],[14:50]]</f>
        <v>x</v>
      </c>
      <c r="U313" s="4">
        <f>Tablo1[[#This Row],[15:40]]</f>
        <v>0</v>
      </c>
      <c r="V313" s="12">
        <f>Tablo1[[#This Row],[16:30]]</f>
        <v>0</v>
      </c>
      <c r="W313" s="24">
        <f>Tablo1[[#This Row],[Ders Adedi]]</f>
        <v>1</v>
      </c>
      <c r="X313" s="22">
        <f>Tablo1[[#This Row],[Ders saati]]</f>
        <v>4</v>
      </c>
      <c r="Y313" s="23">
        <f>Tablo1[[#This Row],[Ders saati kontrol]]</f>
        <v>4</v>
      </c>
      <c r="Z313" s="92" t="str">
        <f>Tablo1[[#This Row],[Birleştir formül]]</f>
        <v>Teknik Resim (Alttan ve devam Alanlar İçin) Murat YILDIRIM</v>
      </c>
      <c r="AA313" s="95">
        <f>Tablo1[[#This Row],[Birleşik ders]]</f>
        <v>1</v>
      </c>
    </row>
    <row r="314" spans="1:27" ht="21.75" hidden="1" x14ac:dyDescent="0.25">
      <c r="A314" s="27">
        <f>Tablo1[[#This Row],[Sıra]]</f>
        <v>155</v>
      </c>
      <c r="B314" s="13" t="str">
        <f>Tablo1[[#This Row],[Bölüm]]</f>
        <v>TYS</v>
      </c>
      <c r="C314" s="13">
        <f>Tablo1[[#This Row],[Sınıf]]</f>
        <v>1</v>
      </c>
      <c r="D314" s="5" t="str">
        <f>Tablo1[[#This Row],[Ders Kodu]]</f>
        <v>İSG-1002</v>
      </c>
      <c r="E314" s="14" t="str">
        <f>Tablo1[[#This Row],[Dersin Adı]]</f>
        <v xml:space="preserve">İş Sağlığı ve Güvenliği II </v>
      </c>
      <c r="F314" s="6" t="str">
        <f>Tablo1[[#This Row],[Dersi Veren Öğretim Elemanı]]</f>
        <v>Ulaş ÇINAR</v>
      </c>
      <c r="G314" s="6">
        <f>Tablo1[[#This Row],[Dersi Veren Öğretim Elemanı (Son 7 Hafta)]]</f>
        <v>0</v>
      </c>
      <c r="H314" s="6" t="str">
        <f>Tablo1[[#This Row],[Dersi Vrn. Öğr. Üyesi Bölümü]]</f>
        <v>FD</v>
      </c>
      <c r="I314" s="5">
        <f>Tablo1[[#This Row],[Mevcut]]</f>
        <v>23</v>
      </c>
      <c r="J314" s="13" t="str">
        <f>Tablo1[[#This Row],[GÜN]]</f>
        <v>PERŞEMBE</v>
      </c>
      <c r="K314" s="17" t="str">
        <f>Tablo1[[#This Row],[SINIF2]]</f>
        <v>113</v>
      </c>
      <c r="L314" s="11">
        <f>Tablo1[[#This Row],[08:10]]</f>
        <v>0</v>
      </c>
      <c r="M314" s="4">
        <f>Tablo1[[#This Row],[09:00]]</f>
        <v>0</v>
      </c>
      <c r="N314" s="4">
        <f>Tablo1[[#This Row],[09:50]]</f>
        <v>0</v>
      </c>
      <c r="O314" s="4">
        <f>Tablo1[[#This Row],[10:40]]</f>
        <v>0</v>
      </c>
      <c r="P314" s="4">
        <f>Tablo1[[#This Row],[11:30]]</f>
        <v>0</v>
      </c>
      <c r="Q314" s="10">
        <f>Tablo1[[#This Row],[12:20]]</f>
        <v>0</v>
      </c>
      <c r="R314" s="4" t="str">
        <f>Tablo1[[#This Row],[13:10]]</f>
        <v>x</v>
      </c>
      <c r="S314" s="4" t="str">
        <f>Tablo1[[#This Row],[14:00]]</f>
        <v>x</v>
      </c>
      <c r="T314" s="4">
        <f>Tablo1[[#This Row],[14:50]]</f>
        <v>0</v>
      </c>
      <c r="U314" s="4">
        <f>Tablo1[[#This Row],[15:40]]</f>
        <v>0</v>
      </c>
      <c r="V314" s="12">
        <f>Tablo1[[#This Row],[16:30]]</f>
        <v>0</v>
      </c>
      <c r="W314" s="24">
        <f>Tablo1[[#This Row],[Ders Adedi]]</f>
        <v>9</v>
      </c>
      <c r="X314" s="22">
        <f>Tablo1[[#This Row],[Ders saati]]</f>
        <v>2</v>
      </c>
      <c r="Y314" s="23">
        <f>Tablo1[[#This Row],[Ders saati kontrol]]</f>
        <v>2</v>
      </c>
      <c r="Z314" s="92" t="str">
        <f>Tablo1[[#This Row],[Birleştir formül]]</f>
        <v>İş Sağlığı ve Güvenliği II  Ulaş ÇINAR</v>
      </c>
      <c r="AA314" s="95">
        <f>Tablo1[[#This Row],[Birleşik ders]]</f>
        <v>8</v>
      </c>
    </row>
    <row r="315" spans="1:27" ht="21.75" hidden="1" x14ac:dyDescent="0.25">
      <c r="A315" s="27">
        <f>Tablo1[[#This Row],[Sıra]]</f>
        <v>338</v>
      </c>
      <c r="B315" s="13" t="str">
        <f>Tablo1[[#This Row],[Bölüm]]</f>
        <v>TYS</v>
      </c>
      <c r="C315" s="13">
        <f>Tablo1[[#This Row],[Sınıf]]</f>
        <v>1</v>
      </c>
      <c r="D315" s="5" t="str">
        <f>Tablo1[[#This Row],[Ders Kodu]]</f>
        <v>YDİ-1102</v>
      </c>
      <c r="E315" s="14" t="str">
        <f>Tablo1[[#This Row],[Dersin Adı]]</f>
        <v xml:space="preserve">Yabancı Dil II </v>
      </c>
      <c r="F315" s="6" t="str">
        <f>Tablo1[[#This Row],[Dersi Veren Öğretim Elemanı]]</f>
        <v>Gökhan HINIZ</v>
      </c>
      <c r="G315" s="6">
        <f>Tablo1[[#This Row],[Dersi Veren Öğretim Elemanı (Son 7 Hafta)]]</f>
        <v>0</v>
      </c>
      <c r="H315" s="6" t="str">
        <f>Tablo1[[#This Row],[Dersi Vrn. Öğr. Üyesi Bölümü]]</f>
        <v>FD</v>
      </c>
      <c r="I315" s="5">
        <f>Tablo1[[#This Row],[Mevcut]]</f>
        <v>11</v>
      </c>
      <c r="J315" s="13" t="str">
        <f>Tablo1[[#This Row],[GÜN]]</f>
        <v>CUMA</v>
      </c>
      <c r="K315" s="17" t="str">
        <f>Tablo1[[#This Row],[SINIF2]]</f>
        <v>ONLINE</v>
      </c>
      <c r="L315" s="11" t="str">
        <f>Tablo1[[#This Row],[08:10]]</f>
        <v>x</v>
      </c>
      <c r="M315" s="4" t="str">
        <f>Tablo1[[#This Row],[09:00]]</f>
        <v>x</v>
      </c>
      <c r="N315" s="4">
        <f>Tablo1[[#This Row],[09:50]]</f>
        <v>0</v>
      </c>
      <c r="O315" s="4">
        <f>Tablo1[[#This Row],[10:40]]</f>
        <v>0</v>
      </c>
      <c r="P315" s="4">
        <f>Tablo1[[#This Row],[11:30]]</f>
        <v>0</v>
      </c>
      <c r="Q315" s="10">
        <f>Tablo1[[#This Row],[12:20]]</f>
        <v>0</v>
      </c>
      <c r="R315" s="4">
        <f>Tablo1[[#This Row],[13:10]]</f>
        <v>0</v>
      </c>
      <c r="S315" s="4">
        <f>Tablo1[[#This Row],[14:00]]</f>
        <v>0</v>
      </c>
      <c r="T315" s="4">
        <f>Tablo1[[#This Row],[14:50]]</f>
        <v>0</v>
      </c>
      <c r="U315" s="4">
        <f>Tablo1[[#This Row],[15:40]]</f>
        <v>0</v>
      </c>
      <c r="V315" s="12">
        <f>Tablo1[[#This Row],[16:30]]</f>
        <v>0</v>
      </c>
      <c r="W315" s="24">
        <f>Tablo1[[#This Row],[Ders Adedi]]</f>
        <v>9</v>
      </c>
      <c r="X315" s="22">
        <f>Tablo1[[#This Row],[Ders saati]]</f>
        <v>2</v>
      </c>
      <c r="Y315" s="23">
        <f>Tablo1[[#This Row],[Ders saati kontrol]]</f>
        <v>2</v>
      </c>
      <c r="Z315" s="92" t="str">
        <f>Tablo1[[#This Row],[Birleştir formül]]</f>
        <v>Yabancı Dil II  Gökhan HINIZ</v>
      </c>
      <c r="AA315" s="95">
        <f>Tablo1[[#This Row],[Birleşik ders]]</f>
        <v>9</v>
      </c>
    </row>
    <row r="316" spans="1:27" ht="21.75" hidden="1" x14ac:dyDescent="0.25">
      <c r="A316" s="27">
        <f>Tablo1[[#This Row],[Sıra]]</f>
        <v>375</v>
      </c>
      <c r="B316" s="13" t="str">
        <f>Tablo1[[#This Row],[Bölüm]]</f>
        <v>TYS</v>
      </c>
      <c r="C316" s="13">
        <f>Tablo1[[#This Row],[Sınıf]]</f>
        <v>1</v>
      </c>
      <c r="D316" s="5" t="str">
        <f>Tablo1[[#This Row],[Ders Kodu]]</f>
        <v>TYS-1004</v>
      </c>
      <c r="E316" s="14" t="str">
        <f>Tablo1[[#This Row],[Dersin Adı]]</f>
        <v>Grafiksel Analiz (Alttan ve devam Alanlar İçin)</v>
      </c>
      <c r="F316" s="6" t="str">
        <f>Tablo1[[#This Row],[Dersi Veren Öğretim Elemanı]]</f>
        <v>İsmail TAŞ</v>
      </c>
      <c r="G316" s="6">
        <f>Tablo1[[#This Row],[Dersi Veren Öğretim Elemanı (Son 7 Hafta)]]</f>
        <v>0</v>
      </c>
      <c r="H316" s="6" t="str">
        <f>Tablo1[[#This Row],[Dersi Vrn. Öğr. Üyesi Bölümü]]</f>
        <v>TYS</v>
      </c>
      <c r="I316" s="5">
        <f>Tablo1[[#This Row],[Mevcut]]</f>
        <v>28</v>
      </c>
      <c r="J316" s="13" t="str">
        <f>Tablo1[[#This Row],[GÜN]]</f>
        <v>CUMA</v>
      </c>
      <c r="K316" s="17" t="str">
        <f>Tablo1[[#This Row],[SINIF2]]</f>
        <v>103</v>
      </c>
      <c r="L316" s="11">
        <f>Tablo1[[#This Row],[08:10]]</f>
        <v>0</v>
      </c>
      <c r="M316" s="4">
        <f>Tablo1[[#This Row],[09:00]]</f>
        <v>0</v>
      </c>
      <c r="N316" s="4">
        <f>Tablo1[[#This Row],[09:50]]</f>
        <v>0</v>
      </c>
      <c r="O316" s="4">
        <f>Tablo1[[#This Row],[10:40]]</f>
        <v>0</v>
      </c>
      <c r="P316" s="4">
        <f>Tablo1[[#This Row],[11:30]]</f>
        <v>0</v>
      </c>
      <c r="Q316" s="10" t="str">
        <f>Tablo1[[#This Row],[12:20]]</f>
        <v>x</v>
      </c>
      <c r="R316" s="4" t="str">
        <f>Tablo1[[#This Row],[13:10]]</f>
        <v>x</v>
      </c>
      <c r="S316" s="4">
        <f>Tablo1[[#This Row],[14:00]]</f>
        <v>0</v>
      </c>
      <c r="T316" s="4">
        <f>Tablo1[[#This Row],[14:50]]</f>
        <v>0</v>
      </c>
      <c r="U316" s="4">
        <f>Tablo1[[#This Row],[15:40]]</f>
        <v>0</v>
      </c>
      <c r="V316" s="12">
        <f>Tablo1[[#This Row],[16:30]]</f>
        <v>0</v>
      </c>
      <c r="W316" s="24">
        <f>Tablo1[[#This Row],[Ders Adedi]]</f>
        <v>1</v>
      </c>
      <c r="X316" s="22">
        <f>Tablo1[[#This Row],[Ders saati]]</f>
        <v>2</v>
      </c>
      <c r="Y316" s="23">
        <f>Tablo1[[#This Row],[Ders saati kontrol]]</f>
        <v>2</v>
      </c>
      <c r="Z316" s="92" t="str">
        <f>Tablo1[[#This Row],[Birleştir formül]]</f>
        <v>Grafiksel Analiz (Alttan ve devam Alanlar İçin) İsmail TAŞ</v>
      </c>
      <c r="AA316" s="95">
        <f>Tablo1[[#This Row],[Birleşik ders]]</f>
        <v>1</v>
      </c>
    </row>
    <row r="317" spans="1:27" ht="21.75" hidden="1" x14ac:dyDescent="0.25">
      <c r="A317" s="27">
        <f>Tablo1[[#This Row],[Sıra]]</f>
        <v>379</v>
      </c>
      <c r="B317" s="13" t="str">
        <f>Tablo1[[#This Row],[Bölüm]]</f>
        <v>TYS</v>
      </c>
      <c r="C317" s="13">
        <f>Tablo1[[#This Row],[Sınıf]]</f>
        <v>1</v>
      </c>
      <c r="D317" s="5" t="str">
        <f>Tablo1[[#This Row],[Ders Kodu]]</f>
        <v>TYS-1012</v>
      </c>
      <c r="E317" s="14" t="str">
        <f>Tablo1[[#This Row],[Dersin Adı]]</f>
        <v>Peyzaj Mimarlığı (Alttan Alanlar İçin)</v>
      </c>
      <c r="F317" s="6" t="str">
        <f>Tablo1[[#This Row],[Dersi Veren Öğretim Elemanı]]</f>
        <v>Kürşad DEMİREL</v>
      </c>
      <c r="G317" s="6">
        <f>Tablo1[[#This Row],[Dersi Veren Öğretim Elemanı (Son 7 Hafta)]]</f>
        <v>0</v>
      </c>
      <c r="H317" s="6" t="str">
        <f>Tablo1[[#This Row],[Dersi Vrn. Öğr. Üyesi Bölümü]]</f>
        <v>FD</v>
      </c>
      <c r="I317" s="5">
        <f>Tablo1[[#This Row],[Mevcut]]</f>
        <v>16</v>
      </c>
      <c r="J317" s="13" t="str">
        <f>Tablo1[[#This Row],[GÜN]]</f>
        <v>-</v>
      </c>
      <c r="K317" s="17" t="str">
        <f>Tablo1[[#This Row],[SINIF2]]</f>
        <v>SADECE SINAV</v>
      </c>
      <c r="L317" s="11">
        <f>Tablo1[[#This Row],[08:10]]</f>
        <v>0</v>
      </c>
      <c r="M317" s="4">
        <f>Tablo1[[#This Row],[09:00]]</f>
        <v>0</v>
      </c>
      <c r="N317" s="4">
        <f>Tablo1[[#This Row],[09:50]]</f>
        <v>0</v>
      </c>
      <c r="O317" s="4">
        <f>Tablo1[[#This Row],[10:40]]</f>
        <v>0</v>
      </c>
      <c r="P317" s="4">
        <f>Tablo1[[#This Row],[11:30]]</f>
        <v>0</v>
      </c>
      <c r="Q317" s="10">
        <f>Tablo1[[#This Row],[12:20]]</f>
        <v>0</v>
      </c>
      <c r="R317" s="4">
        <f>Tablo1[[#This Row],[13:10]]</f>
        <v>0</v>
      </c>
      <c r="S317" s="4">
        <f>Tablo1[[#This Row],[14:00]]</f>
        <v>0</v>
      </c>
      <c r="T317" s="4">
        <f>Tablo1[[#This Row],[14:50]]</f>
        <v>0</v>
      </c>
      <c r="U317" s="4">
        <f>Tablo1[[#This Row],[15:40]]</f>
        <v>0</v>
      </c>
      <c r="V317" s="12">
        <f>Tablo1[[#This Row],[16:30]]</f>
        <v>0</v>
      </c>
      <c r="W317" s="24">
        <f>Tablo1[[#This Row],[Ders Adedi]]</f>
        <v>1</v>
      </c>
      <c r="X317" s="22">
        <f>Tablo1[[#This Row],[Ders saati]]</f>
        <v>0</v>
      </c>
      <c r="Y317" s="23">
        <f>Tablo1[[#This Row],[Ders saati kontrol]]</f>
        <v>0</v>
      </c>
      <c r="Z317" s="92" t="str">
        <f>Tablo1[[#This Row],[Birleştir formül]]</f>
        <v>Peyzaj Mimarlığı (Alttan Alanlar İçin) Kürşad DEMİREL</v>
      </c>
      <c r="AA317" s="95">
        <f>Tablo1[[#This Row],[Birleşik ders]]</f>
        <v>1</v>
      </c>
    </row>
    <row r="318" spans="1:27" ht="21.75" hidden="1" x14ac:dyDescent="0.25">
      <c r="A318" s="27">
        <f>Tablo1[[#This Row],[Sıra]]</f>
        <v>380</v>
      </c>
      <c r="B318" s="13" t="str">
        <f>Tablo1[[#This Row],[Bölüm]]</f>
        <v>TYS</v>
      </c>
      <c r="C318" s="13">
        <f>Tablo1[[#This Row],[Sınıf]]</f>
        <v>1</v>
      </c>
      <c r="D318" s="5" t="str">
        <f>Tablo1[[#This Row],[Ders Kodu]]</f>
        <v>TYS-1014</v>
      </c>
      <c r="E318" s="14" t="str">
        <f>Tablo1[[#This Row],[Dersin Adı]]</f>
        <v>İleri Matematik (Alttan Alanlar İçin)</v>
      </c>
      <c r="F318" s="6" t="str">
        <f>Tablo1[[#This Row],[Dersi Veren Öğretim Elemanı]]</f>
        <v>Saniye CAN</v>
      </c>
      <c r="G318" s="6">
        <f>Tablo1[[#This Row],[Dersi Veren Öğretim Elemanı (Son 7 Hafta)]]</f>
        <v>0</v>
      </c>
      <c r="H318" s="6" t="str">
        <f>Tablo1[[#This Row],[Dersi Vrn. Öğr. Üyesi Bölümü]]</f>
        <v>FD</v>
      </c>
      <c r="I318" s="5">
        <f>Tablo1[[#This Row],[Mevcut]]</f>
        <v>19</v>
      </c>
      <c r="J318" s="13" t="str">
        <f>Tablo1[[#This Row],[GÜN]]</f>
        <v>-</v>
      </c>
      <c r="K318" s="17" t="str">
        <f>Tablo1[[#This Row],[SINIF2]]</f>
        <v>SADECE SINAV</v>
      </c>
      <c r="L318" s="11">
        <f>Tablo1[[#This Row],[08:10]]</f>
        <v>0</v>
      </c>
      <c r="M318" s="4">
        <f>Tablo1[[#This Row],[09:00]]</f>
        <v>0</v>
      </c>
      <c r="N318" s="4">
        <f>Tablo1[[#This Row],[09:50]]</f>
        <v>0</v>
      </c>
      <c r="O318" s="4">
        <f>Tablo1[[#This Row],[10:40]]</f>
        <v>0</v>
      </c>
      <c r="P318" s="4">
        <f>Tablo1[[#This Row],[11:30]]</f>
        <v>0</v>
      </c>
      <c r="Q318" s="10">
        <f>Tablo1[[#This Row],[12:20]]</f>
        <v>0</v>
      </c>
      <c r="R318" s="4">
        <f>Tablo1[[#This Row],[13:10]]</f>
        <v>0</v>
      </c>
      <c r="S318" s="4">
        <f>Tablo1[[#This Row],[14:00]]</f>
        <v>0</v>
      </c>
      <c r="T318" s="4">
        <f>Tablo1[[#This Row],[14:50]]</f>
        <v>0</v>
      </c>
      <c r="U318" s="4">
        <f>Tablo1[[#This Row],[15:40]]</f>
        <v>0</v>
      </c>
      <c r="V318" s="12">
        <f>Tablo1[[#This Row],[16:30]]</f>
        <v>0</v>
      </c>
      <c r="W318" s="24">
        <f>Tablo1[[#This Row],[Ders Adedi]]</f>
        <v>1</v>
      </c>
      <c r="X318" s="22">
        <f>Tablo1[[#This Row],[Ders saati]]</f>
        <v>0</v>
      </c>
      <c r="Y318" s="23">
        <f>Tablo1[[#This Row],[Ders saati kontrol]]</f>
        <v>0</v>
      </c>
      <c r="Z318" s="92" t="str">
        <f>Tablo1[[#This Row],[Birleştir formül]]</f>
        <v>İleri Matematik (Alttan Alanlar İçin) Saniye CAN</v>
      </c>
      <c r="AA318" s="95">
        <f>Tablo1[[#This Row],[Birleşik ders]]</f>
        <v>1</v>
      </c>
    </row>
    <row r="319" spans="1:27" ht="21.75" hidden="1" x14ac:dyDescent="0.25">
      <c r="A319" s="27">
        <f>Tablo1[[#This Row],[Sıra]]</f>
        <v>245</v>
      </c>
      <c r="B319" s="13" t="str">
        <f>Tablo1[[#This Row],[Bölüm]]</f>
        <v>TYS</v>
      </c>
      <c r="C319" s="13">
        <f>Tablo1[[#This Row],[Sınıf]]</f>
        <v>2</v>
      </c>
      <c r="D319" s="5" t="str">
        <f>Tablo1[[#This Row],[Ders Kodu]]</f>
        <v>TYS-2014</v>
      </c>
      <c r="E319" s="14" t="str">
        <f>Tablo1[[#This Row],[Dersin Adı]]</f>
        <v xml:space="preserve">Sulama Mühendisliği </v>
      </c>
      <c r="F319" s="6" t="str">
        <f>Tablo1[[#This Row],[Dersi Veren Öğretim Elemanı]]</f>
        <v>Muharrem Yetiş YAVUZ</v>
      </c>
      <c r="G319" s="6">
        <f>Tablo1[[#This Row],[Dersi Veren Öğretim Elemanı (Son 7 Hafta)]]</f>
        <v>0</v>
      </c>
      <c r="H319" s="6" t="str">
        <f>Tablo1[[#This Row],[Dersi Vrn. Öğr. Üyesi Bölümü]]</f>
        <v>TYS</v>
      </c>
      <c r="I319" s="5">
        <f>Tablo1[[#This Row],[Mevcut]]</f>
        <v>28</v>
      </c>
      <c r="J319" s="13" t="str">
        <f>Tablo1[[#This Row],[GÜN]]</f>
        <v>PAZARTESİ</v>
      </c>
      <c r="K319" s="17" t="str">
        <f>Tablo1[[#This Row],[SINIF2]]</f>
        <v>102</v>
      </c>
      <c r="L319" s="11">
        <f>Tablo1[[#This Row],[08:10]]</f>
        <v>0</v>
      </c>
      <c r="M319" s="4" t="str">
        <f>Tablo1[[#This Row],[09:00]]</f>
        <v>x</v>
      </c>
      <c r="N319" s="4" t="str">
        <f>Tablo1[[#This Row],[09:50]]</f>
        <v>x</v>
      </c>
      <c r="O319" s="4" t="str">
        <f>Tablo1[[#This Row],[10:40]]</f>
        <v>x</v>
      </c>
      <c r="P319" s="4" t="str">
        <f>Tablo1[[#This Row],[11:30]]</f>
        <v>x</v>
      </c>
      <c r="Q319" s="10">
        <f>Tablo1[[#This Row],[12:20]]</f>
        <v>0</v>
      </c>
      <c r="R319" s="4">
        <f>Tablo1[[#This Row],[13:10]]</f>
        <v>0</v>
      </c>
      <c r="S319" s="4">
        <f>Tablo1[[#This Row],[14:00]]</f>
        <v>0</v>
      </c>
      <c r="T319" s="4">
        <f>Tablo1[[#This Row],[14:50]]</f>
        <v>0</v>
      </c>
      <c r="U319" s="4">
        <f>Tablo1[[#This Row],[15:40]]</f>
        <v>0</v>
      </c>
      <c r="V319" s="12">
        <f>Tablo1[[#This Row],[16:30]]</f>
        <v>0</v>
      </c>
      <c r="W319" s="24">
        <f>Tablo1[[#This Row],[Ders Adedi]]</f>
        <v>1</v>
      </c>
      <c r="X319" s="22">
        <f>Tablo1[[#This Row],[Ders saati]]</f>
        <v>4</v>
      </c>
      <c r="Y319" s="23">
        <f>Tablo1[[#This Row],[Ders saati kontrol]]</f>
        <v>4</v>
      </c>
      <c r="Z319" s="92" t="str">
        <f>Tablo1[[#This Row],[Birleştir formül]]</f>
        <v>Sulama Mühendisliği  Muharrem Yetiş YAVUZ</v>
      </c>
      <c r="AA319" s="95">
        <f>Tablo1[[#This Row],[Birleşik ders]]</f>
        <v>1</v>
      </c>
    </row>
    <row r="320" spans="1:27" ht="21.75" hidden="1" x14ac:dyDescent="0.25">
      <c r="A320" s="27">
        <f>Tablo1[[#This Row],[Sıra]]</f>
        <v>302</v>
      </c>
      <c r="B320" s="13" t="str">
        <f>Tablo1[[#This Row],[Bölüm]]</f>
        <v>TYS</v>
      </c>
      <c r="C320" s="13">
        <f>Tablo1[[#This Row],[Sınıf]]</f>
        <v>2</v>
      </c>
      <c r="D320" s="5" t="str">
        <f>Tablo1[[#This Row],[Ders Kodu]]</f>
        <v>TYS-2016</v>
      </c>
      <c r="E320" s="14" t="str">
        <f>Tablo1[[#This Row],[Dersin Adı]]</f>
        <v xml:space="preserve">Toprak Bitki Su İlişkileri </v>
      </c>
      <c r="F320" s="6" t="str">
        <f>Tablo1[[#This Row],[Dersi Veren Öğretim Elemanı]]</f>
        <v>Gökhan ÇAMOĞLU</v>
      </c>
      <c r="G320" s="6">
        <f>Tablo1[[#This Row],[Dersi Veren Öğretim Elemanı (Son 7 Hafta)]]</f>
        <v>0</v>
      </c>
      <c r="H320" s="6" t="str">
        <f>Tablo1[[#This Row],[Dersi Vrn. Öğr. Üyesi Bölümü]]</f>
        <v>TYS</v>
      </c>
      <c r="I320" s="5">
        <f>Tablo1[[#This Row],[Mevcut]]</f>
        <v>24</v>
      </c>
      <c r="J320" s="13" t="str">
        <f>Tablo1[[#This Row],[GÜN]]</f>
        <v>PAZARTESİ</v>
      </c>
      <c r="K320" s="17" t="str">
        <f>Tablo1[[#This Row],[SINIF2]]</f>
        <v>106</v>
      </c>
      <c r="L320" s="11">
        <f>Tablo1[[#This Row],[08:10]]</f>
        <v>0</v>
      </c>
      <c r="M320" s="4">
        <f>Tablo1[[#This Row],[09:00]]</f>
        <v>0</v>
      </c>
      <c r="N320" s="4">
        <f>Tablo1[[#This Row],[09:50]]</f>
        <v>0</v>
      </c>
      <c r="O320" s="4">
        <f>Tablo1[[#This Row],[10:40]]</f>
        <v>0</v>
      </c>
      <c r="P320" s="4">
        <f>Tablo1[[#This Row],[11:30]]</f>
        <v>0</v>
      </c>
      <c r="Q320" s="10">
        <f>Tablo1[[#This Row],[12:20]]</f>
        <v>0</v>
      </c>
      <c r="R320" s="4" t="str">
        <f>Tablo1[[#This Row],[13:10]]</f>
        <v>x</v>
      </c>
      <c r="S320" s="4" t="str">
        <f>Tablo1[[#This Row],[14:00]]</f>
        <v>x</v>
      </c>
      <c r="T320" s="4" t="str">
        <f>Tablo1[[#This Row],[14:50]]</f>
        <v>x</v>
      </c>
      <c r="U320" s="4">
        <f>Tablo1[[#This Row],[15:40]]</f>
        <v>0</v>
      </c>
      <c r="V320" s="12">
        <f>Tablo1[[#This Row],[16:30]]</f>
        <v>0</v>
      </c>
      <c r="W320" s="24">
        <f>Tablo1[[#This Row],[Ders Adedi]]</f>
        <v>1</v>
      </c>
      <c r="X320" s="22">
        <f>Tablo1[[#This Row],[Ders saati]]</f>
        <v>3</v>
      </c>
      <c r="Y320" s="23">
        <f>Tablo1[[#This Row],[Ders saati kontrol]]</f>
        <v>3</v>
      </c>
      <c r="Z320" s="92" t="str">
        <f>Tablo1[[#This Row],[Birleştir formül]]</f>
        <v>Toprak Bitki Su İlişkileri  Gökhan ÇAMOĞLU</v>
      </c>
      <c r="AA320" s="95">
        <f>Tablo1[[#This Row],[Birleşik ders]]</f>
        <v>1</v>
      </c>
    </row>
    <row r="321" spans="1:27" ht="21.75" hidden="1" x14ac:dyDescent="0.25">
      <c r="A321" s="27">
        <f>Tablo1[[#This Row],[Sıra]]</f>
        <v>265</v>
      </c>
      <c r="B321" s="13" t="str">
        <f>Tablo1[[#This Row],[Bölüm]]</f>
        <v>TYS</v>
      </c>
      <c r="C321" s="13">
        <f>Tablo1[[#This Row],[Sınıf]]</f>
        <v>2</v>
      </c>
      <c r="D321" s="5" t="str">
        <f>Tablo1[[#This Row],[Ders Kodu]]</f>
        <v>TYS-2012</v>
      </c>
      <c r="E321" s="14" t="str">
        <f>Tablo1[[#This Row],[Dersin Adı]]</f>
        <v xml:space="preserve">Tarımda Coğrafi Bilgi Sistemleri </v>
      </c>
      <c r="F321" s="6" t="str">
        <f>Tablo1[[#This Row],[Dersi Veren Öğretim Elemanı]]</f>
        <v>Melis İNALPULAT</v>
      </c>
      <c r="G321" s="6">
        <f>Tablo1[[#This Row],[Dersi Veren Öğretim Elemanı (Son 7 Hafta)]]</f>
        <v>0</v>
      </c>
      <c r="H321" s="6" t="str">
        <f>Tablo1[[#This Row],[Dersi Vrn. Öğr. Üyesi Bölümü]]</f>
        <v>TYS</v>
      </c>
      <c r="I321" s="5">
        <f>Tablo1[[#This Row],[Mevcut]]</f>
        <v>32</v>
      </c>
      <c r="J321" s="13" t="str">
        <f>Tablo1[[#This Row],[GÜN]]</f>
        <v>SALI</v>
      </c>
      <c r="K321" s="17" t="str">
        <f>Tablo1[[#This Row],[SINIF2]]</f>
        <v>206</v>
      </c>
      <c r="L321" s="11">
        <f>Tablo1[[#This Row],[08:10]]</f>
        <v>0</v>
      </c>
      <c r="M321" s="4">
        <f>Tablo1[[#This Row],[09:00]]</f>
        <v>0</v>
      </c>
      <c r="N321" s="4">
        <f>Tablo1[[#This Row],[09:50]]</f>
        <v>0</v>
      </c>
      <c r="O321" s="4">
        <f>Tablo1[[#This Row],[10:40]]</f>
        <v>0</v>
      </c>
      <c r="P321" s="4">
        <f>Tablo1[[#This Row],[11:30]]</f>
        <v>0</v>
      </c>
      <c r="Q321" s="10">
        <f>Tablo1[[#This Row],[12:20]]</f>
        <v>0</v>
      </c>
      <c r="R321" s="4" t="str">
        <f>Tablo1[[#This Row],[13:10]]</f>
        <v>x</v>
      </c>
      <c r="S321" s="4" t="str">
        <f>Tablo1[[#This Row],[14:00]]</f>
        <v>x</v>
      </c>
      <c r="T321" s="4" t="str">
        <f>Tablo1[[#This Row],[14:50]]</f>
        <v>x</v>
      </c>
      <c r="U321" s="4" t="str">
        <f>Tablo1[[#This Row],[15:40]]</f>
        <v>x</v>
      </c>
      <c r="V321" s="12">
        <f>Tablo1[[#This Row],[16:30]]</f>
        <v>0</v>
      </c>
      <c r="W321" s="24">
        <f>Tablo1[[#This Row],[Ders Adedi]]</f>
        <v>1</v>
      </c>
      <c r="X321" s="22">
        <f>Tablo1[[#This Row],[Ders saati]]</f>
        <v>4</v>
      </c>
      <c r="Y321" s="23">
        <f>Tablo1[[#This Row],[Ders saati kontrol]]</f>
        <v>4</v>
      </c>
      <c r="Z321" s="92" t="str">
        <f>Tablo1[[#This Row],[Birleştir formül]]</f>
        <v>Tarımda Coğrafi Bilgi Sistemleri  Melis İNALPULAT</v>
      </c>
      <c r="AA321" s="95">
        <f>Tablo1[[#This Row],[Birleşik ders]]</f>
        <v>1</v>
      </c>
    </row>
    <row r="322" spans="1:27" ht="21.75" hidden="1" x14ac:dyDescent="0.25">
      <c r="A322" s="27">
        <f>Tablo1[[#This Row],[Sıra]]</f>
        <v>34</v>
      </c>
      <c r="B322" s="13" t="str">
        <f>Tablo1[[#This Row],[Bölüm]]</f>
        <v>TYS</v>
      </c>
      <c r="C322" s="13">
        <f>Tablo1[[#This Row],[Sınıf]]</f>
        <v>2</v>
      </c>
      <c r="D322" s="5" t="str">
        <f>Tablo1[[#This Row],[Ders Kodu]]</f>
        <v>TYS-2008</v>
      </c>
      <c r="E322" s="14" t="str">
        <f>Tablo1[[#This Row],[Dersin Adı]]</f>
        <v xml:space="preserve">Bilgisayar Destekli Tasarım </v>
      </c>
      <c r="F322" s="6" t="str">
        <f>Tablo1[[#This Row],[Dersi Veren Öğretim Elemanı]]</f>
        <v>Murat YILDIRIM</v>
      </c>
      <c r="G322" s="6">
        <f>Tablo1[[#This Row],[Dersi Veren Öğretim Elemanı (Son 7 Hafta)]]</f>
        <v>0</v>
      </c>
      <c r="H322" s="6" t="str">
        <f>Tablo1[[#This Row],[Dersi Vrn. Öğr. Üyesi Bölümü]]</f>
        <v>TYS</v>
      </c>
      <c r="I322" s="5">
        <f>Tablo1[[#This Row],[Mevcut]]</f>
        <v>35</v>
      </c>
      <c r="J322" s="13" t="str">
        <f>Tablo1[[#This Row],[GÜN]]</f>
        <v>ÇARŞAMBA</v>
      </c>
      <c r="K322" s="17" t="str">
        <f>Tablo1[[#This Row],[SINIF2]]</f>
        <v>Bilgisayar Lab.</v>
      </c>
      <c r="L322" s="11">
        <f>Tablo1[[#This Row],[08:10]]</f>
        <v>0</v>
      </c>
      <c r="M322" s="4" t="str">
        <f>Tablo1[[#This Row],[09:00]]</f>
        <v>x</v>
      </c>
      <c r="N322" s="4" t="str">
        <f>Tablo1[[#This Row],[09:50]]</f>
        <v>x</v>
      </c>
      <c r="O322" s="4" t="str">
        <f>Tablo1[[#This Row],[10:40]]</f>
        <v>x</v>
      </c>
      <c r="P322" s="4" t="str">
        <f>Tablo1[[#This Row],[11:30]]</f>
        <v>x</v>
      </c>
      <c r="Q322" s="10">
        <f>Tablo1[[#This Row],[12:20]]</f>
        <v>0</v>
      </c>
      <c r="R322" s="4">
        <f>Tablo1[[#This Row],[13:10]]</f>
        <v>0</v>
      </c>
      <c r="S322" s="4">
        <f>Tablo1[[#This Row],[14:00]]</f>
        <v>0</v>
      </c>
      <c r="T322" s="4">
        <f>Tablo1[[#This Row],[14:50]]</f>
        <v>0</v>
      </c>
      <c r="U322" s="4">
        <f>Tablo1[[#This Row],[15:40]]</f>
        <v>0</v>
      </c>
      <c r="V322" s="12">
        <f>Tablo1[[#This Row],[16:30]]</f>
        <v>0</v>
      </c>
      <c r="W322" s="24">
        <f>Tablo1[[#This Row],[Ders Adedi]]</f>
        <v>1</v>
      </c>
      <c r="X322" s="22">
        <f>Tablo1[[#This Row],[Ders saati]]</f>
        <v>4</v>
      </c>
      <c r="Y322" s="23">
        <f>Tablo1[[#This Row],[Ders saati kontrol]]</f>
        <v>4</v>
      </c>
      <c r="Z322" s="92" t="str">
        <f>Tablo1[[#This Row],[Birleştir formül]]</f>
        <v>Bilgisayar Destekli Tasarım  Murat YILDIRIM</v>
      </c>
      <c r="AA322" s="95">
        <f>Tablo1[[#This Row],[Birleşik ders]]</f>
        <v>1</v>
      </c>
    </row>
    <row r="323" spans="1:27" ht="21.75" hidden="1" x14ac:dyDescent="0.25">
      <c r="A323" s="27">
        <f>Tablo1[[#This Row],[Sıra]]</f>
        <v>202</v>
      </c>
      <c r="B323" s="13" t="str">
        <f>Tablo1[[#This Row],[Bölüm]]</f>
        <v>TYS</v>
      </c>
      <c r="C323" s="13">
        <f>Tablo1[[#This Row],[Sınıf]]</f>
        <v>2</v>
      </c>
      <c r="D323" s="5" t="str">
        <f>Tablo1[[#This Row],[Ders Kodu]]</f>
        <v>TYS-2004</v>
      </c>
      <c r="E323" s="14" t="str">
        <f>Tablo1[[#This Row],[Dersin Adı]]</f>
        <v xml:space="preserve">Mukavemet </v>
      </c>
      <c r="F323" s="6" t="str">
        <f>Tablo1[[#This Row],[Dersi Veren Öğretim Elemanı]]</f>
        <v>Sefa AKSU</v>
      </c>
      <c r="G323" s="6">
        <f>Tablo1[[#This Row],[Dersi Veren Öğretim Elemanı (Son 7 Hafta)]]</f>
        <v>0</v>
      </c>
      <c r="H323" s="6" t="str">
        <f>Tablo1[[#This Row],[Dersi Vrn. Öğr. Üyesi Bölümü]]</f>
        <v>TYS</v>
      </c>
      <c r="I323" s="5">
        <f>Tablo1[[#This Row],[Mevcut]]</f>
        <v>32</v>
      </c>
      <c r="J323" s="13" t="str">
        <f>Tablo1[[#This Row],[GÜN]]</f>
        <v>ÇARŞAMBA</v>
      </c>
      <c r="K323" s="17" t="str">
        <f>Tablo1[[#This Row],[SINIF2]]</f>
        <v>202</v>
      </c>
      <c r="L323" s="11">
        <f>Tablo1[[#This Row],[08:10]]</f>
        <v>0</v>
      </c>
      <c r="M323" s="4">
        <f>Tablo1[[#This Row],[09:00]]</f>
        <v>0</v>
      </c>
      <c r="N323" s="4">
        <f>Tablo1[[#This Row],[09:50]]</f>
        <v>0</v>
      </c>
      <c r="O323" s="4">
        <f>Tablo1[[#This Row],[10:40]]</f>
        <v>0</v>
      </c>
      <c r="P323" s="4">
        <f>Tablo1[[#This Row],[11:30]]</f>
        <v>0</v>
      </c>
      <c r="Q323" s="10">
        <f>Tablo1[[#This Row],[12:20]]</f>
        <v>0</v>
      </c>
      <c r="R323" s="4" t="str">
        <f>Tablo1[[#This Row],[13:10]]</f>
        <v>x</v>
      </c>
      <c r="S323" s="4" t="str">
        <f>Tablo1[[#This Row],[14:00]]</f>
        <v>x</v>
      </c>
      <c r="T323" s="4">
        <f>Tablo1[[#This Row],[14:50]]</f>
        <v>0</v>
      </c>
      <c r="U323" s="4">
        <f>Tablo1[[#This Row],[15:40]]</f>
        <v>0</v>
      </c>
      <c r="V323" s="12">
        <f>Tablo1[[#This Row],[16:30]]</f>
        <v>0</v>
      </c>
      <c r="W323" s="24">
        <f>Tablo1[[#This Row],[Ders Adedi]]</f>
        <v>1</v>
      </c>
      <c r="X323" s="22">
        <f>Tablo1[[#This Row],[Ders saati]]</f>
        <v>2</v>
      </c>
      <c r="Y323" s="23">
        <f>Tablo1[[#This Row],[Ders saati kontrol]]</f>
        <v>2</v>
      </c>
      <c r="Z323" s="92" t="str">
        <f>Tablo1[[#This Row],[Birleştir formül]]</f>
        <v>Mukavemet  Sefa AKSU</v>
      </c>
      <c r="AA323" s="95">
        <f>Tablo1[[#This Row],[Birleşik ders]]</f>
        <v>1</v>
      </c>
    </row>
    <row r="324" spans="1:27" ht="21.75" hidden="1" x14ac:dyDescent="0.25">
      <c r="A324" s="27">
        <f>Tablo1[[#This Row],[Sıra]]</f>
        <v>53</v>
      </c>
      <c r="B324" s="13" t="str">
        <f>Tablo1[[#This Row],[Bölüm]]</f>
        <v>TYS</v>
      </c>
      <c r="C324" s="13">
        <f>Tablo1[[#This Row],[Sınıf]]</f>
        <v>2</v>
      </c>
      <c r="D324" s="5" t="str">
        <f>Tablo1[[#This Row],[Ders Kodu]]</f>
        <v>TYS-2010</v>
      </c>
      <c r="E324" s="14" t="str">
        <f>Tablo1[[#This Row],[Dersin Adı]]</f>
        <v xml:space="preserve">Bitki Fizyolojisi </v>
      </c>
      <c r="F324" s="6" t="str">
        <f>Tablo1[[#This Row],[Dersi Veren Öğretim Elemanı]]</f>
        <v>Okan ERKEN</v>
      </c>
      <c r="G324" s="6">
        <f>Tablo1[[#This Row],[Dersi Veren Öğretim Elemanı (Son 7 Hafta)]]</f>
        <v>0</v>
      </c>
      <c r="H324" s="6" t="str">
        <f>Tablo1[[#This Row],[Dersi Vrn. Öğr. Üyesi Bölümü]]</f>
        <v>TYS</v>
      </c>
      <c r="I324" s="5">
        <f>Tablo1[[#This Row],[Mevcut]]</f>
        <v>29</v>
      </c>
      <c r="J324" s="13" t="str">
        <f>Tablo1[[#This Row],[GÜN]]</f>
        <v>ÇARŞAMBA</v>
      </c>
      <c r="K324" s="17" t="str">
        <f>Tablo1[[#This Row],[SINIF2]]</f>
        <v>202</v>
      </c>
      <c r="L324" s="11">
        <f>Tablo1[[#This Row],[08:10]]</f>
        <v>0</v>
      </c>
      <c r="M324" s="4">
        <f>Tablo1[[#This Row],[09:00]]</f>
        <v>0</v>
      </c>
      <c r="N324" s="4">
        <f>Tablo1[[#This Row],[09:50]]</f>
        <v>0</v>
      </c>
      <c r="O324" s="4">
        <f>Tablo1[[#This Row],[10:40]]</f>
        <v>0</v>
      </c>
      <c r="P324" s="4">
        <f>Tablo1[[#This Row],[11:30]]</f>
        <v>0</v>
      </c>
      <c r="Q324" s="10">
        <f>Tablo1[[#This Row],[12:20]]</f>
        <v>0</v>
      </c>
      <c r="R324" s="4">
        <f>Tablo1[[#This Row],[13:10]]</f>
        <v>0</v>
      </c>
      <c r="S324" s="4">
        <f>Tablo1[[#This Row],[14:00]]</f>
        <v>0</v>
      </c>
      <c r="T324" s="4" t="str">
        <f>Tablo1[[#This Row],[14:50]]</f>
        <v>x</v>
      </c>
      <c r="U324" s="4" t="str">
        <f>Tablo1[[#This Row],[15:40]]</f>
        <v>x</v>
      </c>
      <c r="V324" s="12" t="str">
        <f>Tablo1[[#This Row],[16:30]]</f>
        <v>x</v>
      </c>
      <c r="W324" s="24">
        <f>Tablo1[[#This Row],[Ders Adedi]]</f>
        <v>1</v>
      </c>
      <c r="X324" s="22">
        <f>Tablo1[[#This Row],[Ders saati]]</f>
        <v>3</v>
      </c>
      <c r="Y324" s="23">
        <f>Tablo1[[#This Row],[Ders saati kontrol]]</f>
        <v>3</v>
      </c>
      <c r="Z324" s="92" t="str">
        <f>Tablo1[[#This Row],[Birleştir formül]]</f>
        <v>Bitki Fizyolojisi  Okan ERKEN</v>
      </c>
      <c r="AA324" s="95">
        <f>Tablo1[[#This Row],[Birleşik ders]]</f>
        <v>1</v>
      </c>
    </row>
    <row r="325" spans="1:27" ht="21.75" hidden="1" x14ac:dyDescent="0.25">
      <c r="A325" s="27">
        <f>Tablo1[[#This Row],[Sıra]]</f>
        <v>145</v>
      </c>
      <c r="B325" s="13" t="str">
        <f>Tablo1[[#This Row],[Bölüm]]</f>
        <v>TYS</v>
      </c>
      <c r="C325" s="13">
        <f>Tablo1[[#This Row],[Sınıf]]</f>
        <v>2</v>
      </c>
      <c r="D325" s="5" t="str">
        <f>Tablo1[[#This Row],[Ders Kodu]]</f>
        <v>TYS-2002</v>
      </c>
      <c r="E325" s="14" t="str">
        <f>Tablo1[[#This Row],[Dersin Adı]]</f>
        <v xml:space="preserve">İstatistik </v>
      </c>
      <c r="F325" s="6" t="str">
        <f>Tablo1[[#This Row],[Dersi Veren Öğretim Elemanı]]</f>
        <v>Fatih KAHRIMAN</v>
      </c>
      <c r="G325" s="6">
        <f>Tablo1[[#This Row],[Dersi Veren Öğretim Elemanı (Son 7 Hafta)]]</f>
        <v>0</v>
      </c>
      <c r="H325" s="6" t="str">
        <f>Tablo1[[#This Row],[Dersi Vrn. Öğr. Üyesi Bölümü]]</f>
        <v>TB</v>
      </c>
      <c r="I325" s="5">
        <f>Tablo1[[#This Row],[Mevcut]]</f>
        <v>32</v>
      </c>
      <c r="J325" s="13" t="str">
        <f>Tablo1[[#This Row],[GÜN]]</f>
        <v>PERŞEMBE</v>
      </c>
      <c r="K325" s="17" t="str">
        <f>Tablo1[[#This Row],[SINIF2]]</f>
        <v>102</v>
      </c>
      <c r="L325" s="11">
        <f>Tablo1[[#This Row],[08:10]]</f>
        <v>0</v>
      </c>
      <c r="M325" s="4" t="str">
        <f>Tablo1[[#This Row],[09:00]]</f>
        <v>x</v>
      </c>
      <c r="N325" s="4" t="str">
        <f>Tablo1[[#This Row],[09:50]]</f>
        <v>x</v>
      </c>
      <c r="O325" s="4" t="str">
        <f>Tablo1[[#This Row],[10:40]]</f>
        <v>x</v>
      </c>
      <c r="P325" s="4" t="str">
        <f>Tablo1[[#This Row],[11:30]]</f>
        <v>x</v>
      </c>
      <c r="Q325" s="10">
        <f>Tablo1[[#This Row],[12:20]]</f>
        <v>0</v>
      </c>
      <c r="R325" s="4">
        <f>Tablo1[[#This Row],[13:10]]</f>
        <v>0</v>
      </c>
      <c r="S325" s="4">
        <f>Tablo1[[#This Row],[14:00]]</f>
        <v>0</v>
      </c>
      <c r="T325" s="4">
        <f>Tablo1[[#This Row],[14:50]]</f>
        <v>0</v>
      </c>
      <c r="U325" s="4">
        <f>Tablo1[[#This Row],[15:40]]</f>
        <v>0</v>
      </c>
      <c r="V325" s="12">
        <f>Tablo1[[#This Row],[16:30]]</f>
        <v>0</v>
      </c>
      <c r="W325" s="24">
        <f>Tablo1[[#This Row],[Ders Adedi]]</f>
        <v>5</v>
      </c>
      <c r="X325" s="22">
        <f>Tablo1[[#This Row],[Ders saati]]</f>
        <v>4</v>
      </c>
      <c r="Y325" s="23">
        <f>Tablo1[[#This Row],[Ders saati kontrol]]</f>
        <v>4</v>
      </c>
      <c r="Z325" s="92" t="str">
        <f>Tablo1[[#This Row],[Birleştir formül]]</f>
        <v>İstatistik  Fatih KAHRIMAN</v>
      </c>
      <c r="AA325" s="95">
        <f>Tablo1[[#This Row],[Birleşik ders]]</f>
        <v>1</v>
      </c>
    </row>
    <row r="326" spans="1:27" ht="30" hidden="1" x14ac:dyDescent="0.25">
      <c r="A326" s="27">
        <f>Tablo1[[#This Row],[Sıra]]</f>
        <v>135</v>
      </c>
      <c r="B326" s="13" t="str">
        <f>Tablo1[[#This Row],[Bölüm]]</f>
        <v>TYS</v>
      </c>
      <c r="C326" s="13">
        <f>Tablo1[[#This Row],[Sınıf]]</f>
        <v>2</v>
      </c>
      <c r="D326" s="5" t="str">
        <f>Tablo1[[#This Row],[Ders Kodu]]</f>
        <v>TYS-2006</v>
      </c>
      <c r="E326" s="14" t="str">
        <f>Tablo1[[#This Row],[Dersin Adı]]</f>
        <v xml:space="preserve">Hidrolik </v>
      </c>
      <c r="F326" s="6" t="str">
        <f>Tablo1[[#This Row],[Dersi Veren Öğretim Elemanı]]</f>
        <v>Muharrem Yetiş YAVUZ</v>
      </c>
      <c r="G326" s="6">
        <f>Tablo1[[#This Row],[Dersi Veren Öğretim Elemanı (Son 7 Hafta)]]</f>
        <v>0</v>
      </c>
      <c r="H326" s="6" t="str">
        <f>Tablo1[[#This Row],[Dersi Vrn. Öğr. Üyesi Bölümü]]</f>
        <v>TYS</v>
      </c>
      <c r="I326" s="5">
        <f>Tablo1[[#This Row],[Mevcut]]</f>
        <v>25</v>
      </c>
      <c r="J326" s="13" t="str">
        <f>Tablo1[[#This Row],[GÜN]]</f>
        <v>PERŞEMBE</v>
      </c>
      <c r="K326" s="17" t="str">
        <f>Tablo1[[#This Row],[SINIF2]]</f>
        <v>102</v>
      </c>
      <c r="L326" s="11">
        <f>Tablo1[[#This Row],[08:10]]</f>
        <v>0</v>
      </c>
      <c r="M326" s="4">
        <f>Tablo1[[#This Row],[09:00]]</f>
        <v>0</v>
      </c>
      <c r="N326" s="4">
        <f>Tablo1[[#This Row],[09:50]]</f>
        <v>0</v>
      </c>
      <c r="O326" s="4">
        <f>Tablo1[[#This Row],[10:40]]</f>
        <v>0</v>
      </c>
      <c r="P326" s="4">
        <f>Tablo1[[#This Row],[11:30]]</f>
        <v>0</v>
      </c>
      <c r="Q326" s="10">
        <f>Tablo1[[#This Row],[12:20]]</f>
        <v>0</v>
      </c>
      <c r="R326" s="4" t="str">
        <f>Tablo1[[#This Row],[13:10]]</f>
        <v>x</v>
      </c>
      <c r="S326" s="4" t="str">
        <f>Tablo1[[#This Row],[14:00]]</f>
        <v>x</v>
      </c>
      <c r="T326" s="4" t="str">
        <f>Tablo1[[#This Row],[14:50]]</f>
        <v>x</v>
      </c>
      <c r="U326" s="4">
        <f>Tablo1[[#This Row],[15:40]]</f>
        <v>0</v>
      </c>
      <c r="V326" s="12">
        <f>Tablo1[[#This Row],[16:30]]</f>
        <v>0</v>
      </c>
      <c r="W326" s="24">
        <f>Tablo1[[#This Row],[Ders Adedi]]</f>
        <v>1</v>
      </c>
      <c r="X326" s="22">
        <f>Tablo1[[#This Row],[Ders saati]]</f>
        <v>3</v>
      </c>
      <c r="Y326" s="23">
        <f>Tablo1[[#This Row],[Ders saati kontrol]]</f>
        <v>3</v>
      </c>
      <c r="Z326" s="92" t="str">
        <f>Tablo1[[#This Row],[Birleştir formül]]</f>
        <v>Hidrolik  Muharrem Yetiş YAVUZ</v>
      </c>
      <c r="AA326" s="95">
        <f>Tablo1[[#This Row],[Birleşik ders]]</f>
        <v>1</v>
      </c>
    </row>
    <row r="327" spans="1:27" ht="21.75" hidden="1" x14ac:dyDescent="0.25">
      <c r="A327" s="27">
        <f>Tablo1[[#This Row],[Sıra]]</f>
        <v>270</v>
      </c>
      <c r="B327" s="13" t="str">
        <f>Tablo1[[#This Row],[Bölüm]]</f>
        <v>TYS</v>
      </c>
      <c r="C327" s="13">
        <f>Tablo1[[#This Row],[Sınıf]]</f>
        <v>3</v>
      </c>
      <c r="D327" s="5" t="str">
        <f>Tablo1[[#This Row],[Ders Kodu]]</f>
        <v>TYS-3002</v>
      </c>
      <c r="E327" s="14" t="str">
        <f>Tablo1[[#This Row],[Dersin Adı]]</f>
        <v xml:space="preserve">Tarımsal İnşaat </v>
      </c>
      <c r="F327" s="6" t="str">
        <f>Tablo1[[#This Row],[Dersi Veren Öğretim Elemanı]]</f>
        <v>Sefa AKSU</v>
      </c>
      <c r="G327" s="6">
        <f>Tablo1[[#This Row],[Dersi Veren Öğretim Elemanı (Son 7 Hafta)]]</f>
        <v>0</v>
      </c>
      <c r="H327" s="6" t="str">
        <f>Tablo1[[#This Row],[Dersi Vrn. Öğr. Üyesi Bölümü]]</f>
        <v>TYS</v>
      </c>
      <c r="I327" s="5">
        <f>Tablo1[[#This Row],[Mevcut]]</f>
        <v>11</v>
      </c>
      <c r="J327" s="13" t="str">
        <f>Tablo1[[#This Row],[GÜN]]</f>
        <v>PAZARTESİ</v>
      </c>
      <c r="K327" s="17" t="str">
        <f>Tablo1[[#This Row],[SINIF2]]</f>
        <v>206</v>
      </c>
      <c r="L327" s="11">
        <f>Tablo1[[#This Row],[08:10]]</f>
        <v>0</v>
      </c>
      <c r="M327" s="4">
        <f>Tablo1[[#This Row],[09:00]]</f>
        <v>0</v>
      </c>
      <c r="N327" s="4">
        <f>Tablo1[[#This Row],[09:50]]</f>
        <v>0</v>
      </c>
      <c r="O327" s="4">
        <f>Tablo1[[#This Row],[10:40]]</f>
        <v>0</v>
      </c>
      <c r="P327" s="4">
        <f>Tablo1[[#This Row],[11:30]]</f>
        <v>0</v>
      </c>
      <c r="Q327" s="10" t="str">
        <f>Tablo1[[#This Row],[12:20]]</f>
        <v>x</v>
      </c>
      <c r="R327" s="4" t="str">
        <f>Tablo1[[#This Row],[13:10]]</f>
        <v>x</v>
      </c>
      <c r="S327" s="4" t="str">
        <f>Tablo1[[#This Row],[14:00]]</f>
        <v>x</v>
      </c>
      <c r="T327" s="4">
        <f>Tablo1[[#This Row],[14:50]]</f>
        <v>0</v>
      </c>
      <c r="U327" s="4">
        <f>Tablo1[[#This Row],[15:40]]</f>
        <v>0</v>
      </c>
      <c r="V327" s="12">
        <f>Tablo1[[#This Row],[16:30]]</f>
        <v>0</v>
      </c>
      <c r="W327" s="24">
        <f>Tablo1[[#This Row],[Ders Adedi]]</f>
        <v>1</v>
      </c>
      <c r="X327" s="22">
        <f>Tablo1[[#This Row],[Ders saati]]</f>
        <v>3</v>
      </c>
      <c r="Y327" s="23">
        <f>Tablo1[[#This Row],[Ders saati kontrol]]</f>
        <v>3</v>
      </c>
      <c r="Z327" s="92" t="str">
        <f>Tablo1[[#This Row],[Birleştir formül]]</f>
        <v>Tarımsal İnşaat  Sefa AKSU</v>
      </c>
      <c r="AA327" s="95">
        <f>Tablo1[[#This Row],[Birleşik ders]]</f>
        <v>1</v>
      </c>
    </row>
    <row r="328" spans="1:27" ht="21.75" hidden="1" x14ac:dyDescent="0.25">
      <c r="A328" s="27">
        <f>Tablo1[[#This Row],[Sıra]]</f>
        <v>234</v>
      </c>
      <c r="B328" s="13" t="str">
        <f>Tablo1[[#This Row],[Bölüm]]</f>
        <v>TYS</v>
      </c>
      <c r="C328" s="13">
        <f>Tablo1[[#This Row],[Sınıf]]</f>
        <v>3</v>
      </c>
      <c r="D328" s="5" t="str">
        <f>Tablo1[[#This Row],[Ders Kodu]]</f>
        <v>TYS-3012</v>
      </c>
      <c r="E328" s="14" t="str">
        <f>Tablo1[[#This Row],[Dersin Adı]]</f>
        <v xml:space="preserve">Seralarda Sulama Yönetimi </v>
      </c>
      <c r="F328" s="6" t="str">
        <f>Tablo1[[#This Row],[Dersi Veren Öğretim Elemanı]]</f>
        <v>Sefa AKSU</v>
      </c>
      <c r="G328" s="6">
        <f>Tablo1[[#This Row],[Dersi Veren Öğretim Elemanı (Son 7 Hafta)]]</f>
        <v>0</v>
      </c>
      <c r="H328" s="6" t="str">
        <f>Tablo1[[#This Row],[Dersi Vrn. Öğr. Üyesi Bölümü]]</f>
        <v>TYS</v>
      </c>
      <c r="I328" s="5">
        <f>Tablo1[[#This Row],[Mevcut]]</f>
        <v>9</v>
      </c>
      <c r="J328" s="13" t="str">
        <f>Tablo1[[#This Row],[GÜN]]</f>
        <v>PAZARTESİ</v>
      </c>
      <c r="K328" s="17" t="str">
        <f>Tablo1[[#This Row],[SINIF2]]</f>
        <v>206</v>
      </c>
      <c r="L328" s="11">
        <f>Tablo1[[#This Row],[08:10]]</f>
        <v>0</v>
      </c>
      <c r="M328" s="4">
        <f>Tablo1[[#This Row],[09:00]]</f>
        <v>0</v>
      </c>
      <c r="N328" s="4">
        <f>Tablo1[[#This Row],[09:50]]</f>
        <v>0</v>
      </c>
      <c r="O328" s="4">
        <f>Tablo1[[#This Row],[10:40]]</f>
        <v>0</v>
      </c>
      <c r="P328" s="4">
        <f>Tablo1[[#This Row],[11:30]]</f>
        <v>0</v>
      </c>
      <c r="Q328" s="10">
        <f>Tablo1[[#This Row],[12:20]]</f>
        <v>0</v>
      </c>
      <c r="R328" s="4">
        <f>Tablo1[[#This Row],[13:10]]</f>
        <v>0</v>
      </c>
      <c r="S328" s="4">
        <f>Tablo1[[#This Row],[14:00]]</f>
        <v>0</v>
      </c>
      <c r="T328" s="4" t="str">
        <f>Tablo1[[#This Row],[14:50]]</f>
        <v>x</v>
      </c>
      <c r="U328" s="4" t="str">
        <f>Tablo1[[#This Row],[15:40]]</f>
        <v>x</v>
      </c>
      <c r="V328" s="12" t="str">
        <f>Tablo1[[#This Row],[16:30]]</f>
        <v>x</v>
      </c>
      <c r="W328" s="24">
        <f>Tablo1[[#This Row],[Ders Adedi]]</f>
        <v>1</v>
      </c>
      <c r="X328" s="22">
        <f>Tablo1[[#This Row],[Ders saati]]</f>
        <v>3</v>
      </c>
      <c r="Y328" s="23">
        <f>Tablo1[[#This Row],[Ders saati kontrol]]</f>
        <v>3</v>
      </c>
      <c r="Z328" s="92" t="str">
        <f>Tablo1[[#This Row],[Birleştir formül]]</f>
        <v>Seralarda Sulama Yönetimi  Sefa AKSU</v>
      </c>
      <c r="AA328" s="95">
        <f>Tablo1[[#This Row],[Birleşik ders]]</f>
        <v>1</v>
      </c>
    </row>
    <row r="329" spans="1:27" ht="21.75" hidden="1" x14ac:dyDescent="0.25">
      <c r="A329" s="27">
        <f>Tablo1[[#This Row],[Sıra]]</f>
        <v>250</v>
      </c>
      <c r="B329" s="13" t="str">
        <f>Tablo1[[#This Row],[Bölüm]]</f>
        <v>TYS</v>
      </c>
      <c r="C329" s="13">
        <f>Tablo1[[#This Row],[Sınıf]]</f>
        <v>3</v>
      </c>
      <c r="D329" s="5" t="str">
        <f>Tablo1[[#This Row],[Ders Kodu]]</f>
        <v>TYS-3010</v>
      </c>
      <c r="E329" s="14" t="str">
        <f>Tablo1[[#This Row],[Dersin Adı]]</f>
        <v xml:space="preserve">Sulamada İzleme ve Değerlendirme </v>
      </c>
      <c r="F329" s="6" t="str">
        <f>Tablo1[[#This Row],[Dersi Veren Öğretim Elemanı]]</f>
        <v>Murat TEKİNER</v>
      </c>
      <c r="G329" s="6">
        <f>Tablo1[[#This Row],[Dersi Veren Öğretim Elemanı (Son 7 Hafta)]]</f>
        <v>0</v>
      </c>
      <c r="H329" s="6" t="str">
        <f>Tablo1[[#This Row],[Dersi Vrn. Öğr. Üyesi Bölümü]]</f>
        <v>TYS</v>
      </c>
      <c r="I329" s="5">
        <f>Tablo1[[#This Row],[Mevcut]]</f>
        <v>13</v>
      </c>
      <c r="J329" s="13" t="str">
        <f>Tablo1[[#This Row],[GÜN]]</f>
        <v>SALI</v>
      </c>
      <c r="K329" s="17" t="str">
        <f>Tablo1[[#This Row],[SINIF2]]</f>
        <v>106</v>
      </c>
      <c r="L329" s="11">
        <f>Tablo1[[#This Row],[08:10]]</f>
        <v>0</v>
      </c>
      <c r="M329" s="4">
        <f>Tablo1[[#This Row],[09:00]]</f>
        <v>0</v>
      </c>
      <c r="N329" s="4">
        <f>Tablo1[[#This Row],[09:50]]</f>
        <v>0</v>
      </c>
      <c r="O329" s="4">
        <f>Tablo1[[#This Row],[10:40]]</f>
        <v>0</v>
      </c>
      <c r="P329" s="4">
        <f>Tablo1[[#This Row],[11:30]]</f>
        <v>0</v>
      </c>
      <c r="Q329" s="10">
        <f>Tablo1[[#This Row],[12:20]]</f>
        <v>0</v>
      </c>
      <c r="R329" s="4">
        <f>Tablo1[[#This Row],[13:10]]</f>
        <v>0</v>
      </c>
      <c r="S329" s="4">
        <f>Tablo1[[#This Row],[14:00]]</f>
        <v>0</v>
      </c>
      <c r="T329" s="4" t="str">
        <f>Tablo1[[#This Row],[14:50]]</f>
        <v>x</v>
      </c>
      <c r="U329" s="4" t="str">
        <f>Tablo1[[#This Row],[15:40]]</f>
        <v>x</v>
      </c>
      <c r="V329" s="12" t="str">
        <f>Tablo1[[#This Row],[16:30]]</f>
        <v>x</v>
      </c>
      <c r="W329" s="24">
        <f>Tablo1[[#This Row],[Ders Adedi]]</f>
        <v>1</v>
      </c>
      <c r="X329" s="22">
        <f>Tablo1[[#This Row],[Ders saati]]</f>
        <v>3</v>
      </c>
      <c r="Y329" s="23">
        <f>Tablo1[[#This Row],[Ders saati kontrol]]</f>
        <v>3</v>
      </c>
      <c r="Z329" s="92" t="str">
        <f>Tablo1[[#This Row],[Birleştir formül]]</f>
        <v>Sulamada İzleme ve Değerlendirme  Murat TEKİNER</v>
      </c>
      <c r="AA329" s="95">
        <f>Tablo1[[#This Row],[Birleşik ders]]</f>
        <v>1</v>
      </c>
    </row>
    <row r="330" spans="1:27" ht="21.75" hidden="1" x14ac:dyDescent="0.25">
      <c r="A330" s="27">
        <f>Tablo1[[#This Row],[Sıra]]</f>
        <v>248</v>
      </c>
      <c r="B330" s="13" t="str">
        <f>Tablo1[[#This Row],[Bölüm]]</f>
        <v>TYS</v>
      </c>
      <c r="C330" s="13">
        <f>Tablo1[[#This Row],[Sınıf]]</f>
        <v>3</v>
      </c>
      <c r="D330" s="5" t="str">
        <f>Tablo1[[#This Row],[Ders Kodu]]</f>
        <v>TYS-3008</v>
      </c>
      <c r="E330" s="14" t="str">
        <f>Tablo1[[#This Row],[Dersin Adı]]</f>
        <v xml:space="preserve">Sulama Suyu Kalitesi ve Tuzluluk </v>
      </c>
      <c r="F330" s="6" t="str">
        <f>Tablo1[[#This Row],[Dersi Veren Öğretim Elemanı]]</f>
        <v>İsmail TAŞ</v>
      </c>
      <c r="G330" s="6">
        <f>Tablo1[[#This Row],[Dersi Veren Öğretim Elemanı (Son 7 Hafta)]]</f>
        <v>0</v>
      </c>
      <c r="H330" s="6" t="str">
        <f>Tablo1[[#This Row],[Dersi Vrn. Öğr. Üyesi Bölümü]]</f>
        <v>TYS</v>
      </c>
      <c r="I330" s="5">
        <f>Tablo1[[#This Row],[Mevcut]]</f>
        <v>8</v>
      </c>
      <c r="J330" s="13" t="str">
        <f>Tablo1[[#This Row],[GÜN]]</f>
        <v>ÇARŞAMBA</v>
      </c>
      <c r="K330" s="17" t="str">
        <f>Tablo1[[#This Row],[SINIF2]]</f>
        <v>106</v>
      </c>
      <c r="L330" s="11">
        <f>Tablo1[[#This Row],[08:10]]</f>
        <v>0</v>
      </c>
      <c r="M330" s="4" t="str">
        <f>Tablo1[[#This Row],[09:00]]</f>
        <v>x</v>
      </c>
      <c r="N330" s="4" t="str">
        <f>Tablo1[[#This Row],[09:50]]</f>
        <v>x</v>
      </c>
      <c r="O330" s="4" t="str">
        <f>Tablo1[[#This Row],[10:40]]</f>
        <v>x</v>
      </c>
      <c r="P330" s="4">
        <f>Tablo1[[#This Row],[11:30]]</f>
        <v>0</v>
      </c>
      <c r="Q330" s="10">
        <f>Tablo1[[#This Row],[12:20]]</f>
        <v>0</v>
      </c>
      <c r="R330" s="4">
        <f>Tablo1[[#This Row],[13:10]]</f>
        <v>0</v>
      </c>
      <c r="S330" s="4">
        <f>Tablo1[[#This Row],[14:00]]</f>
        <v>0</v>
      </c>
      <c r="T330" s="4">
        <f>Tablo1[[#This Row],[14:50]]</f>
        <v>0</v>
      </c>
      <c r="U330" s="4">
        <f>Tablo1[[#This Row],[15:40]]</f>
        <v>0</v>
      </c>
      <c r="V330" s="12">
        <f>Tablo1[[#This Row],[16:30]]</f>
        <v>0</v>
      </c>
      <c r="W330" s="24">
        <f>Tablo1[[#This Row],[Ders Adedi]]</f>
        <v>1</v>
      </c>
      <c r="X330" s="22">
        <f>Tablo1[[#This Row],[Ders saati]]</f>
        <v>3</v>
      </c>
      <c r="Y330" s="23">
        <f>Tablo1[[#This Row],[Ders saati kontrol]]</f>
        <v>3</v>
      </c>
      <c r="Z330" s="92" t="str">
        <f>Tablo1[[#This Row],[Birleştir formül]]</f>
        <v>Sulama Suyu Kalitesi ve Tuzluluk  İsmail TAŞ</v>
      </c>
      <c r="AA330" s="95">
        <f>Tablo1[[#This Row],[Birleşik ders]]</f>
        <v>1</v>
      </c>
    </row>
    <row r="331" spans="1:27" ht="21.75" hidden="1" x14ac:dyDescent="0.25">
      <c r="A331" s="27">
        <f>Tablo1[[#This Row],[Sıra]]</f>
        <v>171</v>
      </c>
      <c r="B331" s="13" t="str">
        <f>Tablo1[[#This Row],[Bölüm]]</f>
        <v>TYS</v>
      </c>
      <c r="C331" s="13">
        <f>Tablo1[[#This Row],[Sınıf]]</f>
        <v>3</v>
      </c>
      <c r="D331" s="5" t="str">
        <f>Tablo1[[#This Row],[Ders Kodu]]</f>
        <v>TYS-3004</v>
      </c>
      <c r="E331" s="14" t="str">
        <f>Tablo1[[#This Row],[Dersin Adı]]</f>
        <v xml:space="preserve">Malzeme Bilgisi </v>
      </c>
      <c r="F331" s="6" t="str">
        <f>Tablo1[[#This Row],[Dersi Veren Öğretim Elemanı]]</f>
        <v>İsmail TAŞ</v>
      </c>
      <c r="G331" s="6" t="str">
        <f>Tablo1[[#This Row],[Dersi Veren Öğretim Elemanı (Son 7 Hafta)]]</f>
        <v>Sefa AKSU</v>
      </c>
      <c r="H331" s="6" t="str">
        <f>Tablo1[[#This Row],[Dersi Vrn. Öğr. Üyesi Bölümü]]</f>
        <v>TYS</v>
      </c>
      <c r="I331" s="5">
        <f>Tablo1[[#This Row],[Mevcut]]</f>
        <v>8</v>
      </c>
      <c r="J331" s="13" t="str">
        <f>Tablo1[[#This Row],[GÜN]]</f>
        <v>ÇARŞAMBA</v>
      </c>
      <c r="K331" s="17" t="str">
        <f>Tablo1[[#This Row],[SINIF2]]</f>
        <v>106</v>
      </c>
      <c r="L331" s="11">
        <f>Tablo1[[#This Row],[08:10]]</f>
        <v>0</v>
      </c>
      <c r="M331" s="4">
        <f>Tablo1[[#This Row],[09:00]]</f>
        <v>0</v>
      </c>
      <c r="N331" s="4">
        <f>Tablo1[[#This Row],[09:50]]</f>
        <v>0</v>
      </c>
      <c r="O331" s="4">
        <f>Tablo1[[#This Row],[10:40]]</f>
        <v>0</v>
      </c>
      <c r="P331" s="4" t="str">
        <f>Tablo1[[#This Row],[11:30]]</f>
        <v>x</v>
      </c>
      <c r="Q331" s="10" t="str">
        <f>Tablo1[[#This Row],[12:20]]</f>
        <v>x</v>
      </c>
      <c r="R331" s="4" t="str">
        <f>Tablo1[[#This Row],[13:10]]</f>
        <v>x</v>
      </c>
      <c r="S331" s="4">
        <f>Tablo1[[#This Row],[14:00]]</f>
        <v>0</v>
      </c>
      <c r="T331" s="4">
        <f>Tablo1[[#This Row],[14:50]]</f>
        <v>0</v>
      </c>
      <c r="U331" s="4">
        <f>Tablo1[[#This Row],[15:40]]</f>
        <v>0</v>
      </c>
      <c r="V331" s="12">
        <f>Tablo1[[#This Row],[16:30]]</f>
        <v>0</v>
      </c>
      <c r="W331" s="24">
        <f>Tablo1[[#This Row],[Ders Adedi]]</f>
        <v>1</v>
      </c>
      <c r="X331" s="22">
        <f>Tablo1[[#This Row],[Ders saati]]</f>
        <v>3</v>
      </c>
      <c r="Y331" s="23">
        <f>Tablo1[[#This Row],[Ders saati kontrol]]</f>
        <v>3</v>
      </c>
      <c r="Z331" s="92" t="str">
        <f>Tablo1[[#This Row],[Birleştir formül]]</f>
        <v>Malzeme Bilgisi  İsmail TAŞ</v>
      </c>
      <c r="AA331" s="95">
        <f>Tablo1[[#This Row],[Birleşik ders]]</f>
        <v>1</v>
      </c>
    </row>
    <row r="332" spans="1:27" ht="21.75" hidden="1" x14ac:dyDescent="0.25">
      <c r="A332" s="27">
        <f>Tablo1[[#This Row],[Sıra]]</f>
        <v>247</v>
      </c>
      <c r="B332" s="13" t="str">
        <f>Tablo1[[#This Row],[Bölüm]]</f>
        <v>TYS</v>
      </c>
      <c r="C332" s="13">
        <f>Tablo1[[#This Row],[Sınıf]]</f>
        <v>3</v>
      </c>
      <c r="D332" s="5" t="str">
        <f>Tablo1[[#This Row],[Ders Kodu]]</f>
        <v>TYS-3006</v>
      </c>
      <c r="E332" s="14" t="str">
        <f>Tablo1[[#This Row],[Dersin Adı]]</f>
        <v xml:space="preserve">Sulama Sistemlerinin Tasarımı </v>
      </c>
      <c r="F332" s="6" t="str">
        <f>Tablo1[[#This Row],[Dersi Veren Öğretim Elemanı]]</f>
        <v>Murat YILDIRIM</v>
      </c>
      <c r="G332" s="6">
        <f>Tablo1[[#This Row],[Dersi Veren Öğretim Elemanı (Son 7 Hafta)]]</f>
        <v>0</v>
      </c>
      <c r="H332" s="6" t="str">
        <f>Tablo1[[#This Row],[Dersi Vrn. Öğr. Üyesi Bölümü]]</f>
        <v>TYS</v>
      </c>
      <c r="I332" s="5">
        <f>Tablo1[[#This Row],[Mevcut]]</f>
        <v>16</v>
      </c>
      <c r="J332" s="13" t="str">
        <f>Tablo1[[#This Row],[GÜN]]</f>
        <v>PERŞEMBE</v>
      </c>
      <c r="K332" s="17" t="str">
        <f>Tablo1[[#This Row],[SINIF2]]</f>
        <v>203</v>
      </c>
      <c r="L332" s="11">
        <f>Tablo1[[#This Row],[08:10]]</f>
        <v>0</v>
      </c>
      <c r="M332" s="4" t="str">
        <f>Tablo1[[#This Row],[09:00]]</f>
        <v>x</v>
      </c>
      <c r="N332" s="4" t="str">
        <f>Tablo1[[#This Row],[09:50]]</f>
        <v>x</v>
      </c>
      <c r="O332" s="4" t="str">
        <f>Tablo1[[#This Row],[10:40]]</f>
        <v>x</v>
      </c>
      <c r="P332" s="4" t="str">
        <f>Tablo1[[#This Row],[11:30]]</f>
        <v>x</v>
      </c>
      <c r="Q332" s="10">
        <f>Tablo1[[#This Row],[12:20]]</f>
        <v>0</v>
      </c>
      <c r="R332" s="4">
        <f>Tablo1[[#This Row],[13:10]]</f>
        <v>0</v>
      </c>
      <c r="S332" s="4">
        <f>Tablo1[[#This Row],[14:00]]</f>
        <v>0</v>
      </c>
      <c r="T332" s="4">
        <f>Tablo1[[#This Row],[14:50]]</f>
        <v>0</v>
      </c>
      <c r="U332" s="4">
        <f>Tablo1[[#This Row],[15:40]]</f>
        <v>0</v>
      </c>
      <c r="V332" s="12">
        <f>Tablo1[[#This Row],[16:30]]</f>
        <v>0</v>
      </c>
      <c r="W332" s="24">
        <f>Tablo1[[#This Row],[Ders Adedi]]</f>
        <v>1</v>
      </c>
      <c r="X332" s="22">
        <f>Tablo1[[#This Row],[Ders saati]]</f>
        <v>4</v>
      </c>
      <c r="Y332" s="23">
        <f>Tablo1[[#This Row],[Ders saati kontrol]]</f>
        <v>4</v>
      </c>
      <c r="Z332" s="92" t="str">
        <f>Tablo1[[#This Row],[Birleştir formül]]</f>
        <v>Sulama Sistemlerinin Tasarımı  Murat YILDIRIM</v>
      </c>
      <c r="AA332" s="95">
        <f>Tablo1[[#This Row],[Birleşik ders]]</f>
        <v>1</v>
      </c>
    </row>
    <row r="333" spans="1:27" ht="21.75" hidden="1" x14ac:dyDescent="0.25">
      <c r="A333" s="27">
        <f>Tablo1[[#This Row],[Sıra]]</f>
        <v>249</v>
      </c>
      <c r="B333" s="13" t="str">
        <f>Tablo1[[#This Row],[Bölüm]]</f>
        <v>TYS</v>
      </c>
      <c r="C333" s="13">
        <f>Tablo1[[#This Row],[Sınıf]]</f>
        <v>3</v>
      </c>
      <c r="D333" s="5" t="str">
        <f>Tablo1[[#This Row],[Ders Kodu]]</f>
        <v>TYS-3014</v>
      </c>
      <c r="E333" s="14" t="str">
        <f>Tablo1[[#This Row],[Dersin Adı]]</f>
        <v xml:space="preserve">Sulama Şebekeleri Yönetimi </v>
      </c>
      <c r="F333" s="6" t="str">
        <f>Tablo1[[#This Row],[Dersi Veren Öğretim Elemanı]]</f>
        <v>Murat TEKİNER</v>
      </c>
      <c r="G333" s="6">
        <f>Tablo1[[#This Row],[Dersi Veren Öğretim Elemanı (Son 7 Hafta)]]</f>
        <v>0</v>
      </c>
      <c r="H333" s="6" t="str">
        <f>Tablo1[[#This Row],[Dersi Vrn. Öğr. Üyesi Bölümü]]</f>
        <v>TYS</v>
      </c>
      <c r="I333" s="5">
        <f>Tablo1[[#This Row],[Mevcut]]</f>
        <v>0</v>
      </c>
      <c r="J333" s="13" t="str">
        <f>Tablo1[[#This Row],[GÜN]]</f>
        <v>-</v>
      </c>
      <c r="K333" s="17" t="str">
        <f>Tablo1[[#This Row],[SINIF2]]</f>
        <v>AÇILMIYOR</v>
      </c>
      <c r="L333" s="11">
        <f>Tablo1[[#This Row],[08:10]]</f>
        <v>0</v>
      </c>
      <c r="M333" s="4" t="str">
        <f>Tablo1[[#This Row],[09:00]]</f>
        <v>x</v>
      </c>
      <c r="N333" s="4" t="str">
        <f>Tablo1[[#This Row],[09:50]]</f>
        <v>x</v>
      </c>
      <c r="O333" s="4" t="str">
        <f>Tablo1[[#This Row],[10:40]]</f>
        <v>x</v>
      </c>
      <c r="P333" s="4">
        <f>Tablo1[[#This Row],[11:30]]</f>
        <v>0</v>
      </c>
      <c r="Q333" s="10">
        <f>Tablo1[[#This Row],[12:20]]</f>
        <v>0</v>
      </c>
      <c r="R333" s="4">
        <f>Tablo1[[#This Row],[13:10]]</f>
        <v>0</v>
      </c>
      <c r="S333" s="4">
        <f>Tablo1[[#This Row],[14:00]]</f>
        <v>0</v>
      </c>
      <c r="T333" s="4">
        <f>Tablo1[[#This Row],[14:50]]</f>
        <v>0</v>
      </c>
      <c r="U333" s="4">
        <f>Tablo1[[#This Row],[15:40]]</f>
        <v>0</v>
      </c>
      <c r="V333" s="12">
        <f>Tablo1[[#This Row],[16:30]]</f>
        <v>0</v>
      </c>
      <c r="W333" s="24">
        <f>Tablo1[[#This Row],[Ders Adedi]]</f>
        <v>1</v>
      </c>
      <c r="X333" s="22">
        <f>Tablo1[[#This Row],[Ders saati]]</f>
        <v>3</v>
      </c>
      <c r="Y333" s="23">
        <f>Tablo1[[#This Row],[Ders saati kontrol]]</f>
        <v>3</v>
      </c>
      <c r="Z333" s="92" t="str">
        <f>Tablo1[[#This Row],[Birleştir formül]]</f>
        <v>Sulama Şebekeleri Yönetimi  Murat TEKİNER</v>
      </c>
      <c r="AA333" s="95">
        <f>Tablo1[[#This Row],[Birleşik ders]]</f>
        <v>1</v>
      </c>
    </row>
    <row r="334" spans="1:27" ht="21.75" hidden="1" x14ac:dyDescent="0.25">
      <c r="A334" s="27">
        <f>Tablo1[[#This Row],[Sıra]]</f>
        <v>324</v>
      </c>
      <c r="B334" s="13" t="str">
        <f>Tablo1[[#This Row],[Bölüm]]</f>
        <v>TYS</v>
      </c>
      <c r="C334" s="13">
        <f>Tablo1[[#This Row],[Sınıf]]</f>
        <v>3</v>
      </c>
      <c r="D334" s="5" t="str">
        <f>Tablo1[[#This Row],[Ders Kodu]]</f>
        <v>TYS-3016</v>
      </c>
      <c r="E334" s="14" t="str">
        <f>Tablo1[[#This Row],[Dersin Adı]]</f>
        <v xml:space="preserve">Uygulamalı Hidroloji </v>
      </c>
      <c r="F334" s="6" t="str">
        <f>Tablo1[[#This Row],[Dersi Veren Öğretim Elemanı]]</f>
        <v>İsmail TAŞ</v>
      </c>
      <c r="G334" s="6">
        <f>Tablo1[[#This Row],[Dersi Veren Öğretim Elemanı (Son 7 Hafta)]]</f>
        <v>0</v>
      </c>
      <c r="H334" s="6" t="str">
        <f>Tablo1[[#This Row],[Dersi Vrn. Öğr. Üyesi Bölümü]]</f>
        <v>TYS</v>
      </c>
      <c r="I334" s="5">
        <f>Tablo1[[#This Row],[Mevcut]]</f>
        <v>0</v>
      </c>
      <c r="J334" s="13" t="str">
        <f>Tablo1[[#This Row],[GÜN]]</f>
        <v>-</v>
      </c>
      <c r="K334" s="17" t="str">
        <f>Tablo1[[#This Row],[SINIF2]]</f>
        <v>AÇILMIYOR</v>
      </c>
      <c r="L334" s="11">
        <f>Tablo1[[#This Row],[08:10]]</f>
        <v>0</v>
      </c>
      <c r="M334" s="4">
        <f>Tablo1[[#This Row],[09:00]]</f>
        <v>0</v>
      </c>
      <c r="N334" s="4">
        <f>Tablo1[[#This Row],[09:50]]</f>
        <v>0</v>
      </c>
      <c r="O334" s="4">
        <f>Tablo1[[#This Row],[10:40]]</f>
        <v>0</v>
      </c>
      <c r="P334" s="4" t="str">
        <f>Tablo1[[#This Row],[11:30]]</f>
        <v>x</v>
      </c>
      <c r="Q334" s="10" t="str">
        <f>Tablo1[[#This Row],[12:20]]</f>
        <v>x</v>
      </c>
      <c r="R334" s="4" t="str">
        <f>Tablo1[[#This Row],[13:10]]</f>
        <v>x</v>
      </c>
      <c r="S334" s="4">
        <f>Tablo1[[#This Row],[14:00]]</f>
        <v>0</v>
      </c>
      <c r="T334" s="4">
        <f>Tablo1[[#This Row],[14:50]]</f>
        <v>0</v>
      </c>
      <c r="U334" s="4">
        <f>Tablo1[[#This Row],[15:40]]</f>
        <v>0</v>
      </c>
      <c r="V334" s="12">
        <f>Tablo1[[#This Row],[16:30]]</f>
        <v>0</v>
      </c>
      <c r="W334" s="24">
        <f>Tablo1[[#This Row],[Ders Adedi]]</f>
        <v>1</v>
      </c>
      <c r="X334" s="22">
        <f>Tablo1[[#This Row],[Ders saati]]</f>
        <v>3</v>
      </c>
      <c r="Y334" s="23">
        <f>Tablo1[[#This Row],[Ders saati kontrol]]</f>
        <v>3</v>
      </c>
      <c r="Z334" s="92" t="str">
        <f>Tablo1[[#This Row],[Birleştir formül]]</f>
        <v>Uygulamalı Hidroloji  İsmail TAŞ</v>
      </c>
      <c r="AA334" s="95">
        <f>Tablo1[[#This Row],[Birleşik ders]]</f>
        <v>1</v>
      </c>
    </row>
    <row r="335" spans="1:27" ht="21.75" hidden="1" x14ac:dyDescent="0.25">
      <c r="A335" s="27">
        <f>Tablo1[[#This Row],[Sıra]]</f>
        <v>121</v>
      </c>
      <c r="B335" s="13" t="str">
        <f>Tablo1[[#This Row],[Bölüm]]</f>
        <v>TYS</v>
      </c>
      <c r="C335" s="13">
        <f>Tablo1[[#This Row],[Sınıf]]</f>
        <v>3</v>
      </c>
      <c r="D335" s="5" t="str">
        <f>Tablo1[[#This Row],[Ders Kodu]]</f>
        <v>TYS-3018</v>
      </c>
      <c r="E335" s="14" t="str">
        <f>Tablo1[[#This Row],[Dersin Adı]]</f>
        <v xml:space="preserve">Havza ve Su Yönetimi </v>
      </c>
      <c r="F335" s="6" t="str">
        <f>Tablo1[[#This Row],[Dersi Veren Öğretim Elemanı]]</f>
        <v>Muharrem Yetiş YAVUZ</v>
      </c>
      <c r="G335" s="6">
        <f>Tablo1[[#This Row],[Dersi Veren Öğretim Elemanı (Son 7 Hafta)]]</f>
        <v>0</v>
      </c>
      <c r="H335" s="6" t="str">
        <f>Tablo1[[#This Row],[Dersi Vrn. Öğr. Üyesi Bölümü]]</f>
        <v>TYS</v>
      </c>
      <c r="I335" s="5">
        <f>Tablo1[[#This Row],[Mevcut]]</f>
        <v>0</v>
      </c>
      <c r="J335" s="13" t="str">
        <f>Tablo1[[#This Row],[GÜN]]</f>
        <v>-</v>
      </c>
      <c r="K335" s="17" t="str">
        <f>Tablo1[[#This Row],[SINIF2]]</f>
        <v>AÇILMIYOR</v>
      </c>
      <c r="L335" s="11">
        <f>Tablo1[[#This Row],[08:10]]</f>
        <v>0</v>
      </c>
      <c r="M335" s="4">
        <f>Tablo1[[#This Row],[09:00]]</f>
        <v>0</v>
      </c>
      <c r="N335" s="4">
        <f>Tablo1[[#This Row],[09:50]]</f>
        <v>0</v>
      </c>
      <c r="O335" s="4">
        <f>Tablo1[[#This Row],[10:40]]</f>
        <v>0</v>
      </c>
      <c r="P335" s="4">
        <f>Tablo1[[#This Row],[11:30]]</f>
        <v>0</v>
      </c>
      <c r="Q335" s="10">
        <f>Tablo1[[#This Row],[12:20]]</f>
        <v>0</v>
      </c>
      <c r="R335" s="4">
        <f>Tablo1[[#This Row],[13:10]]</f>
        <v>0</v>
      </c>
      <c r="S335" s="4">
        <f>Tablo1[[#This Row],[14:00]]</f>
        <v>0</v>
      </c>
      <c r="T335" s="4" t="str">
        <f>Tablo1[[#This Row],[14:50]]</f>
        <v>x</v>
      </c>
      <c r="U335" s="4" t="str">
        <f>Tablo1[[#This Row],[15:40]]</f>
        <v>x</v>
      </c>
      <c r="V335" s="12" t="str">
        <f>Tablo1[[#This Row],[16:30]]</f>
        <v>x</v>
      </c>
      <c r="W335" s="24">
        <f>Tablo1[[#This Row],[Ders Adedi]]</f>
        <v>1</v>
      </c>
      <c r="X335" s="22">
        <f>Tablo1[[#This Row],[Ders saati]]</f>
        <v>3</v>
      </c>
      <c r="Y335" s="23">
        <f>Tablo1[[#This Row],[Ders saati kontrol]]</f>
        <v>3</v>
      </c>
      <c r="Z335" s="92" t="str">
        <f>Tablo1[[#This Row],[Birleştir formül]]</f>
        <v>Havza ve Su Yönetimi  Muharrem Yetiş YAVUZ</v>
      </c>
      <c r="AA335" s="95">
        <f>Tablo1[[#This Row],[Birleşik ders]]</f>
        <v>1</v>
      </c>
    </row>
    <row r="336" spans="1:27" ht="21.75" hidden="1" x14ac:dyDescent="0.25">
      <c r="A336" s="27">
        <f>Tablo1[[#This Row],[Sıra]]</f>
        <v>242</v>
      </c>
      <c r="B336" s="13" t="str">
        <f>Tablo1[[#This Row],[Bölüm]]</f>
        <v>TYS</v>
      </c>
      <c r="C336" s="13">
        <f>Tablo1[[#This Row],[Sınıf]]</f>
        <v>3</v>
      </c>
      <c r="D336" s="5" t="str">
        <f>Tablo1[[#This Row],[Ders Kodu]]</f>
        <v>STJ-3002</v>
      </c>
      <c r="E336" s="14" t="str">
        <f>Tablo1[[#This Row],[Dersin Adı]]</f>
        <v xml:space="preserve">Staj II </v>
      </c>
      <c r="F336" s="6" t="str">
        <f>Tablo1[[#This Row],[Dersi Veren Öğretim Elemanı]]</f>
        <v>Melis İNALPULAT</v>
      </c>
      <c r="G336" s="6">
        <f>Tablo1[[#This Row],[Dersi Veren Öğretim Elemanı (Son 7 Hafta)]]</f>
        <v>0</v>
      </c>
      <c r="H336" s="6" t="str">
        <f>Tablo1[[#This Row],[Dersi Vrn. Öğr. Üyesi Bölümü]]</f>
        <v>TYS</v>
      </c>
      <c r="I336" s="5">
        <f>Tablo1[[#This Row],[Mevcut]]</f>
        <v>8</v>
      </c>
      <c r="J336" s="13" t="str">
        <f>Tablo1[[#This Row],[GÜN]]</f>
        <v>-</v>
      </c>
      <c r="K336" s="17" t="str">
        <f>Tablo1[[#This Row],[SINIF2]]</f>
        <v>-</v>
      </c>
      <c r="L336" s="11">
        <f>Tablo1[[#This Row],[08:10]]</f>
        <v>0</v>
      </c>
      <c r="M336" s="4">
        <f>Tablo1[[#This Row],[09:00]]</f>
        <v>0</v>
      </c>
      <c r="N336" s="4">
        <f>Tablo1[[#This Row],[09:50]]</f>
        <v>0</v>
      </c>
      <c r="O336" s="4">
        <f>Tablo1[[#This Row],[10:40]]</f>
        <v>0</v>
      </c>
      <c r="P336" s="4">
        <f>Tablo1[[#This Row],[11:30]]</f>
        <v>0</v>
      </c>
      <c r="Q336" s="10">
        <f>Tablo1[[#This Row],[12:20]]</f>
        <v>0</v>
      </c>
      <c r="R336" s="4">
        <f>Tablo1[[#This Row],[13:10]]</f>
        <v>0</v>
      </c>
      <c r="S336" s="4">
        <f>Tablo1[[#This Row],[14:00]]</f>
        <v>0</v>
      </c>
      <c r="T336" s="4">
        <f>Tablo1[[#This Row],[14:50]]</f>
        <v>0</v>
      </c>
      <c r="U336" s="4">
        <f>Tablo1[[#This Row],[15:40]]</f>
        <v>0</v>
      </c>
      <c r="V336" s="12">
        <f>Tablo1[[#This Row],[16:30]]</f>
        <v>0</v>
      </c>
      <c r="W336" s="24">
        <f>Tablo1[[#This Row],[Ders Adedi]]</f>
        <v>9</v>
      </c>
      <c r="X336" s="22">
        <f>Tablo1[[#This Row],[Ders saati]]</f>
        <v>0</v>
      </c>
      <c r="Y336" s="23">
        <f>Tablo1[[#This Row],[Ders saati kontrol]]</f>
        <v>0</v>
      </c>
      <c r="Z336" s="92" t="str">
        <f>Tablo1[[#This Row],[Birleştir formül]]</f>
        <v>Staj II  Melis İNALPULAT</v>
      </c>
      <c r="AA336" s="95">
        <f>Tablo1[[#This Row],[Birleşik ders]]</f>
        <v>1</v>
      </c>
    </row>
    <row r="337" spans="1:27" ht="21.75" hidden="1" x14ac:dyDescent="0.25">
      <c r="A337" s="27">
        <f>Tablo1[[#This Row],[Sıra]]</f>
        <v>1</v>
      </c>
      <c r="B337" s="13" t="str">
        <f>Tablo1[[#This Row],[Bölüm]]</f>
        <v>TYS</v>
      </c>
      <c r="C337" s="13">
        <f>Tablo1[[#This Row],[Sınıf]]</f>
        <v>4</v>
      </c>
      <c r="D337" s="5">
        <f>Tablo1[[#This Row],[Ders Kodu]]</f>
        <v>4002</v>
      </c>
      <c r="E337" s="14" t="str">
        <f>Tablo1[[#This Row],[Dersin Adı]]</f>
        <v>İklim Değişimi ve Kuraklık</v>
      </c>
      <c r="F337" s="6" t="str">
        <f>Tablo1[[#This Row],[Dersi Veren Öğretim Elemanı]]</f>
        <v>İsmail TAŞ</v>
      </c>
      <c r="G337" s="6">
        <f>Tablo1[[#This Row],[Dersi Veren Öğretim Elemanı (Son 7 Hafta)]]</f>
        <v>0</v>
      </c>
      <c r="H337" s="6" t="str">
        <f>Tablo1[[#This Row],[Dersi Vrn. Öğr. Üyesi Bölümü]]</f>
        <v>TYS</v>
      </c>
      <c r="I337" s="5">
        <f>Tablo1[[#This Row],[Mevcut]]</f>
        <v>8</v>
      </c>
      <c r="J337" s="13" t="str">
        <f>Tablo1[[#This Row],[GÜN]]</f>
        <v>SALI</v>
      </c>
      <c r="K337" s="17" t="str">
        <f>Tablo1[[#This Row],[SINIF2]]</f>
        <v>106</v>
      </c>
      <c r="L337" s="11">
        <f>Tablo1[[#This Row],[08:10]]</f>
        <v>0</v>
      </c>
      <c r="M337" s="4" t="str">
        <f>Tablo1[[#This Row],[09:00]]</f>
        <v>x</v>
      </c>
      <c r="N337" s="4" t="str">
        <f>Tablo1[[#This Row],[09:50]]</f>
        <v>x</v>
      </c>
      <c r="O337" s="4" t="str">
        <f>Tablo1[[#This Row],[10:40]]</f>
        <v>x</v>
      </c>
      <c r="P337" s="4">
        <f>Tablo1[[#This Row],[11:30]]</f>
        <v>0</v>
      </c>
      <c r="Q337" s="10">
        <f>Tablo1[[#This Row],[12:20]]</f>
        <v>0</v>
      </c>
      <c r="R337" s="4">
        <f>Tablo1[[#This Row],[13:10]]</f>
        <v>0</v>
      </c>
      <c r="S337" s="4">
        <f>Tablo1[[#This Row],[14:00]]</f>
        <v>0</v>
      </c>
      <c r="T337" s="4">
        <f>Tablo1[[#This Row],[14:50]]</f>
        <v>0</v>
      </c>
      <c r="U337" s="4">
        <f>Tablo1[[#This Row],[15:40]]</f>
        <v>0</v>
      </c>
      <c r="V337" s="12">
        <f>Tablo1[[#This Row],[16:30]]</f>
        <v>0</v>
      </c>
      <c r="W337" s="24">
        <f>Tablo1[[#This Row],[Ders Adedi]]</f>
        <v>1</v>
      </c>
      <c r="X337" s="22">
        <f>Tablo1[[#This Row],[Ders saati]]</f>
        <v>3</v>
      </c>
      <c r="Y337" s="23">
        <f>Tablo1[[#This Row],[Ders saati kontrol]]</f>
        <v>3</v>
      </c>
      <c r="Z337" s="92" t="str">
        <f>Tablo1[[#This Row],[Birleştir formül]]</f>
        <v>İklim Değişimi ve Kuraklık İsmail TAŞ</v>
      </c>
      <c r="AA337" s="95">
        <f>Tablo1[[#This Row],[Birleşik ders]]</f>
        <v>1</v>
      </c>
    </row>
    <row r="338" spans="1:27" ht="21.75" hidden="1" x14ac:dyDescent="0.25">
      <c r="A338" s="27">
        <f>Tablo1[[#This Row],[Sıra]]</f>
        <v>33</v>
      </c>
      <c r="B338" s="13" t="str">
        <f>Tablo1[[#This Row],[Bölüm]]</f>
        <v>TYS</v>
      </c>
      <c r="C338" s="13">
        <f>Tablo1[[#This Row],[Sınıf]]</f>
        <v>4</v>
      </c>
      <c r="D338" s="5" t="str">
        <f>Tablo1[[#This Row],[Ders Kodu]]</f>
        <v>TYS-4012</v>
      </c>
      <c r="E338" s="14" t="str">
        <f>Tablo1[[#This Row],[Dersin Adı]]</f>
        <v xml:space="preserve">Betonarme </v>
      </c>
      <c r="F338" s="6" t="str">
        <f>Tablo1[[#This Row],[Dersi Veren Öğretim Elemanı]]</f>
        <v>Sefa AKSU</v>
      </c>
      <c r="G338" s="6">
        <f>Tablo1[[#This Row],[Dersi Veren Öğretim Elemanı (Son 7 Hafta)]]</f>
        <v>0</v>
      </c>
      <c r="H338" s="6" t="str">
        <f>Tablo1[[#This Row],[Dersi Vrn. Öğr. Üyesi Bölümü]]</f>
        <v>TYS</v>
      </c>
      <c r="I338" s="5">
        <f>Tablo1[[#This Row],[Mevcut]]</f>
        <v>8</v>
      </c>
      <c r="J338" s="13" t="str">
        <f>Tablo1[[#This Row],[GÜN]]</f>
        <v>SALI</v>
      </c>
      <c r="K338" s="17" t="str">
        <f>Tablo1[[#This Row],[SINIF2]]</f>
        <v>105</v>
      </c>
      <c r="L338" s="11">
        <f>Tablo1[[#This Row],[08:10]]</f>
        <v>0</v>
      </c>
      <c r="M338" s="4">
        <f>Tablo1[[#This Row],[09:00]]</f>
        <v>0</v>
      </c>
      <c r="N338" s="4">
        <f>Tablo1[[#This Row],[09:50]]</f>
        <v>0</v>
      </c>
      <c r="O338" s="4">
        <f>Tablo1[[#This Row],[10:40]]</f>
        <v>0</v>
      </c>
      <c r="P338" s="4">
        <f>Tablo1[[#This Row],[11:30]]</f>
        <v>0</v>
      </c>
      <c r="Q338" s="10">
        <f>Tablo1[[#This Row],[12:20]]</f>
        <v>0</v>
      </c>
      <c r="R338" s="4" t="str">
        <f>Tablo1[[#This Row],[13:10]]</f>
        <v>x</v>
      </c>
      <c r="S338" s="4" t="str">
        <f>Tablo1[[#This Row],[14:00]]</f>
        <v>x</v>
      </c>
      <c r="T338" s="4">
        <f>Tablo1[[#This Row],[14:50]]</f>
        <v>0</v>
      </c>
      <c r="U338" s="4">
        <f>Tablo1[[#This Row],[15:40]]</f>
        <v>0</v>
      </c>
      <c r="V338" s="12">
        <f>Tablo1[[#This Row],[16:30]]</f>
        <v>0</v>
      </c>
      <c r="W338" s="24">
        <f>Tablo1[[#This Row],[Ders Adedi]]</f>
        <v>1</v>
      </c>
      <c r="X338" s="22">
        <f>Tablo1[[#This Row],[Ders saati]]</f>
        <v>2</v>
      </c>
      <c r="Y338" s="23">
        <f>Tablo1[[#This Row],[Ders saati kontrol]]</f>
        <v>2</v>
      </c>
      <c r="Z338" s="92" t="str">
        <f>Tablo1[[#This Row],[Birleştir formül]]</f>
        <v>Betonarme  Sefa AKSU</v>
      </c>
      <c r="AA338" s="95">
        <f>Tablo1[[#This Row],[Birleşik ders]]</f>
        <v>1</v>
      </c>
    </row>
    <row r="339" spans="1:27" ht="21.75" hidden="1" x14ac:dyDescent="0.25">
      <c r="A339" s="27">
        <f>Tablo1[[#This Row],[Sıra]]</f>
        <v>267</v>
      </c>
      <c r="B339" s="13" t="str">
        <f>Tablo1[[#This Row],[Bölüm]]</f>
        <v>TYS</v>
      </c>
      <c r="C339" s="13">
        <f>Tablo1[[#This Row],[Sınıf]]</f>
        <v>4</v>
      </c>
      <c r="D339" s="5" t="str">
        <f>Tablo1[[#This Row],[Ders Kodu]]</f>
        <v>TYS-4024</v>
      </c>
      <c r="E339" s="14" t="str">
        <f>Tablo1[[#This Row],[Dersin Adı]]</f>
        <v xml:space="preserve">Tarımsal Atık Yönetimi </v>
      </c>
      <c r="F339" s="6" t="str">
        <f>Tablo1[[#This Row],[Dersi Veren Öğretim Elemanı]]</f>
        <v>Sefa AKSU</v>
      </c>
      <c r="G339" s="6">
        <f>Tablo1[[#This Row],[Dersi Veren Öğretim Elemanı (Son 7 Hafta)]]</f>
        <v>0</v>
      </c>
      <c r="H339" s="6" t="str">
        <f>Tablo1[[#This Row],[Dersi Vrn. Öğr. Üyesi Bölümü]]</f>
        <v>TYS</v>
      </c>
      <c r="I339" s="5">
        <f>Tablo1[[#This Row],[Mevcut]]</f>
        <v>12</v>
      </c>
      <c r="J339" s="13" t="str">
        <f>Tablo1[[#This Row],[GÜN]]</f>
        <v>SALI</v>
      </c>
      <c r="K339" s="17" t="str">
        <f>Tablo1[[#This Row],[SINIF2]]</f>
        <v>105</v>
      </c>
      <c r="L339" s="11">
        <f>Tablo1[[#This Row],[08:10]]</f>
        <v>0</v>
      </c>
      <c r="M339" s="4">
        <f>Tablo1[[#This Row],[09:00]]</f>
        <v>0</v>
      </c>
      <c r="N339" s="4">
        <f>Tablo1[[#This Row],[09:50]]</f>
        <v>0</v>
      </c>
      <c r="O339" s="4">
        <f>Tablo1[[#This Row],[10:40]]</f>
        <v>0</v>
      </c>
      <c r="P339" s="4">
        <f>Tablo1[[#This Row],[11:30]]</f>
        <v>0</v>
      </c>
      <c r="Q339" s="10">
        <f>Tablo1[[#This Row],[12:20]]</f>
        <v>0</v>
      </c>
      <c r="R339" s="4">
        <f>Tablo1[[#This Row],[13:10]]</f>
        <v>0</v>
      </c>
      <c r="S339" s="4">
        <f>Tablo1[[#This Row],[14:00]]</f>
        <v>0</v>
      </c>
      <c r="T339" s="4" t="str">
        <f>Tablo1[[#This Row],[14:50]]</f>
        <v>x</v>
      </c>
      <c r="U339" s="4" t="str">
        <f>Tablo1[[#This Row],[15:40]]</f>
        <v>x</v>
      </c>
      <c r="V339" s="12" t="str">
        <f>Tablo1[[#This Row],[16:30]]</f>
        <v>x</v>
      </c>
      <c r="W339" s="24">
        <f>Tablo1[[#This Row],[Ders Adedi]]</f>
        <v>1</v>
      </c>
      <c r="X339" s="22">
        <f>Tablo1[[#This Row],[Ders saati]]</f>
        <v>3</v>
      </c>
      <c r="Y339" s="23">
        <f>Tablo1[[#This Row],[Ders saati kontrol]]</f>
        <v>3</v>
      </c>
      <c r="Z339" s="92" t="str">
        <f>Tablo1[[#This Row],[Birleştir formül]]</f>
        <v>Tarımsal Atık Yönetimi  Sefa AKSU</v>
      </c>
      <c r="AA339" s="95">
        <f>Tablo1[[#This Row],[Birleşik ders]]</f>
        <v>1</v>
      </c>
    </row>
    <row r="340" spans="1:27" ht="21.75" hidden="1" x14ac:dyDescent="0.25">
      <c r="A340" s="27">
        <f>Tablo1[[#This Row],[Sıra]]</f>
        <v>281</v>
      </c>
      <c r="B340" s="13" t="str">
        <f>Tablo1[[#This Row],[Bölüm]]</f>
        <v>TYS</v>
      </c>
      <c r="C340" s="13">
        <f>Tablo1[[#This Row],[Sınıf]]</f>
        <v>4</v>
      </c>
      <c r="D340" s="5" t="str">
        <f>Tablo1[[#This Row],[Ders Kodu]]</f>
        <v>TYS-4010</v>
      </c>
      <c r="E340" s="14" t="str">
        <f>Tablo1[[#This Row],[Dersin Adı]]</f>
        <v xml:space="preserve">Tarımsal Yapılar ve Tasarım </v>
      </c>
      <c r="F340" s="6" t="str">
        <f>Tablo1[[#This Row],[Dersi Veren Öğretim Elemanı]]</f>
        <v>Sefa AKSU</v>
      </c>
      <c r="G340" s="6">
        <f>Tablo1[[#This Row],[Dersi Veren Öğretim Elemanı (Son 7 Hafta)]]</f>
        <v>0</v>
      </c>
      <c r="H340" s="6" t="str">
        <f>Tablo1[[#This Row],[Dersi Vrn. Öğr. Üyesi Bölümü]]</f>
        <v>TYS</v>
      </c>
      <c r="I340" s="5">
        <f>Tablo1[[#This Row],[Mevcut]]</f>
        <v>9</v>
      </c>
      <c r="J340" s="13" t="str">
        <f>Tablo1[[#This Row],[GÜN]]</f>
        <v>ÇARŞAMBA</v>
      </c>
      <c r="K340" s="17" t="str">
        <f>Tablo1[[#This Row],[SINIF2]]</f>
        <v>105</v>
      </c>
      <c r="L340" s="11">
        <f>Tablo1[[#This Row],[08:10]]</f>
        <v>0</v>
      </c>
      <c r="M340" s="4" t="str">
        <f>Tablo1[[#This Row],[09:00]]</f>
        <v>x</v>
      </c>
      <c r="N340" s="4" t="str">
        <f>Tablo1[[#This Row],[09:50]]</f>
        <v>x</v>
      </c>
      <c r="O340" s="4" t="str">
        <f>Tablo1[[#This Row],[10:40]]</f>
        <v>x</v>
      </c>
      <c r="P340" s="4" t="str">
        <f>Tablo1[[#This Row],[11:30]]</f>
        <v>x</v>
      </c>
      <c r="Q340" s="10">
        <f>Tablo1[[#This Row],[12:20]]</f>
        <v>0</v>
      </c>
      <c r="R340" s="4">
        <f>Tablo1[[#This Row],[13:10]]</f>
        <v>0</v>
      </c>
      <c r="S340" s="4">
        <f>Tablo1[[#This Row],[14:00]]</f>
        <v>0</v>
      </c>
      <c r="T340" s="4">
        <f>Tablo1[[#This Row],[14:50]]</f>
        <v>0</v>
      </c>
      <c r="U340" s="4">
        <f>Tablo1[[#This Row],[15:40]]</f>
        <v>0</v>
      </c>
      <c r="V340" s="12">
        <f>Tablo1[[#This Row],[16:30]]</f>
        <v>0</v>
      </c>
      <c r="W340" s="24">
        <f>Tablo1[[#This Row],[Ders Adedi]]</f>
        <v>1</v>
      </c>
      <c r="X340" s="22">
        <f>Tablo1[[#This Row],[Ders saati]]</f>
        <v>4</v>
      </c>
      <c r="Y340" s="23">
        <f>Tablo1[[#This Row],[Ders saati kontrol]]</f>
        <v>4</v>
      </c>
      <c r="Z340" s="92" t="str">
        <f>Tablo1[[#This Row],[Birleştir formül]]</f>
        <v>Tarımsal Yapılar ve Tasarım  Sefa AKSU</v>
      </c>
      <c r="AA340" s="95">
        <f>Tablo1[[#This Row],[Birleşik ders]]</f>
        <v>1</v>
      </c>
    </row>
    <row r="341" spans="1:27" ht="21.75" hidden="1" x14ac:dyDescent="0.25">
      <c r="A341" s="27">
        <f>Tablo1[[#This Row],[Sıra]]</f>
        <v>175</v>
      </c>
      <c r="B341" s="13" t="str">
        <f>Tablo1[[#This Row],[Bölüm]]</f>
        <v>TYS</v>
      </c>
      <c r="C341" s="13">
        <f>Tablo1[[#This Row],[Sınıf]]</f>
        <v>4</v>
      </c>
      <c r="D341" s="5" t="str">
        <f>Tablo1[[#This Row],[Ders Kodu]]</f>
        <v>TYS-4004</v>
      </c>
      <c r="E341" s="14" t="str">
        <f>Tablo1[[#This Row],[Dersin Adı]]</f>
        <v xml:space="preserve">Mesleki Bilgisayar Programları II </v>
      </c>
      <c r="F341" s="6" t="str">
        <f>Tablo1[[#This Row],[Dersi Veren Öğretim Elemanı]]</f>
        <v>Umut MUCAN</v>
      </c>
      <c r="G341" s="6">
        <f>Tablo1[[#This Row],[Dersi Veren Öğretim Elemanı (Son 7 Hafta)]]</f>
        <v>0</v>
      </c>
      <c r="H341" s="6" t="str">
        <f>Tablo1[[#This Row],[Dersi Vrn. Öğr. Üyesi Bölümü]]</f>
        <v>TYS</v>
      </c>
      <c r="I341" s="5">
        <f>Tablo1[[#This Row],[Mevcut]]</f>
        <v>8</v>
      </c>
      <c r="J341" s="13" t="str">
        <f>Tablo1[[#This Row],[GÜN]]</f>
        <v>ÇARŞAMBA</v>
      </c>
      <c r="K341" s="17" t="str">
        <f>Tablo1[[#This Row],[SINIF2]]</f>
        <v>Bilgisayar Lab.</v>
      </c>
      <c r="L341" s="11">
        <f>Tablo1[[#This Row],[08:10]]</f>
        <v>0</v>
      </c>
      <c r="M341" s="4">
        <f>Tablo1[[#This Row],[09:00]]</f>
        <v>0</v>
      </c>
      <c r="N341" s="4">
        <f>Tablo1[[#This Row],[09:50]]</f>
        <v>0</v>
      </c>
      <c r="O341" s="4">
        <f>Tablo1[[#This Row],[10:40]]</f>
        <v>0</v>
      </c>
      <c r="P341" s="4">
        <f>Tablo1[[#This Row],[11:30]]</f>
        <v>0</v>
      </c>
      <c r="Q341" s="10">
        <f>Tablo1[[#This Row],[12:20]]</f>
        <v>0</v>
      </c>
      <c r="R341" s="4" t="str">
        <f>Tablo1[[#This Row],[13:10]]</f>
        <v>x</v>
      </c>
      <c r="S341" s="4" t="str">
        <f>Tablo1[[#This Row],[14:00]]</f>
        <v>x</v>
      </c>
      <c r="T341" s="4" t="str">
        <f>Tablo1[[#This Row],[14:50]]</f>
        <v>x</v>
      </c>
      <c r="U341" s="4" t="str">
        <f>Tablo1[[#This Row],[15:40]]</f>
        <v>x</v>
      </c>
      <c r="V341" s="12">
        <f>Tablo1[[#This Row],[16:30]]</f>
        <v>0</v>
      </c>
      <c r="W341" s="24">
        <f>Tablo1[[#This Row],[Ders Adedi]]</f>
        <v>1</v>
      </c>
      <c r="X341" s="22">
        <f>Tablo1[[#This Row],[Ders saati]]</f>
        <v>4</v>
      </c>
      <c r="Y341" s="23">
        <f>Tablo1[[#This Row],[Ders saati kontrol]]</f>
        <v>4</v>
      </c>
      <c r="Z341" s="92" t="str">
        <f>Tablo1[[#This Row],[Birleştir formül]]</f>
        <v>Mesleki Bilgisayar Programları II  Umut MUCAN</v>
      </c>
      <c r="AA341" s="95">
        <f>Tablo1[[#This Row],[Birleşik ders]]</f>
        <v>1</v>
      </c>
    </row>
    <row r="342" spans="1:27" ht="21.75" hidden="1" x14ac:dyDescent="0.25">
      <c r="A342" s="27">
        <f>Tablo1[[#This Row],[Sıra]]</f>
        <v>183</v>
      </c>
      <c r="B342" s="13" t="str">
        <f>Tablo1[[#This Row],[Bölüm]]</f>
        <v>TYS</v>
      </c>
      <c r="C342" s="13">
        <f>Tablo1[[#This Row],[Sınıf]]</f>
        <v>4</v>
      </c>
      <c r="D342" s="5" t="str">
        <f>Tablo1[[#This Row],[Ders Kodu]]</f>
        <v>TYS-4006</v>
      </c>
      <c r="E342" s="14" t="str">
        <f>Tablo1[[#This Row],[Dersin Adı]]</f>
        <v xml:space="preserve">Mesleki Uygulama </v>
      </c>
      <c r="F342" s="6" t="str">
        <f>Tablo1[[#This Row],[Dersi Veren Öğretim Elemanı]]</f>
        <v>Bölüm Öğretim Elemanları - TYS</v>
      </c>
      <c r="G342" s="6">
        <f>Tablo1[[#This Row],[Dersi Veren Öğretim Elemanı (Son 7 Hafta)]]</f>
        <v>0</v>
      </c>
      <c r="H342" s="6" t="str">
        <f>Tablo1[[#This Row],[Dersi Vrn. Öğr. Üyesi Bölümü]]</f>
        <v>TYS</v>
      </c>
      <c r="I342" s="5">
        <f>Tablo1[[#This Row],[Mevcut]]</f>
        <v>7</v>
      </c>
      <c r="J342" s="13" t="str">
        <f>Tablo1[[#This Row],[GÜN]]</f>
        <v>PERŞEMBE</v>
      </c>
      <c r="K342" s="17" t="str">
        <f>Tablo1[[#This Row],[SINIF2]]</f>
        <v>Bölüm Lab.</v>
      </c>
      <c r="L342" s="11">
        <f>Tablo1[[#This Row],[08:10]]</f>
        <v>0</v>
      </c>
      <c r="M342" s="4" t="str">
        <f>Tablo1[[#This Row],[09:00]]</f>
        <v>x</v>
      </c>
      <c r="N342" s="4" t="str">
        <f>Tablo1[[#This Row],[09:50]]</f>
        <v>x</v>
      </c>
      <c r="O342" s="4" t="str">
        <f>Tablo1[[#This Row],[10:40]]</f>
        <v>x</v>
      </c>
      <c r="P342" s="4" t="str">
        <f>Tablo1[[#This Row],[11:30]]</f>
        <v>x</v>
      </c>
      <c r="Q342" s="10">
        <f>Tablo1[[#This Row],[12:20]]</f>
        <v>0</v>
      </c>
      <c r="R342" s="4">
        <f>Tablo1[[#This Row],[13:10]]</f>
        <v>0</v>
      </c>
      <c r="S342" s="4">
        <f>Tablo1[[#This Row],[14:00]]</f>
        <v>0</v>
      </c>
      <c r="T342" s="4">
        <f>Tablo1[[#This Row],[14:50]]</f>
        <v>0</v>
      </c>
      <c r="U342" s="4">
        <f>Tablo1[[#This Row],[15:40]]</f>
        <v>0</v>
      </c>
      <c r="V342" s="12">
        <f>Tablo1[[#This Row],[16:30]]</f>
        <v>0</v>
      </c>
      <c r="W342" s="24">
        <f>Tablo1[[#This Row],[Ders Adedi]]</f>
        <v>8</v>
      </c>
      <c r="X342" s="22">
        <f>Tablo1[[#This Row],[Ders saati]]</f>
        <v>4</v>
      </c>
      <c r="Y342" s="23">
        <f>Tablo1[[#This Row],[Ders saati kontrol]]</f>
        <v>4</v>
      </c>
      <c r="Z342" s="92" t="str">
        <f>Tablo1[[#This Row],[Birleştir formül]]</f>
        <v>Mesleki Uygulama  Bölüm Öğretim Elemanları - TYS</v>
      </c>
      <c r="AA342" s="95">
        <f>Tablo1[[#This Row],[Birleşik ders]]</f>
        <v>1</v>
      </c>
    </row>
    <row r="343" spans="1:27" ht="21.75" hidden="1" x14ac:dyDescent="0.25">
      <c r="A343" s="27">
        <f>Tablo1[[#This Row],[Sıra]]</f>
        <v>7</v>
      </c>
      <c r="B343" s="13" t="str">
        <f>Tablo1[[#This Row],[Bölüm]]</f>
        <v>TYS</v>
      </c>
      <c r="C343" s="13">
        <f>Tablo1[[#This Row],[Sınıf]]</f>
        <v>4</v>
      </c>
      <c r="D343" s="5" t="str">
        <f>Tablo1[[#This Row],[Ders Kodu]]</f>
        <v>TYS-4014</v>
      </c>
      <c r="E343" s="14" t="str">
        <f>Tablo1[[#This Row],[Dersin Adı]]</f>
        <v xml:space="preserve">Arazi Toplulaştırması </v>
      </c>
      <c r="F343" s="6" t="str">
        <f>Tablo1[[#This Row],[Dersi Veren Öğretim Elemanı]]</f>
        <v>Melis İNALPULAT</v>
      </c>
      <c r="G343" s="6">
        <f>Tablo1[[#This Row],[Dersi Veren Öğretim Elemanı (Son 7 Hafta)]]</f>
        <v>0</v>
      </c>
      <c r="H343" s="6" t="str">
        <f>Tablo1[[#This Row],[Dersi Vrn. Öğr. Üyesi Bölümü]]</f>
        <v>TYS</v>
      </c>
      <c r="I343" s="5">
        <f>Tablo1[[#This Row],[Mevcut]]</f>
        <v>8</v>
      </c>
      <c r="J343" s="13" t="str">
        <f>Tablo1[[#This Row],[GÜN]]</f>
        <v>PERŞEMBE</v>
      </c>
      <c r="K343" s="17" t="str">
        <f>Tablo1[[#This Row],[SINIF2]]</f>
        <v>205</v>
      </c>
      <c r="L343" s="11">
        <f>Tablo1[[#This Row],[08:10]]</f>
        <v>0</v>
      </c>
      <c r="M343" s="4">
        <f>Tablo1[[#This Row],[09:00]]</f>
        <v>0</v>
      </c>
      <c r="N343" s="4">
        <f>Tablo1[[#This Row],[09:50]]</f>
        <v>0</v>
      </c>
      <c r="O343" s="4">
        <f>Tablo1[[#This Row],[10:40]]</f>
        <v>0</v>
      </c>
      <c r="P343" s="4">
        <f>Tablo1[[#This Row],[11:30]]</f>
        <v>0</v>
      </c>
      <c r="Q343" s="10">
        <f>Tablo1[[#This Row],[12:20]]</f>
        <v>0</v>
      </c>
      <c r="R343" s="4">
        <f>Tablo1[[#This Row],[13:10]]</f>
        <v>0</v>
      </c>
      <c r="S343" s="4" t="str">
        <f>Tablo1[[#This Row],[14:00]]</f>
        <v>x</v>
      </c>
      <c r="T343" s="4" t="str">
        <f>Tablo1[[#This Row],[14:50]]</f>
        <v>x</v>
      </c>
      <c r="U343" s="4" t="str">
        <f>Tablo1[[#This Row],[15:40]]</f>
        <v>x</v>
      </c>
      <c r="V343" s="12" t="str">
        <f>Tablo1[[#This Row],[16:30]]</f>
        <v>x</v>
      </c>
      <c r="W343" s="24">
        <f>Tablo1[[#This Row],[Ders Adedi]]</f>
        <v>1</v>
      </c>
      <c r="X343" s="22">
        <f>Tablo1[[#This Row],[Ders saati]]</f>
        <v>4</v>
      </c>
      <c r="Y343" s="23">
        <f>Tablo1[[#This Row],[Ders saati kontrol]]</f>
        <v>4</v>
      </c>
      <c r="Z343" s="92" t="str">
        <f>Tablo1[[#This Row],[Birleştir formül]]</f>
        <v>Arazi Toplulaştırması  Melis İNALPULAT</v>
      </c>
      <c r="AA343" s="95">
        <f>Tablo1[[#This Row],[Birleşik ders]]</f>
        <v>1</v>
      </c>
    </row>
    <row r="344" spans="1:27" ht="21.75" hidden="1" x14ac:dyDescent="0.25">
      <c r="A344" s="27">
        <f>Tablo1[[#This Row],[Sıra]]</f>
        <v>246</v>
      </c>
      <c r="B344" s="13" t="str">
        <f>Tablo1[[#This Row],[Bölüm]]</f>
        <v>TYS</v>
      </c>
      <c r="C344" s="13">
        <f>Tablo1[[#This Row],[Sınıf]]</f>
        <v>4</v>
      </c>
      <c r="D344" s="5" t="str">
        <f>Tablo1[[#This Row],[Ders Kodu]]</f>
        <v>TYS-4016</v>
      </c>
      <c r="E344" s="14" t="str">
        <f>Tablo1[[#This Row],[Dersin Adı]]</f>
        <v xml:space="preserve">Sulama Sistemlerinde Fertigasyon </v>
      </c>
      <c r="F344" s="6" t="str">
        <f>Tablo1[[#This Row],[Dersi Veren Öğretim Elemanı]]</f>
        <v>İsmail TAŞ</v>
      </c>
      <c r="G344" s="6">
        <f>Tablo1[[#This Row],[Dersi Veren Öğretim Elemanı (Son 7 Hafta)]]</f>
        <v>0</v>
      </c>
      <c r="H344" s="6" t="str">
        <f>Tablo1[[#This Row],[Dersi Vrn. Öğr. Üyesi Bölümü]]</f>
        <v>TYS</v>
      </c>
      <c r="I344" s="5">
        <f>Tablo1[[#This Row],[Mevcut]]</f>
        <v>0</v>
      </c>
      <c r="J344" s="13" t="str">
        <f>Tablo1[[#This Row],[GÜN]]</f>
        <v>-</v>
      </c>
      <c r="K344" s="17" t="str">
        <f>Tablo1[[#This Row],[SINIF2]]</f>
        <v>AÇILMIYOR</v>
      </c>
      <c r="L344" s="11">
        <f>Tablo1[[#This Row],[08:10]]</f>
        <v>0</v>
      </c>
      <c r="M344" s="4" t="str">
        <f>Tablo1[[#This Row],[09:00]]</f>
        <v>x</v>
      </c>
      <c r="N344" s="4" t="str">
        <f>Tablo1[[#This Row],[09:50]]</f>
        <v>x</v>
      </c>
      <c r="O344" s="4" t="str">
        <f>Tablo1[[#This Row],[10:40]]</f>
        <v>x</v>
      </c>
      <c r="P344" s="4">
        <f>Tablo1[[#This Row],[11:30]]</f>
        <v>0</v>
      </c>
      <c r="Q344" s="10">
        <f>Tablo1[[#This Row],[12:20]]</f>
        <v>0</v>
      </c>
      <c r="R344" s="4">
        <f>Tablo1[[#This Row],[13:10]]</f>
        <v>0</v>
      </c>
      <c r="S344" s="4">
        <f>Tablo1[[#This Row],[14:00]]</f>
        <v>0</v>
      </c>
      <c r="T344" s="4">
        <f>Tablo1[[#This Row],[14:50]]</f>
        <v>0</v>
      </c>
      <c r="U344" s="4">
        <f>Tablo1[[#This Row],[15:40]]</f>
        <v>0</v>
      </c>
      <c r="V344" s="12">
        <f>Tablo1[[#This Row],[16:30]]</f>
        <v>0</v>
      </c>
      <c r="W344" s="24">
        <f>Tablo1[[#This Row],[Ders Adedi]]</f>
        <v>1</v>
      </c>
      <c r="X344" s="22">
        <f>Tablo1[[#This Row],[Ders saati]]</f>
        <v>3</v>
      </c>
      <c r="Y344" s="23">
        <f>Tablo1[[#This Row],[Ders saati kontrol]]</f>
        <v>3</v>
      </c>
      <c r="Z344" s="92" t="str">
        <f>Tablo1[[#This Row],[Birleştir formül]]</f>
        <v>Sulama Sistemlerinde Fertigasyon  İsmail TAŞ</v>
      </c>
      <c r="AA344" s="95">
        <f>Tablo1[[#This Row],[Birleşik ders]]</f>
        <v>1</v>
      </c>
    </row>
    <row r="345" spans="1:27" ht="21.75" hidden="1" x14ac:dyDescent="0.25">
      <c r="A345" s="27">
        <f>Tablo1[[#This Row],[Sıra]]</f>
        <v>224</v>
      </c>
      <c r="B345" s="13" t="str">
        <f>Tablo1[[#This Row],[Bölüm]]</f>
        <v>TYS</v>
      </c>
      <c r="C345" s="13">
        <f>Tablo1[[#This Row],[Sınıf]]</f>
        <v>4</v>
      </c>
      <c r="D345" s="5" t="str">
        <f>Tablo1[[#This Row],[Ders Kodu]]</f>
        <v>TYS-4020</v>
      </c>
      <c r="E345" s="14" t="str">
        <f>Tablo1[[#This Row],[Dersin Adı]]</f>
        <v xml:space="preserve">Proje Hazırlama Tekniği </v>
      </c>
      <c r="F345" s="6" t="str">
        <f>Tablo1[[#This Row],[Dersi Veren Öğretim Elemanı]]</f>
        <v>Murat YILDIRIM</v>
      </c>
      <c r="G345" s="6">
        <f>Tablo1[[#This Row],[Dersi Veren Öğretim Elemanı (Son 7 Hafta)]]</f>
        <v>0</v>
      </c>
      <c r="H345" s="6" t="str">
        <f>Tablo1[[#This Row],[Dersi Vrn. Öğr. Üyesi Bölümü]]</f>
        <v>TYS</v>
      </c>
      <c r="I345" s="5">
        <f>Tablo1[[#This Row],[Mevcut]]</f>
        <v>0</v>
      </c>
      <c r="J345" s="13" t="str">
        <f>Tablo1[[#This Row],[GÜN]]</f>
        <v>-</v>
      </c>
      <c r="K345" s="17" t="str">
        <f>Tablo1[[#This Row],[SINIF2]]</f>
        <v>AÇILMIYOR</v>
      </c>
      <c r="L345" s="11">
        <f>Tablo1[[#This Row],[08:10]]</f>
        <v>0</v>
      </c>
      <c r="M345" s="4">
        <f>Tablo1[[#This Row],[09:00]]</f>
        <v>0</v>
      </c>
      <c r="N345" s="4">
        <f>Tablo1[[#This Row],[09:50]]</f>
        <v>0</v>
      </c>
      <c r="O345" s="4">
        <f>Tablo1[[#This Row],[10:40]]</f>
        <v>0</v>
      </c>
      <c r="P345" s="4" t="str">
        <f>Tablo1[[#This Row],[11:30]]</f>
        <v>x</v>
      </c>
      <c r="Q345" s="10" t="str">
        <f>Tablo1[[#This Row],[12:20]]</f>
        <v>x</v>
      </c>
      <c r="R345" s="4" t="str">
        <f>Tablo1[[#This Row],[13:10]]</f>
        <v>x</v>
      </c>
      <c r="S345" s="4">
        <f>Tablo1[[#This Row],[14:00]]</f>
        <v>0</v>
      </c>
      <c r="T345" s="4">
        <f>Tablo1[[#This Row],[14:50]]</f>
        <v>0</v>
      </c>
      <c r="U345" s="4">
        <f>Tablo1[[#This Row],[15:40]]</f>
        <v>0</v>
      </c>
      <c r="V345" s="12">
        <f>Tablo1[[#This Row],[16:30]]</f>
        <v>0</v>
      </c>
      <c r="W345" s="24">
        <f>Tablo1[[#This Row],[Ders Adedi]]</f>
        <v>1</v>
      </c>
      <c r="X345" s="22">
        <f>Tablo1[[#This Row],[Ders saati]]</f>
        <v>3</v>
      </c>
      <c r="Y345" s="23">
        <f>Tablo1[[#This Row],[Ders saati kontrol]]</f>
        <v>3</v>
      </c>
      <c r="Z345" s="92" t="str">
        <f>Tablo1[[#This Row],[Birleştir formül]]</f>
        <v>Proje Hazırlama Tekniği  Murat YILDIRIM</v>
      </c>
      <c r="AA345" s="95">
        <f>Tablo1[[#This Row],[Birleşik ders]]</f>
        <v>1</v>
      </c>
    </row>
    <row r="346" spans="1:27" ht="21.75" hidden="1" x14ac:dyDescent="0.25">
      <c r="A346" s="27">
        <f>Tablo1[[#This Row],[Sıra]]</f>
        <v>118</v>
      </c>
      <c r="B346" s="13" t="str">
        <f>Tablo1[[#This Row],[Bölüm]]</f>
        <v>TYS</v>
      </c>
      <c r="C346" s="13">
        <f>Tablo1[[#This Row],[Sınıf]]</f>
        <v>4</v>
      </c>
      <c r="D346" s="5" t="str">
        <f>Tablo1[[#This Row],[Ders Kodu]]</f>
        <v>TYS-4022</v>
      </c>
      <c r="E346" s="14" t="str">
        <f>Tablo1[[#This Row],[Dersin Adı]]</f>
        <v xml:space="preserve">Görüntü İşleme </v>
      </c>
      <c r="F346" s="6" t="str">
        <f>Tablo1[[#This Row],[Dersi Veren Öğretim Elemanı]]</f>
        <v>Melis İNALPULAT</v>
      </c>
      <c r="G346" s="6">
        <f>Tablo1[[#This Row],[Dersi Veren Öğretim Elemanı (Son 7 Hafta)]]</f>
        <v>0</v>
      </c>
      <c r="H346" s="6" t="str">
        <f>Tablo1[[#This Row],[Dersi Vrn. Öğr. Üyesi Bölümü]]</f>
        <v>TYS</v>
      </c>
      <c r="I346" s="5">
        <f>Tablo1[[#This Row],[Mevcut]]</f>
        <v>0</v>
      </c>
      <c r="J346" s="13" t="str">
        <f>Tablo1[[#This Row],[GÜN]]</f>
        <v>-</v>
      </c>
      <c r="K346" s="17" t="str">
        <f>Tablo1[[#This Row],[SINIF2]]</f>
        <v>AÇILMIYOR</v>
      </c>
      <c r="L346" s="11">
        <f>Tablo1[[#This Row],[08:10]]</f>
        <v>0</v>
      </c>
      <c r="M346" s="4">
        <f>Tablo1[[#This Row],[09:00]]</f>
        <v>0</v>
      </c>
      <c r="N346" s="4">
        <f>Tablo1[[#This Row],[09:50]]</f>
        <v>0</v>
      </c>
      <c r="O346" s="4">
        <f>Tablo1[[#This Row],[10:40]]</f>
        <v>0</v>
      </c>
      <c r="P346" s="4">
        <f>Tablo1[[#This Row],[11:30]]</f>
        <v>0</v>
      </c>
      <c r="Q346" s="10" t="str">
        <f>Tablo1[[#This Row],[12:20]]</f>
        <v>x</v>
      </c>
      <c r="R346" s="4" t="str">
        <f>Tablo1[[#This Row],[13:10]]</f>
        <v>x</v>
      </c>
      <c r="S346" s="4" t="str">
        <f>Tablo1[[#This Row],[14:00]]</f>
        <v>x</v>
      </c>
      <c r="T346" s="4">
        <f>Tablo1[[#This Row],[14:50]]</f>
        <v>0</v>
      </c>
      <c r="U346" s="4">
        <f>Tablo1[[#This Row],[15:40]]</f>
        <v>0</v>
      </c>
      <c r="V346" s="12">
        <f>Tablo1[[#This Row],[16:30]]</f>
        <v>0</v>
      </c>
      <c r="W346" s="24">
        <f>Tablo1[[#This Row],[Ders Adedi]]</f>
        <v>1</v>
      </c>
      <c r="X346" s="22">
        <f>Tablo1[[#This Row],[Ders saati]]</f>
        <v>3</v>
      </c>
      <c r="Y346" s="23">
        <f>Tablo1[[#This Row],[Ders saati kontrol]]</f>
        <v>3</v>
      </c>
      <c r="Z346" s="92" t="str">
        <f>Tablo1[[#This Row],[Birleştir formül]]</f>
        <v>Görüntü İşleme  Melis İNALPULAT</v>
      </c>
      <c r="AA346" s="95">
        <f>Tablo1[[#This Row],[Birleşik ders]]</f>
        <v>1</v>
      </c>
    </row>
    <row r="347" spans="1:27" ht="21.75" hidden="1" x14ac:dyDescent="0.25">
      <c r="A347" s="27">
        <f>Tablo1[[#This Row],[Sıra]]</f>
        <v>211</v>
      </c>
      <c r="B347" s="13" t="str">
        <f>Tablo1[[#This Row],[Bölüm]]</f>
        <v>TYS</v>
      </c>
      <c r="C347" s="13">
        <f>Tablo1[[#This Row],[Sınıf]]</f>
        <v>4</v>
      </c>
      <c r="D347" s="5" t="str">
        <f>Tablo1[[#This Row],[Ders Kodu]]</f>
        <v>TYS-4018</v>
      </c>
      <c r="E347" s="14" t="str">
        <f>Tablo1[[#This Row],[Dersin Adı]]</f>
        <v xml:space="preserve">Otomasyon </v>
      </c>
      <c r="F347" s="6" t="str">
        <f>Tablo1[[#This Row],[Dersi Veren Öğretim Elemanı]]</f>
        <v>Murat YILDIRIM</v>
      </c>
      <c r="G347" s="6">
        <f>Tablo1[[#This Row],[Dersi Veren Öğretim Elemanı (Son 7 Hafta)]]</f>
        <v>0</v>
      </c>
      <c r="H347" s="6" t="str">
        <f>Tablo1[[#This Row],[Dersi Vrn. Öğr. Üyesi Bölümü]]</f>
        <v>TYS</v>
      </c>
      <c r="I347" s="5">
        <f>Tablo1[[#This Row],[Mevcut]]</f>
        <v>0</v>
      </c>
      <c r="J347" s="13" t="str">
        <f>Tablo1[[#This Row],[GÜN]]</f>
        <v>-</v>
      </c>
      <c r="K347" s="17" t="str">
        <f>Tablo1[[#This Row],[SINIF2]]</f>
        <v>AÇILMIYOR</v>
      </c>
      <c r="L347" s="11">
        <f>Tablo1[[#This Row],[08:10]]</f>
        <v>0</v>
      </c>
      <c r="M347" s="4">
        <f>Tablo1[[#This Row],[09:00]]</f>
        <v>0</v>
      </c>
      <c r="N347" s="4">
        <f>Tablo1[[#This Row],[09:50]]</f>
        <v>0</v>
      </c>
      <c r="O347" s="4">
        <f>Tablo1[[#This Row],[10:40]]</f>
        <v>0</v>
      </c>
      <c r="P347" s="4">
        <f>Tablo1[[#This Row],[11:30]]</f>
        <v>0</v>
      </c>
      <c r="Q347" s="10">
        <f>Tablo1[[#This Row],[12:20]]</f>
        <v>0</v>
      </c>
      <c r="R347" s="4">
        <f>Tablo1[[#This Row],[13:10]]</f>
        <v>0</v>
      </c>
      <c r="S347" s="4">
        <f>Tablo1[[#This Row],[14:00]]</f>
        <v>0</v>
      </c>
      <c r="T347" s="4" t="str">
        <f>Tablo1[[#This Row],[14:50]]</f>
        <v>x</v>
      </c>
      <c r="U347" s="4" t="str">
        <f>Tablo1[[#This Row],[15:40]]</f>
        <v>x</v>
      </c>
      <c r="V347" s="12" t="str">
        <f>Tablo1[[#This Row],[16:30]]</f>
        <v>x</v>
      </c>
      <c r="W347" s="24">
        <f>Tablo1[[#This Row],[Ders Adedi]]</f>
        <v>1</v>
      </c>
      <c r="X347" s="22">
        <f>Tablo1[[#This Row],[Ders saati]]</f>
        <v>3</v>
      </c>
      <c r="Y347" s="23">
        <f>Tablo1[[#This Row],[Ders saati kontrol]]</f>
        <v>3</v>
      </c>
      <c r="Z347" s="92" t="str">
        <f>Tablo1[[#This Row],[Birleştir formül]]</f>
        <v>Otomasyon  Murat YILDIRIM</v>
      </c>
      <c r="AA347" s="95">
        <f>Tablo1[[#This Row],[Birleşik ders]]</f>
        <v>1</v>
      </c>
    </row>
    <row r="348" spans="1:27" ht="21.75" hidden="1" x14ac:dyDescent="0.25">
      <c r="A348" s="27">
        <f>Tablo1[[#This Row],[Sıra]]</f>
        <v>42</v>
      </c>
      <c r="B348" s="13" t="str">
        <f>Tablo1[[#This Row],[Bölüm]]</f>
        <v>TYS</v>
      </c>
      <c r="C348" s="13">
        <f>Tablo1[[#This Row],[Sınıf]]</f>
        <v>4</v>
      </c>
      <c r="D348" s="5" t="str">
        <f>Tablo1[[#This Row],[Ders Kodu]]</f>
        <v>TYS-4008</v>
      </c>
      <c r="E348" s="14" t="str">
        <f>Tablo1[[#This Row],[Dersin Adı]]</f>
        <v xml:space="preserve">Bitirme Ödevi II </v>
      </c>
      <c r="F348" s="6" t="str">
        <f>Tablo1[[#This Row],[Dersi Veren Öğretim Elemanı]]</f>
        <v>Bölüm Öğretim Elemanları - TYS</v>
      </c>
      <c r="G348" s="6">
        <f>Tablo1[[#This Row],[Dersi Veren Öğretim Elemanı (Son 7 Hafta)]]</f>
        <v>0</v>
      </c>
      <c r="H348" s="6" t="str">
        <f>Tablo1[[#This Row],[Dersi Vrn. Öğr. Üyesi Bölümü]]</f>
        <v>TYS</v>
      </c>
      <c r="I348" s="5">
        <f>Tablo1[[#This Row],[Mevcut]]</f>
        <v>10</v>
      </c>
      <c r="J348" s="13" t="str">
        <f>Tablo1[[#This Row],[GÜN]]</f>
        <v>-</v>
      </c>
      <c r="K348" s="17" t="str">
        <f>Tablo1[[#This Row],[SINIF2]]</f>
        <v>-</v>
      </c>
      <c r="L348" s="11">
        <f>Tablo1[[#This Row],[08:10]]</f>
        <v>0</v>
      </c>
      <c r="M348" s="4">
        <f>Tablo1[[#This Row],[09:00]]</f>
        <v>0</v>
      </c>
      <c r="N348" s="4">
        <f>Tablo1[[#This Row],[09:50]]</f>
        <v>0</v>
      </c>
      <c r="O348" s="4">
        <f>Tablo1[[#This Row],[10:40]]</f>
        <v>0</v>
      </c>
      <c r="P348" s="4">
        <f>Tablo1[[#This Row],[11:30]]</f>
        <v>0</v>
      </c>
      <c r="Q348" s="10">
        <f>Tablo1[[#This Row],[12:20]]</f>
        <v>0</v>
      </c>
      <c r="R348" s="4">
        <f>Tablo1[[#This Row],[13:10]]</f>
        <v>0</v>
      </c>
      <c r="S348" s="4">
        <f>Tablo1[[#This Row],[14:00]]</f>
        <v>0</v>
      </c>
      <c r="T348" s="4">
        <f>Tablo1[[#This Row],[14:50]]</f>
        <v>0</v>
      </c>
      <c r="U348" s="4">
        <f>Tablo1[[#This Row],[15:40]]</f>
        <v>0</v>
      </c>
      <c r="V348" s="12">
        <f>Tablo1[[#This Row],[16:30]]</f>
        <v>0</v>
      </c>
      <c r="W348" s="24">
        <f>Tablo1[[#This Row],[Ders Adedi]]</f>
        <v>7</v>
      </c>
      <c r="X348" s="22">
        <f>Tablo1[[#This Row],[Ders saati]]</f>
        <v>0</v>
      </c>
      <c r="Y348" s="23">
        <f>Tablo1[[#This Row],[Ders saati kontrol]]</f>
        <v>0</v>
      </c>
      <c r="Z348" s="92" t="str">
        <f>Tablo1[[#This Row],[Birleştir formül]]</f>
        <v>Bitirme Ödevi II  Bölüm Öğretim Elemanları - TYS</v>
      </c>
      <c r="AA348" s="95">
        <f>Tablo1[[#This Row],[Birleşik ders]]</f>
        <v>1</v>
      </c>
    </row>
    <row r="349" spans="1:27" ht="21.75" hidden="1" x14ac:dyDescent="0.25">
      <c r="A349" s="27">
        <f>Tablo1[[#This Row],[Sıra]]</f>
        <v>124</v>
      </c>
      <c r="B349" s="13" t="str">
        <f>Tablo1[[#This Row],[Bölüm]]</f>
        <v>ZO</v>
      </c>
      <c r="C349" s="13">
        <f>Tablo1[[#This Row],[Sınıf]]</f>
        <v>1</v>
      </c>
      <c r="D349" s="5" t="str">
        <f>Tablo1[[#This Row],[Ders Kodu]]</f>
        <v>ZTN-1008</v>
      </c>
      <c r="E349" s="14" t="str">
        <f>Tablo1[[#This Row],[Dersin Adı]]</f>
        <v xml:space="preserve">Hayvan Biyolojisi ve Sistematiği </v>
      </c>
      <c r="F349" s="6" t="str">
        <f>Tablo1[[#This Row],[Dersi Veren Öğretim Elemanı]]</f>
        <v>Mert GÜRKAN</v>
      </c>
      <c r="G349" s="6">
        <f>Tablo1[[#This Row],[Dersi Veren Öğretim Elemanı (Son 7 Hafta)]]</f>
        <v>0</v>
      </c>
      <c r="H349" s="6" t="str">
        <f>Tablo1[[#This Row],[Dersi Vrn. Öğr. Üyesi Bölümü]]</f>
        <v>FD</v>
      </c>
      <c r="I349" s="5">
        <f>Tablo1[[#This Row],[Mevcut]]</f>
        <v>24</v>
      </c>
      <c r="J349" s="13" t="str">
        <f>Tablo1[[#This Row],[GÜN]]</f>
        <v>PAZARTESİ</v>
      </c>
      <c r="K349" s="17" t="str">
        <f>Tablo1[[#This Row],[SINIF2]]</f>
        <v>205</v>
      </c>
      <c r="L349" s="11">
        <f>Tablo1[[#This Row],[08:10]]</f>
        <v>0</v>
      </c>
      <c r="M349" s="4" t="str">
        <f>Tablo1[[#This Row],[09:00]]</f>
        <v>x</v>
      </c>
      <c r="N349" s="4" t="str">
        <f>Tablo1[[#This Row],[09:50]]</f>
        <v>x</v>
      </c>
      <c r="O349" s="4" t="str">
        <f>Tablo1[[#This Row],[10:40]]</f>
        <v>x</v>
      </c>
      <c r="P349" s="4" t="str">
        <f>Tablo1[[#This Row],[11:30]]</f>
        <v>x</v>
      </c>
      <c r="Q349" s="10">
        <f>Tablo1[[#This Row],[12:20]]</f>
        <v>0</v>
      </c>
      <c r="R349" s="4">
        <f>Tablo1[[#This Row],[13:10]]</f>
        <v>0</v>
      </c>
      <c r="S349" s="4">
        <f>Tablo1[[#This Row],[14:00]]</f>
        <v>0</v>
      </c>
      <c r="T349" s="4">
        <f>Tablo1[[#This Row],[14:50]]</f>
        <v>0</v>
      </c>
      <c r="U349" s="4">
        <f>Tablo1[[#This Row],[15:40]]</f>
        <v>0</v>
      </c>
      <c r="V349" s="12">
        <f>Tablo1[[#This Row],[16:30]]</f>
        <v>0</v>
      </c>
      <c r="W349" s="24">
        <f>Tablo1[[#This Row],[Ders Adedi]]</f>
        <v>1</v>
      </c>
      <c r="X349" s="22">
        <f>Tablo1[[#This Row],[Ders saati]]</f>
        <v>4</v>
      </c>
      <c r="Y349" s="23">
        <f>Tablo1[[#This Row],[Ders saati kontrol]]</f>
        <v>4</v>
      </c>
      <c r="Z349" s="92" t="str">
        <f>Tablo1[[#This Row],[Birleştir formül]]</f>
        <v>Hayvan Biyolojisi ve Sistematiği  Mert GÜRKAN</v>
      </c>
      <c r="AA349" s="95">
        <f>Tablo1[[#This Row],[Birleşik ders]]</f>
        <v>1</v>
      </c>
    </row>
    <row r="350" spans="1:27" ht="21.75" hidden="1" x14ac:dyDescent="0.25">
      <c r="A350" s="27">
        <f>Tablo1[[#This Row],[Sıra]]</f>
        <v>131</v>
      </c>
      <c r="B350" s="13" t="str">
        <f>Tablo1[[#This Row],[Bölüm]]</f>
        <v>ZO</v>
      </c>
      <c r="C350" s="13">
        <f>Tablo1[[#This Row],[Sınıf]]</f>
        <v>1</v>
      </c>
      <c r="D350" s="5" t="str">
        <f>Tablo1[[#This Row],[Ders Kodu]]</f>
        <v xml:space="preserve">ZTN-1010 </v>
      </c>
      <c r="E350" s="14" t="str">
        <f>Tablo1[[#This Row],[Dersin Adı]]</f>
        <v xml:space="preserve">Hayvan Tarımı </v>
      </c>
      <c r="F350" s="6" t="str">
        <f>Tablo1[[#This Row],[Dersi Veren Öğretim Elemanı]]</f>
        <v>Cemil TÖLÜ</v>
      </c>
      <c r="G350" s="6" t="str">
        <f>Tablo1[[#This Row],[Dersi Veren Öğretim Elemanı (Son 7 Hafta)]]</f>
        <v>Hande Işıl AKBAĞ</v>
      </c>
      <c r="H350" s="6" t="str">
        <f>Tablo1[[#This Row],[Dersi Vrn. Öğr. Üyesi Bölümü]]</f>
        <v>ZO</v>
      </c>
      <c r="I350" s="5">
        <f>Tablo1[[#This Row],[Mevcut]]</f>
        <v>24</v>
      </c>
      <c r="J350" s="13" t="str">
        <f>Tablo1[[#This Row],[GÜN]]</f>
        <v>PAZARTESİ</v>
      </c>
      <c r="K350" s="17" t="str">
        <f>Tablo1[[#This Row],[SINIF2]]</f>
        <v>205</v>
      </c>
      <c r="L350" s="11">
        <f>Tablo1[[#This Row],[08:10]]</f>
        <v>0</v>
      </c>
      <c r="M350" s="4">
        <f>Tablo1[[#This Row],[09:00]]</f>
        <v>0</v>
      </c>
      <c r="N350" s="4">
        <f>Tablo1[[#This Row],[09:50]]</f>
        <v>0</v>
      </c>
      <c r="O350" s="4">
        <f>Tablo1[[#This Row],[10:40]]</f>
        <v>0</v>
      </c>
      <c r="P350" s="4">
        <f>Tablo1[[#This Row],[11:30]]</f>
        <v>0</v>
      </c>
      <c r="Q350" s="10">
        <f>Tablo1[[#This Row],[12:20]]</f>
        <v>0</v>
      </c>
      <c r="R350" s="4" t="str">
        <f>Tablo1[[#This Row],[13:10]]</f>
        <v>x</v>
      </c>
      <c r="S350" s="4" t="str">
        <f>Tablo1[[#This Row],[14:00]]</f>
        <v>x</v>
      </c>
      <c r="T350" s="4" t="str">
        <f>Tablo1[[#This Row],[14:50]]</f>
        <v>x</v>
      </c>
      <c r="U350" s="4" t="str">
        <f>Tablo1[[#This Row],[15:40]]</f>
        <v>x</v>
      </c>
      <c r="V350" s="12">
        <f>Tablo1[[#This Row],[16:30]]</f>
        <v>0</v>
      </c>
      <c r="W350" s="24">
        <f>Tablo1[[#This Row],[Ders Adedi]]</f>
        <v>1</v>
      </c>
      <c r="X350" s="22">
        <f>Tablo1[[#This Row],[Ders saati]]</f>
        <v>4</v>
      </c>
      <c r="Y350" s="23">
        <f>Tablo1[[#This Row],[Ders saati kontrol]]</f>
        <v>4</v>
      </c>
      <c r="Z350" s="92" t="str">
        <f>Tablo1[[#This Row],[Birleştir formül]]</f>
        <v>Hayvan Tarımı  Cemil TÖLÜ</v>
      </c>
      <c r="AA350" s="95">
        <f>Tablo1[[#This Row],[Birleşik ders]]</f>
        <v>1</v>
      </c>
    </row>
    <row r="351" spans="1:27" ht="21.75" hidden="1" x14ac:dyDescent="0.25">
      <c r="A351" s="27">
        <f>Tablo1[[#This Row],[Sıra]]</f>
        <v>386</v>
      </c>
      <c r="B351" s="13" t="str">
        <f>Tablo1[[#This Row],[Bölüm]]</f>
        <v>ZO</v>
      </c>
      <c r="C351" s="13">
        <f>Tablo1[[#This Row],[Sınıf]]</f>
        <v>1</v>
      </c>
      <c r="D351" s="5" t="str">
        <f>Tablo1[[#This Row],[Ders Kodu]]</f>
        <v>ZOO-1008</v>
      </c>
      <c r="E351" s="14" t="str">
        <f>Tablo1[[#This Row],[Dersin Adı]]</f>
        <v>Hayvansal Üretim Sistemleri (Alttan ve devam Alanlar İçin)</v>
      </c>
      <c r="F351" s="6" t="str">
        <f>Tablo1[[#This Row],[Dersi Veren Öğretim Elemanı]]</f>
        <v>Cemil TÖLÜ</v>
      </c>
      <c r="G351" s="6">
        <f>Tablo1[[#This Row],[Dersi Veren Öğretim Elemanı (Son 7 Hafta)]]</f>
        <v>0</v>
      </c>
      <c r="H351" s="6" t="str">
        <f>Tablo1[[#This Row],[Dersi Vrn. Öğr. Üyesi Bölümü]]</f>
        <v>ZO</v>
      </c>
      <c r="I351" s="5">
        <f>Tablo1[[#This Row],[Mevcut]]</f>
        <v>31</v>
      </c>
      <c r="J351" s="13" t="str">
        <f>Tablo1[[#This Row],[GÜN]]</f>
        <v>PAZARTESİ</v>
      </c>
      <c r="K351" s="17" t="str">
        <f>Tablo1[[#This Row],[SINIF2]]</f>
        <v>205</v>
      </c>
      <c r="L351" s="11">
        <f>Tablo1[[#This Row],[08:10]]</f>
        <v>0</v>
      </c>
      <c r="M351" s="4">
        <f>Tablo1[[#This Row],[09:00]]</f>
        <v>0</v>
      </c>
      <c r="N351" s="4">
        <f>Tablo1[[#This Row],[09:50]]</f>
        <v>0</v>
      </c>
      <c r="O351" s="4">
        <f>Tablo1[[#This Row],[10:40]]</f>
        <v>0</v>
      </c>
      <c r="P351" s="4">
        <f>Tablo1[[#This Row],[11:30]]</f>
        <v>0</v>
      </c>
      <c r="Q351" s="10">
        <f>Tablo1[[#This Row],[12:20]]</f>
        <v>0</v>
      </c>
      <c r="R351" s="4" t="str">
        <f>Tablo1[[#This Row],[13:10]]</f>
        <v>x</v>
      </c>
      <c r="S351" s="4" t="str">
        <f>Tablo1[[#This Row],[14:00]]</f>
        <v>x</v>
      </c>
      <c r="T351" s="4">
        <f>Tablo1[[#This Row],[14:50]]</f>
        <v>0</v>
      </c>
      <c r="U351" s="4">
        <f>Tablo1[[#This Row],[15:40]]</f>
        <v>0</v>
      </c>
      <c r="V351" s="12">
        <f>Tablo1[[#This Row],[16:30]]</f>
        <v>0</v>
      </c>
      <c r="W351" s="24">
        <f>Tablo1[[#This Row],[Ders Adedi]]</f>
        <v>2</v>
      </c>
      <c r="X351" s="22">
        <f>Tablo1[[#This Row],[Ders saati]]</f>
        <v>2</v>
      </c>
      <c r="Y351" s="23">
        <f>Tablo1[[#This Row],[Ders saati kontrol]]</f>
        <v>2</v>
      </c>
      <c r="Z351" s="92" t="str">
        <f>Tablo1[[#This Row],[Birleştir formül]]</f>
        <v>Hayvansal Üretim Sistemleri (Alttan ve devam Alanlar İçin) Cemil TÖLÜ</v>
      </c>
      <c r="AA351" s="95">
        <f>Tablo1[[#This Row],[Birleşik ders]]</f>
        <v>1</v>
      </c>
    </row>
    <row r="352" spans="1:27" ht="21.75" hidden="1" x14ac:dyDescent="0.25">
      <c r="A352" s="27">
        <f>Tablo1[[#This Row],[Sıra]]</f>
        <v>320</v>
      </c>
      <c r="B352" s="13" t="str">
        <f>Tablo1[[#This Row],[Bölüm]]</f>
        <v>ZO</v>
      </c>
      <c r="C352" s="13">
        <f>Tablo1[[#This Row],[Sınıf]]</f>
        <v>1</v>
      </c>
      <c r="D352" s="5" t="str">
        <f>Tablo1[[#This Row],[Ders Kodu]]</f>
        <v>TDİ-1002</v>
      </c>
      <c r="E352" s="14" t="str">
        <f>Tablo1[[#This Row],[Dersin Adı]]</f>
        <v xml:space="preserve">Türk Dili II </v>
      </c>
      <c r="F352" s="6" t="str">
        <f>Tablo1[[#This Row],[Dersi Veren Öğretim Elemanı]]</f>
        <v>Özgür ÜSTÜN</v>
      </c>
      <c r="G352" s="6">
        <f>Tablo1[[#This Row],[Dersi Veren Öğretim Elemanı (Son 7 Hafta)]]</f>
        <v>0</v>
      </c>
      <c r="H352" s="6" t="str">
        <f>Tablo1[[#This Row],[Dersi Vrn. Öğr. Üyesi Bölümü]]</f>
        <v>FD</v>
      </c>
      <c r="I352" s="5">
        <f>Tablo1[[#This Row],[Mevcut]]</f>
        <v>23</v>
      </c>
      <c r="J352" s="13" t="str">
        <f>Tablo1[[#This Row],[GÜN]]</f>
        <v>SALI</v>
      </c>
      <c r="K352" s="17" t="str">
        <f>Tablo1[[#This Row],[SINIF2]]</f>
        <v>ONLINE</v>
      </c>
      <c r="L352" s="11">
        <f>Tablo1[[#This Row],[08:10]]</f>
        <v>0</v>
      </c>
      <c r="M352" s="4">
        <f>Tablo1[[#This Row],[09:00]]</f>
        <v>0</v>
      </c>
      <c r="N352" s="4">
        <f>Tablo1[[#This Row],[09:50]]</f>
        <v>0</v>
      </c>
      <c r="O352" s="4">
        <f>Tablo1[[#This Row],[10:40]]</f>
        <v>0</v>
      </c>
      <c r="P352" s="4">
        <f>Tablo1[[#This Row],[11:30]]</f>
        <v>0</v>
      </c>
      <c r="Q352" s="10">
        <f>Tablo1[[#This Row],[12:20]]</f>
        <v>0</v>
      </c>
      <c r="R352" s="4">
        <f>Tablo1[[#This Row],[13:10]]</f>
        <v>0</v>
      </c>
      <c r="S352" s="4" t="str">
        <f>Tablo1[[#This Row],[14:00]]</f>
        <v>x</v>
      </c>
      <c r="T352" s="4" t="str">
        <f>Tablo1[[#This Row],[14:50]]</f>
        <v>x</v>
      </c>
      <c r="U352" s="4">
        <f>Tablo1[[#This Row],[15:40]]</f>
        <v>0</v>
      </c>
      <c r="V352" s="12">
        <f>Tablo1[[#This Row],[16:30]]</f>
        <v>0</v>
      </c>
      <c r="W352" s="24">
        <f>Tablo1[[#This Row],[Ders Adedi]]</f>
        <v>9</v>
      </c>
      <c r="X352" s="22">
        <f>Tablo1[[#This Row],[Ders saati]]</f>
        <v>2</v>
      </c>
      <c r="Y352" s="23">
        <f>Tablo1[[#This Row],[Ders saati kontrol]]</f>
        <v>2</v>
      </c>
      <c r="Z352" s="92" t="str">
        <f>Tablo1[[#This Row],[Birleştir formül]]</f>
        <v>Türk Dili II  Özgür ÜSTÜN</v>
      </c>
      <c r="AA352" s="95">
        <f>Tablo1[[#This Row],[Birleşik ders]]</f>
        <v>9</v>
      </c>
    </row>
    <row r="353" spans="1:27" ht="21.75" hidden="1" x14ac:dyDescent="0.25">
      <c r="A353" s="27">
        <f>Tablo1[[#This Row],[Sıra]]</f>
        <v>163</v>
      </c>
      <c r="B353" s="13" t="str">
        <f>Tablo1[[#This Row],[Bölüm]]</f>
        <v>ZO</v>
      </c>
      <c r="C353" s="13">
        <f>Tablo1[[#This Row],[Sınıf]]</f>
        <v>1</v>
      </c>
      <c r="D353" s="5" t="str">
        <f>Tablo1[[#This Row],[Ders Kodu]]</f>
        <v>ZTN-1004</v>
      </c>
      <c r="E353" s="14" t="str">
        <f>Tablo1[[#This Row],[Dersin Adı]]</f>
        <v xml:space="preserve">Kimya </v>
      </c>
      <c r="F353" s="6" t="str">
        <f>Tablo1[[#This Row],[Dersi Veren Öğretim Elemanı]]</f>
        <v>Sema EKİCİ</v>
      </c>
      <c r="G353" s="6">
        <f>Tablo1[[#This Row],[Dersi Veren Öğretim Elemanı (Son 7 Hafta)]]</f>
        <v>0</v>
      </c>
      <c r="H353" s="6" t="str">
        <f>Tablo1[[#This Row],[Dersi Vrn. Öğr. Üyesi Bölümü]]</f>
        <v>FD</v>
      </c>
      <c r="I353" s="5">
        <f>Tablo1[[#This Row],[Mevcut]]</f>
        <v>24</v>
      </c>
      <c r="J353" s="13" t="str">
        <f>Tablo1[[#This Row],[GÜN]]</f>
        <v>ÇARŞAMBA</v>
      </c>
      <c r="K353" s="17" t="str">
        <f>Tablo1[[#This Row],[SINIF2]]</f>
        <v>Prof.Dr H. TURHAN</v>
      </c>
      <c r="L353" s="11">
        <f>Tablo1[[#This Row],[08:10]]</f>
        <v>0</v>
      </c>
      <c r="M353" s="4" t="str">
        <f>Tablo1[[#This Row],[09:00]]</f>
        <v>x</v>
      </c>
      <c r="N353" s="4" t="str">
        <f>Tablo1[[#This Row],[09:50]]</f>
        <v>x</v>
      </c>
      <c r="O353" s="4" t="str">
        <f>Tablo1[[#This Row],[10:40]]</f>
        <v>x</v>
      </c>
      <c r="P353" s="4" t="str">
        <f>Tablo1[[#This Row],[11:30]]</f>
        <v>x</v>
      </c>
      <c r="Q353" s="10">
        <f>Tablo1[[#This Row],[12:20]]</f>
        <v>0</v>
      </c>
      <c r="R353" s="4">
        <f>Tablo1[[#This Row],[13:10]]</f>
        <v>0</v>
      </c>
      <c r="S353" s="4">
        <f>Tablo1[[#This Row],[14:00]]</f>
        <v>0</v>
      </c>
      <c r="T353" s="4">
        <f>Tablo1[[#This Row],[14:50]]</f>
        <v>0</v>
      </c>
      <c r="U353" s="4">
        <f>Tablo1[[#This Row],[15:40]]</f>
        <v>0</v>
      </c>
      <c r="V353" s="12">
        <f>Tablo1[[#This Row],[16:30]]</f>
        <v>0</v>
      </c>
      <c r="W353" s="24">
        <f>Tablo1[[#This Row],[Ders Adedi]]</f>
        <v>1</v>
      </c>
      <c r="X353" s="22">
        <f>Tablo1[[#This Row],[Ders saati]]</f>
        <v>4</v>
      </c>
      <c r="Y353" s="23">
        <f>Tablo1[[#This Row],[Ders saati kontrol]]</f>
        <v>4</v>
      </c>
      <c r="Z353" s="92" t="str">
        <f>Tablo1[[#This Row],[Birleştir formül]]</f>
        <v>Kimya  Sema EKİCİ</v>
      </c>
      <c r="AA353" s="95">
        <f>Tablo1[[#This Row],[Birleşik ders]]</f>
        <v>1</v>
      </c>
    </row>
    <row r="354" spans="1:27" ht="21.75" hidden="1" x14ac:dyDescent="0.25">
      <c r="A354" s="27">
        <f>Tablo1[[#This Row],[Sıra]]</f>
        <v>385</v>
      </c>
      <c r="B354" s="13" t="str">
        <f>Tablo1[[#This Row],[Bölüm]]</f>
        <v>ZO</v>
      </c>
      <c r="C354" s="13">
        <f>Tablo1[[#This Row],[Sınıf]]</f>
        <v>1</v>
      </c>
      <c r="D354" s="5" t="str">
        <f>Tablo1[[#This Row],[Ders Kodu]]</f>
        <v>ZOO-1006</v>
      </c>
      <c r="E354" s="14" t="str">
        <f>Tablo1[[#This Row],[Dersin Adı]]</f>
        <v>Ekonomi (Alttan ve devam Alanlar İçin)</v>
      </c>
      <c r="F354" s="6" t="str">
        <f>Tablo1[[#This Row],[Dersi Veren Öğretim Elemanı]]</f>
        <v>Damla ÖZSAYIN</v>
      </c>
      <c r="G354" s="6">
        <f>Tablo1[[#This Row],[Dersi Veren Öğretim Elemanı (Son 7 Hafta)]]</f>
        <v>0</v>
      </c>
      <c r="H354" s="6" t="str">
        <f>Tablo1[[#This Row],[Dersi Vrn. Öğr. Üyesi Bölümü]]</f>
        <v>TE</v>
      </c>
      <c r="I354" s="5">
        <f>Tablo1[[#This Row],[Mevcut]]</f>
        <v>9</v>
      </c>
      <c r="J354" s="13" t="str">
        <f>Tablo1[[#This Row],[GÜN]]</f>
        <v>ÇARŞAMBA</v>
      </c>
      <c r="K354" s="17" t="str">
        <f>Tablo1[[#This Row],[SINIF2]]</f>
        <v>205</v>
      </c>
      <c r="L354" s="11">
        <f>Tablo1[[#This Row],[08:10]]</f>
        <v>0</v>
      </c>
      <c r="M354" s="4">
        <f>Tablo1[[#This Row],[09:00]]</f>
        <v>0</v>
      </c>
      <c r="N354" s="4">
        <f>Tablo1[[#This Row],[09:50]]</f>
        <v>0</v>
      </c>
      <c r="O354" s="4">
        <f>Tablo1[[#This Row],[10:40]]</f>
        <v>0</v>
      </c>
      <c r="P354" s="4">
        <f>Tablo1[[#This Row],[11:30]]</f>
        <v>0</v>
      </c>
      <c r="Q354" s="10" t="str">
        <f>Tablo1[[#This Row],[12:20]]</f>
        <v>x</v>
      </c>
      <c r="R354" s="4" t="str">
        <f>Tablo1[[#This Row],[13:10]]</f>
        <v>x</v>
      </c>
      <c r="S354" s="4" t="str">
        <f>Tablo1[[#This Row],[14:00]]</f>
        <v>x</v>
      </c>
      <c r="T354" s="4">
        <f>Tablo1[[#This Row],[14:50]]</f>
        <v>0</v>
      </c>
      <c r="U354" s="4">
        <f>Tablo1[[#This Row],[15:40]]</f>
        <v>0</v>
      </c>
      <c r="V354" s="12">
        <f>Tablo1[[#This Row],[16:30]]</f>
        <v>0</v>
      </c>
      <c r="W354" s="24">
        <f>Tablo1[[#This Row],[Ders Adedi]]</f>
        <v>1</v>
      </c>
      <c r="X354" s="22">
        <f>Tablo1[[#This Row],[Ders saati]]</f>
        <v>3</v>
      </c>
      <c r="Y354" s="23">
        <f>Tablo1[[#This Row],[Ders saati kontrol]]</f>
        <v>3</v>
      </c>
      <c r="Z354" s="92" t="str">
        <f>Tablo1[[#This Row],[Birleştir formül]]</f>
        <v>Ekonomi (Alttan ve devam Alanlar İçin) Damla ÖZSAYIN</v>
      </c>
      <c r="AA354" s="95">
        <f>Tablo1[[#This Row],[Birleşik ders]]</f>
        <v>1</v>
      </c>
    </row>
    <row r="355" spans="1:27" ht="21.75" hidden="1" x14ac:dyDescent="0.25">
      <c r="A355" s="27">
        <f>Tablo1[[#This Row],[Sıra]]</f>
        <v>17</v>
      </c>
      <c r="B355" s="13" t="str">
        <f>Tablo1[[#This Row],[Bölüm]]</f>
        <v>ZO</v>
      </c>
      <c r="C355" s="13">
        <f>Tablo1[[#This Row],[Sınıf]]</f>
        <v>1</v>
      </c>
      <c r="D355" s="5" t="str">
        <f>Tablo1[[#This Row],[Ders Kodu]]</f>
        <v>ATA-1102</v>
      </c>
      <c r="E355" s="14" t="str">
        <f>Tablo1[[#This Row],[Dersin Adı]]</f>
        <v xml:space="preserve">Atatürk İlkeleri ve İnkılap Tarihi II </v>
      </c>
      <c r="F355" s="6" t="str">
        <f>Tablo1[[#This Row],[Dersi Veren Öğretim Elemanı]]</f>
        <v>Gökhan BAYRAM</v>
      </c>
      <c r="G355" s="6">
        <f>Tablo1[[#This Row],[Dersi Veren Öğretim Elemanı (Son 7 Hafta)]]</f>
        <v>0</v>
      </c>
      <c r="H355" s="6" t="str">
        <f>Tablo1[[#This Row],[Dersi Vrn. Öğr. Üyesi Bölümü]]</f>
        <v>FD</v>
      </c>
      <c r="I355" s="5">
        <f>Tablo1[[#This Row],[Mevcut]]</f>
        <v>25</v>
      </c>
      <c r="J355" s="13" t="str">
        <f>Tablo1[[#This Row],[GÜN]]</f>
        <v>ÇARŞAMBA</v>
      </c>
      <c r="K355" s="17" t="str">
        <f>Tablo1[[#This Row],[SINIF2]]</f>
        <v>ONLINE</v>
      </c>
      <c r="L355" s="11">
        <f>Tablo1[[#This Row],[08:10]]</f>
        <v>0</v>
      </c>
      <c r="M355" s="4">
        <f>Tablo1[[#This Row],[09:00]]</f>
        <v>0</v>
      </c>
      <c r="N355" s="4">
        <f>Tablo1[[#This Row],[09:50]]</f>
        <v>0</v>
      </c>
      <c r="O355" s="4">
        <f>Tablo1[[#This Row],[10:40]]</f>
        <v>0</v>
      </c>
      <c r="P355" s="4">
        <f>Tablo1[[#This Row],[11:30]]</f>
        <v>0</v>
      </c>
      <c r="Q355" s="10">
        <f>Tablo1[[#This Row],[12:20]]</f>
        <v>0</v>
      </c>
      <c r="R355" s="4">
        <f>Tablo1[[#This Row],[13:10]]</f>
        <v>0</v>
      </c>
      <c r="S355" s="4">
        <f>Tablo1[[#This Row],[14:00]]</f>
        <v>0</v>
      </c>
      <c r="T355" s="4" t="str">
        <f>Tablo1[[#This Row],[14:50]]</f>
        <v>x</v>
      </c>
      <c r="U355" s="4" t="str">
        <f>Tablo1[[#This Row],[15:40]]</f>
        <v>x</v>
      </c>
      <c r="V355" s="12">
        <f>Tablo1[[#This Row],[16:30]]</f>
        <v>0</v>
      </c>
      <c r="W355" s="24">
        <f>Tablo1[[#This Row],[Ders Adedi]]</f>
        <v>9</v>
      </c>
      <c r="X355" s="22">
        <f>Tablo1[[#This Row],[Ders saati]]</f>
        <v>2</v>
      </c>
      <c r="Y355" s="23">
        <f>Tablo1[[#This Row],[Ders saati kontrol]]</f>
        <v>2</v>
      </c>
      <c r="Z355" s="92" t="str">
        <f>Tablo1[[#This Row],[Birleştir formül]]</f>
        <v>Atatürk İlkeleri ve İnkılap Tarihi II  Gökhan BAYRAM</v>
      </c>
      <c r="AA355" s="95">
        <f>Tablo1[[#This Row],[Birleşik ders]]</f>
        <v>9</v>
      </c>
    </row>
    <row r="356" spans="1:27" ht="21.75" hidden="1" x14ac:dyDescent="0.25">
      <c r="A356" s="27">
        <f>Tablo1[[#This Row],[Sıra]]</f>
        <v>383</v>
      </c>
      <c r="B356" s="13" t="str">
        <f>Tablo1[[#This Row],[Bölüm]]</f>
        <v>ZO</v>
      </c>
      <c r="C356" s="13">
        <f>Tablo1[[#This Row],[Sınıf]]</f>
        <v>1</v>
      </c>
      <c r="D356" s="5" t="str">
        <f>Tablo1[[#This Row],[Ders Kodu]]</f>
        <v>ZOO-1002</v>
      </c>
      <c r="E356" s="14" t="str">
        <f>Tablo1[[#This Row],[Dersin Adı]]</f>
        <v>Zooloji (Alttan ve devam Alanlar İçin)</v>
      </c>
      <c r="F356" s="6" t="str">
        <f>Tablo1[[#This Row],[Dersi Veren Öğretim Elemanı]]</f>
        <v>Sibel HAYRETDAĞ</v>
      </c>
      <c r="G356" s="6">
        <f>Tablo1[[#This Row],[Dersi Veren Öğretim Elemanı (Son 7 Hafta)]]</f>
        <v>0</v>
      </c>
      <c r="H356" s="6" t="str">
        <f>Tablo1[[#This Row],[Dersi Vrn. Öğr. Üyesi Bölümü]]</f>
        <v>FD</v>
      </c>
      <c r="I356" s="5">
        <f>Tablo1[[#This Row],[Mevcut]]</f>
        <v>19</v>
      </c>
      <c r="J356" s="13" t="str">
        <f>Tablo1[[#This Row],[GÜN]]</f>
        <v>PERŞEMBE</v>
      </c>
      <c r="K356" s="17" t="str">
        <f>Tablo1[[#This Row],[SINIF2]]</f>
        <v>204</v>
      </c>
      <c r="L356" s="11">
        <f>Tablo1[[#This Row],[08:10]]</f>
        <v>0</v>
      </c>
      <c r="M356" s="4">
        <f>Tablo1[[#This Row],[09:00]]</f>
        <v>0</v>
      </c>
      <c r="N356" s="4">
        <f>Tablo1[[#This Row],[09:50]]</f>
        <v>0</v>
      </c>
      <c r="O356" s="4" t="str">
        <f>Tablo1[[#This Row],[10:40]]</f>
        <v>x</v>
      </c>
      <c r="P356" s="4" t="str">
        <f>Tablo1[[#This Row],[11:30]]</f>
        <v>x</v>
      </c>
      <c r="Q356" s="10" t="str">
        <f>Tablo1[[#This Row],[12:20]]</f>
        <v>x</v>
      </c>
      <c r="R356" s="4" t="str">
        <f>Tablo1[[#This Row],[13:10]]</f>
        <v>x</v>
      </c>
      <c r="S356" s="4">
        <f>Tablo1[[#This Row],[14:00]]</f>
        <v>0</v>
      </c>
      <c r="T356" s="4">
        <f>Tablo1[[#This Row],[14:50]]</f>
        <v>0</v>
      </c>
      <c r="U356" s="4">
        <f>Tablo1[[#This Row],[15:40]]</f>
        <v>0</v>
      </c>
      <c r="V356" s="12">
        <f>Tablo1[[#This Row],[16:30]]</f>
        <v>0</v>
      </c>
      <c r="W356" s="24">
        <f>Tablo1[[#This Row],[Ders Adedi]]</f>
        <v>2</v>
      </c>
      <c r="X356" s="22">
        <f>Tablo1[[#This Row],[Ders saati]]</f>
        <v>4</v>
      </c>
      <c r="Y356" s="23">
        <f>Tablo1[[#This Row],[Ders saati kontrol]]</f>
        <v>4</v>
      </c>
      <c r="Z356" s="92" t="str">
        <f>Tablo1[[#This Row],[Birleştir formül]]</f>
        <v>Zooloji (Alttan ve devam Alanlar İçin) Sibel HAYRETDAĞ</v>
      </c>
      <c r="AA356" s="95">
        <f>Tablo1[[#This Row],[Birleşik ders]]</f>
        <v>1</v>
      </c>
    </row>
    <row r="357" spans="1:27" ht="21.75" hidden="1" x14ac:dyDescent="0.25">
      <c r="A357" s="27">
        <f>Tablo1[[#This Row],[Sıra]]</f>
        <v>206</v>
      </c>
      <c r="B357" s="13" t="str">
        <f>Tablo1[[#This Row],[Bölüm]]</f>
        <v>ZO</v>
      </c>
      <c r="C357" s="13">
        <f>Tablo1[[#This Row],[Sınıf]]</f>
        <v>1</v>
      </c>
      <c r="D357" s="5" t="str">
        <f>Tablo1[[#This Row],[Ders Kodu]]</f>
        <v>ZTN-1002</v>
      </c>
      <c r="E357" s="14" t="str">
        <f>Tablo1[[#This Row],[Dersin Adı]]</f>
        <v xml:space="preserve">Mühendislik Matematiği </v>
      </c>
      <c r="F357" s="6" t="str">
        <f>Tablo1[[#This Row],[Dersi Veren Öğretim Elemanı]]</f>
        <v>Erdoğan ÜNLÜ</v>
      </c>
      <c r="G357" s="6">
        <f>Tablo1[[#This Row],[Dersi Veren Öğretim Elemanı (Son 7 Hafta)]]</f>
        <v>0</v>
      </c>
      <c r="H357" s="6" t="str">
        <f>Tablo1[[#This Row],[Dersi Vrn. Öğr. Üyesi Bölümü]]</f>
        <v>FD</v>
      </c>
      <c r="I357" s="5">
        <f>Tablo1[[#This Row],[Mevcut]]</f>
        <v>24</v>
      </c>
      <c r="J357" s="13" t="str">
        <f>Tablo1[[#This Row],[GÜN]]</f>
        <v>PERŞEMBE</v>
      </c>
      <c r="K357" s="17" t="str">
        <f>Tablo1[[#This Row],[SINIF2]]</f>
        <v>202</v>
      </c>
      <c r="L357" s="11">
        <f>Tablo1[[#This Row],[08:10]]</f>
        <v>0</v>
      </c>
      <c r="M357" s="4">
        <f>Tablo1[[#This Row],[09:00]]</f>
        <v>0</v>
      </c>
      <c r="N357" s="4">
        <f>Tablo1[[#This Row],[09:50]]</f>
        <v>0</v>
      </c>
      <c r="O357" s="4" t="str">
        <f>Tablo1[[#This Row],[10:40]]</f>
        <v>x</v>
      </c>
      <c r="P357" s="4" t="str">
        <f>Tablo1[[#This Row],[11:30]]</f>
        <v>x</v>
      </c>
      <c r="Q357" s="10" t="str">
        <f>Tablo1[[#This Row],[12:20]]</f>
        <v>x</v>
      </c>
      <c r="R357" s="4">
        <f>Tablo1[[#This Row],[13:10]]</f>
        <v>0</v>
      </c>
      <c r="S357" s="4">
        <f>Tablo1[[#This Row],[14:00]]</f>
        <v>0</v>
      </c>
      <c r="T357" s="4">
        <f>Tablo1[[#This Row],[14:50]]</f>
        <v>0</v>
      </c>
      <c r="U357" s="4">
        <f>Tablo1[[#This Row],[15:40]]</f>
        <v>0</v>
      </c>
      <c r="V357" s="12">
        <f>Tablo1[[#This Row],[16:30]]</f>
        <v>0</v>
      </c>
      <c r="W357" s="24">
        <f>Tablo1[[#This Row],[Ders Adedi]]</f>
        <v>3</v>
      </c>
      <c r="X357" s="22">
        <f>Tablo1[[#This Row],[Ders saati]]</f>
        <v>3</v>
      </c>
      <c r="Y357" s="23">
        <f>Tablo1[[#This Row],[Ders saati kontrol]]</f>
        <v>3</v>
      </c>
      <c r="Z357" s="92" t="str">
        <f>Tablo1[[#This Row],[Birleştir formül]]</f>
        <v>Mühendislik Matematiği  Erdoğan ÜNLÜ</v>
      </c>
      <c r="AA357" s="95">
        <f>Tablo1[[#This Row],[Birleşik ders]]</f>
        <v>3</v>
      </c>
    </row>
    <row r="358" spans="1:27" ht="21.75" hidden="1" x14ac:dyDescent="0.25">
      <c r="A358" s="27">
        <f>Tablo1[[#This Row],[Sıra]]</f>
        <v>107</v>
      </c>
      <c r="B358" s="13" t="str">
        <f>Tablo1[[#This Row],[Bölüm]]</f>
        <v>ZO</v>
      </c>
      <c r="C358" s="13">
        <f>Tablo1[[#This Row],[Sınıf]]</f>
        <v>1</v>
      </c>
      <c r="D358" s="5" t="str">
        <f>Tablo1[[#This Row],[Ders Kodu]]</f>
        <v>ZTN-1006</v>
      </c>
      <c r="E358" s="14" t="str">
        <f>Tablo1[[#This Row],[Dersin Adı]]</f>
        <v xml:space="preserve">Fizik </v>
      </c>
      <c r="F358" s="6" t="str">
        <f>Tablo1[[#This Row],[Dersi Veren Öğretim Elemanı]]</f>
        <v>Oktay YILMAZ</v>
      </c>
      <c r="G358" s="6">
        <f>Tablo1[[#This Row],[Dersi Veren Öğretim Elemanı (Son 7 Hafta)]]</f>
        <v>0</v>
      </c>
      <c r="H358" s="6" t="str">
        <f>Tablo1[[#This Row],[Dersi Vrn. Öğr. Üyesi Bölümü]]</f>
        <v>FD</v>
      </c>
      <c r="I358" s="5">
        <f>Tablo1[[#This Row],[Mevcut]]</f>
        <v>24</v>
      </c>
      <c r="J358" s="13" t="str">
        <f>Tablo1[[#This Row],[GÜN]]</f>
        <v>PERŞEMBE</v>
      </c>
      <c r="K358" s="17" t="str">
        <f>Tablo1[[#This Row],[SINIF2]]</f>
        <v>103</v>
      </c>
      <c r="L358" s="11">
        <f>Tablo1[[#This Row],[08:10]]</f>
        <v>0</v>
      </c>
      <c r="M358" s="4">
        <f>Tablo1[[#This Row],[09:00]]</f>
        <v>0</v>
      </c>
      <c r="N358" s="4">
        <f>Tablo1[[#This Row],[09:50]]</f>
        <v>0</v>
      </c>
      <c r="O358" s="4">
        <f>Tablo1[[#This Row],[10:40]]</f>
        <v>0</v>
      </c>
      <c r="P358" s="4">
        <f>Tablo1[[#This Row],[11:30]]</f>
        <v>0</v>
      </c>
      <c r="Q358" s="10">
        <f>Tablo1[[#This Row],[12:20]]</f>
        <v>0</v>
      </c>
      <c r="R358" s="4" t="str">
        <f>Tablo1[[#This Row],[13:10]]</f>
        <v>x</v>
      </c>
      <c r="S358" s="4" t="str">
        <f>Tablo1[[#This Row],[14:00]]</f>
        <v>x</v>
      </c>
      <c r="T358" s="4">
        <f>Tablo1[[#This Row],[14:50]]</f>
        <v>0</v>
      </c>
      <c r="U358" s="4">
        <f>Tablo1[[#This Row],[15:40]]</f>
        <v>0</v>
      </c>
      <c r="V358" s="12">
        <f>Tablo1[[#This Row],[16:30]]</f>
        <v>0</v>
      </c>
      <c r="W358" s="24">
        <f>Tablo1[[#This Row],[Ders Adedi]]</f>
        <v>1</v>
      </c>
      <c r="X358" s="22">
        <f>Tablo1[[#This Row],[Ders saati]]</f>
        <v>2</v>
      </c>
      <c r="Y358" s="23">
        <f>Tablo1[[#This Row],[Ders saati kontrol]]</f>
        <v>2</v>
      </c>
      <c r="Z358" s="92" t="str">
        <f>Tablo1[[#This Row],[Birleştir formül]]</f>
        <v>Fizik  Oğuz ÖZTÜRK</v>
      </c>
      <c r="AA358" s="95">
        <f>Tablo1[[#This Row],[Birleşik ders]]</f>
        <v>1</v>
      </c>
    </row>
    <row r="359" spans="1:27" ht="21.75" hidden="1" x14ac:dyDescent="0.25">
      <c r="A359" s="27">
        <f>Tablo1[[#This Row],[Sıra]]</f>
        <v>156</v>
      </c>
      <c r="B359" s="13" t="str">
        <f>Tablo1[[#This Row],[Bölüm]]</f>
        <v>ZO</v>
      </c>
      <c r="C359" s="13">
        <f>Tablo1[[#This Row],[Sınıf]]</f>
        <v>1</v>
      </c>
      <c r="D359" s="5" t="str">
        <f>Tablo1[[#This Row],[Ders Kodu]]</f>
        <v>İSG-1002</v>
      </c>
      <c r="E359" s="14" t="str">
        <f>Tablo1[[#This Row],[Dersin Adı]]</f>
        <v xml:space="preserve">İş Sağlığı ve Güvenliği II </v>
      </c>
      <c r="F359" s="6" t="str">
        <f>Tablo1[[#This Row],[Dersi Veren Öğretim Elemanı]]</f>
        <v>Ulaş ÇINAR</v>
      </c>
      <c r="G359" s="6">
        <f>Tablo1[[#This Row],[Dersi Veren Öğretim Elemanı (Son 7 Hafta)]]</f>
        <v>0</v>
      </c>
      <c r="H359" s="6" t="str">
        <f>Tablo1[[#This Row],[Dersi Vrn. Öğr. Üyesi Bölümü]]</f>
        <v>FD</v>
      </c>
      <c r="I359" s="5">
        <f>Tablo1[[#This Row],[Mevcut]]</f>
        <v>26</v>
      </c>
      <c r="J359" s="13" t="str">
        <f>Tablo1[[#This Row],[GÜN]]</f>
        <v>PERŞEMBE</v>
      </c>
      <c r="K359" s="17" t="str">
        <f>Tablo1[[#This Row],[SINIF2]]</f>
        <v>113</v>
      </c>
      <c r="L359" s="11">
        <f>Tablo1[[#This Row],[08:10]]</f>
        <v>0</v>
      </c>
      <c r="M359" s="4">
        <f>Tablo1[[#This Row],[09:00]]</f>
        <v>0</v>
      </c>
      <c r="N359" s="4">
        <f>Tablo1[[#This Row],[09:50]]</f>
        <v>0</v>
      </c>
      <c r="O359" s="4">
        <f>Tablo1[[#This Row],[10:40]]</f>
        <v>0</v>
      </c>
      <c r="P359" s="4">
        <f>Tablo1[[#This Row],[11:30]]</f>
        <v>0</v>
      </c>
      <c r="Q359" s="10">
        <f>Tablo1[[#This Row],[12:20]]</f>
        <v>0</v>
      </c>
      <c r="R359" s="4">
        <f>Tablo1[[#This Row],[13:10]]</f>
        <v>0</v>
      </c>
      <c r="S359" s="4">
        <f>Tablo1[[#This Row],[14:00]]</f>
        <v>0</v>
      </c>
      <c r="T359" s="4">
        <f>Tablo1[[#This Row],[14:50]]</f>
        <v>0</v>
      </c>
      <c r="U359" s="4" t="str">
        <f>Tablo1[[#This Row],[15:40]]</f>
        <v>x</v>
      </c>
      <c r="V359" s="12" t="str">
        <f>Tablo1[[#This Row],[16:30]]</f>
        <v>x</v>
      </c>
      <c r="W359" s="24">
        <f>Tablo1[[#This Row],[Ders Adedi]]</f>
        <v>9</v>
      </c>
      <c r="X359" s="22">
        <f>Tablo1[[#This Row],[Ders saati]]</f>
        <v>2</v>
      </c>
      <c r="Y359" s="23">
        <f>Tablo1[[#This Row],[Ders saati kontrol]]</f>
        <v>2</v>
      </c>
      <c r="Z359" s="92" t="str">
        <f>Tablo1[[#This Row],[Birleştir formül]]</f>
        <v>İş Sağlığı ve Güvenliği II  Ulaş ÇINAR</v>
      </c>
      <c r="AA359" s="95">
        <f>Tablo1[[#This Row],[Birleşik ders]]</f>
        <v>8</v>
      </c>
    </row>
    <row r="360" spans="1:27" ht="21.75" hidden="1" x14ac:dyDescent="0.25">
      <c r="A360" s="27">
        <f>Tablo1[[#This Row],[Sıra]]</f>
        <v>339</v>
      </c>
      <c r="B360" s="13" t="str">
        <f>Tablo1[[#This Row],[Bölüm]]</f>
        <v>ZO</v>
      </c>
      <c r="C360" s="13">
        <f>Tablo1[[#This Row],[Sınıf]]</f>
        <v>1</v>
      </c>
      <c r="D360" s="5" t="str">
        <f>Tablo1[[#This Row],[Ders Kodu]]</f>
        <v>YDİ-1102</v>
      </c>
      <c r="E360" s="14" t="str">
        <f>Tablo1[[#This Row],[Dersin Adı]]</f>
        <v xml:space="preserve">Yabancı Dil II </v>
      </c>
      <c r="F360" s="6" t="str">
        <f>Tablo1[[#This Row],[Dersi Veren Öğretim Elemanı]]</f>
        <v>Gökhan HINIZ</v>
      </c>
      <c r="G360" s="6">
        <f>Tablo1[[#This Row],[Dersi Veren Öğretim Elemanı (Son 7 Hafta)]]</f>
        <v>0</v>
      </c>
      <c r="H360" s="6" t="str">
        <f>Tablo1[[#This Row],[Dersi Vrn. Öğr. Üyesi Bölümü]]</f>
        <v>FD</v>
      </c>
      <c r="I360" s="5">
        <f>Tablo1[[#This Row],[Mevcut]]</f>
        <v>20</v>
      </c>
      <c r="J360" s="13" t="str">
        <f>Tablo1[[#This Row],[GÜN]]</f>
        <v>CUMA</v>
      </c>
      <c r="K360" s="17" t="str">
        <f>Tablo1[[#This Row],[SINIF2]]</f>
        <v>ONLINE</v>
      </c>
      <c r="L360" s="11" t="str">
        <f>Tablo1[[#This Row],[08:10]]</f>
        <v>x</v>
      </c>
      <c r="M360" s="4" t="str">
        <f>Tablo1[[#This Row],[09:00]]</f>
        <v>x</v>
      </c>
      <c r="N360" s="4">
        <f>Tablo1[[#This Row],[09:50]]</f>
        <v>0</v>
      </c>
      <c r="O360" s="4">
        <f>Tablo1[[#This Row],[10:40]]</f>
        <v>0</v>
      </c>
      <c r="P360" s="4">
        <f>Tablo1[[#This Row],[11:30]]</f>
        <v>0</v>
      </c>
      <c r="Q360" s="10">
        <f>Tablo1[[#This Row],[12:20]]</f>
        <v>0</v>
      </c>
      <c r="R360" s="4">
        <f>Tablo1[[#This Row],[13:10]]</f>
        <v>0</v>
      </c>
      <c r="S360" s="4">
        <f>Tablo1[[#This Row],[14:00]]</f>
        <v>0</v>
      </c>
      <c r="T360" s="4">
        <f>Tablo1[[#This Row],[14:50]]</f>
        <v>0</v>
      </c>
      <c r="U360" s="4">
        <f>Tablo1[[#This Row],[15:40]]</f>
        <v>0</v>
      </c>
      <c r="V360" s="12">
        <f>Tablo1[[#This Row],[16:30]]</f>
        <v>0</v>
      </c>
      <c r="W360" s="24">
        <f>Tablo1[[#This Row],[Ders Adedi]]</f>
        <v>9</v>
      </c>
      <c r="X360" s="22">
        <f>Tablo1[[#This Row],[Ders saati]]</f>
        <v>2</v>
      </c>
      <c r="Y360" s="23">
        <f>Tablo1[[#This Row],[Ders saati kontrol]]</f>
        <v>2</v>
      </c>
      <c r="Z360" s="92" t="str">
        <f>Tablo1[[#This Row],[Birleştir formül]]</f>
        <v>Yabancı Dil II  Gökhan HINIZ</v>
      </c>
      <c r="AA360" s="95">
        <f>Tablo1[[#This Row],[Birleşik ders]]</f>
        <v>9</v>
      </c>
    </row>
    <row r="361" spans="1:27" ht="21.75" hidden="1" x14ac:dyDescent="0.25">
      <c r="A361" s="27">
        <f>Tablo1[[#This Row],[Sıra]]</f>
        <v>384</v>
      </c>
      <c r="B361" s="13" t="str">
        <f>Tablo1[[#This Row],[Bölüm]]</f>
        <v>ZO</v>
      </c>
      <c r="C361" s="13">
        <f>Tablo1[[#This Row],[Sınıf]]</f>
        <v>1</v>
      </c>
      <c r="D361" s="5" t="str">
        <f>Tablo1[[#This Row],[Ders Kodu]]</f>
        <v>ZOO-1004</v>
      </c>
      <c r="E361" s="14" t="str">
        <f>Tablo1[[#This Row],[Dersin Adı]]</f>
        <v>Analitik Kimya (Alttan ve devam Alanlar İçin)</v>
      </c>
      <c r="F361" s="6" t="str">
        <f>Tablo1[[#This Row],[Dersi Veren Öğretim Elemanı]]</f>
        <v>Serkan KARAKAYA</v>
      </c>
      <c r="G361" s="6">
        <f>Tablo1[[#This Row],[Dersi Veren Öğretim Elemanı (Son 7 Hafta)]]</f>
        <v>0</v>
      </c>
      <c r="H361" s="6" t="str">
        <f>Tablo1[[#This Row],[Dersi Vrn. Öğr. Üyesi Bölümü]]</f>
        <v>FD</v>
      </c>
      <c r="I361" s="5">
        <f>Tablo1[[#This Row],[Mevcut]]</f>
        <v>26</v>
      </c>
      <c r="J361" s="13" t="str">
        <f>Tablo1[[#This Row],[GÜN]]</f>
        <v>CUMA</v>
      </c>
      <c r="K361" s="17" t="str">
        <f>Tablo1[[#This Row],[SINIF2]]</f>
        <v>04</v>
      </c>
      <c r="L361" s="11">
        <f>Tablo1[[#This Row],[08:10]]</f>
        <v>0</v>
      </c>
      <c r="M361" s="4">
        <f>Tablo1[[#This Row],[09:00]]</f>
        <v>0</v>
      </c>
      <c r="N361" s="4" t="str">
        <f>Tablo1[[#This Row],[09:50]]</f>
        <v>x</v>
      </c>
      <c r="O361" s="4" t="str">
        <f>Tablo1[[#This Row],[10:40]]</f>
        <v>x</v>
      </c>
      <c r="P361" s="4" t="str">
        <f>Tablo1[[#This Row],[11:30]]</f>
        <v>x</v>
      </c>
      <c r="Q361" s="10">
        <f>Tablo1[[#This Row],[12:20]]</f>
        <v>0</v>
      </c>
      <c r="R361" s="4">
        <f>Tablo1[[#This Row],[13:10]]</f>
        <v>0</v>
      </c>
      <c r="S361" s="4">
        <f>Tablo1[[#This Row],[14:00]]</f>
        <v>0</v>
      </c>
      <c r="T361" s="4">
        <f>Tablo1[[#This Row],[14:50]]</f>
        <v>0</v>
      </c>
      <c r="U361" s="4">
        <f>Tablo1[[#This Row],[15:40]]</f>
        <v>0</v>
      </c>
      <c r="V361" s="12">
        <f>Tablo1[[#This Row],[16:30]]</f>
        <v>0</v>
      </c>
      <c r="W361" s="24">
        <f>Tablo1[[#This Row],[Ders Adedi]]</f>
        <v>1</v>
      </c>
      <c r="X361" s="22">
        <f>Tablo1[[#This Row],[Ders saati]]</f>
        <v>3</v>
      </c>
      <c r="Y361" s="23">
        <f>Tablo1[[#This Row],[Ders saati kontrol]]</f>
        <v>3</v>
      </c>
      <c r="Z361" s="92" t="str">
        <f>Tablo1[[#This Row],[Birleştir formül]]</f>
        <v>Analitik Kimya (Alttan ve devam Alanlar İçin) Serkan KARAKAYA</v>
      </c>
      <c r="AA361" s="95">
        <f>Tablo1[[#This Row],[Birleşik ders]]</f>
        <v>1</v>
      </c>
    </row>
    <row r="362" spans="1:27" ht="21.75" hidden="1" x14ac:dyDescent="0.25">
      <c r="A362" s="27">
        <f>Tablo1[[#This Row],[Sıra]]</f>
        <v>83</v>
      </c>
      <c r="B362" s="13" t="str">
        <f>Tablo1[[#This Row],[Bölüm]]</f>
        <v>ZO</v>
      </c>
      <c r="C362" s="13">
        <f>Tablo1[[#This Row],[Sınıf]]</f>
        <v>2</v>
      </c>
      <c r="D362" s="5" t="str">
        <f>Tablo1[[#This Row],[Ders Kodu]]</f>
        <v xml:space="preserve">ZOO-2008 </v>
      </c>
      <c r="E362" s="14" t="str">
        <f>Tablo1[[#This Row],[Dersin Adı]]</f>
        <v xml:space="preserve">Çayır Mera Yönetimi ve Islahı </v>
      </c>
      <c r="F362" s="6" t="str">
        <f>Tablo1[[#This Row],[Dersi Veren Öğretim Elemanı]]</f>
        <v>Fırat ALATÜRK</v>
      </c>
      <c r="G362" s="6">
        <f>Tablo1[[#This Row],[Dersi Veren Öğretim Elemanı (Son 7 Hafta)]]</f>
        <v>0</v>
      </c>
      <c r="H362" s="6" t="str">
        <f>Tablo1[[#This Row],[Dersi Vrn. Öğr. Üyesi Bölümü]]</f>
        <v>TB</v>
      </c>
      <c r="I362" s="5">
        <f>Tablo1[[#This Row],[Mevcut]]</f>
        <v>45</v>
      </c>
      <c r="J362" s="13" t="str">
        <f>Tablo1[[#This Row],[GÜN]]</f>
        <v>PAZARTESİ</v>
      </c>
      <c r="K362" s="17" t="str">
        <f>Tablo1[[#This Row],[SINIF2]]</f>
        <v>202</v>
      </c>
      <c r="L362" s="11">
        <f>Tablo1[[#This Row],[08:10]]</f>
        <v>0</v>
      </c>
      <c r="M362" s="4" t="str">
        <f>Tablo1[[#This Row],[09:00]]</f>
        <v>x</v>
      </c>
      <c r="N362" s="4" t="str">
        <f>Tablo1[[#This Row],[09:50]]</f>
        <v>x</v>
      </c>
      <c r="O362" s="4" t="str">
        <f>Tablo1[[#This Row],[10:40]]</f>
        <v>x</v>
      </c>
      <c r="P362" s="4" t="str">
        <f>Tablo1[[#This Row],[11:30]]</f>
        <v>x</v>
      </c>
      <c r="Q362" s="10">
        <f>Tablo1[[#This Row],[12:20]]</f>
        <v>0</v>
      </c>
      <c r="R362" s="4">
        <f>Tablo1[[#This Row],[13:10]]</f>
        <v>0</v>
      </c>
      <c r="S362" s="4">
        <f>Tablo1[[#This Row],[14:00]]</f>
        <v>0</v>
      </c>
      <c r="T362" s="4">
        <f>Tablo1[[#This Row],[14:50]]</f>
        <v>0</v>
      </c>
      <c r="U362" s="4">
        <f>Tablo1[[#This Row],[15:40]]</f>
        <v>0</v>
      </c>
      <c r="V362" s="12">
        <f>Tablo1[[#This Row],[16:30]]</f>
        <v>0</v>
      </c>
      <c r="W362" s="24">
        <f>Tablo1[[#This Row],[Ders Adedi]]</f>
        <v>1</v>
      </c>
      <c r="X362" s="22">
        <f>Tablo1[[#This Row],[Ders saati]]</f>
        <v>4</v>
      </c>
      <c r="Y362" s="23">
        <f>Tablo1[[#This Row],[Ders saati kontrol]]</f>
        <v>4</v>
      </c>
      <c r="Z362" s="92" t="str">
        <f>Tablo1[[#This Row],[Birleştir formül]]</f>
        <v>Çayır Mera Yönetimi ve Islahı  Fırat ALATÜRK</v>
      </c>
      <c r="AA362" s="95">
        <f>Tablo1[[#This Row],[Birleşik ders]]</f>
        <v>1</v>
      </c>
    </row>
    <row r="363" spans="1:27" ht="21.75" hidden="1" x14ac:dyDescent="0.25">
      <c r="A363" s="27">
        <f>Tablo1[[#This Row],[Sıra]]</f>
        <v>96</v>
      </c>
      <c r="B363" s="13" t="str">
        <f>Tablo1[[#This Row],[Bölüm]]</f>
        <v>ZO</v>
      </c>
      <c r="C363" s="13">
        <f>Tablo1[[#This Row],[Sınıf]]</f>
        <v>2</v>
      </c>
      <c r="D363" s="5" t="str">
        <f>Tablo1[[#This Row],[Ders Kodu]]</f>
        <v xml:space="preserve">ZOO-2014 </v>
      </c>
      <c r="E363" s="14" t="str">
        <f>Tablo1[[#This Row],[Dersin Adı]]</f>
        <v xml:space="preserve">Entomoloji </v>
      </c>
      <c r="F363" s="6" t="str">
        <f>Tablo1[[#This Row],[Dersi Veren Öğretim Elemanı]]</f>
        <v>Levent EFİL</v>
      </c>
      <c r="G363" s="6">
        <f>Tablo1[[#This Row],[Dersi Veren Öğretim Elemanı (Son 7 Hafta)]]</f>
        <v>0</v>
      </c>
      <c r="H363" s="6" t="str">
        <f>Tablo1[[#This Row],[Dersi Vrn. Öğr. Üyesi Bölümü]]</f>
        <v>BK</v>
      </c>
      <c r="I363" s="5">
        <f>Tablo1[[#This Row],[Mevcut]]</f>
        <v>33</v>
      </c>
      <c r="J363" s="13" t="str">
        <f>Tablo1[[#This Row],[GÜN]]</f>
        <v>PAZARTESİ</v>
      </c>
      <c r="K363" s="17" t="str">
        <f>Tablo1[[#This Row],[SINIF2]]</f>
        <v>01</v>
      </c>
      <c r="L363" s="11">
        <f>Tablo1[[#This Row],[08:10]]</f>
        <v>0</v>
      </c>
      <c r="M363" s="4">
        <f>Tablo1[[#This Row],[09:00]]</f>
        <v>0</v>
      </c>
      <c r="N363" s="4">
        <f>Tablo1[[#This Row],[09:50]]</f>
        <v>0</v>
      </c>
      <c r="O363" s="4">
        <f>Tablo1[[#This Row],[10:40]]</f>
        <v>0</v>
      </c>
      <c r="P363" s="4">
        <f>Tablo1[[#This Row],[11:30]]</f>
        <v>0</v>
      </c>
      <c r="Q363" s="10" t="str">
        <f>Tablo1[[#This Row],[12:20]]</f>
        <v>x</v>
      </c>
      <c r="R363" s="4" t="str">
        <f>Tablo1[[#This Row],[13:10]]</f>
        <v>x</v>
      </c>
      <c r="S363" s="4" t="str">
        <f>Tablo1[[#This Row],[14:00]]</f>
        <v>x</v>
      </c>
      <c r="T363" s="4" t="str">
        <f>Tablo1[[#This Row],[14:50]]</f>
        <v>x</v>
      </c>
      <c r="U363" s="4">
        <f>Tablo1[[#This Row],[15:40]]</f>
        <v>0</v>
      </c>
      <c r="V363" s="12">
        <f>Tablo1[[#This Row],[16:30]]</f>
        <v>0</v>
      </c>
      <c r="W363" s="24">
        <f>Tablo1[[#This Row],[Ders Adedi]]</f>
        <v>5</v>
      </c>
      <c r="X363" s="22">
        <f>Tablo1[[#This Row],[Ders saati]]</f>
        <v>4</v>
      </c>
      <c r="Y363" s="23">
        <f>Tablo1[[#This Row],[Ders saati kontrol]]</f>
        <v>4</v>
      </c>
      <c r="Z363" s="92" t="str">
        <f>Tablo1[[#This Row],[Birleştir formül]]</f>
        <v>Entomoloji  Levent EFİL</v>
      </c>
      <c r="AA363" s="95">
        <f>Tablo1[[#This Row],[Birleşik ders]]</f>
        <v>1</v>
      </c>
    </row>
    <row r="364" spans="1:27" ht="21.75" hidden="1" x14ac:dyDescent="0.25">
      <c r="A364" s="27">
        <f>Tablo1[[#This Row],[Sıra]]</f>
        <v>106</v>
      </c>
      <c r="B364" s="13" t="str">
        <f>Tablo1[[#This Row],[Bölüm]]</f>
        <v>ZO</v>
      </c>
      <c r="C364" s="13">
        <f>Tablo1[[#This Row],[Sınıf]]</f>
        <v>2</v>
      </c>
      <c r="D364" s="5" t="str">
        <f>Tablo1[[#This Row],[Ders Kodu]]</f>
        <v xml:space="preserve">ZOO-2010 </v>
      </c>
      <c r="E364" s="14" t="str">
        <f>Tablo1[[#This Row],[Dersin Adı]]</f>
        <v xml:space="preserve">Fitopatoloji </v>
      </c>
      <c r="F364" s="6" t="str">
        <f>Tablo1[[#This Row],[Dersi Veren Öğretim Elemanı]]</f>
        <v>Figen MERT</v>
      </c>
      <c r="G364" s="6">
        <f>Tablo1[[#This Row],[Dersi Veren Öğretim Elemanı (Son 7 Hafta)]]</f>
        <v>0</v>
      </c>
      <c r="H364" s="6" t="str">
        <f>Tablo1[[#This Row],[Dersi Vrn. Öğr. Üyesi Bölümü]]</f>
        <v>BK</v>
      </c>
      <c r="I364" s="5">
        <f>Tablo1[[#This Row],[Mevcut]]</f>
        <v>42</v>
      </c>
      <c r="J364" s="13" t="str">
        <f>Tablo1[[#This Row],[GÜN]]</f>
        <v>PAZARTESİ</v>
      </c>
      <c r="K364" s="17" t="str">
        <f>Tablo1[[#This Row],[SINIF2]]</f>
        <v>01</v>
      </c>
      <c r="L364" s="11">
        <f>Tablo1[[#This Row],[08:10]]</f>
        <v>0</v>
      </c>
      <c r="M364" s="4">
        <f>Tablo1[[#This Row],[09:00]]</f>
        <v>0</v>
      </c>
      <c r="N364" s="4">
        <f>Tablo1[[#This Row],[09:50]]</f>
        <v>0</v>
      </c>
      <c r="O364" s="4">
        <f>Tablo1[[#This Row],[10:40]]</f>
        <v>0</v>
      </c>
      <c r="P364" s="4">
        <f>Tablo1[[#This Row],[11:30]]</f>
        <v>0</v>
      </c>
      <c r="Q364" s="10">
        <f>Tablo1[[#This Row],[12:20]]</f>
        <v>0</v>
      </c>
      <c r="R364" s="4">
        <f>Tablo1[[#This Row],[13:10]]</f>
        <v>0</v>
      </c>
      <c r="S364" s="4">
        <f>Tablo1[[#This Row],[14:00]]</f>
        <v>0</v>
      </c>
      <c r="T364" s="4">
        <f>Tablo1[[#This Row],[14:50]]</f>
        <v>0</v>
      </c>
      <c r="U364" s="4" t="str">
        <f>Tablo1[[#This Row],[15:40]]</f>
        <v>x</v>
      </c>
      <c r="V364" s="12" t="str">
        <f>Tablo1[[#This Row],[16:30]]</f>
        <v>x</v>
      </c>
      <c r="W364" s="24">
        <f>Tablo1[[#This Row],[Ders Adedi]]</f>
        <v>7</v>
      </c>
      <c r="X364" s="22">
        <f>Tablo1[[#This Row],[Ders saati]]</f>
        <v>4</v>
      </c>
      <c r="Y364" s="23">
        <f>Tablo1[[#This Row],[Ders saati kontrol]]</f>
        <v>2</v>
      </c>
      <c r="Z364" s="92" t="str">
        <f>Tablo1[[#This Row],[Birleştir formül]]</f>
        <v>Fitopatoloji  Figen MERT</v>
      </c>
      <c r="AA364" s="95">
        <f>Tablo1[[#This Row],[Birleşik ders]]</f>
        <v>4</v>
      </c>
    </row>
    <row r="365" spans="1:27" ht="21.75" hidden="1" x14ac:dyDescent="0.25">
      <c r="A365" s="27">
        <f>Tablo1[[#This Row],[Sıra]]</f>
        <v>20</v>
      </c>
      <c r="B365" s="13" t="str">
        <f>Tablo1[[#This Row],[Bölüm]]</f>
        <v>ZO</v>
      </c>
      <c r="C365" s="13">
        <f>Tablo1[[#This Row],[Sınıf]]</f>
        <v>2</v>
      </c>
      <c r="D365" s="5" t="str">
        <f>Tablo1[[#This Row],[Ders Kodu]]</f>
        <v>ZOO-2002</v>
      </c>
      <c r="E365" s="14" t="str">
        <f>Tablo1[[#This Row],[Dersin Adı]]</f>
        <v xml:space="preserve">Bahçe Bitkileri </v>
      </c>
      <c r="F365" s="6" t="str">
        <f>Tablo1[[#This Row],[Dersi Veren Öğretim Elemanı]]</f>
        <v>Harun ÇOBAN</v>
      </c>
      <c r="G365" s="6">
        <f>Tablo1[[#This Row],[Dersi Veren Öğretim Elemanı (Son 7 Hafta)]]</f>
        <v>0</v>
      </c>
      <c r="H365" s="6" t="str">
        <f>Tablo1[[#This Row],[Dersi Vrn. Öğr. Üyesi Bölümü]]</f>
        <v>BB</v>
      </c>
      <c r="I365" s="5">
        <f>Tablo1[[#This Row],[Mevcut]]</f>
        <v>39</v>
      </c>
      <c r="J365" s="13" t="str">
        <f>Tablo1[[#This Row],[GÜN]]</f>
        <v>SALI</v>
      </c>
      <c r="K365" s="17" t="str">
        <f>Tablo1[[#This Row],[SINIF2]]</f>
        <v>01</v>
      </c>
      <c r="L365" s="11">
        <f>Tablo1[[#This Row],[08:10]]</f>
        <v>0</v>
      </c>
      <c r="M365" s="4" t="str">
        <f>Tablo1[[#This Row],[09:00]]</f>
        <v>x</v>
      </c>
      <c r="N365" s="4" t="str">
        <f>Tablo1[[#This Row],[09:50]]</f>
        <v>x</v>
      </c>
      <c r="O365" s="4" t="str">
        <f>Tablo1[[#This Row],[10:40]]</f>
        <v>x</v>
      </c>
      <c r="P365" s="4" t="str">
        <f>Tablo1[[#This Row],[11:30]]</f>
        <v>x</v>
      </c>
      <c r="Q365" s="10">
        <f>Tablo1[[#This Row],[12:20]]</f>
        <v>0</v>
      </c>
      <c r="R365" s="4">
        <f>Tablo1[[#This Row],[13:10]]</f>
        <v>0</v>
      </c>
      <c r="S365" s="4">
        <f>Tablo1[[#This Row],[14:00]]</f>
        <v>0</v>
      </c>
      <c r="T365" s="4">
        <f>Tablo1[[#This Row],[14:50]]</f>
        <v>0</v>
      </c>
      <c r="U365" s="4">
        <f>Tablo1[[#This Row],[15:40]]</f>
        <v>0</v>
      </c>
      <c r="V365" s="12">
        <f>Tablo1[[#This Row],[16:30]]</f>
        <v>0</v>
      </c>
      <c r="W365" s="24">
        <f>Tablo1[[#This Row],[Ders Adedi]]</f>
        <v>4</v>
      </c>
      <c r="X365" s="22">
        <f>Tablo1[[#This Row],[Ders saati]]</f>
        <v>4</v>
      </c>
      <c r="Y365" s="23">
        <f>Tablo1[[#This Row],[Ders saati kontrol]]</f>
        <v>4</v>
      </c>
      <c r="Z365" s="92" t="str">
        <f>Tablo1[[#This Row],[Birleştir formül]]</f>
        <v>Bahçe Bitkileri  Harun ÇOBAN</v>
      </c>
      <c r="AA365" s="95">
        <f>Tablo1[[#This Row],[Birleşik ders]]</f>
        <v>2</v>
      </c>
    </row>
    <row r="366" spans="1:27" ht="21.75" hidden="1" x14ac:dyDescent="0.25">
      <c r="A366" s="27">
        <f>Tablo1[[#This Row],[Sıra]]</f>
        <v>123</v>
      </c>
      <c r="B366" s="13" t="str">
        <f>Tablo1[[#This Row],[Bölüm]]</f>
        <v>ZO</v>
      </c>
      <c r="C366" s="13">
        <f>Tablo1[[#This Row],[Sınıf]]</f>
        <v>2</v>
      </c>
      <c r="D366" s="5" t="str">
        <f>Tablo1[[#This Row],[Ders Kodu]]</f>
        <v xml:space="preserve">ZOO-2004 </v>
      </c>
      <c r="E366" s="14" t="str">
        <f>Tablo1[[#This Row],[Dersin Adı]]</f>
        <v xml:space="preserve">Hayvan Besleme Ekolojisi </v>
      </c>
      <c r="F366" s="6" t="str">
        <f>Tablo1[[#This Row],[Dersi Veren Öğretim Elemanı]]</f>
        <v>Kemal ÇELİK</v>
      </c>
      <c r="G366" s="6">
        <f>Tablo1[[#This Row],[Dersi Veren Öğretim Elemanı (Son 7 Hafta)]]</f>
        <v>0</v>
      </c>
      <c r="H366" s="6" t="str">
        <f>Tablo1[[#This Row],[Dersi Vrn. Öğr. Üyesi Bölümü]]</f>
        <v>ZO</v>
      </c>
      <c r="I366" s="5">
        <f>Tablo1[[#This Row],[Mevcut]]</f>
        <v>43</v>
      </c>
      <c r="J366" s="13" t="str">
        <f>Tablo1[[#This Row],[GÜN]]</f>
        <v>SALI</v>
      </c>
      <c r="K366" s="17" t="str">
        <f>Tablo1[[#This Row],[SINIF2]]</f>
        <v>102</v>
      </c>
      <c r="L366" s="11">
        <f>Tablo1[[#This Row],[08:10]]</f>
        <v>0</v>
      </c>
      <c r="M366" s="4">
        <f>Tablo1[[#This Row],[09:00]]</f>
        <v>0</v>
      </c>
      <c r="N366" s="4">
        <f>Tablo1[[#This Row],[09:50]]</f>
        <v>0</v>
      </c>
      <c r="O366" s="4">
        <f>Tablo1[[#This Row],[10:40]]</f>
        <v>0</v>
      </c>
      <c r="P366" s="4">
        <f>Tablo1[[#This Row],[11:30]]</f>
        <v>0</v>
      </c>
      <c r="Q366" s="10">
        <f>Tablo1[[#This Row],[12:20]]</f>
        <v>0</v>
      </c>
      <c r="R366" s="4" t="str">
        <f>Tablo1[[#This Row],[13:10]]</f>
        <v>x</v>
      </c>
      <c r="S366" s="4" t="str">
        <f>Tablo1[[#This Row],[14:00]]</f>
        <v>x</v>
      </c>
      <c r="T366" s="4" t="str">
        <f>Tablo1[[#This Row],[14:50]]</f>
        <v>x</v>
      </c>
      <c r="U366" s="4" t="str">
        <f>Tablo1[[#This Row],[15:40]]</f>
        <v>x</v>
      </c>
      <c r="V366" s="12">
        <f>Tablo1[[#This Row],[16:30]]</f>
        <v>0</v>
      </c>
      <c r="W366" s="24">
        <f>Tablo1[[#This Row],[Ders Adedi]]</f>
        <v>2</v>
      </c>
      <c r="X366" s="22">
        <f>Tablo1[[#This Row],[Ders saati]]</f>
        <v>4</v>
      </c>
      <c r="Y366" s="23">
        <f>Tablo1[[#This Row],[Ders saati kontrol]]</f>
        <v>4</v>
      </c>
      <c r="Z366" s="92" t="str">
        <f>Tablo1[[#This Row],[Birleştir formül]]</f>
        <v>Hayvan Besleme Ekolojisi  Kemal ÇELİK</v>
      </c>
      <c r="AA366" s="95">
        <f>Tablo1[[#This Row],[Birleşik ders]]</f>
        <v>2</v>
      </c>
    </row>
    <row r="367" spans="1:27" ht="21.75" hidden="1" x14ac:dyDescent="0.25">
      <c r="A367" s="27">
        <f>Tablo1[[#This Row],[Sıra]]</f>
        <v>283</v>
      </c>
      <c r="B367" s="13" t="str">
        <f>Tablo1[[#This Row],[Bölüm]]</f>
        <v>ZO</v>
      </c>
      <c r="C367" s="13">
        <f>Tablo1[[#This Row],[Sınıf]]</f>
        <v>2</v>
      </c>
      <c r="D367" s="5" t="str">
        <f>Tablo1[[#This Row],[Ders Kodu]]</f>
        <v xml:space="preserve">ZOO-2006 </v>
      </c>
      <c r="E367" s="14" t="str">
        <f>Tablo1[[#This Row],[Dersin Adı]]</f>
        <v xml:space="preserve">Tarla Bitkileri </v>
      </c>
      <c r="F367" s="6" t="str">
        <f>Tablo1[[#This Row],[Dersi Veren Öğretim Elemanı]]</f>
        <v>Altıngül ÖZASLAN PARLAK</v>
      </c>
      <c r="G367" s="6">
        <f>Tablo1[[#This Row],[Dersi Veren Öğretim Elemanı (Son 7 Hafta)]]</f>
        <v>0</v>
      </c>
      <c r="H367" s="6" t="str">
        <f>Tablo1[[#This Row],[Dersi Vrn. Öğr. Üyesi Bölümü]]</f>
        <v>TB</v>
      </c>
      <c r="I367" s="5">
        <f>Tablo1[[#This Row],[Mevcut]]</f>
        <v>46</v>
      </c>
      <c r="J367" s="13" t="str">
        <f>Tablo1[[#This Row],[GÜN]]</f>
        <v>ÇARŞAMBA</v>
      </c>
      <c r="K367" s="17" t="str">
        <f>Tablo1[[#This Row],[SINIF2]]</f>
        <v>01</v>
      </c>
      <c r="L367" s="11">
        <f>Tablo1[[#This Row],[08:10]]</f>
        <v>0</v>
      </c>
      <c r="M367" s="4">
        <f>Tablo1[[#This Row],[09:00]]</f>
        <v>0</v>
      </c>
      <c r="N367" s="4">
        <f>Tablo1[[#This Row],[09:50]]</f>
        <v>0</v>
      </c>
      <c r="O367" s="4">
        <f>Tablo1[[#This Row],[10:40]]</f>
        <v>0</v>
      </c>
      <c r="P367" s="4">
        <f>Tablo1[[#This Row],[11:30]]</f>
        <v>0</v>
      </c>
      <c r="Q367" s="10">
        <f>Tablo1[[#This Row],[12:20]]</f>
        <v>0</v>
      </c>
      <c r="R367" s="4" t="str">
        <f>Tablo1[[#This Row],[13:10]]</f>
        <v>x</v>
      </c>
      <c r="S367" s="4" t="str">
        <f>Tablo1[[#This Row],[14:00]]</f>
        <v>x</v>
      </c>
      <c r="T367" s="4">
        <f>Tablo1[[#This Row],[14:50]]</f>
        <v>0</v>
      </c>
      <c r="U367" s="4">
        <f>Tablo1[[#This Row],[15:40]]</f>
        <v>0</v>
      </c>
      <c r="V367" s="12">
        <f>Tablo1[[#This Row],[16:30]]</f>
        <v>0</v>
      </c>
      <c r="W367" s="24">
        <f>Tablo1[[#This Row],[Ders Adedi]]</f>
        <v>5</v>
      </c>
      <c r="X367" s="22">
        <f>Tablo1[[#This Row],[Ders saati]]</f>
        <v>2</v>
      </c>
      <c r="Y367" s="23">
        <f>Tablo1[[#This Row],[Ders saati kontrol]]</f>
        <v>2</v>
      </c>
      <c r="Z367" s="92" t="str">
        <f>Tablo1[[#This Row],[Birleştir formül]]</f>
        <v>Tarla Bitkileri  Altıngül ÖZASLAN PARLAK</v>
      </c>
      <c r="AA367" s="95">
        <f>Tablo1[[#This Row],[Birleşik ders]]</f>
        <v>1</v>
      </c>
    </row>
    <row r="368" spans="1:27" ht="21.75" hidden="1" x14ac:dyDescent="0.25">
      <c r="A368" s="27">
        <f>Tablo1[[#This Row],[Sıra]]</f>
        <v>147</v>
      </c>
      <c r="B368" s="13" t="str">
        <f>Tablo1[[#This Row],[Bölüm]]</f>
        <v>ZO</v>
      </c>
      <c r="C368" s="13">
        <f>Tablo1[[#This Row],[Sınıf]]</f>
        <v>2</v>
      </c>
      <c r="D368" s="5" t="str">
        <f>Tablo1[[#This Row],[Ders Kodu]]</f>
        <v xml:space="preserve">ZOO-2012 </v>
      </c>
      <c r="E368" s="14" t="str">
        <f>Tablo1[[#This Row],[Dersin Adı]]</f>
        <v xml:space="preserve">İstatistik </v>
      </c>
      <c r="F368" s="6" t="str">
        <f>Tablo1[[#This Row],[Dersi Veren Öğretim Elemanı]]</f>
        <v>Mehmet MENDEŞ</v>
      </c>
      <c r="G368" s="6">
        <f>Tablo1[[#This Row],[Dersi Veren Öğretim Elemanı (Son 7 Hafta)]]</f>
        <v>0</v>
      </c>
      <c r="H368" s="6" t="str">
        <f>Tablo1[[#This Row],[Dersi Vrn. Öğr. Üyesi Bölümü]]</f>
        <v>ZO</v>
      </c>
      <c r="I368" s="5">
        <f>Tablo1[[#This Row],[Mevcut]]</f>
        <v>49</v>
      </c>
      <c r="J368" s="13" t="str">
        <f>Tablo1[[#This Row],[GÜN]]</f>
        <v>ÇARŞAMBA</v>
      </c>
      <c r="K368" s="17" t="str">
        <f>Tablo1[[#This Row],[SINIF2]]</f>
        <v>205</v>
      </c>
      <c r="L368" s="11">
        <f>Tablo1[[#This Row],[08:10]]</f>
        <v>0</v>
      </c>
      <c r="M368" s="4">
        <f>Tablo1[[#This Row],[09:00]]</f>
        <v>0</v>
      </c>
      <c r="N368" s="4">
        <f>Tablo1[[#This Row],[09:50]]</f>
        <v>0</v>
      </c>
      <c r="O368" s="4">
        <f>Tablo1[[#This Row],[10:40]]</f>
        <v>0</v>
      </c>
      <c r="P368" s="4">
        <f>Tablo1[[#This Row],[11:30]]</f>
        <v>0</v>
      </c>
      <c r="Q368" s="10">
        <f>Tablo1[[#This Row],[12:20]]</f>
        <v>0</v>
      </c>
      <c r="R368" s="4">
        <f>Tablo1[[#This Row],[13:10]]</f>
        <v>0</v>
      </c>
      <c r="S368" s="4">
        <f>Tablo1[[#This Row],[14:00]]</f>
        <v>0</v>
      </c>
      <c r="T368" s="4" t="str">
        <f>Tablo1[[#This Row],[14:50]]</f>
        <v>x</v>
      </c>
      <c r="U368" s="4" t="str">
        <f>Tablo1[[#This Row],[15:40]]</f>
        <v>x</v>
      </c>
      <c r="V368" s="12" t="str">
        <f>Tablo1[[#This Row],[16:30]]</f>
        <v>x</v>
      </c>
      <c r="W368" s="24">
        <f>Tablo1[[#This Row],[Ders Adedi]]</f>
        <v>5</v>
      </c>
      <c r="X368" s="22">
        <f>Tablo1[[#This Row],[Ders saati]]</f>
        <v>3</v>
      </c>
      <c r="Y368" s="23">
        <f>Tablo1[[#This Row],[Ders saati kontrol]]</f>
        <v>3</v>
      </c>
      <c r="Z368" s="92" t="str">
        <f>Tablo1[[#This Row],[Birleştir formül]]</f>
        <v>İstatistik  Mehmet MENDEŞ</v>
      </c>
      <c r="AA368" s="95">
        <f>Tablo1[[#This Row],[Birleşik ders]]</f>
        <v>2</v>
      </c>
    </row>
    <row r="369" spans="1:27" ht="21.75" hidden="1" x14ac:dyDescent="0.25">
      <c r="A369" s="27">
        <f>Tablo1[[#This Row],[Sıra]]</f>
        <v>372</v>
      </c>
      <c r="B369" s="13" t="str">
        <f>Tablo1[[#This Row],[Bölüm]]</f>
        <v>ZO</v>
      </c>
      <c r="C369" s="13">
        <f>Tablo1[[#This Row],[Sınıf]]</f>
        <v>2</v>
      </c>
      <c r="D369" s="5" t="str">
        <f>Tablo1[[#This Row],[Ders Kodu]]</f>
        <v xml:space="preserve">ZOO-2010 </v>
      </c>
      <c r="E369" s="14" t="str">
        <f>Tablo1[[#This Row],[Dersin Adı]]</f>
        <v xml:space="preserve">Fitopatoloji </v>
      </c>
      <c r="F369" s="6" t="str">
        <f>Tablo1[[#This Row],[Dersi Veren Öğretim Elemanı]]</f>
        <v>Figen MERT</v>
      </c>
      <c r="G369" s="6">
        <f>Tablo1[[#This Row],[Dersi Veren Öğretim Elemanı (Son 7 Hafta)]]</f>
        <v>0</v>
      </c>
      <c r="H369" s="6" t="str">
        <f>Tablo1[[#This Row],[Dersi Vrn. Öğr. Üyesi Bölümü]]</f>
        <v>BK</v>
      </c>
      <c r="I369" s="5">
        <f>Tablo1[[#This Row],[Mevcut]]</f>
        <v>42</v>
      </c>
      <c r="J369" s="13" t="str">
        <f>Tablo1[[#This Row],[GÜN]]</f>
        <v>PERŞEMBE</v>
      </c>
      <c r="K369" s="17" t="str">
        <f>Tablo1[[#This Row],[SINIF2]]</f>
        <v>102</v>
      </c>
      <c r="L369" s="11">
        <f>Tablo1[[#This Row],[08:10]]</f>
        <v>0</v>
      </c>
      <c r="M369" s="4">
        <f>Tablo1[[#This Row],[09:00]]</f>
        <v>0</v>
      </c>
      <c r="N369" s="4">
        <f>Tablo1[[#This Row],[09:50]]</f>
        <v>0</v>
      </c>
      <c r="O369" s="4">
        <f>Tablo1[[#This Row],[10:40]]</f>
        <v>0</v>
      </c>
      <c r="P369" s="4">
        <f>Tablo1[[#This Row],[11:30]]</f>
        <v>0</v>
      </c>
      <c r="Q369" s="10">
        <f>Tablo1[[#This Row],[12:20]]</f>
        <v>0</v>
      </c>
      <c r="R369" s="4">
        <f>Tablo1[[#This Row],[13:10]]</f>
        <v>0</v>
      </c>
      <c r="S369" s="4">
        <f>Tablo1[[#This Row],[14:00]]</f>
        <v>0</v>
      </c>
      <c r="T369" s="4">
        <f>Tablo1[[#This Row],[14:50]]</f>
        <v>0</v>
      </c>
      <c r="U369" s="4" t="str">
        <f>Tablo1[[#This Row],[15:40]]</f>
        <v>x</v>
      </c>
      <c r="V369" s="12" t="str">
        <f>Tablo1[[#This Row],[16:30]]</f>
        <v>x</v>
      </c>
      <c r="W369" s="24">
        <f>Tablo1[[#This Row],[Ders Adedi]]</f>
        <v>7</v>
      </c>
      <c r="X369" s="22">
        <f>Tablo1[[#This Row],[Ders saati]]</f>
        <v>0</v>
      </c>
      <c r="Y369" s="23">
        <f>Tablo1[[#This Row],[Ders saati kontrol]]</f>
        <v>2</v>
      </c>
      <c r="Z369" s="92" t="str">
        <f>Tablo1[[#This Row],[Birleştir formül]]</f>
        <v>Fitopatoloji  Figen MERT</v>
      </c>
      <c r="AA369" s="95">
        <f>Tablo1[[#This Row],[Birleşik ders]]</f>
        <v>4</v>
      </c>
    </row>
    <row r="370" spans="1:27" ht="21.75" hidden="1" x14ac:dyDescent="0.25">
      <c r="A370" s="27">
        <f>Tablo1[[#This Row],[Sıra]]</f>
        <v>228</v>
      </c>
      <c r="B370" s="13" t="str">
        <f>Tablo1[[#This Row],[Bölüm]]</f>
        <v>ZO</v>
      </c>
      <c r="C370" s="13">
        <f>Tablo1[[#This Row],[Sınıf]]</f>
        <v>3</v>
      </c>
      <c r="D370" s="5" t="str">
        <f>Tablo1[[#This Row],[Ders Kodu]]</f>
        <v>ZOO-3008</v>
      </c>
      <c r="E370" s="14" t="str">
        <f>Tablo1[[#This Row],[Dersin Adı]]</f>
        <v xml:space="preserve">Rasyon Hazırlama </v>
      </c>
      <c r="F370" s="6" t="str">
        <f>Tablo1[[#This Row],[Dersi Veren Öğretim Elemanı]]</f>
        <v>Kemal ÇELİK</v>
      </c>
      <c r="G370" s="6">
        <f>Tablo1[[#This Row],[Dersi Veren Öğretim Elemanı (Son 7 Hafta)]]</f>
        <v>0</v>
      </c>
      <c r="H370" s="6" t="str">
        <f>Tablo1[[#This Row],[Dersi Vrn. Öğr. Üyesi Bölümü]]</f>
        <v>ZO</v>
      </c>
      <c r="I370" s="5">
        <f>Tablo1[[#This Row],[Mevcut]]</f>
        <v>35</v>
      </c>
      <c r="J370" s="13" t="str">
        <f>Tablo1[[#This Row],[GÜN]]</f>
        <v>PAZARTESİ</v>
      </c>
      <c r="K370" s="17" t="str">
        <f>Tablo1[[#This Row],[SINIF2]]</f>
        <v>206</v>
      </c>
      <c r="L370" s="11">
        <f>Tablo1[[#This Row],[08:10]]</f>
        <v>0</v>
      </c>
      <c r="M370" s="4" t="str">
        <f>Tablo1[[#This Row],[09:00]]</f>
        <v>x</v>
      </c>
      <c r="N370" s="4" t="str">
        <f>Tablo1[[#This Row],[09:50]]</f>
        <v>x</v>
      </c>
      <c r="O370" s="4" t="str">
        <f>Tablo1[[#This Row],[10:40]]</f>
        <v>x</v>
      </c>
      <c r="P370" s="4" t="str">
        <f>Tablo1[[#This Row],[11:30]]</f>
        <v>x</v>
      </c>
      <c r="Q370" s="10">
        <f>Tablo1[[#This Row],[12:20]]</f>
        <v>0</v>
      </c>
      <c r="R370" s="4">
        <f>Tablo1[[#This Row],[13:10]]</f>
        <v>0</v>
      </c>
      <c r="S370" s="4">
        <f>Tablo1[[#This Row],[14:00]]</f>
        <v>0</v>
      </c>
      <c r="T370" s="4">
        <f>Tablo1[[#This Row],[14:50]]</f>
        <v>0</v>
      </c>
      <c r="U370" s="4">
        <f>Tablo1[[#This Row],[15:40]]</f>
        <v>0</v>
      </c>
      <c r="V370" s="12">
        <f>Tablo1[[#This Row],[16:30]]</f>
        <v>0</v>
      </c>
      <c r="W370" s="24">
        <f>Tablo1[[#This Row],[Ders Adedi]]</f>
        <v>1</v>
      </c>
      <c r="X370" s="22">
        <f>Tablo1[[#This Row],[Ders saati]]</f>
        <v>4</v>
      </c>
      <c r="Y370" s="23">
        <f>Tablo1[[#This Row],[Ders saati kontrol]]</f>
        <v>4</v>
      </c>
      <c r="Z370" s="92" t="str">
        <f>Tablo1[[#This Row],[Birleştir formül]]</f>
        <v>Rasyon Hazırlama  Kemal ÇELİK</v>
      </c>
      <c r="AA370" s="95">
        <f>Tablo1[[#This Row],[Birleşik ders]]</f>
        <v>1</v>
      </c>
    </row>
    <row r="371" spans="1:27" ht="21.75" hidden="1" x14ac:dyDescent="0.25">
      <c r="A371" s="27">
        <f>Tablo1[[#This Row],[Sıra]]</f>
        <v>326</v>
      </c>
      <c r="B371" s="13" t="str">
        <f>Tablo1[[#This Row],[Bölüm]]</f>
        <v>ZO</v>
      </c>
      <c r="C371" s="13">
        <f>Tablo1[[#This Row],[Sınıf]]</f>
        <v>3</v>
      </c>
      <c r="D371" s="5" t="str">
        <f>Tablo1[[#This Row],[Ders Kodu]]</f>
        <v>ZOO-3004</v>
      </c>
      <c r="E371" s="14" t="str">
        <f>Tablo1[[#This Row],[Dersin Adı]]</f>
        <v xml:space="preserve">Üreme ve Yapay Tohumlama </v>
      </c>
      <c r="F371" s="6" t="str">
        <f>Tablo1[[#This Row],[Dersi Veren Öğretim Elemanı]]</f>
        <v>Aynur KONYALI</v>
      </c>
      <c r="G371" s="6">
        <f>Tablo1[[#This Row],[Dersi Veren Öğretim Elemanı (Son 7 Hafta)]]</f>
        <v>0</v>
      </c>
      <c r="H371" s="6" t="str">
        <f>Tablo1[[#This Row],[Dersi Vrn. Öğr. Üyesi Bölümü]]</f>
        <v>ZO</v>
      </c>
      <c r="I371" s="5">
        <f>Tablo1[[#This Row],[Mevcut]]</f>
        <v>38</v>
      </c>
      <c r="J371" s="13" t="str">
        <f>Tablo1[[#This Row],[GÜN]]</f>
        <v>PAZARTESİ</v>
      </c>
      <c r="K371" s="17" t="str">
        <f>Tablo1[[#This Row],[SINIF2]]</f>
        <v>Seminer Sln.</v>
      </c>
      <c r="L371" s="11">
        <f>Tablo1[[#This Row],[08:10]]</f>
        <v>0</v>
      </c>
      <c r="M371" s="4">
        <f>Tablo1[[#This Row],[09:00]]</f>
        <v>0</v>
      </c>
      <c r="N371" s="4">
        <f>Tablo1[[#This Row],[09:50]]</f>
        <v>0</v>
      </c>
      <c r="O371" s="4">
        <f>Tablo1[[#This Row],[10:40]]</f>
        <v>0</v>
      </c>
      <c r="P371" s="4">
        <f>Tablo1[[#This Row],[11:30]]</f>
        <v>0</v>
      </c>
      <c r="Q371" s="10">
        <f>Tablo1[[#This Row],[12:20]]</f>
        <v>0</v>
      </c>
      <c r="R371" s="4" t="str">
        <f>Tablo1[[#This Row],[13:10]]</f>
        <v>x</v>
      </c>
      <c r="S371" s="4" t="str">
        <f>Tablo1[[#This Row],[14:00]]</f>
        <v>x</v>
      </c>
      <c r="T371" s="4" t="str">
        <f>Tablo1[[#This Row],[14:50]]</f>
        <v>x</v>
      </c>
      <c r="U371" s="4" t="str">
        <f>Tablo1[[#This Row],[15:40]]</f>
        <v>x</v>
      </c>
      <c r="V371" s="12">
        <f>Tablo1[[#This Row],[16:30]]</f>
        <v>0</v>
      </c>
      <c r="W371" s="24">
        <f>Tablo1[[#This Row],[Ders Adedi]]</f>
        <v>1</v>
      </c>
      <c r="X371" s="22">
        <f>Tablo1[[#This Row],[Ders saati]]</f>
        <v>4</v>
      </c>
      <c r="Y371" s="23">
        <f>Tablo1[[#This Row],[Ders saati kontrol]]</f>
        <v>4</v>
      </c>
      <c r="Z371" s="92" t="str">
        <f>Tablo1[[#This Row],[Birleştir formül]]</f>
        <v>Üreme ve Yapay Tohumlama  Aynur KONYALI</v>
      </c>
      <c r="AA371" s="95">
        <f>Tablo1[[#This Row],[Birleşik ders]]</f>
        <v>1</v>
      </c>
    </row>
    <row r="372" spans="1:27" ht="21.75" hidden="1" x14ac:dyDescent="0.25">
      <c r="A372" s="27">
        <f>Tablo1[[#This Row],[Sıra]]</f>
        <v>115</v>
      </c>
      <c r="B372" s="13" t="str">
        <f>Tablo1[[#This Row],[Bölüm]]</f>
        <v>ZO</v>
      </c>
      <c r="C372" s="13">
        <f>Tablo1[[#This Row],[Sınıf]]</f>
        <v>3</v>
      </c>
      <c r="D372" s="5" t="str">
        <f>Tablo1[[#This Row],[Ders Kodu]]</f>
        <v>ZOO-3010</v>
      </c>
      <c r="E372" s="14" t="str">
        <f>Tablo1[[#This Row],[Dersin Adı]]</f>
        <v xml:space="preserve">Genetik </v>
      </c>
      <c r="F372" s="6" t="str">
        <f>Tablo1[[#This Row],[Dersi Veren Öğretim Elemanı]]</f>
        <v>Hakan ERDEM</v>
      </c>
      <c r="G372" s="6">
        <f>Tablo1[[#This Row],[Dersi Veren Öğretim Elemanı (Son 7 Hafta)]]</f>
        <v>0</v>
      </c>
      <c r="H372" s="6" t="str">
        <f>Tablo1[[#This Row],[Dersi Vrn. Öğr. Üyesi Bölümü]]</f>
        <v>ZO</v>
      </c>
      <c r="I372" s="5">
        <f>Tablo1[[#This Row],[Mevcut]]</f>
        <v>34</v>
      </c>
      <c r="J372" s="13" t="str">
        <f>Tablo1[[#This Row],[GÜN]]</f>
        <v>SALI</v>
      </c>
      <c r="K372" s="17" t="str">
        <f>Tablo1[[#This Row],[SINIF2]]</f>
        <v>206</v>
      </c>
      <c r="L372" s="11">
        <f>Tablo1[[#This Row],[08:10]]</f>
        <v>0</v>
      </c>
      <c r="M372" s="4" t="str">
        <f>Tablo1[[#This Row],[09:00]]</f>
        <v>x</v>
      </c>
      <c r="N372" s="4" t="str">
        <f>Tablo1[[#This Row],[09:50]]</f>
        <v>x</v>
      </c>
      <c r="O372" s="4">
        <f>Tablo1[[#This Row],[10:40]]</f>
        <v>0</v>
      </c>
      <c r="P372" s="4">
        <f>Tablo1[[#This Row],[11:30]]</f>
        <v>0</v>
      </c>
      <c r="Q372" s="10">
        <f>Tablo1[[#This Row],[12:20]]</f>
        <v>0</v>
      </c>
      <c r="R372" s="4">
        <f>Tablo1[[#This Row],[13:10]]</f>
        <v>0</v>
      </c>
      <c r="S372" s="4">
        <f>Tablo1[[#This Row],[14:00]]</f>
        <v>0</v>
      </c>
      <c r="T372" s="4">
        <f>Tablo1[[#This Row],[14:50]]</f>
        <v>0</v>
      </c>
      <c r="U372" s="4">
        <f>Tablo1[[#This Row],[15:40]]</f>
        <v>0</v>
      </c>
      <c r="V372" s="12">
        <f>Tablo1[[#This Row],[16:30]]</f>
        <v>0</v>
      </c>
      <c r="W372" s="24">
        <f>Tablo1[[#This Row],[Ders Adedi]]</f>
        <v>2</v>
      </c>
      <c r="X372" s="22">
        <f>Tablo1[[#This Row],[Ders saati]]</f>
        <v>2</v>
      </c>
      <c r="Y372" s="23">
        <f>Tablo1[[#This Row],[Ders saati kontrol]]</f>
        <v>2</v>
      </c>
      <c r="Z372" s="92" t="str">
        <f>Tablo1[[#This Row],[Birleştir formül]]</f>
        <v>Genetik  Hakan ERDEM</v>
      </c>
      <c r="AA372" s="95">
        <f>Tablo1[[#This Row],[Birleşik ders]]</f>
        <v>1</v>
      </c>
    </row>
    <row r="373" spans="1:27" ht="21.75" hidden="1" x14ac:dyDescent="0.25">
      <c r="A373" s="27">
        <f>Tablo1[[#This Row],[Sıra]]</f>
        <v>327</v>
      </c>
      <c r="B373" s="13" t="str">
        <f>Tablo1[[#This Row],[Bölüm]]</f>
        <v>ZO</v>
      </c>
      <c r="C373" s="13">
        <f>Tablo1[[#This Row],[Sınıf]]</f>
        <v>3</v>
      </c>
      <c r="D373" s="5" t="str">
        <f>Tablo1[[#This Row],[Ders Kodu]]</f>
        <v>ZOO-3012</v>
      </c>
      <c r="E373" s="14" t="str">
        <f>Tablo1[[#This Row],[Dersin Adı]]</f>
        <v xml:space="preserve">Üretim Fizyolojisi </v>
      </c>
      <c r="F373" s="6" t="str">
        <f>Tablo1[[#This Row],[Dersi Veren Öğretim Elemanı]]</f>
        <v>Hande Işıl AKBAĞ</v>
      </c>
      <c r="G373" s="6">
        <f>Tablo1[[#This Row],[Dersi Veren Öğretim Elemanı (Son 7 Hafta)]]</f>
        <v>0</v>
      </c>
      <c r="H373" s="6" t="str">
        <f>Tablo1[[#This Row],[Dersi Vrn. Öğr. Üyesi Bölümü]]</f>
        <v>ZO</v>
      </c>
      <c r="I373" s="5">
        <f>Tablo1[[#This Row],[Mevcut]]</f>
        <v>36</v>
      </c>
      <c r="J373" s="13" t="str">
        <f>Tablo1[[#This Row],[GÜN]]</f>
        <v>SALI</v>
      </c>
      <c r="K373" s="17" t="str">
        <f>Tablo1[[#This Row],[SINIF2]]</f>
        <v>206</v>
      </c>
      <c r="L373" s="11">
        <f>Tablo1[[#This Row],[08:10]]</f>
        <v>0</v>
      </c>
      <c r="M373" s="4">
        <f>Tablo1[[#This Row],[09:00]]</f>
        <v>0</v>
      </c>
      <c r="N373" s="4">
        <f>Tablo1[[#This Row],[09:50]]</f>
        <v>0</v>
      </c>
      <c r="O373" s="4" t="str">
        <f>Tablo1[[#This Row],[10:40]]</f>
        <v>x</v>
      </c>
      <c r="P373" s="4" t="str">
        <f>Tablo1[[#This Row],[11:30]]</f>
        <v>x</v>
      </c>
      <c r="Q373" s="10">
        <f>Tablo1[[#This Row],[12:20]]</f>
        <v>0</v>
      </c>
      <c r="R373" s="4">
        <f>Tablo1[[#This Row],[13:10]]</f>
        <v>0</v>
      </c>
      <c r="S373" s="4">
        <f>Tablo1[[#This Row],[14:00]]</f>
        <v>0</v>
      </c>
      <c r="T373" s="4">
        <f>Tablo1[[#This Row],[14:50]]</f>
        <v>0</v>
      </c>
      <c r="U373" s="4">
        <f>Tablo1[[#This Row],[15:40]]</f>
        <v>0</v>
      </c>
      <c r="V373" s="12">
        <f>Tablo1[[#This Row],[16:30]]</f>
        <v>0</v>
      </c>
      <c r="W373" s="24">
        <f>Tablo1[[#This Row],[Ders Adedi]]</f>
        <v>1</v>
      </c>
      <c r="X373" s="22">
        <f>Tablo1[[#This Row],[Ders saati]]</f>
        <v>2</v>
      </c>
      <c r="Y373" s="23">
        <f>Tablo1[[#This Row],[Ders saati kontrol]]</f>
        <v>2</v>
      </c>
      <c r="Z373" s="92" t="str">
        <f>Tablo1[[#This Row],[Birleştir formül]]</f>
        <v>Üretim Fizyolojisi  Hande Işıl AKBAĞ</v>
      </c>
      <c r="AA373" s="95">
        <f>Tablo1[[#This Row],[Birleşik ders]]</f>
        <v>1</v>
      </c>
    </row>
    <row r="374" spans="1:27" ht="21.75" hidden="1" x14ac:dyDescent="0.25">
      <c r="A374" s="27">
        <f>Tablo1[[#This Row],[Sıra]]</f>
        <v>126</v>
      </c>
      <c r="B374" s="13" t="str">
        <f>Tablo1[[#This Row],[Bölüm]]</f>
        <v>ZO</v>
      </c>
      <c r="C374" s="13">
        <f>Tablo1[[#This Row],[Sınıf]]</f>
        <v>3</v>
      </c>
      <c r="D374" s="5" t="str">
        <f>Tablo1[[#This Row],[Ders Kodu]]</f>
        <v>ZOO-3002</v>
      </c>
      <c r="E374" s="14" t="str">
        <f>Tablo1[[#This Row],[Dersin Adı]]</f>
        <v xml:space="preserve">Hayvan Etolojisi </v>
      </c>
      <c r="F374" s="6" t="str">
        <f>Tablo1[[#This Row],[Dersi Veren Öğretim Elemanı]]</f>
        <v>Cemil TÖLÜ</v>
      </c>
      <c r="G374" s="6">
        <f>Tablo1[[#This Row],[Dersi Veren Öğretim Elemanı (Son 7 Hafta)]]</f>
        <v>0</v>
      </c>
      <c r="H374" s="6" t="str">
        <f>Tablo1[[#This Row],[Dersi Vrn. Öğr. Üyesi Bölümü]]</f>
        <v>ZO</v>
      </c>
      <c r="I374" s="5">
        <f>Tablo1[[#This Row],[Mevcut]]</f>
        <v>36</v>
      </c>
      <c r="J374" s="13" t="str">
        <f>Tablo1[[#This Row],[GÜN]]</f>
        <v>ÇARŞAMBA</v>
      </c>
      <c r="K374" s="17" t="str">
        <f>Tablo1[[#This Row],[SINIF2]]</f>
        <v>103</v>
      </c>
      <c r="L374" s="11">
        <f>Tablo1[[#This Row],[08:10]]</f>
        <v>0</v>
      </c>
      <c r="M374" s="4">
        <f>Tablo1[[#This Row],[09:00]]</f>
        <v>0</v>
      </c>
      <c r="N374" s="4">
        <f>Tablo1[[#This Row],[09:50]]</f>
        <v>0</v>
      </c>
      <c r="O374" s="4">
        <f>Tablo1[[#This Row],[10:40]]</f>
        <v>0</v>
      </c>
      <c r="P374" s="4">
        <f>Tablo1[[#This Row],[11:30]]</f>
        <v>0</v>
      </c>
      <c r="Q374" s="10">
        <f>Tablo1[[#This Row],[12:20]]</f>
        <v>0</v>
      </c>
      <c r="R374" s="4" t="str">
        <f>Tablo1[[#This Row],[13:10]]</f>
        <v>x</v>
      </c>
      <c r="S374" s="4" t="str">
        <f>Tablo1[[#This Row],[14:00]]</f>
        <v>x</v>
      </c>
      <c r="T374" s="4" t="str">
        <f>Tablo1[[#This Row],[14:50]]</f>
        <v>x</v>
      </c>
      <c r="U374" s="4" t="str">
        <f>Tablo1[[#This Row],[15:40]]</f>
        <v>x</v>
      </c>
      <c r="V374" s="12">
        <f>Tablo1[[#This Row],[16:30]]</f>
        <v>0</v>
      </c>
      <c r="W374" s="24">
        <f>Tablo1[[#This Row],[Ders Adedi]]</f>
        <v>1</v>
      </c>
      <c r="X374" s="22">
        <f>Tablo1[[#This Row],[Ders saati]]</f>
        <v>4</v>
      </c>
      <c r="Y374" s="23">
        <f>Tablo1[[#This Row],[Ders saati kontrol]]</f>
        <v>4</v>
      </c>
      <c r="Z374" s="92" t="str">
        <f>Tablo1[[#This Row],[Birleştir formül]]</f>
        <v>Hayvan Etolojisi  Cemil TÖLÜ</v>
      </c>
      <c r="AA374" s="95">
        <f>Tablo1[[#This Row],[Birleşik ders]]</f>
        <v>1</v>
      </c>
    </row>
    <row r="375" spans="1:27" ht="21.75" hidden="1" x14ac:dyDescent="0.25">
      <c r="A375" s="27">
        <f>Tablo1[[#This Row],[Sıra]]</f>
        <v>130</v>
      </c>
      <c r="B375" s="13" t="str">
        <f>Tablo1[[#This Row],[Bölüm]]</f>
        <v>ZO</v>
      </c>
      <c r="C375" s="13">
        <f>Tablo1[[#This Row],[Sınıf]]</f>
        <v>3</v>
      </c>
      <c r="D375" s="5" t="str">
        <f>Tablo1[[#This Row],[Ders Kodu]]</f>
        <v>ZOO-3006</v>
      </c>
      <c r="E375" s="14" t="str">
        <f>Tablo1[[#This Row],[Dersin Adı]]</f>
        <v xml:space="preserve">Hayvan Sağlığı ve Hijyen </v>
      </c>
      <c r="F375" s="6" t="str">
        <f>Tablo1[[#This Row],[Dersi Veren Öğretim Elemanı]]</f>
        <v>Baver COŞKUN</v>
      </c>
      <c r="G375" s="6">
        <f>Tablo1[[#This Row],[Dersi Veren Öğretim Elemanı (Son 7 Hafta)]]</f>
        <v>0</v>
      </c>
      <c r="H375" s="6" t="str">
        <f>Tablo1[[#This Row],[Dersi Vrn. Öğr. Üyesi Bölümü]]</f>
        <v>ZO</v>
      </c>
      <c r="I375" s="5">
        <f>Tablo1[[#This Row],[Mevcut]]</f>
        <v>31</v>
      </c>
      <c r="J375" s="13" t="str">
        <f>Tablo1[[#This Row],[GÜN]]</f>
        <v>PERŞEMBE</v>
      </c>
      <c r="K375" s="17" t="str">
        <f>Tablo1[[#This Row],[SINIF2]]</f>
        <v>203</v>
      </c>
      <c r="L375" s="11">
        <f>Tablo1[[#This Row],[08:10]]</f>
        <v>0</v>
      </c>
      <c r="M375" s="4">
        <f>Tablo1[[#This Row],[09:00]]</f>
        <v>0</v>
      </c>
      <c r="N375" s="4">
        <f>Tablo1[[#This Row],[09:50]]</f>
        <v>0</v>
      </c>
      <c r="O375" s="4">
        <f>Tablo1[[#This Row],[10:40]]</f>
        <v>0</v>
      </c>
      <c r="P375" s="4">
        <f>Tablo1[[#This Row],[11:30]]</f>
        <v>0</v>
      </c>
      <c r="Q375" s="10">
        <f>Tablo1[[#This Row],[12:20]]</f>
        <v>0</v>
      </c>
      <c r="R375" s="4" t="str">
        <f>Tablo1[[#This Row],[13:10]]</f>
        <v>x</v>
      </c>
      <c r="S375" s="4" t="str">
        <f>Tablo1[[#This Row],[14:00]]</f>
        <v>x</v>
      </c>
      <c r="T375" s="4" t="str">
        <f>Tablo1[[#This Row],[14:50]]</f>
        <v>x</v>
      </c>
      <c r="U375" s="4" t="str">
        <f>Tablo1[[#This Row],[15:40]]</f>
        <v>x</v>
      </c>
      <c r="V375" s="12">
        <f>Tablo1[[#This Row],[16:30]]</f>
        <v>0</v>
      </c>
      <c r="W375" s="24">
        <f>Tablo1[[#This Row],[Ders Adedi]]</f>
        <v>1</v>
      </c>
      <c r="X375" s="22">
        <f>Tablo1[[#This Row],[Ders saati]]</f>
        <v>4</v>
      </c>
      <c r="Y375" s="23">
        <f>Tablo1[[#This Row],[Ders saati kontrol]]</f>
        <v>4</v>
      </c>
      <c r="Z375" s="92" t="str">
        <f>Tablo1[[#This Row],[Birleştir formül]]</f>
        <v>Hayvan Sağlığı ve Hijyen  Baver COŞKUN</v>
      </c>
      <c r="AA375" s="95">
        <f>Tablo1[[#This Row],[Birleşik ders]]</f>
        <v>1</v>
      </c>
    </row>
    <row r="376" spans="1:27" ht="21.75" hidden="1" x14ac:dyDescent="0.25">
      <c r="A376" s="27">
        <f>Tablo1[[#This Row],[Sıra]]</f>
        <v>237</v>
      </c>
      <c r="B376" s="13" t="str">
        <f>Tablo1[[#This Row],[Bölüm]]</f>
        <v>ZO</v>
      </c>
      <c r="C376" s="13">
        <f>Tablo1[[#This Row],[Sınıf]]</f>
        <v>3</v>
      </c>
      <c r="D376" s="5" t="str">
        <f>Tablo1[[#This Row],[Ders Kodu]]</f>
        <v>STJ-3002</v>
      </c>
      <c r="E376" s="14" t="str">
        <f>Tablo1[[#This Row],[Dersin Adı]]</f>
        <v xml:space="preserve">Staj II </v>
      </c>
      <c r="F376" s="6" t="str">
        <f>Tablo1[[#This Row],[Dersi Veren Öğretim Elemanı]]</f>
        <v>Ali KARABAYIR</v>
      </c>
      <c r="G376" s="6">
        <f>Tablo1[[#This Row],[Dersi Veren Öğretim Elemanı (Son 7 Hafta)]]</f>
        <v>0</v>
      </c>
      <c r="H376" s="6" t="str">
        <f>Tablo1[[#This Row],[Dersi Vrn. Öğr. Üyesi Bölümü]]</f>
        <v>ZO</v>
      </c>
      <c r="I376" s="5">
        <f>Tablo1[[#This Row],[Mevcut]]</f>
        <v>33</v>
      </c>
      <c r="J376" s="13" t="str">
        <f>Tablo1[[#This Row],[GÜN]]</f>
        <v>-</v>
      </c>
      <c r="K376" s="17" t="str">
        <f>Tablo1[[#This Row],[SINIF2]]</f>
        <v>-</v>
      </c>
      <c r="L376" s="11">
        <f>Tablo1[[#This Row],[08:10]]</f>
        <v>0</v>
      </c>
      <c r="M376" s="4">
        <f>Tablo1[[#This Row],[09:00]]</f>
        <v>0</v>
      </c>
      <c r="N376" s="4">
        <f>Tablo1[[#This Row],[09:50]]</f>
        <v>0</v>
      </c>
      <c r="O376" s="4">
        <f>Tablo1[[#This Row],[10:40]]</f>
        <v>0</v>
      </c>
      <c r="P376" s="4">
        <f>Tablo1[[#This Row],[11:30]]</f>
        <v>0</v>
      </c>
      <c r="Q376" s="10">
        <f>Tablo1[[#This Row],[12:20]]</f>
        <v>0</v>
      </c>
      <c r="R376" s="4">
        <f>Tablo1[[#This Row],[13:10]]</f>
        <v>0</v>
      </c>
      <c r="S376" s="4">
        <f>Tablo1[[#This Row],[14:00]]</f>
        <v>0</v>
      </c>
      <c r="T376" s="4">
        <f>Tablo1[[#This Row],[14:50]]</f>
        <v>0</v>
      </c>
      <c r="U376" s="4">
        <f>Tablo1[[#This Row],[15:40]]</f>
        <v>0</v>
      </c>
      <c r="V376" s="12">
        <f>Tablo1[[#This Row],[16:30]]</f>
        <v>0</v>
      </c>
      <c r="W376" s="24">
        <f>Tablo1[[#This Row],[Ders Adedi]]</f>
        <v>9</v>
      </c>
      <c r="X376" s="22">
        <f>Tablo1[[#This Row],[Ders saati]]</f>
        <v>0</v>
      </c>
      <c r="Y376" s="23">
        <f>Tablo1[[#This Row],[Ders saati kontrol]]</f>
        <v>0</v>
      </c>
      <c r="Z376" s="92" t="str">
        <f>Tablo1[[#This Row],[Birleştir formül]]</f>
        <v>Staj II  Ali KARABAYIR</v>
      </c>
      <c r="AA376" s="95">
        <f>Tablo1[[#This Row],[Birleşik ders]]</f>
        <v>1</v>
      </c>
    </row>
    <row r="377" spans="1:27" ht="21.75" hidden="1" x14ac:dyDescent="0.25">
      <c r="A377" s="27">
        <f>Tablo1[[#This Row],[Sıra]]</f>
        <v>230</v>
      </c>
      <c r="B377" s="13" t="str">
        <f>Tablo1[[#This Row],[Bölüm]]</f>
        <v>ZO</v>
      </c>
      <c r="C377" s="13">
        <f>Tablo1[[#This Row],[Sınıf]]</f>
        <v>4</v>
      </c>
      <c r="D377" s="5" t="str">
        <f>Tablo1[[#This Row],[Ders Kodu]]</f>
        <v>ZOO-4006</v>
      </c>
      <c r="E377" s="14" t="str">
        <f>Tablo1[[#This Row],[Dersin Adı]]</f>
        <v xml:space="preserve">Sağlık Koruma Yönetimi </v>
      </c>
      <c r="F377" s="6" t="str">
        <f>Tablo1[[#This Row],[Dersi Veren Öğretim Elemanı]]</f>
        <v>Cemil TÖLÜ</v>
      </c>
      <c r="G377" s="6">
        <f>Tablo1[[#This Row],[Dersi Veren Öğretim Elemanı (Son 7 Hafta)]]</f>
        <v>0</v>
      </c>
      <c r="H377" s="6" t="str">
        <f>Tablo1[[#This Row],[Dersi Vrn. Öğr. Üyesi Bölümü]]</f>
        <v>ZO</v>
      </c>
      <c r="I377" s="5">
        <f>Tablo1[[#This Row],[Mevcut]]</f>
        <v>11</v>
      </c>
      <c r="J377" s="13" t="str">
        <f>Tablo1[[#This Row],[GÜN]]</f>
        <v>SALI</v>
      </c>
      <c r="K377" s="17" t="str">
        <f>Tablo1[[#This Row],[SINIF2]]</f>
        <v>104</v>
      </c>
      <c r="L377" s="11">
        <f>Tablo1[[#This Row],[08:10]]</f>
        <v>0</v>
      </c>
      <c r="M377" s="4">
        <f>Tablo1[[#This Row],[09:00]]</f>
        <v>0</v>
      </c>
      <c r="N377" s="4">
        <f>Tablo1[[#This Row],[09:50]]</f>
        <v>0</v>
      </c>
      <c r="O377" s="4">
        <f>Tablo1[[#This Row],[10:40]]</f>
        <v>0</v>
      </c>
      <c r="P377" s="4" t="str">
        <f>Tablo1[[#This Row],[11:30]]</f>
        <v>x</v>
      </c>
      <c r="Q377" s="10" t="str">
        <f>Tablo1[[#This Row],[12:20]]</f>
        <v>x</v>
      </c>
      <c r="R377" s="4">
        <f>Tablo1[[#This Row],[13:10]]</f>
        <v>0</v>
      </c>
      <c r="S377" s="4">
        <f>Tablo1[[#This Row],[14:00]]</f>
        <v>0</v>
      </c>
      <c r="T377" s="4">
        <f>Tablo1[[#This Row],[14:50]]</f>
        <v>0</v>
      </c>
      <c r="U377" s="4">
        <f>Tablo1[[#This Row],[15:40]]</f>
        <v>0</v>
      </c>
      <c r="V377" s="12">
        <f>Tablo1[[#This Row],[16:30]]</f>
        <v>0</v>
      </c>
      <c r="W377" s="24">
        <f>Tablo1[[#This Row],[Ders Adedi]]</f>
        <v>1</v>
      </c>
      <c r="X377" s="22">
        <f>Tablo1[[#This Row],[Ders saati]]</f>
        <v>2</v>
      </c>
      <c r="Y377" s="23">
        <f>Tablo1[[#This Row],[Ders saati kontrol]]</f>
        <v>2</v>
      </c>
      <c r="Z377" s="92" t="str">
        <f>Tablo1[[#This Row],[Birleştir formül]]</f>
        <v>Sağlık Koruma Yönetimi  Cemil TÖLÜ</v>
      </c>
      <c r="AA377" s="95">
        <f>Tablo1[[#This Row],[Birleşik ders]]</f>
        <v>1</v>
      </c>
    </row>
    <row r="378" spans="1:27" ht="21.75" hidden="1" x14ac:dyDescent="0.25">
      <c r="A378" s="27">
        <f>Tablo1[[#This Row],[Sıra]]</f>
        <v>169</v>
      </c>
      <c r="B378" s="13" t="str">
        <f>Tablo1[[#This Row],[Bölüm]]</f>
        <v>ZO</v>
      </c>
      <c r="C378" s="13">
        <f>Tablo1[[#This Row],[Sınıf]]</f>
        <v>4</v>
      </c>
      <c r="D378" s="5" t="str">
        <f>Tablo1[[#This Row],[Ders Kodu]]</f>
        <v>ZOO-4016</v>
      </c>
      <c r="E378" s="14" t="str">
        <f>Tablo1[[#This Row],[Dersin Adı]]</f>
        <v xml:space="preserve">Kümes Hayvanları Yetiştirme </v>
      </c>
      <c r="F378" s="6" t="str">
        <f>Tablo1[[#This Row],[Dersi Veren Öğretim Elemanı]]</f>
        <v>Ali KARABAYIR</v>
      </c>
      <c r="G378" s="6">
        <f>Tablo1[[#This Row],[Dersi Veren Öğretim Elemanı (Son 7 Hafta)]]</f>
        <v>0</v>
      </c>
      <c r="H378" s="6" t="str">
        <f>Tablo1[[#This Row],[Dersi Vrn. Öğr. Üyesi Bölümü]]</f>
        <v>ZO</v>
      </c>
      <c r="I378" s="5">
        <f>Tablo1[[#This Row],[Mevcut]]</f>
        <v>9</v>
      </c>
      <c r="J378" s="13" t="str">
        <f>Tablo1[[#This Row],[GÜN]]</f>
        <v>SALI</v>
      </c>
      <c r="K378" s="17" t="str">
        <f>Tablo1[[#This Row],[SINIF2]]</f>
        <v>Bölüm Sınıfı</v>
      </c>
      <c r="L378" s="11">
        <f>Tablo1[[#This Row],[08:10]]</f>
        <v>0</v>
      </c>
      <c r="M378" s="4">
        <f>Tablo1[[#This Row],[09:00]]</f>
        <v>0</v>
      </c>
      <c r="N378" s="4">
        <f>Tablo1[[#This Row],[09:50]]</f>
        <v>0</v>
      </c>
      <c r="O378" s="4">
        <f>Tablo1[[#This Row],[10:40]]</f>
        <v>0</v>
      </c>
      <c r="P378" s="4">
        <f>Tablo1[[#This Row],[11:30]]</f>
        <v>0</v>
      </c>
      <c r="Q378" s="10">
        <f>Tablo1[[#This Row],[12:20]]</f>
        <v>0</v>
      </c>
      <c r="R378" s="4" t="str">
        <f>Tablo1[[#This Row],[13:10]]</f>
        <v>x</v>
      </c>
      <c r="S378" s="4" t="str">
        <f>Tablo1[[#This Row],[14:00]]</f>
        <v>x</v>
      </c>
      <c r="T378" s="4">
        <f>Tablo1[[#This Row],[14:50]]</f>
        <v>0</v>
      </c>
      <c r="U378" s="4">
        <f>Tablo1[[#This Row],[15:40]]</f>
        <v>0</v>
      </c>
      <c r="V378" s="12">
        <f>Tablo1[[#This Row],[16:30]]</f>
        <v>0</v>
      </c>
      <c r="W378" s="24">
        <f>Tablo1[[#This Row],[Ders Adedi]]</f>
        <v>1</v>
      </c>
      <c r="X378" s="22">
        <f>Tablo1[[#This Row],[Ders saati]]</f>
        <v>2</v>
      </c>
      <c r="Y378" s="23">
        <f>Tablo1[[#This Row],[Ders saati kontrol]]</f>
        <v>2</v>
      </c>
      <c r="Z378" s="92" t="str">
        <f>Tablo1[[#This Row],[Birleştir formül]]</f>
        <v>Kümes Hayvanları Yetiştirme  Ali KARABAYIR</v>
      </c>
      <c r="AA378" s="95">
        <f>Tablo1[[#This Row],[Birleşik ders]]</f>
        <v>1</v>
      </c>
    </row>
    <row r="379" spans="1:27" ht="21.75" hidden="1" x14ac:dyDescent="0.25">
      <c r="A379" s="27">
        <f>Tablo1[[#This Row],[Sıra]]</f>
        <v>184</v>
      </c>
      <c r="B379" s="13" t="str">
        <f>Tablo1[[#This Row],[Bölüm]]</f>
        <v>ZO</v>
      </c>
      <c r="C379" s="13">
        <f>Tablo1[[#This Row],[Sınıf]]</f>
        <v>4</v>
      </c>
      <c r="D379" s="5" t="str">
        <f>Tablo1[[#This Row],[Ders Kodu]]</f>
        <v>ZOO-4008</v>
      </c>
      <c r="E379" s="14" t="str">
        <f>Tablo1[[#This Row],[Dersin Adı]]</f>
        <v xml:space="preserve">Mesleki Uygulama </v>
      </c>
      <c r="F379" s="6" t="str">
        <f>Tablo1[[#This Row],[Dersi Veren Öğretim Elemanı]]</f>
        <v>Bölüm Öğretim Elemanları - ZO</v>
      </c>
      <c r="G379" s="6">
        <f>Tablo1[[#This Row],[Dersi Veren Öğretim Elemanı (Son 7 Hafta)]]</f>
        <v>0</v>
      </c>
      <c r="H379" s="6" t="str">
        <f>Tablo1[[#This Row],[Dersi Vrn. Öğr. Üyesi Bölümü]]</f>
        <v>ZO</v>
      </c>
      <c r="I379" s="5">
        <f>Tablo1[[#This Row],[Mevcut]]</f>
        <v>12</v>
      </c>
      <c r="J379" s="13" t="str">
        <f>Tablo1[[#This Row],[GÜN]]</f>
        <v>ÇARŞAMBA</v>
      </c>
      <c r="K379" s="17" t="str">
        <f>Tablo1[[#This Row],[SINIF2]]</f>
        <v>Bölüm Lab.</v>
      </c>
      <c r="L379" s="11">
        <f>Tablo1[[#This Row],[08:10]]</f>
        <v>0</v>
      </c>
      <c r="M379" s="4" t="str">
        <f>Tablo1[[#This Row],[09:00]]</f>
        <v>x</v>
      </c>
      <c r="N379" s="4" t="str">
        <f>Tablo1[[#This Row],[09:50]]</f>
        <v>x</v>
      </c>
      <c r="O379" s="4" t="str">
        <f>Tablo1[[#This Row],[10:40]]</f>
        <v>x</v>
      </c>
      <c r="P379" s="4" t="str">
        <f>Tablo1[[#This Row],[11:30]]</f>
        <v>x</v>
      </c>
      <c r="Q379" s="10">
        <f>Tablo1[[#This Row],[12:20]]</f>
        <v>0</v>
      </c>
      <c r="R379" s="4">
        <f>Tablo1[[#This Row],[13:10]]</f>
        <v>0</v>
      </c>
      <c r="S379" s="4">
        <f>Tablo1[[#This Row],[14:00]]</f>
        <v>0</v>
      </c>
      <c r="T379" s="4">
        <f>Tablo1[[#This Row],[14:50]]</f>
        <v>0</v>
      </c>
      <c r="U379" s="4">
        <f>Tablo1[[#This Row],[15:40]]</f>
        <v>0</v>
      </c>
      <c r="V379" s="12">
        <f>Tablo1[[#This Row],[16:30]]</f>
        <v>0</v>
      </c>
      <c r="W379" s="24">
        <f>Tablo1[[#This Row],[Ders Adedi]]</f>
        <v>8</v>
      </c>
      <c r="X379" s="22">
        <f>Tablo1[[#This Row],[Ders saati]]</f>
        <v>4</v>
      </c>
      <c r="Y379" s="23">
        <f>Tablo1[[#This Row],[Ders saati kontrol]]</f>
        <v>4</v>
      </c>
      <c r="Z379" s="92" t="str">
        <f>Tablo1[[#This Row],[Birleştir formül]]</f>
        <v>Mesleki Uygulama  Bölüm Öğretim Elemanları - ZO</v>
      </c>
      <c r="AA379" s="95">
        <f>Tablo1[[#This Row],[Birleşik ders]]</f>
        <v>1</v>
      </c>
    </row>
    <row r="380" spans="1:27" ht="21.75" hidden="1" x14ac:dyDescent="0.25">
      <c r="A380" s="27">
        <f>Tablo1[[#This Row],[Sıra]]</f>
        <v>31</v>
      </c>
      <c r="B380" s="13" t="str">
        <f>Tablo1[[#This Row],[Bölüm]]</f>
        <v>ZO</v>
      </c>
      <c r="C380" s="13">
        <f>Tablo1[[#This Row],[Sınıf]]</f>
        <v>4</v>
      </c>
      <c r="D380" s="5" t="str">
        <f>Tablo1[[#This Row],[Ders Kodu]]</f>
        <v>ZOO-4014</v>
      </c>
      <c r="E380" s="14" t="str">
        <f>Tablo1[[#This Row],[Dersin Adı]]</f>
        <v xml:space="preserve">Balarısı ve Flora </v>
      </c>
      <c r="F380" s="6" t="str">
        <f>Tablo1[[#This Row],[Dersi Veren Öğretim Elemanı]]</f>
        <v>Harun BAYTEKİN</v>
      </c>
      <c r="G380" s="6">
        <f>Tablo1[[#This Row],[Dersi Veren Öğretim Elemanı (Son 7 Hafta)]]</f>
        <v>0</v>
      </c>
      <c r="H380" s="6" t="str">
        <f>Tablo1[[#This Row],[Dersi Vrn. Öğr. Üyesi Bölümü]]</f>
        <v>TB</v>
      </c>
      <c r="I380" s="5">
        <f>Tablo1[[#This Row],[Mevcut]]</f>
        <v>9</v>
      </c>
      <c r="J380" s="13" t="str">
        <f>Tablo1[[#This Row],[GÜN]]</f>
        <v>ÇARŞAMBA</v>
      </c>
      <c r="K380" s="17" t="str">
        <f>Tablo1[[#This Row],[SINIF2]]</f>
        <v>113</v>
      </c>
      <c r="L380" s="11">
        <f>Tablo1[[#This Row],[08:10]]</f>
        <v>0</v>
      </c>
      <c r="M380" s="4">
        <f>Tablo1[[#This Row],[09:00]]</f>
        <v>0</v>
      </c>
      <c r="N380" s="4">
        <f>Tablo1[[#This Row],[09:50]]</f>
        <v>0</v>
      </c>
      <c r="O380" s="4">
        <f>Tablo1[[#This Row],[10:40]]</f>
        <v>0</v>
      </c>
      <c r="P380" s="4">
        <f>Tablo1[[#This Row],[11:30]]</f>
        <v>0</v>
      </c>
      <c r="Q380" s="10">
        <f>Tablo1[[#This Row],[12:20]]</f>
        <v>0</v>
      </c>
      <c r="R380" s="4">
        <f>Tablo1[[#This Row],[13:10]]</f>
        <v>0</v>
      </c>
      <c r="S380" s="4">
        <f>Tablo1[[#This Row],[14:00]]</f>
        <v>0</v>
      </c>
      <c r="T380" s="4">
        <f>Tablo1[[#This Row],[14:50]]</f>
        <v>0</v>
      </c>
      <c r="U380" s="4" t="str">
        <f>Tablo1[[#This Row],[15:40]]</f>
        <v>x</v>
      </c>
      <c r="V380" s="12" t="str">
        <f>Tablo1[[#This Row],[16:30]]</f>
        <v>x</v>
      </c>
      <c r="W380" s="24">
        <f>Tablo1[[#This Row],[Ders Adedi]]</f>
        <v>2</v>
      </c>
      <c r="X380" s="22">
        <f>Tablo1[[#This Row],[Ders saati]]</f>
        <v>2</v>
      </c>
      <c r="Y380" s="23">
        <f>Tablo1[[#This Row],[Ders saati kontrol]]</f>
        <v>2</v>
      </c>
      <c r="Z380" s="92" t="str">
        <f>Tablo1[[#This Row],[Birleştir formül]]</f>
        <v>Balarısı ve Flora  Harun BAYTEKİN</v>
      </c>
      <c r="AA380" s="95">
        <f>Tablo1[[#This Row],[Birleşik ders]]</f>
        <v>2</v>
      </c>
    </row>
    <row r="381" spans="1:27" ht="21.75" hidden="1" x14ac:dyDescent="0.25">
      <c r="A381" s="27">
        <f>Tablo1[[#This Row],[Sıra]]</f>
        <v>128</v>
      </c>
      <c r="B381" s="13" t="str">
        <f>Tablo1[[#This Row],[Bölüm]]</f>
        <v>ZO</v>
      </c>
      <c r="C381" s="13">
        <f>Tablo1[[#This Row],[Sınıf]]</f>
        <v>4</v>
      </c>
      <c r="D381" s="5" t="str">
        <f>Tablo1[[#This Row],[Ders Kodu]]</f>
        <v>ZOO-4004</v>
      </c>
      <c r="E381" s="14" t="str">
        <f>Tablo1[[#This Row],[Dersin Adı]]</f>
        <v xml:space="preserve">Hayvan Islahı </v>
      </c>
      <c r="F381" s="6" t="str">
        <f>Tablo1[[#This Row],[Dersi Veren Öğretim Elemanı]]</f>
        <v>Hakan ERDEM</v>
      </c>
      <c r="G381" s="6">
        <f>Tablo1[[#This Row],[Dersi Veren Öğretim Elemanı (Son 7 Hafta)]]</f>
        <v>0</v>
      </c>
      <c r="H381" s="6" t="str">
        <f>Tablo1[[#This Row],[Dersi Vrn. Öğr. Üyesi Bölümü]]</f>
        <v>ZO</v>
      </c>
      <c r="I381" s="5">
        <f>Tablo1[[#This Row],[Mevcut]]</f>
        <v>17</v>
      </c>
      <c r="J381" s="13" t="str">
        <f>Tablo1[[#This Row],[GÜN]]</f>
        <v>PERŞEMBE</v>
      </c>
      <c r="K381" s="17" t="str">
        <f>Tablo1[[#This Row],[SINIF2]]</f>
        <v>206</v>
      </c>
      <c r="L381" s="11">
        <f>Tablo1[[#This Row],[08:10]]</f>
        <v>0</v>
      </c>
      <c r="M381" s="4" t="str">
        <f>Tablo1[[#This Row],[09:00]]</f>
        <v>x</v>
      </c>
      <c r="N381" s="4" t="str">
        <f>Tablo1[[#This Row],[09:50]]</f>
        <v>x</v>
      </c>
      <c r="O381" s="4">
        <f>Tablo1[[#This Row],[10:40]]</f>
        <v>0</v>
      </c>
      <c r="P381" s="4">
        <f>Tablo1[[#This Row],[11:30]]</f>
        <v>0</v>
      </c>
      <c r="Q381" s="10">
        <f>Tablo1[[#This Row],[12:20]]</f>
        <v>0</v>
      </c>
      <c r="R381" s="4">
        <f>Tablo1[[#This Row],[13:10]]</f>
        <v>0</v>
      </c>
      <c r="S381" s="4">
        <f>Tablo1[[#This Row],[14:00]]</f>
        <v>0</v>
      </c>
      <c r="T381" s="4">
        <f>Tablo1[[#This Row],[14:50]]</f>
        <v>0</v>
      </c>
      <c r="U381" s="4">
        <f>Tablo1[[#This Row],[15:40]]</f>
        <v>0</v>
      </c>
      <c r="V381" s="12">
        <f>Tablo1[[#This Row],[16:30]]</f>
        <v>0</v>
      </c>
      <c r="W381" s="24">
        <f>Tablo1[[#This Row],[Ders Adedi]]</f>
        <v>2</v>
      </c>
      <c r="X381" s="22">
        <f>Tablo1[[#This Row],[Ders saati]]</f>
        <v>2</v>
      </c>
      <c r="Y381" s="23">
        <f>Tablo1[[#This Row],[Ders saati kontrol]]</f>
        <v>2</v>
      </c>
      <c r="Z381" s="92" t="str">
        <f>Tablo1[[#This Row],[Birleştir formül]]</f>
        <v>Hayvan Islahı  Hakan ERDEM</v>
      </c>
      <c r="AA381" s="95">
        <f>Tablo1[[#This Row],[Birleşik ders]]</f>
        <v>1</v>
      </c>
    </row>
    <row r="382" spans="1:27" ht="21.75" hidden="1" x14ac:dyDescent="0.25">
      <c r="A382" s="27">
        <f>Tablo1[[#This Row],[Sıra]]</f>
        <v>235</v>
      </c>
      <c r="B382" s="13" t="str">
        <f>Tablo1[[#This Row],[Bölüm]]</f>
        <v>ZO</v>
      </c>
      <c r="C382" s="13">
        <f>Tablo1[[#This Row],[Sınıf]]</f>
        <v>4</v>
      </c>
      <c r="D382" s="5" t="str">
        <f>Tablo1[[#This Row],[Ders Kodu]]</f>
        <v>ZOO-4110</v>
      </c>
      <c r="E382" s="14" t="str">
        <f>Tablo1[[#This Row],[Dersin Adı]]</f>
        <v xml:space="preserve">Sığır Yetiştirme </v>
      </c>
      <c r="F382" s="6" t="str">
        <f>Tablo1[[#This Row],[Dersi Veren Öğretim Elemanı]]</f>
        <v>Feyzi UĞUR</v>
      </c>
      <c r="G382" s="6">
        <f>Tablo1[[#This Row],[Dersi Veren Öğretim Elemanı (Son 7 Hafta)]]</f>
        <v>0</v>
      </c>
      <c r="H382" s="6" t="str">
        <f>Tablo1[[#This Row],[Dersi Vrn. Öğr. Üyesi Bölümü]]</f>
        <v>ZO</v>
      </c>
      <c r="I382" s="5">
        <f>Tablo1[[#This Row],[Mevcut]]</f>
        <v>8</v>
      </c>
      <c r="J382" s="13" t="str">
        <f>Tablo1[[#This Row],[GÜN]]</f>
        <v>PERŞEMBE</v>
      </c>
      <c r="K382" s="17" t="str">
        <f>Tablo1[[#This Row],[SINIF2]]</f>
        <v>206</v>
      </c>
      <c r="L382" s="11">
        <f>Tablo1[[#This Row],[08:10]]</f>
        <v>0</v>
      </c>
      <c r="M382" s="4">
        <f>Tablo1[[#This Row],[09:00]]</f>
        <v>0</v>
      </c>
      <c r="N382" s="4">
        <f>Tablo1[[#This Row],[09:50]]</f>
        <v>0</v>
      </c>
      <c r="O382" s="4" t="str">
        <f>Tablo1[[#This Row],[10:40]]</f>
        <v>x</v>
      </c>
      <c r="P382" s="4" t="str">
        <f>Tablo1[[#This Row],[11:30]]</f>
        <v>x</v>
      </c>
      <c r="Q382" s="10">
        <f>Tablo1[[#This Row],[12:20]]</f>
        <v>0</v>
      </c>
      <c r="R382" s="4">
        <f>Tablo1[[#This Row],[13:10]]</f>
        <v>0</v>
      </c>
      <c r="S382" s="4">
        <f>Tablo1[[#This Row],[14:00]]</f>
        <v>0</v>
      </c>
      <c r="T382" s="4">
        <f>Tablo1[[#This Row],[14:50]]</f>
        <v>0</v>
      </c>
      <c r="U382" s="4">
        <f>Tablo1[[#This Row],[15:40]]</f>
        <v>0</v>
      </c>
      <c r="V382" s="12">
        <f>Tablo1[[#This Row],[16:30]]</f>
        <v>0</v>
      </c>
      <c r="W382" s="24">
        <f>Tablo1[[#This Row],[Ders Adedi]]</f>
        <v>1</v>
      </c>
      <c r="X382" s="22">
        <f>Tablo1[[#This Row],[Ders saati]]</f>
        <v>2</v>
      </c>
      <c r="Y382" s="23">
        <f>Tablo1[[#This Row],[Ders saati kontrol]]</f>
        <v>2</v>
      </c>
      <c r="Z382" s="92" t="str">
        <f>Tablo1[[#This Row],[Birleştir formül]]</f>
        <v>Sığır Yetiştirme  Feyzi UĞUR</v>
      </c>
      <c r="AA382" s="95">
        <f>Tablo1[[#This Row],[Birleşik ders]]</f>
        <v>1</v>
      </c>
    </row>
    <row r="383" spans="1:27" ht="21.75" hidden="1" x14ac:dyDescent="0.25">
      <c r="A383" s="27">
        <f>Tablo1[[#This Row],[Sıra]]</f>
        <v>229</v>
      </c>
      <c r="B383" s="13" t="str">
        <f>Tablo1[[#This Row],[Bölüm]]</f>
        <v>ZO</v>
      </c>
      <c r="C383" s="13">
        <f>Tablo1[[#This Row],[Sınıf]]</f>
        <v>4</v>
      </c>
      <c r="D383" s="5" t="str">
        <f>Tablo1[[#This Row],[Ders Kodu]]</f>
        <v>ZOO-4026</v>
      </c>
      <c r="E383" s="14" t="str">
        <f>Tablo1[[#This Row],[Dersin Adı]]</f>
        <v xml:space="preserve">Ruminant Besleme </v>
      </c>
      <c r="F383" s="6" t="str">
        <f>Tablo1[[#This Row],[Dersi Veren Öğretim Elemanı]]</f>
        <v>Hande Işıl AKBAĞ</v>
      </c>
      <c r="G383" s="6">
        <f>Tablo1[[#This Row],[Dersi Veren Öğretim Elemanı (Son 7 Hafta)]]</f>
        <v>0</v>
      </c>
      <c r="H383" s="6" t="str">
        <f>Tablo1[[#This Row],[Dersi Vrn. Öğr. Üyesi Bölümü]]</f>
        <v>ZO</v>
      </c>
      <c r="I383" s="5">
        <f>Tablo1[[#This Row],[Mevcut]]</f>
        <v>17</v>
      </c>
      <c r="J383" s="13" t="str">
        <f>Tablo1[[#This Row],[GÜN]]</f>
        <v>PERŞEMBE</v>
      </c>
      <c r="K383" s="17" t="str">
        <f>Tablo1[[#This Row],[SINIF2]]</f>
        <v>206</v>
      </c>
      <c r="L383" s="11">
        <f>Tablo1[[#This Row],[08:10]]</f>
        <v>0</v>
      </c>
      <c r="M383" s="4">
        <f>Tablo1[[#This Row],[09:00]]</f>
        <v>0</v>
      </c>
      <c r="N383" s="4">
        <f>Tablo1[[#This Row],[09:50]]</f>
        <v>0</v>
      </c>
      <c r="O383" s="4">
        <f>Tablo1[[#This Row],[10:40]]</f>
        <v>0</v>
      </c>
      <c r="P383" s="4">
        <f>Tablo1[[#This Row],[11:30]]</f>
        <v>0</v>
      </c>
      <c r="Q383" s="10">
        <f>Tablo1[[#This Row],[12:20]]</f>
        <v>0</v>
      </c>
      <c r="R383" s="4" t="str">
        <f>Tablo1[[#This Row],[13:10]]</f>
        <v>x</v>
      </c>
      <c r="S383" s="4" t="str">
        <f>Tablo1[[#This Row],[14:00]]</f>
        <v>x</v>
      </c>
      <c r="T383" s="4" t="str">
        <f>Tablo1[[#This Row],[14:50]]</f>
        <v>x</v>
      </c>
      <c r="U383" s="4" t="str">
        <f>Tablo1[[#This Row],[15:40]]</f>
        <v>x</v>
      </c>
      <c r="V383" s="12">
        <f>Tablo1[[#This Row],[16:30]]</f>
        <v>0</v>
      </c>
      <c r="W383" s="24">
        <f>Tablo1[[#This Row],[Ders Adedi]]</f>
        <v>1</v>
      </c>
      <c r="X383" s="22">
        <f>Tablo1[[#This Row],[Ders saati]]</f>
        <v>4</v>
      </c>
      <c r="Y383" s="23">
        <f>Tablo1[[#This Row],[Ders saati kontrol]]</f>
        <v>4</v>
      </c>
      <c r="Z383" s="92" t="str">
        <f>Tablo1[[#This Row],[Birleştir formül]]</f>
        <v>Ruminant Besleme  Hande Işıl AKBAĞ</v>
      </c>
      <c r="AA383" s="95">
        <f>Tablo1[[#This Row],[Birleşik ders]]</f>
        <v>1</v>
      </c>
    </row>
    <row r="384" spans="1:27" ht="21.75" x14ac:dyDescent="0.25">
      <c r="A384" s="27">
        <f>Tablo1[[#This Row],[Sıra]]</f>
        <v>159</v>
      </c>
      <c r="B384" s="13" t="str">
        <f>Tablo1[[#This Row],[Bölüm]]</f>
        <v>ZO</v>
      </c>
      <c r="C384" s="13">
        <f>Tablo1[[#This Row],[Sınıf]]</f>
        <v>4</v>
      </c>
      <c r="D384" s="5" t="str">
        <f>Tablo1[[#This Row],[Ders Kodu]]</f>
        <v>ZOO-4022</v>
      </c>
      <c r="E384" s="14" t="str">
        <f>Tablo1[[#This Row],[Dersin Adı]]</f>
        <v xml:space="preserve">Keçi Yetiştirme </v>
      </c>
      <c r="F384" s="6" t="str">
        <f>Tablo1[[#This Row],[Dersi Veren Öğretim Elemanı]]</f>
        <v>Aynur KONYALI</v>
      </c>
      <c r="G384" s="6">
        <f>Tablo1[[#This Row],[Dersi Veren Öğretim Elemanı (Son 7 Hafta)]]</f>
        <v>0</v>
      </c>
      <c r="H384" s="6" t="str">
        <f>Tablo1[[#This Row],[Dersi Vrn. Öğr. Üyesi Bölümü]]</f>
        <v>ZO</v>
      </c>
      <c r="I384" s="5">
        <f>Tablo1[[#This Row],[Mevcut]]</f>
        <v>0</v>
      </c>
      <c r="J384" s="13" t="str">
        <f>Tablo1[[#This Row],[GÜN]]</f>
        <v>-</v>
      </c>
      <c r="K384" s="17" t="str">
        <f>Tablo1[[#This Row],[SINIF2]]</f>
        <v>AÇILMIYOR</v>
      </c>
      <c r="L384" s="11">
        <f>Tablo1[[#This Row],[08:10]]</f>
        <v>0</v>
      </c>
      <c r="M384" s="4" t="str">
        <f>Tablo1[[#This Row],[09:00]]</f>
        <v>x</v>
      </c>
      <c r="N384" s="4" t="str">
        <f>Tablo1[[#This Row],[09:50]]</f>
        <v>x</v>
      </c>
      <c r="O384" s="4">
        <f>Tablo1[[#This Row],[10:40]]</f>
        <v>0</v>
      </c>
      <c r="P384" s="4">
        <f>Tablo1[[#This Row],[11:30]]</f>
        <v>0</v>
      </c>
      <c r="Q384" s="10">
        <f>Tablo1[[#This Row],[12:20]]</f>
        <v>0</v>
      </c>
      <c r="R384" s="4">
        <f>Tablo1[[#This Row],[13:10]]</f>
        <v>0</v>
      </c>
      <c r="S384" s="4">
        <f>Tablo1[[#This Row],[14:00]]</f>
        <v>0</v>
      </c>
      <c r="T384" s="4">
        <f>Tablo1[[#This Row],[14:50]]</f>
        <v>0</v>
      </c>
      <c r="U384" s="4">
        <f>Tablo1[[#This Row],[15:40]]</f>
        <v>0</v>
      </c>
      <c r="V384" s="12">
        <f>Tablo1[[#This Row],[16:30]]</f>
        <v>0</v>
      </c>
      <c r="W384" s="24">
        <f>Tablo1[[#This Row],[Ders Adedi]]</f>
        <v>1</v>
      </c>
      <c r="X384" s="22">
        <f>Tablo1[[#This Row],[Ders saati]]</f>
        <v>2</v>
      </c>
      <c r="Y384" s="23">
        <f>Tablo1[[#This Row],[Ders saati kontrol]]</f>
        <v>2</v>
      </c>
      <c r="Z384" s="92" t="str">
        <f>Tablo1[[#This Row],[Birleştir formül]]</f>
        <v>Keçi Yetiştirme  Aynur KONYALI</v>
      </c>
      <c r="AA384" s="95">
        <f>Tablo1[[#This Row],[Birleşik ders]]</f>
        <v>1</v>
      </c>
    </row>
    <row r="385" spans="1:27" ht="21.75" hidden="1" x14ac:dyDescent="0.25">
      <c r="A385" s="27">
        <f>Tablo1[[#This Row],[Sıra]]</f>
        <v>129</v>
      </c>
      <c r="B385" s="13" t="str">
        <f>Tablo1[[#This Row],[Bölüm]]</f>
        <v>ZO</v>
      </c>
      <c r="C385" s="13">
        <f>Tablo1[[#This Row],[Sınıf]]</f>
        <v>4</v>
      </c>
      <c r="D385" s="5" t="str">
        <f>Tablo1[[#This Row],[Ders Kodu]]</f>
        <v>ZOO-4012</v>
      </c>
      <c r="E385" s="14" t="str">
        <f>Tablo1[[#This Row],[Dersin Adı]]</f>
        <v xml:space="preserve">Hayvan Refahı: Temel Prensipler ve Uygulamalar </v>
      </c>
      <c r="F385" s="6" t="str">
        <f>Tablo1[[#This Row],[Dersi Veren Öğretim Elemanı]]</f>
        <v>Cemil TÖLÜ</v>
      </c>
      <c r="G385" s="6">
        <f>Tablo1[[#This Row],[Dersi Veren Öğretim Elemanı (Son 7 Hafta)]]</f>
        <v>0</v>
      </c>
      <c r="H385" s="6" t="str">
        <f>Tablo1[[#This Row],[Dersi Vrn. Öğr. Üyesi Bölümü]]</f>
        <v>ZO</v>
      </c>
      <c r="I385" s="5">
        <f>Tablo1[[#This Row],[Mevcut]]</f>
        <v>0</v>
      </c>
      <c r="J385" s="13" t="str">
        <f>Tablo1[[#This Row],[GÜN]]</f>
        <v>-</v>
      </c>
      <c r="K385" s="17" t="str">
        <f>Tablo1[[#This Row],[SINIF2]]</f>
        <v>AÇILMIYOR</v>
      </c>
      <c r="L385" s="11">
        <f>Tablo1[[#This Row],[08:10]]</f>
        <v>0</v>
      </c>
      <c r="M385" s="4">
        <f>Tablo1[[#This Row],[09:00]]</f>
        <v>0</v>
      </c>
      <c r="N385" s="4">
        <f>Tablo1[[#This Row],[09:50]]</f>
        <v>0</v>
      </c>
      <c r="O385" s="4">
        <f>Tablo1[[#This Row],[10:40]]</f>
        <v>0</v>
      </c>
      <c r="P385" s="4" t="str">
        <f>Tablo1[[#This Row],[11:30]]</f>
        <v>x</v>
      </c>
      <c r="Q385" s="10" t="str">
        <f>Tablo1[[#This Row],[12:20]]</f>
        <v>x</v>
      </c>
      <c r="R385" s="4">
        <f>Tablo1[[#This Row],[13:10]]</f>
        <v>0</v>
      </c>
      <c r="S385" s="4">
        <f>Tablo1[[#This Row],[14:00]]</f>
        <v>0</v>
      </c>
      <c r="T385" s="4">
        <f>Tablo1[[#This Row],[14:50]]</f>
        <v>0</v>
      </c>
      <c r="U385" s="4">
        <f>Tablo1[[#This Row],[15:40]]</f>
        <v>0</v>
      </c>
      <c r="V385" s="12">
        <f>Tablo1[[#This Row],[16:30]]</f>
        <v>0</v>
      </c>
      <c r="W385" s="24">
        <f>Tablo1[[#This Row],[Ders Adedi]]</f>
        <v>1</v>
      </c>
      <c r="X385" s="22">
        <f>Tablo1[[#This Row],[Ders saati]]</f>
        <v>2</v>
      </c>
      <c r="Y385" s="23">
        <f>Tablo1[[#This Row],[Ders saati kontrol]]</f>
        <v>2</v>
      </c>
      <c r="Z385" s="92" t="str">
        <f>Tablo1[[#This Row],[Birleştir formül]]</f>
        <v>Hayvan Refahı: Temel Prensipler ve Uygulamalar  Cemil TÖLÜ</v>
      </c>
      <c r="AA385" s="95">
        <f>Tablo1[[#This Row],[Birleşik ders]]</f>
        <v>1</v>
      </c>
    </row>
    <row r="386" spans="1:27" ht="21.75" hidden="1" x14ac:dyDescent="0.25">
      <c r="A386" s="27">
        <f>Tablo1[[#This Row],[Sıra]]</f>
        <v>165</v>
      </c>
      <c r="B386" s="13" t="str">
        <f>Tablo1[[#This Row],[Bölüm]]</f>
        <v>ZO</v>
      </c>
      <c r="C386" s="13">
        <f>Tablo1[[#This Row],[Sınıf]]</f>
        <v>4</v>
      </c>
      <c r="D386" s="5" t="str">
        <f>Tablo1[[#This Row],[Ders Kodu]]</f>
        <v>ZOO-4018</v>
      </c>
      <c r="E386" s="14" t="str">
        <f>Tablo1[[#This Row],[Dersin Adı]]</f>
        <v xml:space="preserve">Koyun Yetiştirme </v>
      </c>
      <c r="F386" s="6" t="str">
        <f>Tablo1[[#This Row],[Dersi Veren Öğretim Elemanı]]</f>
        <v>Aynur KONYALI</v>
      </c>
      <c r="G386" s="6">
        <f>Tablo1[[#This Row],[Dersi Veren Öğretim Elemanı (Son 7 Hafta)]]</f>
        <v>0</v>
      </c>
      <c r="H386" s="6" t="str">
        <f>Tablo1[[#This Row],[Dersi Vrn. Öğr. Üyesi Bölümü]]</f>
        <v>ZO</v>
      </c>
      <c r="I386" s="5">
        <f>Tablo1[[#This Row],[Mevcut]]</f>
        <v>0</v>
      </c>
      <c r="J386" s="13" t="str">
        <f>Tablo1[[#This Row],[GÜN]]</f>
        <v>-</v>
      </c>
      <c r="K386" s="17" t="str">
        <f>Tablo1[[#This Row],[SINIF2]]</f>
        <v>AÇILMIYOR</v>
      </c>
      <c r="L386" s="11">
        <f>Tablo1[[#This Row],[08:10]]</f>
        <v>0</v>
      </c>
      <c r="M386" s="4">
        <f>Tablo1[[#This Row],[09:00]]</f>
        <v>0</v>
      </c>
      <c r="N386" s="4">
        <f>Tablo1[[#This Row],[09:50]]</f>
        <v>0</v>
      </c>
      <c r="O386" s="4">
        <f>Tablo1[[#This Row],[10:40]]</f>
        <v>0</v>
      </c>
      <c r="P386" s="4">
        <f>Tablo1[[#This Row],[11:30]]</f>
        <v>0</v>
      </c>
      <c r="Q386" s="10">
        <f>Tablo1[[#This Row],[12:20]]</f>
        <v>0</v>
      </c>
      <c r="R386" s="4" t="str">
        <f>Tablo1[[#This Row],[13:10]]</f>
        <v>x</v>
      </c>
      <c r="S386" s="4" t="str">
        <f>Tablo1[[#This Row],[14:00]]</f>
        <v>x</v>
      </c>
      <c r="T386" s="4">
        <f>Tablo1[[#This Row],[14:50]]</f>
        <v>0</v>
      </c>
      <c r="U386" s="4">
        <f>Tablo1[[#This Row],[15:40]]</f>
        <v>0</v>
      </c>
      <c r="V386" s="12">
        <f>Tablo1[[#This Row],[16:30]]</f>
        <v>0</v>
      </c>
      <c r="W386" s="24">
        <f>Tablo1[[#This Row],[Ders Adedi]]</f>
        <v>1</v>
      </c>
      <c r="X386" s="22">
        <f>Tablo1[[#This Row],[Ders saati]]</f>
        <v>2</v>
      </c>
      <c r="Y386" s="23">
        <f>Tablo1[[#This Row],[Ders saati kontrol]]</f>
        <v>2</v>
      </c>
      <c r="Z386" s="92" t="str">
        <f>Tablo1[[#This Row],[Birleştir formül]]</f>
        <v>Koyun Yetiştirme  Aynur KONYALI</v>
      </c>
      <c r="AA386" s="95">
        <f>Tablo1[[#This Row],[Birleşik ders]]</f>
        <v>1</v>
      </c>
    </row>
    <row r="387" spans="1:27" ht="21.75" hidden="1" x14ac:dyDescent="0.25">
      <c r="A387" s="27">
        <f>Tablo1[[#This Row],[Sıra]]</f>
        <v>43</v>
      </c>
      <c r="B387" s="13" t="str">
        <f>Tablo1[[#This Row],[Bölüm]]</f>
        <v>ZO</v>
      </c>
      <c r="C387" s="13">
        <f>Tablo1[[#This Row],[Sınıf]]</f>
        <v>4</v>
      </c>
      <c r="D387" s="5" t="str">
        <f>Tablo1[[#This Row],[Ders Kodu]]</f>
        <v>ZOO-4002</v>
      </c>
      <c r="E387" s="14" t="str">
        <f>Tablo1[[#This Row],[Dersin Adı]]</f>
        <v xml:space="preserve">Bitirme Ödevi II </v>
      </c>
      <c r="F387" s="6" t="str">
        <f>Tablo1[[#This Row],[Dersi Veren Öğretim Elemanı]]</f>
        <v>Bölüm Öğretim Elemanları - ZO</v>
      </c>
      <c r="G387" s="6">
        <f>Tablo1[[#This Row],[Dersi Veren Öğretim Elemanı (Son 7 Hafta)]]</f>
        <v>0</v>
      </c>
      <c r="H387" s="6" t="str">
        <f>Tablo1[[#This Row],[Dersi Vrn. Öğr. Üyesi Bölümü]]</f>
        <v>ZO</v>
      </c>
      <c r="I387" s="5">
        <f>Tablo1[[#This Row],[Mevcut]]</f>
        <v>18</v>
      </c>
      <c r="J387" s="13" t="str">
        <f>Tablo1[[#This Row],[GÜN]]</f>
        <v>-</v>
      </c>
      <c r="K387" s="17" t="str">
        <f>Tablo1[[#This Row],[SINIF2]]</f>
        <v>-</v>
      </c>
      <c r="L387" s="11">
        <f>Tablo1[[#This Row],[08:10]]</f>
        <v>0</v>
      </c>
      <c r="M387" s="4">
        <f>Tablo1[[#This Row],[09:00]]</f>
        <v>0</v>
      </c>
      <c r="N387" s="4">
        <f>Tablo1[[#This Row],[09:50]]</f>
        <v>0</v>
      </c>
      <c r="O387" s="4">
        <f>Tablo1[[#This Row],[10:40]]</f>
        <v>0</v>
      </c>
      <c r="P387" s="4">
        <f>Tablo1[[#This Row],[11:30]]</f>
        <v>0</v>
      </c>
      <c r="Q387" s="10">
        <f>Tablo1[[#This Row],[12:20]]</f>
        <v>0</v>
      </c>
      <c r="R387" s="4">
        <f>Tablo1[[#This Row],[13:10]]</f>
        <v>0</v>
      </c>
      <c r="S387" s="4">
        <f>Tablo1[[#This Row],[14:00]]</f>
        <v>0</v>
      </c>
      <c r="T387" s="4">
        <f>Tablo1[[#This Row],[14:50]]</f>
        <v>0</v>
      </c>
      <c r="U387" s="4">
        <f>Tablo1[[#This Row],[15:40]]</f>
        <v>0</v>
      </c>
      <c r="V387" s="12">
        <f>Tablo1[[#This Row],[16:30]]</f>
        <v>0</v>
      </c>
      <c r="W387" s="24">
        <f>Tablo1[[#This Row],[Ders Adedi]]</f>
        <v>7</v>
      </c>
      <c r="X387" s="22">
        <f>Tablo1[[#This Row],[Ders saati]]</f>
        <v>0</v>
      </c>
      <c r="Y387" s="23">
        <f>Tablo1[[#This Row],[Ders saati kontrol]]</f>
        <v>0</v>
      </c>
      <c r="Z387" s="92" t="str">
        <f>Tablo1[[#This Row],[Birleştir formül]]</f>
        <v>Bitirme Ödevi II  Bölüm Öğretim Elemanları - ZO</v>
      </c>
      <c r="AA387" s="95">
        <f>Tablo1[[#This Row],[Birleşik ders]]</f>
        <v>1</v>
      </c>
    </row>
    <row r="388" spans="1:27" ht="21.75" hidden="1" x14ac:dyDescent="0.25">
      <c r="A388" s="27">
        <f>Tablo1[[#This Row],[Sıra]]</f>
        <v>172</v>
      </c>
      <c r="B388" s="13">
        <f>Tablo1[[#This Row],[Bölüm]]</f>
        <v>0</v>
      </c>
      <c r="C388" s="13">
        <f>Tablo1[[#This Row],[Sınıf]]</f>
        <v>0</v>
      </c>
      <c r="D388" s="5">
        <f>Tablo1[[#This Row],[Ders Kodu]]</f>
        <v>0</v>
      </c>
      <c r="E388" s="14">
        <f>Tablo1[[#This Row],[Dersin Adı]]</f>
        <v>0</v>
      </c>
      <c r="F388" s="6">
        <f>Tablo1[[#This Row],[Dersi Veren Öğretim Elemanı]]</f>
        <v>0</v>
      </c>
      <c r="G388" s="6">
        <f>Tablo1[[#This Row],[Dersi Veren Öğretim Elemanı (Son 7 Hafta)]]</f>
        <v>0</v>
      </c>
      <c r="H388" s="6">
        <f>Tablo1[[#This Row],[Dersi Vrn. Öğr. Üyesi Bölümü]]</f>
        <v>0</v>
      </c>
      <c r="I388" s="5">
        <f>Tablo1[[#This Row],[Mevcut]]</f>
        <v>0</v>
      </c>
      <c r="J388" s="13">
        <f>Tablo1[[#This Row],[GÜN]]</f>
        <v>0</v>
      </c>
      <c r="K388" s="17">
        <f>Tablo1[[#This Row],[SINIF2]]</f>
        <v>0</v>
      </c>
      <c r="L388" s="11">
        <f>Tablo1[[#This Row],[08:10]]</f>
        <v>0</v>
      </c>
      <c r="M388" s="4">
        <f>Tablo1[[#This Row],[09:00]]</f>
        <v>0</v>
      </c>
      <c r="N388" s="4">
        <f>Tablo1[[#This Row],[09:50]]</f>
        <v>0</v>
      </c>
      <c r="O388" s="4">
        <f>Tablo1[[#This Row],[10:40]]</f>
        <v>0</v>
      </c>
      <c r="P388" s="4">
        <f>Tablo1[[#This Row],[11:30]]</f>
        <v>0</v>
      </c>
      <c r="Q388" s="10">
        <f>Tablo1[[#This Row],[12:20]]</f>
        <v>0</v>
      </c>
      <c r="R388" s="4">
        <f>Tablo1[[#This Row],[13:10]]</f>
        <v>0</v>
      </c>
      <c r="S388" s="4">
        <f>Tablo1[[#This Row],[14:00]]</f>
        <v>0</v>
      </c>
      <c r="T388" s="4">
        <f>Tablo1[[#This Row],[14:50]]</f>
        <v>0</v>
      </c>
      <c r="U388" s="4">
        <f>Tablo1[[#This Row],[15:40]]</f>
        <v>0</v>
      </c>
      <c r="V388" s="12">
        <f>Tablo1[[#This Row],[16:30]]</f>
        <v>0</v>
      </c>
      <c r="W388" s="24">
        <f>Tablo1[[#This Row],[Ders Adedi]]</f>
        <v>0</v>
      </c>
      <c r="X388" s="22">
        <f>Tablo1[[#This Row],[Ders saati]]</f>
        <v>0</v>
      </c>
      <c r="Y388" s="23">
        <f>Tablo1[[#This Row],[Ders saati kontrol]]</f>
        <v>0</v>
      </c>
      <c r="Z388" s="92" t="str">
        <f>Tablo1[[#This Row],[Birleştir formül]]</f>
        <v xml:space="preserve"> </v>
      </c>
      <c r="AA388" s="95">
        <f>Tablo1[[#This Row],[Birleşik ders]]</f>
        <v>4</v>
      </c>
    </row>
    <row r="389" spans="1:27" ht="21.75" hidden="1" x14ac:dyDescent="0.25">
      <c r="A389" s="27">
        <f>Tablo1[[#This Row],[Sıra]]</f>
        <v>377</v>
      </c>
      <c r="B389" s="13">
        <f>Tablo1[[#This Row],[Bölüm]]</f>
        <v>0</v>
      </c>
      <c r="C389" s="13">
        <f>Tablo1[[#This Row],[Sınıf]]</f>
        <v>0</v>
      </c>
      <c r="D389" s="5">
        <f>Tablo1[[#This Row],[Ders Kodu]]</f>
        <v>0</v>
      </c>
      <c r="E389" s="14">
        <f>Tablo1[[#This Row],[Dersin Adı]]</f>
        <v>0</v>
      </c>
      <c r="F389" s="6">
        <f>Tablo1[[#This Row],[Dersi Veren Öğretim Elemanı]]</f>
        <v>0</v>
      </c>
      <c r="G389" s="6">
        <f>Tablo1[[#This Row],[Dersi Veren Öğretim Elemanı (Son 7 Hafta)]]</f>
        <v>0</v>
      </c>
      <c r="H389" s="6">
        <f>Tablo1[[#This Row],[Dersi Vrn. Öğr. Üyesi Bölümü]]</f>
        <v>0</v>
      </c>
      <c r="I389" s="5">
        <f>Tablo1[[#This Row],[Mevcut]]</f>
        <v>0</v>
      </c>
      <c r="J389" s="13">
        <f>Tablo1[[#This Row],[GÜN]]</f>
        <v>0</v>
      </c>
      <c r="K389" s="17">
        <f>Tablo1[[#This Row],[SINIF2]]</f>
        <v>0</v>
      </c>
      <c r="L389" s="11">
        <f>Tablo1[[#This Row],[08:10]]</f>
        <v>0</v>
      </c>
      <c r="M389" s="4">
        <f>Tablo1[[#This Row],[09:00]]</f>
        <v>0</v>
      </c>
      <c r="N389" s="4">
        <f>Tablo1[[#This Row],[09:50]]</f>
        <v>0</v>
      </c>
      <c r="O389" s="4">
        <f>Tablo1[[#This Row],[10:40]]</f>
        <v>0</v>
      </c>
      <c r="P389" s="4">
        <f>Tablo1[[#This Row],[11:30]]</f>
        <v>0</v>
      </c>
      <c r="Q389" s="10">
        <f>Tablo1[[#This Row],[12:20]]</f>
        <v>0</v>
      </c>
      <c r="R389" s="4">
        <f>Tablo1[[#This Row],[13:10]]</f>
        <v>0</v>
      </c>
      <c r="S389" s="4">
        <f>Tablo1[[#This Row],[14:00]]</f>
        <v>0</v>
      </c>
      <c r="T389" s="4">
        <f>Tablo1[[#This Row],[14:50]]</f>
        <v>0</v>
      </c>
      <c r="U389" s="4">
        <f>Tablo1[[#This Row],[15:40]]</f>
        <v>0</v>
      </c>
      <c r="V389" s="12">
        <f>Tablo1[[#This Row],[16:30]]</f>
        <v>0</v>
      </c>
      <c r="W389" s="24">
        <f>Tablo1[[#This Row],[Ders Adedi]]</f>
        <v>0</v>
      </c>
      <c r="X389" s="22">
        <f>Tablo1[[#This Row],[Ders saati]]</f>
        <v>0</v>
      </c>
      <c r="Y389" s="23">
        <f>Tablo1[[#This Row],[Ders saati kontrol]]</f>
        <v>0</v>
      </c>
      <c r="Z389" s="92" t="str">
        <f>Tablo1[[#This Row],[Birleştir formül]]</f>
        <v xml:space="preserve"> </v>
      </c>
      <c r="AA389" s="95">
        <f>Tablo1[[#This Row],[Birleşik ders]]</f>
        <v>4</v>
      </c>
    </row>
    <row r="390" spans="1:27"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Elemanı]]</f>
        <v>0</v>
      </c>
      <c r="G390" s="6">
        <f>Tablo1[[#This Row],[Dersi Veren Öğretim Elemanı (Son 7 Hafta)]]</f>
        <v>0</v>
      </c>
      <c r="H390" s="6">
        <f>Tablo1[[#This Row],[Dersi Vrn. Öğr. Üyesi Bölümü]]</f>
        <v>0</v>
      </c>
      <c r="I390" s="5">
        <f>Tablo1[[#This Row],[Mevcut]]</f>
        <v>0</v>
      </c>
      <c r="J390" s="13">
        <f>Tablo1[[#This Row],[GÜN]]</f>
        <v>0</v>
      </c>
      <c r="K390" s="17">
        <f>Tablo1[[#This Row],[SINIF2]]</f>
        <v>0</v>
      </c>
      <c r="L390" s="11">
        <f>Tablo1[[#This Row],[08:10]]</f>
        <v>0</v>
      </c>
      <c r="M390" s="4">
        <f>Tablo1[[#This Row],[09:00]]</f>
        <v>0</v>
      </c>
      <c r="N390" s="4">
        <f>Tablo1[[#This Row],[09:50]]</f>
        <v>0</v>
      </c>
      <c r="O390" s="4">
        <f>Tablo1[[#This Row],[10:40]]</f>
        <v>0</v>
      </c>
      <c r="P390" s="4">
        <f>Tablo1[[#This Row],[11:30]]</f>
        <v>0</v>
      </c>
      <c r="Q390" s="10">
        <f>Tablo1[[#This Row],[12:20]]</f>
        <v>0</v>
      </c>
      <c r="R390" s="4">
        <f>Tablo1[[#This Row],[13:10]]</f>
        <v>0</v>
      </c>
      <c r="S390" s="4">
        <f>Tablo1[[#This Row],[14:00]]</f>
        <v>0</v>
      </c>
      <c r="T390" s="4">
        <f>Tablo1[[#This Row],[14:50]]</f>
        <v>0</v>
      </c>
      <c r="U390" s="4">
        <f>Tablo1[[#This Row],[15:40]]</f>
        <v>0</v>
      </c>
      <c r="V390" s="12">
        <f>Tablo1[[#This Row],[16:30]]</f>
        <v>0</v>
      </c>
      <c r="W390" s="24">
        <f>Tablo1[[#This Row],[Ders Adedi]]</f>
        <v>0</v>
      </c>
      <c r="X390" s="22">
        <f>Tablo1[[#This Row],[Ders saati]]</f>
        <v>0</v>
      </c>
      <c r="Y390" s="23">
        <f>Tablo1[[#This Row],[Ders saati kontrol]]</f>
        <v>0</v>
      </c>
      <c r="Z390" s="92" t="str">
        <f>Tablo1[[#This Row],[Birleştir formül]]</f>
        <v xml:space="preserve"> </v>
      </c>
      <c r="AA390" s="95">
        <f>Tablo1[[#This Row],[Birleşik ders]]</f>
        <v>4</v>
      </c>
    </row>
    <row r="391" spans="1:27"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Elemanı]]</f>
        <v>0</v>
      </c>
      <c r="G391" s="6">
        <f>Tablo1[[#This Row],[Dersi Veren Öğretim Elemanı (Son 7 Hafta)]]</f>
        <v>0</v>
      </c>
      <c r="H391" s="6">
        <f>Tablo1[[#This Row],[Dersi Vrn. Öğr. Üyesi Bölümü]]</f>
        <v>0</v>
      </c>
      <c r="I391" s="5">
        <f>Tablo1[[#This Row],[Mevcut]]</f>
        <v>0</v>
      </c>
      <c r="J391" s="13">
        <f>Tablo1[[#This Row],[GÜN]]</f>
        <v>0</v>
      </c>
      <c r="K391" s="17">
        <f>Tablo1[[#This Row],[SINIF2]]</f>
        <v>0</v>
      </c>
      <c r="L391" s="11">
        <f>Tablo1[[#This Row],[08:10]]</f>
        <v>0</v>
      </c>
      <c r="M391" s="4">
        <f>Tablo1[[#This Row],[09:00]]</f>
        <v>0</v>
      </c>
      <c r="N391" s="4">
        <f>Tablo1[[#This Row],[09:50]]</f>
        <v>0</v>
      </c>
      <c r="O391" s="4">
        <f>Tablo1[[#This Row],[10:40]]</f>
        <v>0</v>
      </c>
      <c r="P391" s="4">
        <f>Tablo1[[#This Row],[11:30]]</f>
        <v>0</v>
      </c>
      <c r="Q391" s="10">
        <f>Tablo1[[#This Row],[12:20]]</f>
        <v>0</v>
      </c>
      <c r="R391" s="4">
        <f>Tablo1[[#This Row],[13:10]]</f>
        <v>0</v>
      </c>
      <c r="S391" s="4">
        <f>Tablo1[[#This Row],[14:00]]</f>
        <v>0</v>
      </c>
      <c r="T391" s="4">
        <f>Tablo1[[#This Row],[14:50]]</f>
        <v>0</v>
      </c>
      <c r="U391" s="4">
        <f>Tablo1[[#This Row],[15:40]]</f>
        <v>0</v>
      </c>
      <c r="V391" s="12">
        <f>Tablo1[[#This Row],[16:30]]</f>
        <v>0</v>
      </c>
      <c r="W391" s="24">
        <f>Tablo1[[#This Row],[Ders Adedi]]</f>
        <v>0</v>
      </c>
      <c r="X391" s="22">
        <f>Tablo1[[#This Row],[Ders saati]]</f>
        <v>0</v>
      </c>
      <c r="Y391" s="23">
        <f>Tablo1[[#This Row],[Ders saati kontrol]]</f>
        <v>0</v>
      </c>
      <c r="Z391" s="92" t="str">
        <f>Tablo1[[#This Row],[Birleştir formül]]</f>
        <v xml:space="preserve"> </v>
      </c>
      <c r="AA391" s="95">
        <f>Tablo1[[#This Row],[Birleşik ders]]</f>
        <v>4</v>
      </c>
    </row>
    <row r="392" spans="1:27" ht="21.75" hidden="1" x14ac:dyDescent="0.25">
      <c r="A392" s="27" t="e">
        <f>Tablo1[[#This Row],[Sıra]]</f>
        <v>#VALUE!</v>
      </c>
      <c r="B392" s="13" t="e">
        <f>Tablo1[[#This Row],[Bölüm]]</f>
        <v>#VALUE!</v>
      </c>
      <c r="C392" s="13" t="e">
        <f>Tablo1[[#This Row],[Sınıf]]</f>
        <v>#VALUE!</v>
      </c>
      <c r="D392" s="5" t="e">
        <f>Tablo1[[#This Row],[Ders Kodu]]</f>
        <v>#VALUE!</v>
      </c>
      <c r="E392" s="14" t="e">
        <f>Tablo1[[#This Row],[Dersin Adı]]</f>
        <v>#VALUE!</v>
      </c>
      <c r="F392" s="6" t="e">
        <f>Tablo1[[#This Row],[Dersi Veren Öğretim Elemanı]]</f>
        <v>#VALUE!</v>
      </c>
      <c r="G392" s="6" t="e">
        <f>Tablo1[[#This Row],[Dersi Veren Öğretim Elemanı (Son 7 Hafta)]]</f>
        <v>#VALUE!</v>
      </c>
      <c r="H392" s="6" t="e">
        <f>Tablo1[[#This Row],[Dersi Vrn. Öğr. Üyesi Bölümü]]</f>
        <v>#VALUE!</v>
      </c>
      <c r="I392" s="5" t="e">
        <f>Tablo1[[#This Row],[Mevcut]]</f>
        <v>#VALUE!</v>
      </c>
      <c r="J392" s="13" t="e">
        <f>Tablo1[[#This Row],[GÜN]]</f>
        <v>#VALUE!</v>
      </c>
      <c r="K392" s="17" t="e">
        <f>Tablo1[[#This Row],[SINIF2]]</f>
        <v>#VALUE!</v>
      </c>
      <c r="L392" s="11" t="e">
        <f>Tablo1[[#This Row],[08:10]]</f>
        <v>#VALUE!</v>
      </c>
      <c r="M392" s="4" t="e">
        <f>Tablo1[[#This Row],[09:00]]</f>
        <v>#VALUE!</v>
      </c>
      <c r="N392" s="4" t="e">
        <f>Tablo1[[#This Row],[09:50]]</f>
        <v>#VALUE!</v>
      </c>
      <c r="O392" s="4" t="e">
        <f>Tablo1[[#This Row],[10:40]]</f>
        <v>#VALUE!</v>
      </c>
      <c r="P392" s="4" t="e">
        <f>Tablo1[[#This Row],[11:30]]</f>
        <v>#VALUE!</v>
      </c>
      <c r="Q392" s="10" t="e">
        <f>Tablo1[[#This Row],[12:20]]</f>
        <v>#VALUE!</v>
      </c>
      <c r="R392" s="4" t="e">
        <f>Tablo1[[#This Row],[13:10]]</f>
        <v>#VALUE!</v>
      </c>
      <c r="S392" s="4" t="e">
        <f>Tablo1[[#This Row],[14:00]]</f>
        <v>#VALUE!</v>
      </c>
      <c r="T392" s="4" t="e">
        <f>Tablo1[[#This Row],[14:50]]</f>
        <v>#VALUE!</v>
      </c>
      <c r="U392" s="4" t="e">
        <f>Tablo1[[#This Row],[15:40]]</f>
        <v>#VALUE!</v>
      </c>
      <c r="V392" s="12" t="e">
        <f>Tablo1[[#This Row],[16:30]]</f>
        <v>#VALUE!</v>
      </c>
      <c r="W392" s="24" t="e">
        <f>Tablo1[[#This Row],[Ders Adedi]]</f>
        <v>#VALUE!</v>
      </c>
      <c r="X392" s="22" t="e">
        <f>Tablo1[[#This Row],[Ders saati]]</f>
        <v>#VALUE!</v>
      </c>
      <c r="Y392" s="23" t="e">
        <f>Tablo1[[#This Row],[Ders saati kontrol]]</f>
        <v>#VALUE!</v>
      </c>
      <c r="Z392" s="92" t="e">
        <f>Tablo1[[#This Row],[Birleştir formül]]</f>
        <v>#VALUE!</v>
      </c>
      <c r="AA392" s="95" t="e">
        <f>Tablo1[[#This Row],[Birleşik ders]]</f>
        <v>#VALUE!</v>
      </c>
    </row>
    <row r="393" spans="1:27" ht="21.75" hidden="1" x14ac:dyDescent="0.25">
      <c r="A393" s="27" t="e">
        <f>Tablo1[[#This Row],[Sıra]]</f>
        <v>#VALUE!</v>
      </c>
      <c r="B393" s="13" t="e">
        <f>Tablo1[[#This Row],[Bölüm]]</f>
        <v>#VALUE!</v>
      </c>
      <c r="C393" s="13" t="e">
        <f>Tablo1[[#This Row],[Sınıf]]</f>
        <v>#VALUE!</v>
      </c>
      <c r="D393" s="5" t="e">
        <f>Tablo1[[#This Row],[Ders Kodu]]</f>
        <v>#VALUE!</v>
      </c>
      <c r="E393" s="14" t="e">
        <f>Tablo1[[#This Row],[Dersin Adı]]</f>
        <v>#VALUE!</v>
      </c>
      <c r="F393" s="6" t="e">
        <f>Tablo1[[#This Row],[Dersi Veren Öğretim Elemanı]]</f>
        <v>#VALUE!</v>
      </c>
      <c r="G393" s="6" t="e">
        <f>Tablo1[[#This Row],[Dersi Veren Öğretim Elemanı (Son 7 Hafta)]]</f>
        <v>#VALUE!</v>
      </c>
      <c r="H393" s="6" t="e">
        <f>Tablo1[[#This Row],[Dersi Vrn. Öğr. Üyesi Bölümü]]</f>
        <v>#VALUE!</v>
      </c>
      <c r="I393" s="5" t="e">
        <f>Tablo1[[#This Row],[Mevcut]]</f>
        <v>#VALUE!</v>
      </c>
      <c r="J393" s="13" t="e">
        <f>Tablo1[[#This Row],[GÜN]]</f>
        <v>#VALUE!</v>
      </c>
      <c r="K393" s="17" t="e">
        <f>Tablo1[[#This Row],[SINIF2]]</f>
        <v>#VALUE!</v>
      </c>
      <c r="L393" s="11" t="e">
        <f>Tablo1[[#This Row],[08:10]]</f>
        <v>#VALUE!</v>
      </c>
      <c r="M393" s="4" t="e">
        <f>Tablo1[[#This Row],[09:00]]</f>
        <v>#VALUE!</v>
      </c>
      <c r="N393" s="4" t="e">
        <f>Tablo1[[#This Row],[09:50]]</f>
        <v>#VALUE!</v>
      </c>
      <c r="O393" s="4" t="e">
        <f>Tablo1[[#This Row],[10:40]]</f>
        <v>#VALUE!</v>
      </c>
      <c r="P393" s="4" t="e">
        <f>Tablo1[[#This Row],[11:30]]</f>
        <v>#VALUE!</v>
      </c>
      <c r="Q393" s="10" t="e">
        <f>Tablo1[[#This Row],[12:20]]</f>
        <v>#VALUE!</v>
      </c>
      <c r="R393" s="4" t="e">
        <f>Tablo1[[#This Row],[13:10]]</f>
        <v>#VALUE!</v>
      </c>
      <c r="S393" s="4" t="e">
        <f>Tablo1[[#This Row],[14:00]]</f>
        <v>#VALUE!</v>
      </c>
      <c r="T393" s="4" t="e">
        <f>Tablo1[[#This Row],[14:50]]</f>
        <v>#VALUE!</v>
      </c>
      <c r="U393" s="4" t="e">
        <f>Tablo1[[#This Row],[15:40]]</f>
        <v>#VALUE!</v>
      </c>
      <c r="V393" s="12" t="e">
        <f>Tablo1[[#This Row],[16:30]]</f>
        <v>#VALUE!</v>
      </c>
      <c r="W393" s="24" t="e">
        <f>Tablo1[[#This Row],[Ders Adedi]]</f>
        <v>#VALUE!</v>
      </c>
      <c r="X393" s="22" t="e">
        <f>Tablo1[[#This Row],[Ders saati]]</f>
        <v>#VALUE!</v>
      </c>
      <c r="Y393" s="23" t="e">
        <f>Tablo1[[#This Row],[Ders saati kontrol]]</f>
        <v>#VALUE!</v>
      </c>
      <c r="Z393" s="92" t="e">
        <f>Tablo1[[#This Row],[Birleştir formül]]</f>
        <v>#VALUE!</v>
      </c>
      <c r="AA393" s="95" t="e">
        <f>Tablo1[[#This Row],[Birleşik ders]]</f>
        <v>#VALUE!</v>
      </c>
    </row>
    <row r="394" spans="1:27" ht="21.75" hidden="1" x14ac:dyDescent="0.25">
      <c r="A394" s="27" t="e">
        <f>Tablo1[[#This Row],[Sıra]]</f>
        <v>#VALUE!</v>
      </c>
      <c r="B394" s="13" t="e">
        <f>Tablo1[[#This Row],[Bölüm]]</f>
        <v>#VALUE!</v>
      </c>
      <c r="C394" s="13" t="e">
        <f>Tablo1[[#This Row],[Sınıf]]</f>
        <v>#VALUE!</v>
      </c>
      <c r="D394" s="5" t="e">
        <f>Tablo1[[#This Row],[Ders Kodu]]</f>
        <v>#VALUE!</v>
      </c>
      <c r="E394" s="14" t="e">
        <f>Tablo1[[#This Row],[Dersin Adı]]</f>
        <v>#VALUE!</v>
      </c>
      <c r="F394" s="6" t="e">
        <f>Tablo1[[#This Row],[Dersi Veren Öğretim Elemanı]]</f>
        <v>#VALUE!</v>
      </c>
      <c r="G394" s="6" t="e">
        <f>Tablo1[[#This Row],[Dersi Veren Öğretim Elemanı (Son 7 Hafta)]]</f>
        <v>#VALUE!</v>
      </c>
      <c r="H394" s="6" t="e">
        <f>Tablo1[[#This Row],[Dersi Vrn. Öğr. Üyesi Bölümü]]</f>
        <v>#VALUE!</v>
      </c>
      <c r="I394" s="5" t="e">
        <f>Tablo1[[#This Row],[Mevcut]]</f>
        <v>#VALUE!</v>
      </c>
      <c r="J394" s="13" t="e">
        <f>Tablo1[[#This Row],[GÜN]]</f>
        <v>#VALUE!</v>
      </c>
      <c r="K394" s="17" t="e">
        <f>Tablo1[[#This Row],[SINIF2]]</f>
        <v>#VALUE!</v>
      </c>
      <c r="L394" s="11" t="e">
        <f>Tablo1[[#This Row],[08:10]]</f>
        <v>#VALUE!</v>
      </c>
      <c r="M394" s="4" t="e">
        <f>Tablo1[[#This Row],[09:00]]</f>
        <v>#VALUE!</v>
      </c>
      <c r="N394" s="4" t="e">
        <f>Tablo1[[#This Row],[09:50]]</f>
        <v>#VALUE!</v>
      </c>
      <c r="O394" s="4" t="e">
        <f>Tablo1[[#This Row],[10:40]]</f>
        <v>#VALUE!</v>
      </c>
      <c r="P394" s="4" t="e">
        <f>Tablo1[[#This Row],[11:30]]</f>
        <v>#VALUE!</v>
      </c>
      <c r="Q394" s="10" t="e">
        <f>Tablo1[[#This Row],[12:20]]</f>
        <v>#VALUE!</v>
      </c>
      <c r="R394" s="4" t="e">
        <f>Tablo1[[#This Row],[13:10]]</f>
        <v>#VALUE!</v>
      </c>
      <c r="S394" s="4" t="e">
        <f>Tablo1[[#This Row],[14:00]]</f>
        <v>#VALUE!</v>
      </c>
      <c r="T394" s="4" t="e">
        <f>Tablo1[[#This Row],[14:50]]</f>
        <v>#VALUE!</v>
      </c>
      <c r="U394" s="4" t="e">
        <f>Tablo1[[#This Row],[15:40]]</f>
        <v>#VALUE!</v>
      </c>
      <c r="V394" s="12" t="e">
        <f>Tablo1[[#This Row],[16:30]]</f>
        <v>#VALUE!</v>
      </c>
      <c r="W394" s="24" t="e">
        <f>Tablo1[[#This Row],[Ders Adedi]]</f>
        <v>#VALUE!</v>
      </c>
      <c r="X394" s="22" t="e">
        <f>Tablo1[[#This Row],[Ders saati]]</f>
        <v>#VALUE!</v>
      </c>
      <c r="Y394" s="23" t="e">
        <f>Tablo1[[#This Row],[Ders saati kontrol]]</f>
        <v>#VALUE!</v>
      </c>
      <c r="Z394" s="92" t="e">
        <f>Tablo1[[#This Row],[Birleştir formül]]</f>
        <v>#VALUE!</v>
      </c>
      <c r="AA394" s="95" t="e">
        <f>Tablo1[[#This Row],[Birleşik ders]]</f>
        <v>#VALUE!</v>
      </c>
    </row>
    <row r="395" spans="1:27" ht="21.75" hidden="1" x14ac:dyDescent="0.25">
      <c r="A395" s="27" t="e">
        <f>Tablo1[[#This Row],[Sıra]]</f>
        <v>#VALUE!</v>
      </c>
      <c r="B395" s="13" t="e">
        <f>Tablo1[[#This Row],[Bölüm]]</f>
        <v>#VALUE!</v>
      </c>
      <c r="C395" s="13" t="e">
        <f>Tablo1[[#This Row],[Sınıf]]</f>
        <v>#VALUE!</v>
      </c>
      <c r="D395" s="5" t="e">
        <f>Tablo1[[#This Row],[Ders Kodu]]</f>
        <v>#VALUE!</v>
      </c>
      <c r="E395" s="14" t="e">
        <f>Tablo1[[#This Row],[Dersin Adı]]</f>
        <v>#VALUE!</v>
      </c>
      <c r="F395" s="6" t="e">
        <f>Tablo1[[#This Row],[Dersi Veren Öğretim Elemanı]]</f>
        <v>#VALUE!</v>
      </c>
      <c r="G395" s="6" t="e">
        <f>Tablo1[[#This Row],[Dersi Veren Öğretim Elemanı (Son 7 Hafta)]]</f>
        <v>#VALUE!</v>
      </c>
      <c r="H395" s="6" t="e">
        <f>Tablo1[[#This Row],[Dersi Vrn. Öğr. Üyesi Bölümü]]</f>
        <v>#VALUE!</v>
      </c>
      <c r="I395" s="5" t="e">
        <f>Tablo1[[#This Row],[Mevcut]]</f>
        <v>#VALUE!</v>
      </c>
      <c r="J395" s="13" t="e">
        <f>Tablo1[[#This Row],[GÜN]]</f>
        <v>#VALUE!</v>
      </c>
      <c r="K395" s="17" t="e">
        <f>Tablo1[[#This Row],[SINIF2]]</f>
        <v>#VALUE!</v>
      </c>
      <c r="L395" s="11" t="e">
        <f>Tablo1[[#This Row],[08:10]]</f>
        <v>#VALUE!</v>
      </c>
      <c r="M395" s="4" t="e">
        <f>Tablo1[[#This Row],[09:00]]</f>
        <v>#VALUE!</v>
      </c>
      <c r="N395" s="4" t="e">
        <f>Tablo1[[#This Row],[09:50]]</f>
        <v>#VALUE!</v>
      </c>
      <c r="O395" s="4" t="e">
        <f>Tablo1[[#This Row],[10:40]]</f>
        <v>#VALUE!</v>
      </c>
      <c r="P395" s="4" t="e">
        <f>Tablo1[[#This Row],[11:30]]</f>
        <v>#VALUE!</v>
      </c>
      <c r="Q395" s="10" t="e">
        <f>Tablo1[[#This Row],[12:20]]</f>
        <v>#VALUE!</v>
      </c>
      <c r="R395" s="4" t="e">
        <f>Tablo1[[#This Row],[13:10]]</f>
        <v>#VALUE!</v>
      </c>
      <c r="S395" s="4" t="e">
        <f>Tablo1[[#This Row],[14:00]]</f>
        <v>#VALUE!</v>
      </c>
      <c r="T395" s="4" t="e">
        <f>Tablo1[[#This Row],[14:50]]</f>
        <v>#VALUE!</v>
      </c>
      <c r="U395" s="4" t="e">
        <f>Tablo1[[#This Row],[15:40]]</f>
        <v>#VALUE!</v>
      </c>
      <c r="V395" s="12" t="e">
        <f>Tablo1[[#This Row],[16:30]]</f>
        <v>#VALUE!</v>
      </c>
      <c r="W395" s="24" t="e">
        <f>Tablo1[[#This Row],[Ders Adedi]]</f>
        <v>#VALUE!</v>
      </c>
      <c r="X395" s="22" t="e">
        <f>Tablo1[[#This Row],[Ders saati]]</f>
        <v>#VALUE!</v>
      </c>
      <c r="Y395" s="23" t="e">
        <f>Tablo1[[#This Row],[Ders saati kontrol]]</f>
        <v>#VALUE!</v>
      </c>
      <c r="Z395" s="92" t="e">
        <f>Tablo1[[#This Row],[Birleştir formül]]</f>
        <v>#VALUE!</v>
      </c>
      <c r="AA395" s="95" t="e">
        <f>Tablo1[[#This Row],[Birleşik ders]]</f>
        <v>#VALUE!</v>
      </c>
    </row>
    <row r="396" spans="1:27" ht="21.75" hidden="1" x14ac:dyDescent="0.25">
      <c r="A396" s="27" t="e">
        <f>Tablo1[[#This Row],[Sıra]]</f>
        <v>#VALUE!</v>
      </c>
      <c r="B396" s="13" t="e">
        <f>Tablo1[[#This Row],[Bölüm]]</f>
        <v>#VALUE!</v>
      </c>
      <c r="C396" s="13" t="e">
        <f>Tablo1[[#This Row],[Sınıf]]</f>
        <v>#VALUE!</v>
      </c>
      <c r="D396" s="5" t="e">
        <f>Tablo1[[#This Row],[Ders Kodu]]</f>
        <v>#VALUE!</v>
      </c>
      <c r="E396" s="14" t="e">
        <f>Tablo1[[#This Row],[Dersin Adı]]</f>
        <v>#VALUE!</v>
      </c>
      <c r="F396" s="6" t="e">
        <f>Tablo1[[#This Row],[Dersi Veren Öğretim Elemanı]]</f>
        <v>#VALUE!</v>
      </c>
      <c r="G396" s="6" t="e">
        <f>Tablo1[[#This Row],[Dersi Veren Öğretim Elemanı (Son 7 Hafta)]]</f>
        <v>#VALUE!</v>
      </c>
      <c r="H396" s="6" t="e">
        <f>Tablo1[[#This Row],[Dersi Vrn. Öğr. Üyesi Bölümü]]</f>
        <v>#VALUE!</v>
      </c>
      <c r="I396" s="5" t="e">
        <f>Tablo1[[#This Row],[Mevcut]]</f>
        <v>#VALUE!</v>
      </c>
      <c r="J396" s="13" t="e">
        <f>Tablo1[[#This Row],[GÜN]]</f>
        <v>#VALUE!</v>
      </c>
      <c r="K396" s="17" t="e">
        <f>Tablo1[[#This Row],[SINIF2]]</f>
        <v>#VALUE!</v>
      </c>
      <c r="L396" s="11" t="e">
        <f>Tablo1[[#This Row],[08:10]]</f>
        <v>#VALUE!</v>
      </c>
      <c r="M396" s="4" t="e">
        <f>Tablo1[[#This Row],[09:00]]</f>
        <v>#VALUE!</v>
      </c>
      <c r="N396" s="4" t="e">
        <f>Tablo1[[#This Row],[09:50]]</f>
        <v>#VALUE!</v>
      </c>
      <c r="O396" s="4" t="e">
        <f>Tablo1[[#This Row],[10:40]]</f>
        <v>#VALUE!</v>
      </c>
      <c r="P396" s="4" t="e">
        <f>Tablo1[[#This Row],[11:30]]</f>
        <v>#VALUE!</v>
      </c>
      <c r="Q396" s="10" t="e">
        <f>Tablo1[[#This Row],[12:20]]</f>
        <v>#VALUE!</v>
      </c>
      <c r="R396" s="4" t="e">
        <f>Tablo1[[#This Row],[13:10]]</f>
        <v>#VALUE!</v>
      </c>
      <c r="S396" s="4" t="e">
        <f>Tablo1[[#This Row],[14:00]]</f>
        <v>#VALUE!</v>
      </c>
      <c r="T396" s="4" t="e">
        <f>Tablo1[[#This Row],[14:50]]</f>
        <v>#VALUE!</v>
      </c>
      <c r="U396" s="4" t="e">
        <f>Tablo1[[#This Row],[15:40]]</f>
        <v>#VALUE!</v>
      </c>
      <c r="V396" s="12" t="e">
        <f>Tablo1[[#This Row],[16:30]]</f>
        <v>#VALUE!</v>
      </c>
      <c r="W396" s="24" t="e">
        <f>Tablo1[[#This Row],[Ders Adedi]]</f>
        <v>#VALUE!</v>
      </c>
      <c r="X396" s="22" t="e">
        <f>Tablo1[[#This Row],[Ders saati]]</f>
        <v>#VALUE!</v>
      </c>
      <c r="Y396" s="23" t="e">
        <f>Tablo1[[#This Row],[Ders saati kontrol]]</f>
        <v>#VALUE!</v>
      </c>
      <c r="Z396" s="92" t="e">
        <f>Tablo1[[#This Row],[Birleştir formül]]</f>
        <v>#VALUE!</v>
      </c>
      <c r="AA396" s="95" t="e">
        <f>Tablo1[[#This Row],[Birleşik ders]]</f>
        <v>#VALUE!</v>
      </c>
    </row>
    <row r="397" spans="1:27" ht="21.75" hidden="1" x14ac:dyDescent="0.25">
      <c r="A397" s="27" t="e">
        <f>Tablo1[[#This Row],[Sıra]]</f>
        <v>#VALUE!</v>
      </c>
      <c r="B397" s="13" t="e">
        <f>Tablo1[[#This Row],[Bölüm]]</f>
        <v>#VALUE!</v>
      </c>
      <c r="C397" s="13" t="e">
        <f>Tablo1[[#This Row],[Sınıf]]</f>
        <v>#VALUE!</v>
      </c>
      <c r="D397" s="5" t="e">
        <f>Tablo1[[#This Row],[Ders Kodu]]</f>
        <v>#VALUE!</v>
      </c>
      <c r="E397" s="14" t="e">
        <f>Tablo1[[#This Row],[Dersin Adı]]</f>
        <v>#VALUE!</v>
      </c>
      <c r="F397" s="6" t="e">
        <f>Tablo1[[#This Row],[Dersi Veren Öğretim Elemanı]]</f>
        <v>#VALUE!</v>
      </c>
      <c r="G397" s="6" t="e">
        <f>Tablo1[[#This Row],[Dersi Veren Öğretim Elemanı (Son 7 Hafta)]]</f>
        <v>#VALUE!</v>
      </c>
      <c r="H397" s="6" t="e">
        <f>Tablo1[[#This Row],[Dersi Vrn. Öğr. Üyesi Bölümü]]</f>
        <v>#VALUE!</v>
      </c>
      <c r="I397" s="5" t="e">
        <f>Tablo1[[#This Row],[Mevcut]]</f>
        <v>#VALUE!</v>
      </c>
      <c r="J397" s="13" t="e">
        <f>Tablo1[[#This Row],[GÜN]]</f>
        <v>#VALUE!</v>
      </c>
      <c r="K397" s="17" t="e">
        <f>Tablo1[[#This Row],[SINIF2]]</f>
        <v>#VALUE!</v>
      </c>
      <c r="L397" s="11" t="e">
        <f>Tablo1[[#This Row],[08:10]]</f>
        <v>#VALUE!</v>
      </c>
      <c r="M397" s="4" t="e">
        <f>Tablo1[[#This Row],[09:00]]</f>
        <v>#VALUE!</v>
      </c>
      <c r="N397" s="4" t="e">
        <f>Tablo1[[#This Row],[09:50]]</f>
        <v>#VALUE!</v>
      </c>
      <c r="O397" s="4" t="e">
        <f>Tablo1[[#This Row],[10:40]]</f>
        <v>#VALUE!</v>
      </c>
      <c r="P397" s="4" t="e">
        <f>Tablo1[[#This Row],[11:30]]</f>
        <v>#VALUE!</v>
      </c>
      <c r="Q397" s="10" t="e">
        <f>Tablo1[[#This Row],[12:20]]</f>
        <v>#VALUE!</v>
      </c>
      <c r="R397" s="4" t="e">
        <f>Tablo1[[#This Row],[13:10]]</f>
        <v>#VALUE!</v>
      </c>
      <c r="S397" s="4" t="e">
        <f>Tablo1[[#This Row],[14:00]]</f>
        <v>#VALUE!</v>
      </c>
      <c r="T397" s="4" t="e">
        <f>Tablo1[[#This Row],[14:50]]</f>
        <v>#VALUE!</v>
      </c>
      <c r="U397" s="4" t="e">
        <f>Tablo1[[#This Row],[15:40]]</f>
        <v>#VALUE!</v>
      </c>
      <c r="V397" s="12" t="e">
        <f>Tablo1[[#This Row],[16:30]]</f>
        <v>#VALUE!</v>
      </c>
      <c r="W397" s="24" t="e">
        <f>Tablo1[[#This Row],[Ders Adedi]]</f>
        <v>#VALUE!</v>
      </c>
      <c r="X397" s="22" t="e">
        <f>Tablo1[[#This Row],[Ders saati]]</f>
        <v>#VALUE!</v>
      </c>
      <c r="Y397" s="23" t="e">
        <f>Tablo1[[#This Row],[Ders saati kontrol]]</f>
        <v>#VALUE!</v>
      </c>
      <c r="Z397" s="92" t="e">
        <f>Tablo1[[#This Row],[Birleştir formül]]</f>
        <v>#VALUE!</v>
      </c>
      <c r="AA397" s="95" t="e">
        <f>Tablo1[[#This Row],[Birleşik ders]]</f>
        <v>#VALUE!</v>
      </c>
    </row>
    <row r="398" spans="1:27" ht="21.75" hidden="1" x14ac:dyDescent="0.25">
      <c r="A398" s="27" t="e">
        <f>Tablo1[[#This Row],[Sıra]]</f>
        <v>#VALUE!</v>
      </c>
      <c r="B398" s="13" t="e">
        <f>Tablo1[[#This Row],[Bölüm]]</f>
        <v>#VALUE!</v>
      </c>
      <c r="C398" s="13" t="e">
        <f>Tablo1[[#This Row],[Sınıf]]</f>
        <v>#VALUE!</v>
      </c>
      <c r="D398" s="5" t="e">
        <f>Tablo1[[#This Row],[Ders Kodu]]</f>
        <v>#VALUE!</v>
      </c>
      <c r="E398" s="14" t="e">
        <f>Tablo1[[#This Row],[Dersin Adı]]</f>
        <v>#VALUE!</v>
      </c>
      <c r="F398" s="6" t="e">
        <f>Tablo1[[#This Row],[Dersi Veren Öğretim Elemanı]]</f>
        <v>#VALUE!</v>
      </c>
      <c r="G398" s="6" t="e">
        <f>Tablo1[[#This Row],[Dersi Veren Öğretim Elemanı (Son 7 Hafta)]]</f>
        <v>#VALUE!</v>
      </c>
      <c r="H398" s="6" t="e">
        <f>Tablo1[[#This Row],[Dersi Vrn. Öğr. Üyesi Bölümü]]</f>
        <v>#VALUE!</v>
      </c>
      <c r="I398" s="5" t="e">
        <f>Tablo1[[#This Row],[Mevcut]]</f>
        <v>#VALUE!</v>
      </c>
      <c r="J398" s="13" t="e">
        <f>Tablo1[[#This Row],[GÜN]]</f>
        <v>#VALUE!</v>
      </c>
      <c r="K398" s="17" t="e">
        <f>Tablo1[[#This Row],[SINIF2]]</f>
        <v>#VALUE!</v>
      </c>
      <c r="L398" s="11" t="e">
        <f>Tablo1[[#This Row],[08:10]]</f>
        <v>#VALUE!</v>
      </c>
      <c r="M398" s="4" t="e">
        <f>Tablo1[[#This Row],[09:00]]</f>
        <v>#VALUE!</v>
      </c>
      <c r="N398" s="4" t="e">
        <f>Tablo1[[#This Row],[09:50]]</f>
        <v>#VALUE!</v>
      </c>
      <c r="O398" s="4" t="e">
        <f>Tablo1[[#This Row],[10:40]]</f>
        <v>#VALUE!</v>
      </c>
      <c r="P398" s="4" t="e">
        <f>Tablo1[[#This Row],[11:30]]</f>
        <v>#VALUE!</v>
      </c>
      <c r="Q398" s="10" t="e">
        <f>Tablo1[[#This Row],[12:20]]</f>
        <v>#VALUE!</v>
      </c>
      <c r="R398" s="4" t="e">
        <f>Tablo1[[#This Row],[13:10]]</f>
        <v>#VALUE!</v>
      </c>
      <c r="S398" s="4" t="e">
        <f>Tablo1[[#This Row],[14:00]]</f>
        <v>#VALUE!</v>
      </c>
      <c r="T398" s="4" t="e">
        <f>Tablo1[[#This Row],[14:50]]</f>
        <v>#VALUE!</v>
      </c>
      <c r="U398" s="4" t="e">
        <f>Tablo1[[#This Row],[15:40]]</f>
        <v>#VALUE!</v>
      </c>
      <c r="V398" s="12" t="e">
        <f>Tablo1[[#This Row],[16:30]]</f>
        <v>#VALUE!</v>
      </c>
      <c r="W398" s="24" t="e">
        <f>Tablo1[[#This Row],[Ders Adedi]]</f>
        <v>#VALUE!</v>
      </c>
      <c r="X398" s="22" t="e">
        <f>Tablo1[[#This Row],[Ders saati]]</f>
        <v>#VALUE!</v>
      </c>
      <c r="Y398" s="23" t="e">
        <f>Tablo1[[#This Row],[Ders saati kontrol]]</f>
        <v>#VALUE!</v>
      </c>
      <c r="Z398" s="92" t="e">
        <f>Tablo1[[#This Row],[Birleştir formül]]</f>
        <v>#VALUE!</v>
      </c>
      <c r="AA398" s="95" t="e">
        <f>Tablo1[[#This Row],[Birleşik ders]]</f>
        <v>#VALUE!</v>
      </c>
    </row>
    <row r="399" spans="1:27" ht="21.75" hidden="1" x14ac:dyDescent="0.25">
      <c r="A399" s="27" t="e">
        <f>Tablo1[[#This Row],[Sıra]]</f>
        <v>#VALUE!</v>
      </c>
      <c r="B399" s="13" t="e">
        <f>Tablo1[[#This Row],[Bölüm]]</f>
        <v>#VALUE!</v>
      </c>
      <c r="C399" s="13" t="e">
        <f>Tablo1[[#This Row],[Sınıf]]</f>
        <v>#VALUE!</v>
      </c>
      <c r="D399" s="5" t="e">
        <f>Tablo1[[#This Row],[Ders Kodu]]</f>
        <v>#VALUE!</v>
      </c>
      <c r="E399" s="14" t="e">
        <f>Tablo1[[#This Row],[Dersin Adı]]</f>
        <v>#VALUE!</v>
      </c>
      <c r="F399" s="6" t="e">
        <f>Tablo1[[#This Row],[Dersi Veren Öğretim Elemanı]]</f>
        <v>#VALUE!</v>
      </c>
      <c r="G399" s="6" t="e">
        <f>Tablo1[[#This Row],[Dersi Veren Öğretim Elemanı (Son 7 Hafta)]]</f>
        <v>#VALUE!</v>
      </c>
      <c r="H399" s="6" t="e">
        <f>Tablo1[[#This Row],[Dersi Vrn. Öğr. Üyesi Bölümü]]</f>
        <v>#VALUE!</v>
      </c>
      <c r="I399" s="5" t="e">
        <f>Tablo1[[#This Row],[Mevcut]]</f>
        <v>#VALUE!</v>
      </c>
      <c r="J399" s="13" t="e">
        <f>Tablo1[[#This Row],[GÜN]]</f>
        <v>#VALUE!</v>
      </c>
      <c r="K399" s="17" t="e">
        <f>Tablo1[[#This Row],[SINIF2]]</f>
        <v>#VALUE!</v>
      </c>
      <c r="L399" s="11" t="e">
        <f>Tablo1[[#This Row],[08:10]]</f>
        <v>#VALUE!</v>
      </c>
      <c r="M399" s="4" t="e">
        <f>Tablo1[[#This Row],[09:00]]</f>
        <v>#VALUE!</v>
      </c>
      <c r="N399" s="4" t="e">
        <f>Tablo1[[#This Row],[09:50]]</f>
        <v>#VALUE!</v>
      </c>
      <c r="O399" s="4" t="e">
        <f>Tablo1[[#This Row],[10:40]]</f>
        <v>#VALUE!</v>
      </c>
      <c r="P399" s="4" t="e">
        <f>Tablo1[[#This Row],[11:30]]</f>
        <v>#VALUE!</v>
      </c>
      <c r="Q399" s="10" t="e">
        <f>Tablo1[[#This Row],[12:20]]</f>
        <v>#VALUE!</v>
      </c>
      <c r="R399" s="4" t="e">
        <f>Tablo1[[#This Row],[13:10]]</f>
        <v>#VALUE!</v>
      </c>
      <c r="S399" s="4" t="e">
        <f>Tablo1[[#This Row],[14:00]]</f>
        <v>#VALUE!</v>
      </c>
      <c r="T399" s="4" t="e">
        <f>Tablo1[[#This Row],[14:50]]</f>
        <v>#VALUE!</v>
      </c>
      <c r="U399" s="4" t="e">
        <f>Tablo1[[#This Row],[15:40]]</f>
        <v>#VALUE!</v>
      </c>
      <c r="V399" s="12" t="e">
        <f>Tablo1[[#This Row],[16:30]]</f>
        <v>#VALUE!</v>
      </c>
      <c r="W399" s="24" t="e">
        <f>Tablo1[[#This Row],[Ders Adedi]]</f>
        <v>#VALUE!</v>
      </c>
      <c r="X399" s="22" t="e">
        <f>Tablo1[[#This Row],[Ders saati]]</f>
        <v>#VALUE!</v>
      </c>
      <c r="Y399" s="23" t="e">
        <f>Tablo1[[#This Row],[Ders saati kontrol]]</f>
        <v>#VALUE!</v>
      </c>
      <c r="Z399" s="92" t="e">
        <f>Tablo1[[#This Row],[Birleştir formül]]</f>
        <v>#VALUE!</v>
      </c>
      <c r="AA399" s="95" t="e">
        <f>Tablo1[[#This Row],[Birleşik ders]]</f>
        <v>#VALUE!</v>
      </c>
    </row>
    <row r="400" spans="1:27" ht="21.75" hidden="1" x14ac:dyDescent="0.25">
      <c r="A400" s="27" t="e">
        <f>Tablo1[[#This Row],[Sıra]]</f>
        <v>#VALUE!</v>
      </c>
      <c r="B400" s="13" t="e">
        <f>Tablo1[[#This Row],[Bölüm]]</f>
        <v>#VALUE!</v>
      </c>
      <c r="C400" s="13" t="e">
        <f>Tablo1[[#This Row],[Sınıf]]</f>
        <v>#VALUE!</v>
      </c>
      <c r="D400" s="5" t="e">
        <f>Tablo1[[#This Row],[Ders Kodu]]</f>
        <v>#VALUE!</v>
      </c>
      <c r="E400" s="14" t="e">
        <f>Tablo1[[#This Row],[Dersin Adı]]</f>
        <v>#VALUE!</v>
      </c>
      <c r="F400" s="6" t="e">
        <f>Tablo1[[#This Row],[Dersi Veren Öğretim Elemanı]]</f>
        <v>#VALUE!</v>
      </c>
      <c r="G400" s="6" t="e">
        <f>Tablo1[[#This Row],[Dersi Veren Öğretim Elemanı (Son 7 Hafta)]]</f>
        <v>#VALUE!</v>
      </c>
      <c r="H400" s="6" t="e">
        <f>Tablo1[[#This Row],[Dersi Vrn. Öğr. Üyesi Bölümü]]</f>
        <v>#VALUE!</v>
      </c>
      <c r="I400" s="5" t="e">
        <f>Tablo1[[#This Row],[Mevcut]]</f>
        <v>#VALUE!</v>
      </c>
      <c r="J400" s="13" t="e">
        <f>Tablo1[[#This Row],[GÜN]]</f>
        <v>#VALUE!</v>
      </c>
      <c r="K400" s="17" t="e">
        <f>Tablo1[[#This Row],[SINIF2]]</f>
        <v>#VALUE!</v>
      </c>
      <c r="L400" s="11" t="e">
        <f>Tablo1[[#This Row],[08:10]]</f>
        <v>#VALUE!</v>
      </c>
      <c r="M400" s="4" t="e">
        <f>Tablo1[[#This Row],[09:00]]</f>
        <v>#VALUE!</v>
      </c>
      <c r="N400" s="4" t="e">
        <f>Tablo1[[#This Row],[09:50]]</f>
        <v>#VALUE!</v>
      </c>
      <c r="O400" s="4" t="e">
        <f>Tablo1[[#This Row],[10:40]]</f>
        <v>#VALUE!</v>
      </c>
      <c r="P400" s="4" t="e">
        <f>Tablo1[[#This Row],[11:30]]</f>
        <v>#VALUE!</v>
      </c>
      <c r="Q400" s="10" t="e">
        <f>Tablo1[[#This Row],[12:20]]</f>
        <v>#VALUE!</v>
      </c>
      <c r="R400" s="4" t="e">
        <f>Tablo1[[#This Row],[13:10]]</f>
        <v>#VALUE!</v>
      </c>
      <c r="S400" s="4" t="e">
        <f>Tablo1[[#This Row],[14:00]]</f>
        <v>#VALUE!</v>
      </c>
      <c r="T400" s="4" t="e">
        <f>Tablo1[[#This Row],[14:50]]</f>
        <v>#VALUE!</v>
      </c>
      <c r="U400" s="4" t="e">
        <f>Tablo1[[#This Row],[15:40]]</f>
        <v>#VALUE!</v>
      </c>
      <c r="V400" s="12" t="e">
        <f>Tablo1[[#This Row],[16:30]]</f>
        <v>#VALUE!</v>
      </c>
      <c r="W400" s="24" t="e">
        <f>Tablo1[[#This Row],[Ders Adedi]]</f>
        <v>#VALUE!</v>
      </c>
      <c r="X400" s="22" t="e">
        <f>Tablo1[[#This Row],[Ders saati]]</f>
        <v>#VALUE!</v>
      </c>
      <c r="Y400" s="23" t="e">
        <f>Tablo1[[#This Row],[Ders saati kontrol]]</f>
        <v>#VALUE!</v>
      </c>
      <c r="Z400" s="92" t="e">
        <f>Tablo1[[#This Row],[Birleştir formül]]</f>
        <v>#VALUE!</v>
      </c>
      <c r="AA400" s="95" t="e">
        <f>Tablo1[[#This Row],[Birleşik ders]]</f>
        <v>#VALUE!</v>
      </c>
    </row>
  </sheetData>
  <mergeCells count="1">
    <mergeCell ref="A2:Z2"/>
  </mergeCells>
  <phoneticPr fontId="2" type="noConversion"/>
  <conditionalFormatting sqref="L4:W400">
    <cfRule type="cellIs" dxfId="2"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E5C1-A760-48A3-9BDD-3D28E5BB4FFF}">
  <sheetPr codeName="Sayfa5"/>
  <dimension ref="A1:AB400"/>
  <sheetViews>
    <sheetView zoomScale="130" zoomScaleNormal="130" workbookViewId="0">
      <selection activeCell="F118" sqref="F118"/>
    </sheetView>
  </sheetViews>
  <sheetFormatPr defaultRowHeight="15" x14ac:dyDescent="0.25"/>
  <cols>
    <col min="1" max="1" width="4.85546875" style="25" customWidth="1"/>
    <col min="2" max="3" width="3.42578125" style="1" customWidth="1"/>
    <col min="4" max="4" width="11.7109375" style="1" hidden="1" customWidth="1"/>
    <col min="5" max="5" width="31" style="3" customWidth="1"/>
    <col min="6" max="6" width="30.42578125" style="3" customWidth="1"/>
    <col min="7" max="7" width="17.28515625" style="3" customWidth="1"/>
    <col min="8" max="8" width="4" style="3" customWidth="1"/>
    <col min="9" max="9" width="4" style="1" customWidth="1"/>
    <col min="10" max="10" width="12.5703125" style="1" customWidth="1"/>
    <col min="11" max="11" width="18.85546875" style="18" customWidth="1"/>
    <col min="12" max="22" width="3" style="1" customWidth="1"/>
    <col min="23" max="25" width="3.42578125" style="20" customWidth="1"/>
    <col min="26" max="26" width="5" style="90" customWidth="1"/>
    <col min="27" max="27" width="3.140625" style="1" customWidth="1"/>
    <col min="28" max="32" width="11.5703125" style="1" customWidth="1"/>
    <col min="33" max="16384" width="9.140625" style="1"/>
  </cols>
  <sheetData>
    <row r="1" spans="1:28" ht="60.75" customHeight="1" x14ac:dyDescent="0.25">
      <c r="L1" s="2"/>
    </row>
    <row r="2" spans="1:28" ht="15.75" x14ac:dyDescent="0.25">
      <c r="A2" s="413" t="str">
        <f>PROGRAM!A2</f>
        <v>ZİRAAT FAKÜLTESİ 2024-2025 EĞİTİM ÖĞRETİM BAHAR YARIYILI  DERS PROGRAMI V:08</v>
      </c>
      <c r="B2" s="413"/>
      <c r="C2" s="413"/>
      <c r="D2" s="413"/>
      <c r="E2" s="413"/>
      <c r="F2" s="413"/>
      <c r="G2" s="413"/>
      <c r="H2" s="413"/>
      <c r="I2" s="413"/>
      <c r="J2" s="413"/>
      <c r="K2" s="413"/>
      <c r="L2" s="413"/>
      <c r="M2" s="413"/>
      <c r="N2" s="413"/>
      <c r="O2" s="413"/>
      <c r="P2" s="413"/>
      <c r="Q2" s="413"/>
      <c r="R2" s="413"/>
      <c r="S2" s="413"/>
      <c r="T2" s="413"/>
      <c r="U2" s="413"/>
      <c r="V2" s="413"/>
      <c r="W2" s="413"/>
      <c r="X2" s="413"/>
      <c r="Y2" s="413"/>
      <c r="Z2" s="413"/>
    </row>
    <row r="3" spans="1:28" ht="41.25" x14ac:dyDescent="0.25">
      <c r="A3" s="26" t="s">
        <v>0</v>
      </c>
      <c r="B3" s="7" t="s">
        <v>1</v>
      </c>
      <c r="C3" s="7" t="s">
        <v>2</v>
      </c>
      <c r="D3" s="8" t="s">
        <v>3</v>
      </c>
      <c r="E3" s="9" t="s">
        <v>4</v>
      </c>
      <c r="F3" s="9" t="s">
        <v>5</v>
      </c>
      <c r="G3" s="9" t="s">
        <v>914</v>
      </c>
      <c r="H3" s="15" t="s">
        <v>72</v>
      </c>
      <c r="I3" s="15" t="s">
        <v>6</v>
      </c>
      <c r="J3" s="8" t="s">
        <v>7</v>
      </c>
      <c r="K3" s="19" t="s">
        <v>59</v>
      </c>
      <c r="L3" s="7" t="s">
        <v>60</v>
      </c>
      <c r="M3" s="7" t="s">
        <v>61</v>
      </c>
      <c r="N3" s="7" t="s">
        <v>62</v>
      </c>
      <c r="O3" s="7" t="s">
        <v>63</v>
      </c>
      <c r="P3" s="7" t="s">
        <v>64</v>
      </c>
      <c r="Q3" s="7" t="s">
        <v>65</v>
      </c>
      <c r="R3" s="7" t="s">
        <v>66</v>
      </c>
      <c r="S3" s="7" t="s">
        <v>67</v>
      </c>
      <c r="T3" s="7" t="s">
        <v>68</v>
      </c>
      <c r="U3" s="7" t="s">
        <v>69</v>
      </c>
      <c r="V3" s="7" t="s">
        <v>70</v>
      </c>
      <c r="W3" s="21" t="s">
        <v>71</v>
      </c>
      <c r="X3" s="21" t="s">
        <v>73</v>
      </c>
      <c r="Y3" s="21" t="s">
        <v>74</v>
      </c>
      <c r="Z3" s="91" t="s">
        <v>75</v>
      </c>
      <c r="AA3" s="93" t="s">
        <v>135</v>
      </c>
    </row>
    <row r="4" spans="1:28" ht="21.75" hidden="1" x14ac:dyDescent="0.25">
      <c r="A4" s="27">
        <f>Tablo1[[#This Row],[Sıra]]</f>
        <v>354</v>
      </c>
      <c r="B4" s="13" t="str">
        <f>Tablo1[[#This Row],[Bölüm]]</f>
        <v>BB</v>
      </c>
      <c r="C4" s="13">
        <f>Tablo1[[#This Row],[Sınıf]]</f>
        <v>1</v>
      </c>
      <c r="D4" s="5" t="str">
        <f>Tablo1[[#This Row],[Ders Kodu]]</f>
        <v>BHB-1006</v>
      </c>
      <c r="E4" s="14" t="str">
        <f>Tablo1[[#This Row],[Dersin Adı]]</f>
        <v>Ölçme Bilgisi (Alttan ve devam Alanlar İçin)</v>
      </c>
      <c r="F4" s="6" t="str">
        <f>Tablo1[[#This Row],[Dersi Veren Öğretim Elemanı]]</f>
        <v>Okan ERKEN</v>
      </c>
      <c r="G4" s="6">
        <f>Tablo1[[#This Row],[Dersi Veren Öğretim Elemanı (Son 7 Hafta)]]</f>
        <v>0</v>
      </c>
      <c r="H4" s="6" t="str">
        <f>Tablo1[[#This Row],[Dersi Vrn. Öğr. Üyesi Bölümü]]</f>
        <v>TYS</v>
      </c>
      <c r="I4" s="5">
        <f>Tablo1[[#This Row],[Mevcut]]</f>
        <v>43</v>
      </c>
      <c r="J4" s="13" t="str">
        <f>Tablo1[[#This Row],[GÜN]]</f>
        <v>PAZARTESİ</v>
      </c>
      <c r="K4" s="17" t="str">
        <f>Tablo1[[#This Row],[SINIF2]]</f>
        <v>103</v>
      </c>
      <c r="L4" s="11">
        <f>Tablo1[[#This Row],[08:10]]</f>
        <v>0</v>
      </c>
      <c r="M4" s="4" t="str">
        <f>Tablo1[[#This Row],[09:00]]</f>
        <v>x</v>
      </c>
      <c r="N4" s="4" t="str">
        <f>Tablo1[[#This Row],[09:50]]</f>
        <v>x</v>
      </c>
      <c r="O4" s="4" t="str">
        <f>Tablo1[[#This Row],[10:40]]</f>
        <v>x</v>
      </c>
      <c r="P4" s="4">
        <f>Tablo1[[#This Row],[11:30]]</f>
        <v>0</v>
      </c>
      <c r="Q4" s="10">
        <f>Tablo1[[#This Row],[12:20]]</f>
        <v>0</v>
      </c>
      <c r="R4" s="4">
        <f>Tablo1[[#This Row],[13:10]]</f>
        <v>0</v>
      </c>
      <c r="S4" s="4">
        <f>Tablo1[[#This Row],[14:00]]</f>
        <v>0</v>
      </c>
      <c r="T4" s="4">
        <f>Tablo1[[#This Row],[14:50]]</f>
        <v>0</v>
      </c>
      <c r="U4" s="4">
        <f>Tablo1[[#This Row],[15:40]]</f>
        <v>0</v>
      </c>
      <c r="V4" s="12">
        <f>Tablo1[[#This Row],[16:30]]</f>
        <v>0</v>
      </c>
      <c r="W4" s="24">
        <f>Tablo1[[#This Row],[Ders Adedi]]</f>
        <v>2</v>
      </c>
      <c r="X4" s="22">
        <f>Tablo1[[#This Row],[Ders saati]]</f>
        <v>3</v>
      </c>
      <c r="Y4" s="23">
        <f>Tablo1[[#This Row],[Ders saati kontrol]]</f>
        <v>3</v>
      </c>
      <c r="Z4" s="92" t="str">
        <f>Tablo1[[#This Row],[Birleştir formül]]</f>
        <v>Ölçme Bilgisi (Alttan ve devam Alanlar İçin) Okan ERKEN</v>
      </c>
      <c r="AA4" s="95">
        <f>Tablo1[[#This Row],[Birleşik ders]]</f>
        <v>2</v>
      </c>
    </row>
    <row r="5" spans="1:28" ht="30" hidden="1" x14ac:dyDescent="0.25">
      <c r="A5" s="27">
        <f>Tablo1[[#This Row],[Sıra]]</f>
        <v>186</v>
      </c>
      <c r="B5" s="13" t="str">
        <f>Tablo1[[#This Row],[Bölüm]]</f>
        <v>BB</v>
      </c>
      <c r="C5" s="13">
        <f>Tablo1[[#This Row],[Sınıf]]</f>
        <v>1</v>
      </c>
      <c r="D5" s="5" t="str">
        <f>Tablo1[[#This Row],[Ders Kodu]]</f>
        <v>ZBB-1008</v>
      </c>
      <c r="E5" s="14" t="str">
        <f>Tablo1[[#This Row],[Dersin Adı]]</f>
        <v xml:space="preserve">Meteoroloji </v>
      </c>
      <c r="F5" s="6" t="str">
        <f>Tablo1[[#This Row],[Dersi Veren Öğretim Elemanı]]</f>
        <v>Melis İNALPULAT</v>
      </c>
      <c r="G5" s="6">
        <f>Tablo1[[#This Row],[Dersi Veren Öğretim Elemanı (Son 7 Hafta)]]</f>
        <v>0</v>
      </c>
      <c r="H5" s="6" t="str">
        <f>Tablo1[[#This Row],[Dersi Vrn. Öğr. Üyesi Bölümü]]</f>
        <v>TYS</v>
      </c>
      <c r="I5" s="5">
        <f>Tablo1[[#This Row],[Mevcut]]</f>
        <v>22</v>
      </c>
      <c r="J5" s="13" t="str">
        <f>Tablo1[[#This Row],[GÜN]]</f>
        <v>PAZARTESİ</v>
      </c>
      <c r="K5" s="17" t="str">
        <f>Tablo1[[#This Row],[SINIF2]]</f>
        <v>Prof.Dr H. TURHAN</v>
      </c>
      <c r="L5" s="11">
        <f>Tablo1[[#This Row],[08:10]]</f>
        <v>0</v>
      </c>
      <c r="M5" s="4">
        <f>Tablo1[[#This Row],[09:00]]</f>
        <v>0</v>
      </c>
      <c r="N5" s="4">
        <f>Tablo1[[#This Row],[09:50]]</f>
        <v>0</v>
      </c>
      <c r="O5" s="4" t="str">
        <f>Tablo1[[#This Row],[10:40]]</f>
        <v>x</v>
      </c>
      <c r="P5" s="4" t="str">
        <f>Tablo1[[#This Row],[11:30]]</f>
        <v>x</v>
      </c>
      <c r="Q5" s="10">
        <f>Tablo1[[#This Row],[12:20]]</f>
        <v>0</v>
      </c>
      <c r="R5" s="4">
        <f>Tablo1[[#This Row],[13:10]]</f>
        <v>0</v>
      </c>
      <c r="S5" s="4">
        <f>Tablo1[[#This Row],[14:00]]</f>
        <v>0</v>
      </c>
      <c r="T5" s="4">
        <f>Tablo1[[#This Row],[14:50]]</f>
        <v>0</v>
      </c>
      <c r="U5" s="4">
        <f>Tablo1[[#This Row],[15:40]]</f>
        <v>0</v>
      </c>
      <c r="V5" s="12">
        <f>Tablo1[[#This Row],[16:30]]</f>
        <v>0</v>
      </c>
      <c r="W5" s="24">
        <f>Tablo1[[#This Row],[Ders Adedi]]</f>
        <v>4</v>
      </c>
      <c r="X5" s="22">
        <f>Tablo1[[#This Row],[Ders saati]]</f>
        <v>2</v>
      </c>
      <c r="Y5" s="23">
        <f>Tablo1[[#This Row],[Ders saati kontrol]]</f>
        <v>2</v>
      </c>
      <c r="Z5" s="92" t="str">
        <f>Tablo1[[#This Row],[Birleştir formül]]</f>
        <v>Meteoroloji  Melis İNALPULAT</v>
      </c>
      <c r="AA5" s="95">
        <f>Tablo1[[#This Row],[Birleşik ders]]</f>
        <v>4</v>
      </c>
      <c r="AB5" s="16"/>
    </row>
    <row r="6" spans="1:28" ht="21.75" hidden="1" x14ac:dyDescent="0.25">
      <c r="A6" s="27">
        <f>Tablo1[[#This Row],[Sıra]]</f>
        <v>198</v>
      </c>
      <c r="B6" s="13" t="str">
        <f>Tablo1[[#This Row],[Bölüm]]</f>
        <v>BB</v>
      </c>
      <c r="C6" s="13">
        <f>Tablo1[[#This Row],[Sınıf]]</f>
        <v>1</v>
      </c>
      <c r="D6" s="5" t="str">
        <f>Tablo1[[#This Row],[Ders Kodu]]</f>
        <v>ZBB-1006</v>
      </c>
      <c r="E6" s="14" t="str">
        <f>Tablo1[[#This Row],[Dersin Adı]]</f>
        <v xml:space="preserve">Mikrobiyoloji </v>
      </c>
      <c r="F6" s="6" t="str">
        <f>Tablo1[[#This Row],[Dersi Veren Öğretim Elemanı]]</f>
        <v>Neslihan EKİNCİ</v>
      </c>
      <c r="G6" s="6" t="str">
        <f>Tablo1[[#This Row],[Dersi Veren Öğretim Elemanı (Son 7 Hafta)]]</f>
        <v>Tolga SARIYER</v>
      </c>
      <c r="H6" s="6" t="str">
        <f>Tablo1[[#This Row],[Dersi Vrn. Öğr. Üyesi Bölümü]]</f>
        <v>BB</v>
      </c>
      <c r="I6" s="5">
        <f>Tablo1[[#This Row],[Mevcut]]</f>
        <v>31</v>
      </c>
      <c r="J6" s="13" t="str">
        <f>Tablo1[[#This Row],[GÜN]]</f>
        <v>PAZARTESİ</v>
      </c>
      <c r="K6" s="17" t="str">
        <f>Tablo1[[#This Row],[SINIF2]]</f>
        <v>203</v>
      </c>
      <c r="L6" s="11">
        <f>Tablo1[[#This Row],[08:10]]</f>
        <v>0</v>
      </c>
      <c r="M6" s="4">
        <f>Tablo1[[#This Row],[09:00]]</f>
        <v>0</v>
      </c>
      <c r="N6" s="4">
        <f>Tablo1[[#This Row],[09:50]]</f>
        <v>0</v>
      </c>
      <c r="O6" s="4">
        <f>Tablo1[[#This Row],[10:40]]</f>
        <v>0</v>
      </c>
      <c r="P6" s="4">
        <f>Tablo1[[#This Row],[11:30]]</f>
        <v>0</v>
      </c>
      <c r="Q6" s="10">
        <f>Tablo1[[#This Row],[12:20]]</f>
        <v>0</v>
      </c>
      <c r="R6" s="4" t="str">
        <f>Tablo1[[#This Row],[13:10]]</f>
        <v>x</v>
      </c>
      <c r="S6" s="4" t="str">
        <f>Tablo1[[#This Row],[14:00]]</f>
        <v>x</v>
      </c>
      <c r="T6" s="4" t="str">
        <f>Tablo1[[#This Row],[14:50]]</f>
        <v>x</v>
      </c>
      <c r="U6" s="4" t="str">
        <f>Tablo1[[#This Row],[15:40]]</f>
        <v>x</v>
      </c>
      <c r="V6" s="12">
        <f>Tablo1[[#This Row],[16:30]]</f>
        <v>0</v>
      </c>
      <c r="W6" s="24">
        <f>Tablo1[[#This Row],[Ders Adedi]]</f>
        <v>4</v>
      </c>
      <c r="X6" s="22">
        <f>Tablo1[[#This Row],[Ders saati]]</f>
        <v>4</v>
      </c>
      <c r="Y6" s="23">
        <f>Tablo1[[#This Row],[Ders saati kontrol]]</f>
        <v>4</v>
      </c>
      <c r="Z6" s="92" t="str">
        <f>Tablo1[[#This Row],[Birleştir formül]]</f>
        <v>Mikrobiyoloji  Neslihan EKİNCİ</v>
      </c>
      <c r="AA6" s="95">
        <f>Tablo1[[#This Row],[Birleşik ders]]</f>
        <v>1</v>
      </c>
      <c r="AB6" s="16"/>
    </row>
    <row r="7" spans="1:28" ht="21.75" hidden="1" x14ac:dyDescent="0.25">
      <c r="A7" s="27">
        <f>Tablo1[[#This Row],[Sıra]]</f>
        <v>353</v>
      </c>
      <c r="B7" s="13" t="str">
        <f>Tablo1[[#This Row],[Bölüm]]</f>
        <v>BB</v>
      </c>
      <c r="C7" s="13">
        <f>Tablo1[[#This Row],[Sınıf]]</f>
        <v>1</v>
      </c>
      <c r="D7" s="5" t="str">
        <f>Tablo1[[#This Row],[Ders Kodu]]</f>
        <v>BHB-1004</v>
      </c>
      <c r="E7" s="14" t="str">
        <f>Tablo1[[#This Row],[Dersin Adı]]</f>
        <v>Hayvansal Üretim Sistemi (Alttan ve devam Alanlar İçin)</v>
      </c>
      <c r="F7" s="6" t="str">
        <f>Tablo1[[#This Row],[Dersi Veren Öğretim Elemanı]]</f>
        <v>Feyzi UĞUR</v>
      </c>
      <c r="G7" s="6">
        <f>Tablo1[[#This Row],[Dersi Veren Öğretim Elemanı (Son 7 Hafta)]]</f>
        <v>0</v>
      </c>
      <c r="H7" s="6" t="str">
        <f>Tablo1[[#This Row],[Dersi Vrn. Öğr. Üyesi Bölümü]]</f>
        <v>ZO</v>
      </c>
      <c r="I7" s="5">
        <f>Tablo1[[#This Row],[Mevcut]]</f>
        <v>15</v>
      </c>
      <c r="J7" s="13" t="str">
        <f>Tablo1[[#This Row],[GÜN]]</f>
        <v>PAZARTESİ</v>
      </c>
      <c r="K7" s="17" t="str">
        <f>Tablo1[[#This Row],[SINIF2]]</f>
        <v>101</v>
      </c>
      <c r="L7" s="11">
        <f>Tablo1[[#This Row],[08:10]]</f>
        <v>0</v>
      </c>
      <c r="M7" s="4">
        <f>Tablo1[[#This Row],[09:00]]</f>
        <v>0</v>
      </c>
      <c r="N7" s="4">
        <f>Tablo1[[#This Row],[09:50]]</f>
        <v>0</v>
      </c>
      <c r="O7" s="4">
        <f>Tablo1[[#This Row],[10:40]]</f>
        <v>0</v>
      </c>
      <c r="P7" s="4">
        <f>Tablo1[[#This Row],[11:30]]</f>
        <v>0</v>
      </c>
      <c r="Q7" s="10">
        <f>Tablo1[[#This Row],[12:20]]</f>
        <v>0</v>
      </c>
      <c r="R7" s="4" t="str">
        <f>Tablo1[[#This Row],[13:10]]</f>
        <v>x</v>
      </c>
      <c r="S7" s="4" t="str">
        <f>Tablo1[[#This Row],[14:00]]</f>
        <v>x</v>
      </c>
      <c r="T7" s="4">
        <f>Tablo1[[#This Row],[14:50]]</f>
        <v>0</v>
      </c>
      <c r="U7" s="4">
        <f>Tablo1[[#This Row],[15:40]]</f>
        <v>0</v>
      </c>
      <c r="V7" s="12">
        <f>Tablo1[[#This Row],[16:30]]</f>
        <v>0</v>
      </c>
      <c r="W7" s="24">
        <f>Tablo1[[#This Row],[Ders Adedi]]</f>
        <v>1</v>
      </c>
      <c r="X7" s="22">
        <f>Tablo1[[#This Row],[Ders saati]]</f>
        <v>2</v>
      </c>
      <c r="Y7" s="23">
        <f>Tablo1[[#This Row],[Ders saati kontrol]]</f>
        <v>2</v>
      </c>
      <c r="Z7" s="92" t="str">
        <f>Tablo1[[#This Row],[Birleştir formül]]</f>
        <v>Hayvansal Üretim Sistemi (Alttan ve devam Alanlar İçin) Feyzi UĞUR</v>
      </c>
      <c r="AA7" s="95">
        <f>Tablo1[[#This Row],[Birleşik ders]]</f>
        <v>1</v>
      </c>
      <c r="AB7" s="16"/>
    </row>
    <row r="8" spans="1:28" ht="21.75" hidden="1" x14ac:dyDescent="0.25">
      <c r="A8" s="27">
        <f>Tablo1[[#This Row],[Sıra]]</f>
        <v>253</v>
      </c>
      <c r="B8" s="13" t="str">
        <f>Tablo1[[#This Row],[Bölüm]]</f>
        <v>BB</v>
      </c>
      <c r="C8" s="13">
        <f>Tablo1[[#This Row],[Sınıf]]</f>
        <v>1</v>
      </c>
      <c r="D8" s="5" t="str">
        <f>Tablo1[[#This Row],[Ders Kodu]]</f>
        <v>ZBB-1012</v>
      </c>
      <c r="E8" s="14" t="str">
        <f>Tablo1[[#This Row],[Dersin Adı]]</f>
        <v xml:space="preserve">Tarım Ekonomisi </v>
      </c>
      <c r="F8" s="6" t="str">
        <f>Tablo1[[#This Row],[Dersi Veren Öğretim Elemanı]]</f>
        <v>Bengü EVEREST</v>
      </c>
      <c r="G8" s="6">
        <f>Tablo1[[#This Row],[Dersi Veren Öğretim Elemanı (Son 7 Hafta)]]</f>
        <v>0</v>
      </c>
      <c r="H8" s="6" t="str">
        <f>Tablo1[[#This Row],[Dersi Vrn. Öğr. Üyesi Bölümü]]</f>
        <v>TE</v>
      </c>
      <c r="I8" s="5">
        <f>Tablo1[[#This Row],[Mevcut]]</f>
        <v>22</v>
      </c>
      <c r="J8" s="13" t="str">
        <f>Tablo1[[#This Row],[GÜN]]</f>
        <v>SALI</v>
      </c>
      <c r="K8" s="17" t="str">
        <f>Tablo1[[#This Row],[SINIF2]]</f>
        <v>202</v>
      </c>
      <c r="L8" s="11">
        <f>Tablo1[[#This Row],[08:10]]</f>
        <v>0</v>
      </c>
      <c r="M8" s="4" t="str">
        <f>Tablo1[[#This Row],[09:00]]</f>
        <v>x</v>
      </c>
      <c r="N8" s="4" t="str">
        <f>Tablo1[[#This Row],[09:50]]</f>
        <v>x</v>
      </c>
      <c r="O8" s="4">
        <f>Tablo1[[#This Row],[10:40]]</f>
        <v>0</v>
      </c>
      <c r="P8" s="4">
        <f>Tablo1[[#This Row],[11:30]]</f>
        <v>0</v>
      </c>
      <c r="Q8" s="10">
        <f>Tablo1[[#This Row],[12:20]]</f>
        <v>0</v>
      </c>
      <c r="R8" s="4">
        <f>Tablo1[[#This Row],[13:10]]</f>
        <v>0</v>
      </c>
      <c r="S8" s="4">
        <f>Tablo1[[#This Row],[14:00]]</f>
        <v>0</v>
      </c>
      <c r="T8" s="4">
        <f>Tablo1[[#This Row],[14:50]]</f>
        <v>0</v>
      </c>
      <c r="U8" s="4">
        <f>Tablo1[[#This Row],[15:40]]</f>
        <v>0</v>
      </c>
      <c r="V8" s="12">
        <f>Tablo1[[#This Row],[16:30]]</f>
        <v>0</v>
      </c>
      <c r="W8" s="24">
        <f>Tablo1[[#This Row],[Ders Adedi]]</f>
        <v>2</v>
      </c>
      <c r="X8" s="22">
        <f>Tablo1[[#This Row],[Ders saati]]</f>
        <v>2</v>
      </c>
      <c r="Y8" s="23">
        <f>Tablo1[[#This Row],[Ders saati kontrol]]</f>
        <v>2</v>
      </c>
      <c r="Z8" s="92" t="str">
        <f>Tablo1[[#This Row],[Birleştir formül]]</f>
        <v>Tarım Ekonomisi  Bengü EVEREST</v>
      </c>
      <c r="AA8" s="95">
        <f>Tablo1[[#This Row],[Birleşik ders]]</f>
        <v>2</v>
      </c>
      <c r="AB8" s="16"/>
    </row>
    <row r="9" spans="1:28" ht="30" hidden="1" x14ac:dyDescent="0.25">
      <c r="A9" s="27">
        <f>Tablo1[[#This Row],[Sıra]]</f>
        <v>73</v>
      </c>
      <c r="B9" s="13" t="str">
        <f>Tablo1[[#This Row],[Bölüm]]</f>
        <v>BB</v>
      </c>
      <c r="C9" s="13">
        <f>Tablo1[[#This Row],[Sınıf]]</f>
        <v>1</v>
      </c>
      <c r="D9" s="5" t="str">
        <f>Tablo1[[#This Row],[Ders Kodu]]</f>
        <v>ZBB-1004</v>
      </c>
      <c r="E9" s="14" t="str">
        <f>Tablo1[[#This Row],[Dersin Adı]]</f>
        <v xml:space="preserve">Biyokimya </v>
      </c>
      <c r="F9" s="6" t="str">
        <f>Tablo1[[#This Row],[Dersi Veren Öğretim Elemanı]]</f>
        <v>Murat ŞEKER</v>
      </c>
      <c r="G9" s="6" t="str">
        <f>Tablo1[[#This Row],[Dersi Veren Öğretim Elemanı (Son 7 Hafta)]]</f>
        <v>Mehmet Ali GÜNDOĞDU</v>
      </c>
      <c r="H9" s="6" t="str">
        <f>Tablo1[[#This Row],[Dersi Vrn. Öğr. Üyesi Bölümü]]</f>
        <v>BB</v>
      </c>
      <c r="I9" s="5">
        <f>Tablo1[[#This Row],[Mevcut]]</f>
        <v>46</v>
      </c>
      <c r="J9" s="13" t="str">
        <f>Tablo1[[#This Row],[GÜN]]</f>
        <v>SALI</v>
      </c>
      <c r="K9" s="17" t="str">
        <f>Tablo1[[#This Row],[SINIF2]]</f>
        <v>205</v>
      </c>
      <c r="L9" s="11">
        <f>Tablo1[[#This Row],[08:10]]</f>
        <v>0</v>
      </c>
      <c r="M9" s="4">
        <f>Tablo1[[#This Row],[09:00]]</f>
        <v>0</v>
      </c>
      <c r="N9" s="4">
        <f>Tablo1[[#This Row],[09:50]]</f>
        <v>0</v>
      </c>
      <c r="O9" s="4" t="str">
        <f>Tablo1[[#This Row],[10:40]]</f>
        <v>x</v>
      </c>
      <c r="P9" s="4" t="str">
        <f>Tablo1[[#This Row],[11:30]]</f>
        <v>x</v>
      </c>
      <c r="Q9" s="10">
        <f>Tablo1[[#This Row],[12:20]]</f>
        <v>0</v>
      </c>
      <c r="R9" s="4">
        <f>Tablo1[[#This Row],[13:10]]</f>
        <v>0</v>
      </c>
      <c r="S9" s="4">
        <f>Tablo1[[#This Row],[14:00]]</f>
        <v>0</v>
      </c>
      <c r="T9" s="4">
        <f>Tablo1[[#This Row],[14:50]]</f>
        <v>0</v>
      </c>
      <c r="U9" s="4">
        <f>Tablo1[[#This Row],[15:40]]</f>
        <v>0</v>
      </c>
      <c r="V9" s="12">
        <f>Tablo1[[#This Row],[16:30]]</f>
        <v>0</v>
      </c>
      <c r="W9" s="24">
        <f>Tablo1[[#This Row],[Ders Adedi]]</f>
        <v>2</v>
      </c>
      <c r="X9" s="22">
        <f>Tablo1[[#This Row],[Ders saati]]</f>
        <v>2</v>
      </c>
      <c r="Y9" s="23">
        <f>Tablo1[[#This Row],[Ders saati kontrol]]</f>
        <v>2</v>
      </c>
      <c r="Z9" s="92" t="str">
        <f>Tablo1[[#This Row],[Birleştir formül]]</f>
        <v>Biyokimya  Murat ŞEKER</v>
      </c>
      <c r="AA9" s="95">
        <f>Tablo1[[#This Row],[Birleşik ders]]</f>
        <v>1</v>
      </c>
      <c r="AB9" s="16"/>
    </row>
    <row r="10" spans="1:28" ht="21.75" hidden="1" x14ac:dyDescent="0.25">
      <c r="A10" s="27">
        <f>Tablo1[[#This Row],[Sıra]]</f>
        <v>88</v>
      </c>
      <c r="B10" s="13" t="str">
        <f>Tablo1[[#This Row],[Bölüm]]</f>
        <v>BB</v>
      </c>
      <c r="C10" s="13">
        <f>Tablo1[[#This Row],[Sınıf]]</f>
        <v>1</v>
      </c>
      <c r="D10" s="5" t="str">
        <f>Tablo1[[#This Row],[Ders Kodu]]</f>
        <v>ZBB-1002</v>
      </c>
      <c r="E10" s="14" t="str">
        <f>Tablo1[[#This Row],[Dersin Adı]]</f>
        <v xml:space="preserve">Ekoloji </v>
      </c>
      <c r="F10" s="6" t="str">
        <f>Tablo1[[#This Row],[Dersi Veren Öğretim Elemanı]]</f>
        <v>Harun ÇOBAN</v>
      </c>
      <c r="G10" s="6" t="str">
        <f>Tablo1[[#This Row],[Dersi Veren Öğretim Elemanı (Son 7 Hafta)]]</f>
        <v>Seçkin KAYA</v>
      </c>
      <c r="H10" s="6" t="str">
        <f>Tablo1[[#This Row],[Dersi Vrn. Öğr. Üyesi Bölümü]]</f>
        <v>BB</v>
      </c>
      <c r="I10" s="5">
        <f>Tablo1[[#This Row],[Mevcut]]</f>
        <v>22</v>
      </c>
      <c r="J10" s="13" t="str">
        <f>Tablo1[[#This Row],[GÜN]]</f>
        <v>SALI</v>
      </c>
      <c r="K10" s="17" t="str">
        <f>Tablo1[[#This Row],[SINIF2]]</f>
        <v>113</v>
      </c>
      <c r="L10" s="11">
        <f>Tablo1[[#This Row],[08:10]]</f>
        <v>0</v>
      </c>
      <c r="M10" s="4">
        <f>Tablo1[[#This Row],[09:00]]</f>
        <v>0</v>
      </c>
      <c r="N10" s="4">
        <f>Tablo1[[#This Row],[09:50]]</f>
        <v>0</v>
      </c>
      <c r="O10" s="4">
        <f>Tablo1[[#This Row],[10:40]]</f>
        <v>0</v>
      </c>
      <c r="P10" s="4">
        <f>Tablo1[[#This Row],[11:30]]</f>
        <v>0</v>
      </c>
      <c r="Q10" s="10">
        <f>Tablo1[[#This Row],[12:20]]</f>
        <v>0</v>
      </c>
      <c r="R10" s="4" t="str">
        <f>Tablo1[[#This Row],[13:10]]</f>
        <v>x</v>
      </c>
      <c r="S10" s="4" t="str">
        <f>Tablo1[[#This Row],[14:00]]</f>
        <v>x</v>
      </c>
      <c r="T10" s="4">
        <f>Tablo1[[#This Row],[14:50]]</f>
        <v>0</v>
      </c>
      <c r="U10" s="4">
        <f>Tablo1[[#This Row],[15:40]]</f>
        <v>0</v>
      </c>
      <c r="V10" s="12">
        <f>Tablo1[[#This Row],[16:30]]</f>
        <v>0</v>
      </c>
      <c r="W10" s="24">
        <f>Tablo1[[#This Row],[Ders Adedi]]</f>
        <v>3</v>
      </c>
      <c r="X10" s="22">
        <f>Tablo1[[#This Row],[Ders saati]]</f>
        <v>2</v>
      </c>
      <c r="Y10" s="23">
        <f>Tablo1[[#This Row],[Ders saati kontrol]]</f>
        <v>2</v>
      </c>
      <c r="Z10" s="92" t="str">
        <f>Tablo1[[#This Row],[Birleştir formül]]</f>
        <v>Ekoloji  Harun ÇOBAN</v>
      </c>
      <c r="AA10" s="95">
        <f>Tablo1[[#This Row],[Birleşik ders]]</f>
        <v>1</v>
      </c>
      <c r="AB10" s="16"/>
    </row>
    <row r="11" spans="1:28" ht="21.75" hidden="1" x14ac:dyDescent="0.25">
      <c r="A11" s="27">
        <f>Tablo1[[#This Row],[Sıra]]</f>
        <v>9</v>
      </c>
      <c r="B11" s="13" t="str">
        <f>Tablo1[[#This Row],[Bölüm]]</f>
        <v>BB</v>
      </c>
      <c r="C11" s="13">
        <f>Tablo1[[#This Row],[Sınıf]]</f>
        <v>1</v>
      </c>
      <c r="D11" s="5" t="str">
        <f>Tablo1[[#This Row],[Ders Kodu]]</f>
        <v>ATA-1102</v>
      </c>
      <c r="E11" s="14" t="str">
        <f>Tablo1[[#This Row],[Dersin Adı]]</f>
        <v xml:space="preserve">Atatürk İlkeleri ve İnkılap Tarihi II </v>
      </c>
      <c r="F11" s="6" t="str">
        <f>Tablo1[[#This Row],[Dersi Veren Öğretim Elemanı]]</f>
        <v>Gökhan BAYRAM</v>
      </c>
      <c r="G11" s="6">
        <f>Tablo1[[#This Row],[Dersi Veren Öğretim Elemanı (Son 7 Hafta)]]</f>
        <v>0</v>
      </c>
      <c r="H11" s="6" t="str">
        <f>Tablo1[[#This Row],[Dersi Vrn. Öğr. Üyesi Bölümü]]</f>
        <v>FD</v>
      </c>
      <c r="I11" s="5">
        <f>Tablo1[[#This Row],[Mevcut]]</f>
        <v>27</v>
      </c>
      <c r="J11" s="13" t="str">
        <f>Tablo1[[#This Row],[GÜN]]</f>
        <v>ÇARŞAMBA</v>
      </c>
      <c r="K11" s="17" t="str">
        <f>Tablo1[[#This Row],[SINIF2]]</f>
        <v>ONLINE</v>
      </c>
      <c r="L11" s="11">
        <f>Tablo1[[#This Row],[08:10]]</f>
        <v>0</v>
      </c>
      <c r="M11" s="4" t="str">
        <f>Tablo1[[#This Row],[09:00]]</f>
        <v>x</v>
      </c>
      <c r="N11" s="4" t="str">
        <f>Tablo1[[#This Row],[09:50]]</f>
        <v>x</v>
      </c>
      <c r="O11" s="4">
        <f>Tablo1[[#This Row],[10:40]]</f>
        <v>0</v>
      </c>
      <c r="P11" s="4">
        <f>Tablo1[[#This Row],[11:30]]</f>
        <v>0</v>
      </c>
      <c r="Q11" s="10">
        <f>Tablo1[[#This Row],[12:20]]</f>
        <v>0</v>
      </c>
      <c r="R11" s="4">
        <f>Tablo1[[#This Row],[13:10]]</f>
        <v>0</v>
      </c>
      <c r="S11" s="4">
        <f>Tablo1[[#This Row],[14:00]]</f>
        <v>0</v>
      </c>
      <c r="T11" s="4">
        <f>Tablo1[[#This Row],[14:50]]</f>
        <v>0</v>
      </c>
      <c r="U11" s="4">
        <f>Tablo1[[#This Row],[15:40]]</f>
        <v>0</v>
      </c>
      <c r="V11" s="12">
        <f>Tablo1[[#This Row],[16:30]]</f>
        <v>0</v>
      </c>
      <c r="W11" s="24">
        <f>Tablo1[[#This Row],[Ders Adedi]]</f>
        <v>9</v>
      </c>
      <c r="X11" s="22">
        <f>Tablo1[[#This Row],[Ders saati]]</f>
        <v>2</v>
      </c>
      <c r="Y11" s="23">
        <f>Tablo1[[#This Row],[Ders saati kontrol]]</f>
        <v>2</v>
      </c>
      <c r="Z11" s="92" t="str">
        <f>Tablo1[[#This Row],[Birleştir formül]]</f>
        <v>Atatürk İlkeleri ve İnkılap Tarihi II  Gökhan BAYRAM</v>
      </c>
      <c r="AA11" s="95">
        <f>Tablo1[[#This Row],[Birleşik ders]]</f>
        <v>9</v>
      </c>
      <c r="AB11" s="16"/>
    </row>
    <row r="12" spans="1:28" ht="21.75" hidden="1" x14ac:dyDescent="0.25">
      <c r="A12" s="27">
        <f>Tablo1[[#This Row],[Sıra]]</f>
        <v>312</v>
      </c>
      <c r="B12" s="13" t="str">
        <f>Tablo1[[#This Row],[Bölüm]]</f>
        <v>BB</v>
      </c>
      <c r="C12" s="13">
        <f>Tablo1[[#This Row],[Sınıf]]</f>
        <v>1</v>
      </c>
      <c r="D12" s="5" t="str">
        <f>Tablo1[[#This Row],[Ders Kodu]]</f>
        <v>TDİ-1002</v>
      </c>
      <c r="E12" s="14" t="str">
        <f>Tablo1[[#This Row],[Dersin Adı]]</f>
        <v xml:space="preserve">Türk Dili II </v>
      </c>
      <c r="F12" s="6" t="str">
        <f>Tablo1[[#This Row],[Dersi Veren Öğretim Elemanı]]</f>
        <v>Özgür ÜSTÜN</v>
      </c>
      <c r="G12" s="6">
        <f>Tablo1[[#This Row],[Dersi Veren Öğretim Elemanı (Son 7 Hafta)]]</f>
        <v>0</v>
      </c>
      <c r="H12" s="6" t="str">
        <f>Tablo1[[#This Row],[Dersi Vrn. Öğr. Üyesi Bölümü]]</f>
        <v>FD</v>
      </c>
      <c r="I12" s="5">
        <f>Tablo1[[#This Row],[Mevcut]]</f>
        <v>26</v>
      </c>
      <c r="J12" s="13" t="str">
        <f>Tablo1[[#This Row],[GÜN]]</f>
        <v>ÇARŞAMBA</v>
      </c>
      <c r="K12" s="17" t="str">
        <f>Tablo1[[#This Row],[SINIF2]]</f>
        <v>ONLINE</v>
      </c>
      <c r="L12" s="11">
        <f>Tablo1[[#This Row],[08:10]]</f>
        <v>0</v>
      </c>
      <c r="M12" s="4">
        <f>Tablo1[[#This Row],[09:00]]</f>
        <v>0</v>
      </c>
      <c r="N12" s="4">
        <f>Tablo1[[#This Row],[09:50]]</f>
        <v>0</v>
      </c>
      <c r="O12" s="4" t="str">
        <f>Tablo1[[#This Row],[10:40]]</f>
        <v>x</v>
      </c>
      <c r="P12" s="4" t="str">
        <f>Tablo1[[#This Row],[11:30]]</f>
        <v>x</v>
      </c>
      <c r="Q12" s="10">
        <f>Tablo1[[#This Row],[12:20]]</f>
        <v>0</v>
      </c>
      <c r="R12" s="4">
        <f>Tablo1[[#This Row],[13:10]]</f>
        <v>0</v>
      </c>
      <c r="S12" s="4">
        <f>Tablo1[[#This Row],[14:00]]</f>
        <v>0</v>
      </c>
      <c r="T12" s="4">
        <f>Tablo1[[#This Row],[14:50]]</f>
        <v>0</v>
      </c>
      <c r="U12" s="4">
        <f>Tablo1[[#This Row],[15:40]]</f>
        <v>0</v>
      </c>
      <c r="V12" s="12">
        <f>Tablo1[[#This Row],[16:30]]</f>
        <v>0</v>
      </c>
      <c r="W12" s="24">
        <f>Tablo1[[#This Row],[Ders Adedi]]</f>
        <v>9</v>
      </c>
      <c r="X12" s="22">
        <f>Tablo1[[#This Row],[Ders saati]]</f>
        <v>2</v>
      </c>
      <c r="Y12" s="23">
        <f>Tablo1[[#This Row],[Ders saati kontrol]]</f>
        <v>2</v>
      </c>
      <c r="Z12" s="92" t="str">
        <f>Tablo1[[#This Row],[Birleştir formül]]</f>
        <v>Türk Dili II  Özgür ÜSTÜN</v>
      </c>
      <c r="AA12" s="95">
        <f>Tablo1[[#This Row],[Birleşik ders]]</f>
        <v>9</v>
      </c>
      <c r="AB12" s="16"/>
    </row>
    <row r="13" spans="1:28" ht="21.75" hidden="1" x14ac:dyDescent="0.25">
      <c r="A13" s="27">
        <f>Tablo1[[#This Row],[Sıra]]</f>
        <v>149</v>
      </c>
      <c r="B13" s="13" t="str">
        <f>Tablo1[[#This Row],[Bölüm]]</f>
        <v>BB</v>
      </c>
      <c r="C13" s="13">
        <f>Tablo1[[#This Row],[Sınıf]]</f>
        <v>1</v>
      </c>
      <c r="D13" s="5" t="str">
        <f>Tablo1[[#This Row],[Ders Kodu]]</f>
        <v>İSG-1002</v>
      </c>
      <c r="E13" s="14" t="str">
        <f>Tablo1[[#This Row],[Dersin Adı]]</f>
        <v xml:space="preserve">İş Sağlığı ve Güvenliği II </v>
      </c>
      <c r="F13" s="6" t="str">
        <f>Tablo1[[#This Row],[Dersi Veren Öğretim Elemanı]]</f>
        <v>Ulaş ÇINAR</v>
      </c>
      <c r="G13" s="6">
        <f>Tablo1[[#This Row],[Dersi Veren Öğretim Elemanı (Son 7 Hafta)]]</f>
        <v>0</v>
      </c>
      <c r="H13" s="6" t="str">
        <f>Tablo1[[#This Row],[Dersi Vrn. Öğr. Üyesi Bölümü]]</f>
        <v>FD</v>
      </c>
      <c r="I13" s="5">
        <f>Tablo1[[#This Row],[Mevcut]]</f>
        <v>27</v>
      </c>
      <c r="J13" s="13" t="str">
        <f>Tablo1[[#This Row],[GÜN]]</f>
        <v>PERŞEMBE</v>
      </c>
      <c r="K13" s="17" t="str">
        <f>Tablo1[[#This Row],[SINIF2]]</f>
        <v>113</v>
      </c>
      <c r="L13" s="11">
        <f>Tablo1[[#This Row],[08:10]]</f>
        <v>0</v>
      </c>
      <c r="M13" s="4" t="str">
        <f>Tablo1[[#This Row],[09:00]]</f>
        <v>x</v>
      </c>
      <c r="N13" s="4" t="str">
        <f>Tablo1[[#This Row],[09:50]]</f>
        <v>x</v>
      </c>
      <c r="O13" s="4">
        <f>Tablo1[[#This Row],[10:40]]</f>
        <v>0</v>
      </c>
      <c r="P13" s="4">
        <f>Tablo1[[#This Row],[11:30]]</f>
        <v>0</v>
      </c>
      <c r="Q13" s="10">
        <f>Tablo1[[#This Row],[12:20]]</f>
        <v>0</v>
      </c>
      <c r="R13" s="4">
        <f>Tablo1[[#This Row],[13:10]]</f>
        <v>0</v>
      </c>
      <c r="S13" s="4">
        <f>Tablo1[[#This Row],[14:00]]</f>
        <v>0</v>
      </c>
      <c r="T13" s="4">
        <f>Tablo1[[#This Row],[14:50]]</f>
        <v>0</v>
      </c>
      <c r="U13" s="4">
        <f>Tablo1[[#This Row],[15:40]]</f>
        <v>0</v>
      </c>
      <c r="V13" s="12">
        <f>Tablo1[[#This Row],[16:30]]</f>
        <v>0</v>
      </c>
      <c r="W13" s="24">
        <f>Tablo1[[#This Row],[Ders Adedi]]</f>
        <v>9</v>
      </c>
      <c r="X13" s="22">
        <f>Tablo1[[#This Row],[Ders saati]]</f>
        <v>2</v>
      </c>
      <c r="Y13" s="23">
        <f>Tablo1[[#This Row],[Ders saati kontrol]]</f>
        <v>2</v>
      </c>
      <c r="Z13" s="92" t="str">
        <f>Tablo1[[#This Row],[Birleştir formül]]</f>
        <v>İş Sağlığı ve Güvenliği II  Ulaş ÇINAR</v>
      </c>
      <c r="AA13" s="95">
        <f>Tablo1[[#This Row],[Birleşik ders]]</f>
        <v>8</v>
      </c>
      <c r="AB13" s="16"/>
    </row>
    <row r="14" spans="1:28" ht="21.75" hidden="1" x14ac:dyDescent="0.25">
      <c r="A14" s="27">
        <f>Tablo1[[#This Row],[Sıra]]</f>
        <v>348</v>
      </c>
      <c r="B14" s="13" t="str">
        <f>Tablo1[[#This Row],[Bölüm]]</f>
        <v>BB</v>
      </c>
      <c r="C14" s="13">
        <f>Tablo1[[#This Row],[Sınıf]]</f>
        <v>1</v>
      </c>
      <c r="D14" s="5" t="str">
        <f>Tablo1[[#This Row],[Ders Kodu]]</f>
        <v>ZBB-1010</v>
      </c>
      <c r="E14" s="14" t="str">
        <f>Tablo1[[#This Row],[Dersin Adı]]</f>
        <v xml:space="preserve">Zooloji </v>
      </c>
      <c r="F14" s="6" t="str">
        <f>Tablo1[[#This Row],[Dersi Veren Öğretim Elemanı]]</f>
        <v>Sibel HAYRETDAĞ</v>
      </c>
      <c r="G14" s="6">
        <f>Tablo1[[#This Row],[Dersi Veren Öğretim Elemanı (Son 7 Hafta)]]</f>
        <v>0</v>
      </c>
      <c r="H14" s="6" t="str">
        <f>Tablo1[[#This Row],[Dersi Vrn. Öğr. Üyesi Bölümü]]</f>
        <v>FD</v>
      </c>
      <c r="I14" s="5">
        <f>Tablo1[[#This Row],[Mevcut]]</f>
        <v>50</v>
      </c>
      <c r="J14" s="13" t="str">
        <f>Tablo1[[#This Row],[GÜN]]</f>
        <v>PERŞEMBE</v>
      </c>
      <c r="K14" s="17" t="str">
        <f>Tablo1[[#This Row],[SINIF2]]</f>
        <v>204</v>
      </c>
      <c r="L14" s="11">
        <f>Tablo1[[#This Row],[08:10]]</f>
        <v>0</v>
      </c>
      <c r="M14" s="4">
        <f>Tablo1[[#This Row],[09:00]]</f>
        <v>0</v>
      </c>
      <c r="N14" s="4">
        <f>Tablo1[[#This Row],[09:50]]</f>
        <v>0</v>
      </c>
      <c r="O14" s="4" t="str">
        <f>Tablo1[[#This Row],[10:40]]</f>
        <v>x</v>
      </c>
      <c r="P14" s="4" t="str">
        <f>Tablo1[[#This Row],[11:30]]</f>
        <v>x</v>
      </c>
      <c r="Q14" s="10" t="str">
        <f>Tablo1[[#This Row],[12:20]]</f>
        <v>x</v>
      </c>
      <c r="R14" s="4" t="str">
        <f>Tablo1[[#This Row],[13:10]]</f>
        <v>x</v>
      </c>
      <c r="S14" s="4">
        <f>Tablo1[[#This Row],[14:00]]</f>
        <v>0</v>
      </c>
      <c r="T14" s="4">
        <f>Tablo1[[#This Row],[14:50]]</f>
        <v>0</v>
      </c>
      <c r="U14" s="4">
        <f>Tablo1[[#This Row],[15:40]]</f>
        <v>0</v>
      </c>
      <c r="V14" s="12">
        <f>Tablo1[[#This Row],[16:30]]</f>
        <v>0</v>
      </c>
      <c r="W14" s="24">
        <f>Tablo1[[#This Row],[Ders Adedi]]</f>
        <v>5</v>
      </c>
      <c r="X14" s="22">
        <f>Tablo1[[#This Row],[Ders saati]]</f>
        <v>4</v>
      </c>
      <c r="Y14" s="23">
        <f>Tablo1[[#This Row],[Ders saati kontrol]]</f>
        <v>4</v>
      </c>
      <c r="Z14" s="92" t="str">
        <f>Tablo1[[#This Row],[Birleştir formül]]</f>
        <v>Zooloji  Sibel HAYRETDAĞ</v>
      </c>
      <c r="AA14" s="95">
        <f>Tablo1[[#This Row],[Birleşik ders]]</f>
        <v>3</v>
      </c>
      <c r="AB14" s="16"/>
    </row>
    <row r="15" spans="1:28" ht="21.75" hidden="1" x14ac:dyDescent="0.25">
      <c r="A15" s="27">
        <f>Tablo1[[#This Row],[Sıra]]</f>
        <v>331</v>
      </c>
      <c r="B15" s="13" t="str">
        <f>Tablo1[[#This Row],[Bölüm]]</f>
        <v>BB</v>
      </c>
      <c r="C15" s="13">
        <f>Tablo1[[#This Row],[Sınıf]]</f>
        <v>1</v>
      </c>
      <c r="D15" s="5" t="str">
        <f>Tablo1[[#This Row],[Ders Kodu]]</f>
        <v>YDİ-1102</v>
      </c>
      <c r="E15" s="14" t="str">
        <f>Tablo1[[#This Row],[Dersin Adı]]</f>
        <v xml:space="preserve">Yabancı Dil II </v>
      </c>
      <c r="F15" s="6" t="str">
        <f>Tablo1[[#This Row],[Dersi Veren Öğretim Elemanı]]</f>
        <v>Gökhan HINIZ</v>
      </c>
      <c r="G15" s="6">
        <f>Tablo1[[#This Row],[Dersi Veren Öğretim Elemanı (Son 7 Hafta)]]</f>
        <v>0</v>
      </c>
      <c r="H15" s="6" t="str">
        <f>Tablo1[[#This Row],[Dersi Vrn. Öğr. Üyesi Bölümü]]</f>
        <v>FD</v>
      </c>
      <c r="I15" s="5">
        <f>Tablo1[[#This Row],[Mevcut]]</f>
        <v>13</v>
      </c>
      <c r="J15" s="13" t="str">
        <f>Tablo1[[#This Row],[GÜN]]</f>
        <v>CUMA</v>
      </c>
      <c r="K15" s="17" t="str">
        <f>Tablo1[[#This Row],[SINIF2]]</f>
        <v>ONLINE</v>
      </c>
      <c r="L15" s="11" t="str">
        <f>Tablo1[[#This Row],[08:10]]</f>
        <v>x</v>
      </c>
      <c r="M15" s="4" t="str">
        <f>Tablo1[[#This Row],[09:00]]</f>
        <v>x</v>
      </c>
      <c r="N15" s="4">
        <f>Tablo1[[#This Row],[09:50]]</f>
        <v>0</v>
      </c>
      <c r="O15" s="4">
        <f>Tablo1[[#This Row],[10:40]]</f>
        <v>0</v>
      </c>
      <c r="P15" s="4">
        <f>Tablo1[[#This Row],[11:30]]</f>
        <v>0</v>
      </c>
      <c r="Q15" s="10">
        <f>Tablo1[[#This Row],[12:20]]</f>
        <v>0</v>
      </c>
      <c r="R15" s="4">
        <f>Tablo1[[#This Row],[13:10]]</f>
        <v>0</v>
      </c>
      <c r="S15" s="4">
        <f>Tablo1[[#This Row],[14:00]]</f>
        <v>0</v>
      </c>
      <c r="T15" s="4">
        <f>Tablo1[[#This Row],[14:50]]</f>
        <v>0</v>
      </c>
      <c r="U15" s="4">
        <f>Tablo1[[#This Row],[15:40]]</f>
        <v>0</v>
      </c>
      <c r="V15" s="12">
        <f>Tablo1[[#This Row],[16:30]]</f>
        <v>0</v>
      </c>
      <c r="W15" s="24">
        <f>Tablo1[[#This Row],[Ders Adedi]]</f>
        <v>9</v>
      </c>
      <c r="X15" s="22">
        <f>Tablo1[[#This Row],[Ders saati]]</f>
        <v>2</v>
      </c>
      <c r="Y15" s="23">
        <f>Tablo1[[#This Row],[Ders saati kontrol]]</f>
        <v>2</v>
      </c>
      <c r="Z15" s="92" t="str">
        <f>Tablo1[[#This Row],[Birleştir formül]]</f>
        <v>Yabancı Dil II  Gökhan HINIZ</v>
      </c>
      <c r="AA15" s="95">
        <f>Tablo1[[#This Row],[Birleşik ders]]</f>
        <v>9</v>
      </c>
      <c r="AB15" s="16"/>
    </row>
    <row r="16" spans="1:28" ht="21.75" hidden="1" x14ac:dyDescent="0.25">
      <c r="A16" s="27">
        <f>Tablo1[[#This Row],[Sıra]]</f>
        <v>355</v>
      </c>
      <c r="B16" s="13" t="str">
        <f>Tablo1[[#This Row],[Bölüm]]</f>
        <v>BB</v>
      </c>
      <c r="C16" s="13">
        <f>Tablo1[[#This Row],[Sınıf]]</f>
        <v>1</v>
      </c>
      <c r="D16" s="5" t="str">
        <f>Tablo1[[#This Row],[Ders Kodu]]</f>
        <v>BHB-1010</v>
      </c>
      <c r="E16" s="14" t="str">
        <f>Tablo1[[#This Row],[Dersin Adı]]</f>
        <v>Tarımsal Ekoloji (Alttan ve devam Alanlar İçin)</v>
      </c>
      <c r="F16" s="6" t="str">
        <f>Tablo1[[#This Row],[Dersi Veren Öğretim Elemanı]]</f>
        <v>Harun ÇOBAN</v>
      </c>
      <c r="G16" s="6" t="str">
        <f>Tablo1[[#This Row],[Dersi Veren Öğretim Elemanı (Son 7 Hafta)]]</f>
        <v>Seçkin KAYA</v>
      </c>
      <c r="H16" s="6" t="str">
        <f>Tablo1[[#This Row],[Dersi Vrn. Öğr. Üyesi Bölümü]]</f>
        <v>BB</v>
      </c>
      <c r="I16" s="5">
        <f>Tablo1[[#This Row],[Mevcut]]</f>
        <v>25</v>
      </c>
      <c r="J16" s="13" t="str">
        <f>Tablo1[[#This Row],[GÜN]]</f>
        <v>CUMA</v>
      </c>
      <c r="K16" s="17" t="str">
        <f>Tablo1[[#This Row],[SINIF2]]</f>
        <v>206</v>
      </c>
      <c r="L16" s="11">
        <f>Tablo1[[#This Row],[08:10]]</f>
        <v>0</v>
      </c>
      <c r="M16" s="4">
        <f>Tablo1[[#This Row],[09:00]]</f>
        <v>0</v>
      </c>
      <c r="N16" s="4">
        <f>Tablo1[[#This Row],[09:50]]</f>
        <v>0</v>
      </c>
      <c r="O16" s="4">
        <f>Tablo1[[#This Row],[10:40]]</f>
        <v>0</v>
      </c>
      <c r="P16" s="4" t="str">
        <f>Tablo1[[#This Row],[11:30]]</f>
        <v>x</v>
      </c>
      <c r="Q16" s="10" t="str">
        <f>Tablo1[[#This Row],[12:20]]</f>
        <v>x</v>
      </c>
      <c r="R16" s="4">
        <f>Tablo1[[#This Row],[13:10]]</f>
        <v>0</v>
      </c>
      <c r="S16" s="4">
        <f>Tablo1[[#This Row],[14:00]]</f>
        <v>0</v>
      </c>
      <c r="T16" s="4">
        <f>Tablo1[[#This Row],[14:50]]</f>
        <v>0</v>
      </c>
      <c r="U16" s="4">
        <f>Tablo1[[#This Row],[15:40]]</f>
        <v>0</v>
      </c>
      <c r="V16" s="12">
        <f>Tablo1[[#This Row],[16:30]]</f>
        <v>0</v>
      </c>
      <c r="W16" s="24">
        <f>Tablo1[[#This Row],[Ders Adedi]]</f>
        <v>2</v>
      </c>
      <c r="X16" s="22">
        <f>Tablo1[[#This Row],[Ders saati]]</f>
        <v>2</v>
      </c>
      <c r="Y16" s="23">
        <f>Tablo1[[#This Row],[Ders saati kontrol]]</f>
        <v>2</v>
      </c>
      <c r="Z16" s="92" t="str">
        <f>Tablo1[[#This Row],[Birleştir formül]]</f>
        <v>Tarımsal Ekoloji (Alttan ve devam Alanlar İçin) Harun ÇOBAN</v>
      </c>
      <c r="AA16" s="95">
        <f>Tablo1[[#This Row],[Birleşik ders]]</f>
        <v>1</v>
      </c>
      <c r="AB16" s="16"/>
    </row>
    <row r="17" spans="1:28" ht="21.75" hidden="1" x14ac:dyDescent="0.25">
      <c r="A17" s="27">
        <f>Tablo1[[#This Row],[Sıra]]</f>
        <v>47</v>
      </c>
      <c r="B17" s="13" t="str">
        <f>Tablo1[[#This Row],[Bölüm]]</f>
        <v>BB</v>
      </c>
      <c r="C17" s="13">
        <f>Tablo1[[#This Row],[Sınıf]]</f>
        <v>2</v>
      </c>
      <c r="D17" s="5" t="str">
        <f>Tablo1[[#This Row],[Ders Kodu]]</f>
        <v>BHB-2006</v>
      </c>
      <c r="E17" s="14" t="str">
        <f>Tablo1[[#This Row],[Dersin Adı]]</f>
        <v xml:space="preserve">Bitki Besleme </v>
      </c>
      <c r="F17" s="6" t="str">
        <f>Tablo1[[#This Row],[Dersi Veren Öğretim Elemanı]]</f>
        <v>Yakup ÇIKILI</v>
      </c>
      <c r="G17" s="6">
        <f>Tablo1[[#This Row],[Dersi Veren Öğretim Elemanı (Son 7 Hafta)]]</f>
        <v>0</v>
      </c>
      <c r="H17" s="6" t="str">
        <f>Tablo1[[#This Row],[Dersi Vrn. Öğr. Üyesi Bölümü]]</f>
        <v>TO</v>
      </c>
      <c r="I17" s="5">
        <f>Tablo1[[#This Row],[Mevcut]]</f>
        <v>50</v>
      </c>
      <c r="J17" s="13" t="str">
        <f>Tablo1[[#This Row],[GÜN]]</f>
        <v>PAZARTESİ</v>
      </c>
      <c r="K17" s="17" t="str">
        <f>Tablo1[[#This Row],[SINIF2]]</f>
        <v>01</v>
      </c>
      <c r="L17" s="11">
        <f>Tablo1[[#This Row],[08:10]]</f>
        <v>0</v>
      </c>
      <c r="M17" s="4" t="str">
        <f>Tablo1[[#This Row],[09:00]]</f>
        <v>x</v>
      </c>
      <c r="N17" s="4" t="str">
        <f>Tablo1[[#This Row],[09:50]]</f>
        <v>x</v>
      </c>
      <c r="O17" s="4" t="str">
        <f>Tablo1[[#This Row],[10:40]]</f>
        <v>x</v>
      </c>
      <c r="P17" s="4" t="str">
        <f>Tablo1[[#This Row],[11:30]]</f>
        <v>x</v>
      </c>
      <c r="Q17" s="10">
        <f>Tablo1[[#This Row],[12:20]]</f>
        <v>0</v>
      </c>
      <c r="R17" s="4">
        <f>Tablo1[[#This Row],[13:10]]</f>
        <v>0</v>
      </c>
      <c r="S17" s="4">
        <f>Tablo1[[#This Row],[14:00]]</f>
        <v>0</v>
      </c>
      <c r="T17" s="4">
        <f>Tablo1[[#This Row],[14:50]]</f>
        <v>0</v>
      </c>
      <c r="U17" s="4">
        <f>Tablo1[[#This Row],[15:40]]</f>
        <v>0</v>
      </c>
      <c r="V17" s="12">
        <f>Tablo1[[#This Row],[16:30]]</f>
        <v>0</v>
      </c>
      <c r="W17" s="24">
        <f>Tablo1[[#This Row],[Ders Adedi]]</f>
        <v>6</v>
      </c>
      <c r="X17" s="22">
        <f>Tablo1[[#This Row],[Ders saati]]</f>
        <v>4</v>
      </c>
      <c r="Y17" s="23">
        <f>Tablo1[[#This Row],[Ders saati kontrol]]</f>
        <v>4</v>
      </c>
      <c r="Z17" s="92" t="str">
        <f>Tablo1[[#This Row],[Birleştir formül]]</f>
        <v>Bitki Besleme  Yakup ÇIKILI</v>
      </c>
      <c r="AA17" s="95">
        <f>Tablo1[[#This Row],[Birleşik ders]]</f>
        <v>3</v>
      </c>
      <c r="AB17" s="16"/>
    </row>
    <row r="18" spans="1:28" ht="21.75" hidden="1" x14ac:dyDescent="0.25">
      <c r="A18" s="27">
        <f>Tablo1[[#This Row],[Sıra]]</f>
        <v>105</v>
      </c>
      <c r="B18" s="13" t="str">
        <f>Tablo1[[#This Row],[Bölüm]]</f>
        <v>BB</v>
      </c>
      <c r="C18" s="13">
        <f>Tablo1[[#This Row],[Sınıf]]</f>
        <v>2</v>
      </c>
      <c r="D18" s="5" t="str">
        <f>Tablo1[[#This Row],[Ders Kodu]]</f>
        <v>BHB-2012</v>
      </c>
      <c r="E18" s="14" t="str">
        <f>Tablo1[[#This Row],[Dersin Adı]]</f>
        <v xml:space="preserve">Fitopatoloji </v>
      </c>
      <c r="F18" s="6" t="str">
        <f>Tablo1[[#This Row],[Dersi Veren Öğretim Elemanı]]</f>
        <v>Figen MERT</v>
      </c>
      <c r="G18" s="6">
        <f>Tablo1[[#This Row],[Dersi Veren Öğretim Elemanı (Son 7 Hafta)]]</f>
        <v>0</v>
      </c>
      <c r="H18" s="6" t="str">
        <f>Tablo1[[#This Row],[Dersi Vrn. Öğr. Üyesi Bölümü]]</f>
        <v>BK</v>
      </c>
      <c r="I18" s="5">
        <f>Tablo1[[#This Row],[Mevcut]]</f>
        <v>43</v>
      </c>
      <c r="J18" s="13" t="str">
        <f>Tablo1[[#This Row],[GÜN]]</f>
        <v>PAZARTESİ</v>
      </c>
      <c r="K18" s="17" t="str">
        <f>Tablo1[[#This Row],[SINIF2]]</f>
        <v>01</v>
      </c>
      <c r="L18" s="11">
        <f>Tablo1[[#This Row],[08:10]]</f>
        <v>0</v>
      </c>
      <c r="M18" s="4">
        <f>Tablo1[[#This Row],[09:00]]</f>
        <v>0</v>
      </c>
      <c r="N18" s="4">
        <f>Tablo1[[#This Row],[09:50]]</f>
        <v>0</v>
      </c>
      <c r="O18" s="4">
        <f>Tablo1[[#This Row],[10:40]]</f>
        <v>0</v>
      </c>
      <c r="P18" s="4">
        <f>Tablo1[[#This Row],[11:30]]</f>
        <v>0</v>
      </c>
      <c r="Q18" s="10">
        <f>Tablo1[[#This Row],[12:20]]</f>
        <v>0</v>
      </c>
      <c r="R18" s="4">
        <f>Tablo1[[#This Row],[13:10]]</f>
        <v>0</v>
      </c>
      <c r="S18" s="4">
        <f>Tablo1[[#This Row],[14:00]]</f>
        <v>0</v>
      </c>
      <c r="T18" s="4">
        <f>Tablo1[[#This Row],[14:50]]</f>
        <v>0</v>
      </c>
      <c r="U18" s="4" t="str">
        <f>Tablo1[[#This Row],[15:40]]</f>
        <v>x</v>
      </c>
      <c r="V18" s="12" t="str">
        <f>Tablo1[[#This Row],[16:30]]</f>
        <v>x</v>
      </c>
      <c r="W18" s="24">
        <f>Tablo1[[#This Row],[Ders Adedi]]</f>
        <v>7</v>
      </c>
      <c r="X18" s="22">
        <f>Tablo1[[#This Row],[Ders saati]]</f>
        <v>4</v>
      </c>
      <c r="Y18" s="23">
        <f>Tablo1[[#This Row],[Ders saati kontrol]]</f>
        <v>2</v>
      </c>
      <c r="Z18" s="92" t="str">
        <f>Tablo1[[#This Row],[Birleştir formül]]</f>
        <v>Fitopatoloji  Figen MERT</v>
      </c>
      <c r="AA18" s="95">
        <f>Tablo1[[#This Row],[Birleşik ders]]</f>
        <v>4</v>
      </c>
      <c r="AB18" s="16"/>
    </row>
    <row r="19" spans="1:28" ht="30" hidden="1" x14ac:dyDescent="0.25">
      <c r="A19" s="27">
        <f>Tablo1[[#This Row],[Sıra]]</f>
        <v>100</v>
      </c>
      <c r="B19" s="13" t="str">
        <f>Tablo1[[#This Row],[Bölüm]]</f>
        <v>BB</v>
      </c>
      <c r="C19" s="13">
        <f>Tablo1[[#This Row],[Sınıf]]</f>
        <v>2</v>
      </c>
      <c r="D19" s="5" t="str">
        <f>Tablo1[[#This Row],[Ders Kodu]]</f>
        <v>BHB-2010</v>
      </c>
      <c r="E19" s="14" t="str">
        <f>Tablo1[[#This Row],[Dersin Adı]]</f>
        <v xml:space="preserve">Entomoloji </v>
      </c>
      <c r="F19" s="6" t="str">
        <f>Tablo1[[#This Row],[Dersi Veren Öğretim Elemanı]]</f>
        <v>İsmail KASAP</v>
      </c>
      <c r="G19" s="6">
        <f>Tablo1[[#This Row],[Dersi Veren Öğretim Elemanı (Son 7 Hafta)]]</f>
        <v>0</v>
      </c>
      <c r="H19" s="6" t="str">
        <f>Tablo1[[#This Row],[Dersi Vrn. Öğr. Üyesi Bölümü]]</f>
        <v>BK</v>
      </c>
      <c r="I19" s="5">
        <f>Tablo1[[#This Row],[Mevcut]]</f>
        <v>43</v>
      </c>
      <c r="J19" s="13" t="str">
        <f>Tablo1[[#This Row],[GÜN]]</f>
        <v>SALI</v>
      </c>
      <c r="K19" s="17" t="str">
        <f>Tablo1[[#This Row],[SINIF2]]</f>
        <v>201</v>
      </c>
      <c r="L19" s="11">
        <f>Tablo1[[#This Row],[08:10]]</f>
        <v>0</v>
      </c>
      <c r="M19" s="4" t="str">
        <f>Tablo1[[#This Row],[09:00]]</f>
        <v>x</v>
      </c>
      <c r="N19" s="4" t="str">
        <f>Tablo1[[#This Row],[09:50]]</f>
        <v>x</v>
      </c>
      <c r="O19" s="4" t="str">
        <f>Tablo1[[#This Row],[10:40]]</f>
        <v>x</v>
      </c>
      <c r="P19" s="4" t="str">
        <f>Tablo1[[#This Row],[11:30]]</f>
        <v>x</v>
      </c>
      <c r="Q19" s="10">
        <f>Tablo1[[#This Row],[12:20]]</f>
        <v>0</v>
      </c>
      <c r="R19" s="4">
        <f>Tablo1[[#This Row],[13:10]]</f>
        <v>0</v>
      </c>
      <c r="S19" s="4">
        <f>Tablo1[[#This Row],[14:00]]</f>
        <v>0</v>
      </c>
      <c r="T19" s="4">
        <f>Tablo1[[#This Row],[14:50]]</f>
        <v>0</v>
      </c>
      <c r="U19" s="4">
        <f>Tablo1[[#This Row],[15:40]]</f>
        <v>0</v>
      </c>
      <c r="V19" s="12">
        <f>Tablo1[[#This Row],[16:30]]</f>
        <v>0</v>
      </c>
      <c r="W19" s="24">
        <f>Tablo1[[#This Row],[Ders Adedi]]</f>
        <v>5</v>
      </c>
      <c r="X19" s="22">
        <f>Tablo1[[#This Row],[Ders saati]]</f>
        <v>4</v>
      </c>
      <c r="Y19" s="23">
        <f>Tablo1[[#This Row],[Ders saati kontrol]]</f>
        <v>4</v>
      </c>
      <c r="Z19" s="92" t="str">
        <f>Tablo1[[#This Row],[Birleştir formül]]</f>
        <v>Entomoloji  İsmail KASAP</v>
      </c>
      <c r="AA19" s="95">
        <f>Tablo1[[#This Row],[Birleşik ders]]</f>
        <v>1</v>
      </c>
      <c r="AB19" s="16"/>
    </row>
    <row r="20" spans="1:28" ht="30" hidden="1" x14ac:dyDescent="0.25">
      <c r="A20" s="27">
        <f>Tablo1[[#This Row],[Sıra]]</f>
        <v>289</v>
      </c>
      <c r="B20" s="13" t="str">
        <f>Tablo1[[#This Row],[Bölüm]]</f>
        <v>BB</v>
      </c>
      <c r="C20" s="13">
        <f>Tablo1[[#This Row],[Sınıf]]</f>
        <v>2</v>
      </c>
      <c r="D20" s="5" t="str">
        <f>Tablo1[[#This Row],[Ders Kodu]]</f>
        <v>BHB-2004</v>
      </c>
      <c r="E20" s="14" t="str">
        <f>Tablo1[[#This Row],[Dersin Adı]]</f>
        <v xml:space="preserve">Tarla Bitkileri Yetiştiriciliği </v>
      </c>
      <c r="F20" s="6" t="str">
        <f>Tablo1[[#This Row],[Dersi Veren Öğretim Elemanı]]</f>
        <v>Onur Hocaoğlu</v>
      </c>
      <c r="G20" s="6">
        <f>Tablo1[[#This Row],[Dersi Veren Öğretim Elemanı (Son 7 Hafta)]]</f>
        <v>0</v>
      </c>
      <c r="H20" s="6" t="str">
        <f>Tablo1[[#This Row],[Dersi Vrn. Öğr. Üyesi Bölümü]]</f>
        <v>TB</v>
      </c>
      <c r="I20" s="5">
        <f>Tablo1[[#This Row],[Mevcut]]</f>
        <v>52</v>
      </c>
      <c r="J20" s="13" t="str">
        <f>Tablo1[[#This Row],[GÜN]]</f>
        <v>SALI</v>
      </c>
      <c r="K20" s="17" t="str">
        <f>Tablo1[[#This Row],[SINIF2]]</f>
        <v>01</v>
      </c>
      <c r="L20" s="11">
        <f>Tablo1[[#This Row],[08:10]]</f>
        <v>0</v>
      </c>
      <c r="M20" s="4">
        <f>Tablo1[[#This Row],[09:00]]</f>
        <v>0</v>
      </c>
      <c r="N20" s="4">
        <f>Tablo1[[#This Row],[09:50]]</f>
        <v>0</v>
      </c>
      <c r="O20" s="4">
        <f>Tablo1[[#This Row],[10:40]]</f>
        <v>0</v>
      </c>
      <c r="P20" s="4">
        <f>Tablo1[[#This Row],[11:30]]</f>
        <v>0</v>
      </c>
      <c r="Q20" s="10">
        <f>Tablo1[[#This Row],[12:20]]</f>
        <v>0</v>
      </c>
      <c r="R20" s="4" t="str">
        <f>Tablo1[[#This Row],[13:10]]</f>
        <v>x</v>
      </c>
      <c r="S20" s="4" t="str">
        <f>Tablo1[[#This Row],[14:00]]</f>
        <v>x</v>
      </c>
      <c r="T20" s="4" t="str">
        <f>Tablo1[[#This Row],[14:50]]</f>
        <v>x</v>
      </c>
      <c r="U20" s="4" t="str">
        <f>Tablo1[[#This Row],[15:40]]</f>
        <v>x</v>
      </c>
      <c r="V20" s="12">
        <f>Tablo1[[#This Row],[16:30]]</f>
        <v>0</v>
      </c>
      <c r="W20" s="24">
        <f>Tablo1[[#This Row],[Ders Adedi]]</f>
        <v>2</v>
      </c>
      <c r="X20" s="22">
        <f>Tablo1[[#This Row],[Ders saati]]</f>
        <v>4</v>
      </c>
      <c r="Y20" s="23">
        <f>Tablo1[[#This Row],[Ders saati kontrol]]</f>
        <v>4</v>
      </c>
      <c r="Z20" s="92" t="str">
        <f>Tablo1[[#This Row],[Birleştir formül]]</f>
        <v>Tarla Bitkileri Yetiştiriciliği  Onur Hocaoğlu</v>
      </c>
      <c r="AA20" s="95">
        <f>Tablo1[[#This Row],[Birleşik ders]]</f>
        <v>1</v>
      </c>
      <c r="AB20" s="16"/>
    </row>
    <row r="21" spans="1:28" ht="21.75" hidden="1" x14ac:dyDescent="0.25">
      <c r="A21" s="27">
        <f>Tablo1[[#This Row],[Sıra]]</f>
        <v>222</v>
      </c>
      <c r="B21" s="13" t="str">
        <f>Tablo1[[#This Row],[Bölüm]]</f>
        <v>BB</v>
      </c>
      <c r="C21" s="13">
        <f>Tablo1[[#This Row],[Sınıf]]</f>
        <v>2</v>
      </c>
      <c r="D21" s="5" t="str">
        <f>Tablo1[[#This Row],[Ders Kodu]]</f>
        <v>BHB-2008</v>
      </c>
      <c r="E21" s="14" t="str">
        <f>Tablo1[[#This Row],[Dersin Adı]]</f>
        <v xml:space="preserve">Peyzaj Tasarımında Kullanılan Bitkisel Materyaller </v>
      </c>
      <c r="F21" s="6" t="str">
        <f>Tablo1[[#This Row],[Dersi Veren Öğretim Elemanı]]</f>
        <v>Arda AKÇAL</v>
      </c>
      <c r="G21" s="6">
        <f>Tablo1[[#This Row],[Dersi Veren Öğretim Elemanı (Son 7 Hafta)]]</f>
        <v>0</v>
      </c>
      <c r="H21" s="6" t="str">
        <f>Tablo1[[#This Row],[Dersi Vrn. Öğr. Üyesi Bölümü]]</f>
        <v>BB</v>
      </c>
      <c r="I21" s="5">
        <f>Tablo1[[#This Row],[Mevcut]]</f>
        <v>41</v>
      </c>
      <c r="J21" s="13" t="str">
        <f>Tablo1[[#This Row],[GÜN]]</f>
        <v>ÇARŞAMBA</v>
      </c>
      <c r="K21" s="17" t="str">
        <f>Tablo1[[#This Row],[SINIF2]]</f>
        <v>102</v>
      </c>
      <c r="L21" s="11">
        <f>Tablo1[[#This Row],[08:10]]</f>
        <v>0</v>
      </c>
      <c r="M21" s="4">
        <f>Tablo1[[#This Row],[09:00]]</f>
        <v>0</v>
      </c>
      <c r="N21" s="4">
        <f>Tablo1[[#This Row],[09:50]]</f>
        <v>0</v>
      </c>
      <c r="O21" s="4" t="str">
        <f>Tablo1[[#This Row],[10:40]]</f>
        <v>x</v>
      </c>
      <c r="P21" s="4" t="str">
        <f>Tablo1[[#This Row],[11:30]]</f>
        <v>x</v>
      </c>
      <c r="Q21" s="10">
        <f>Tablo1[[#This Row],[12:20]]</f>
        <v>0</v>
      </c>
      <c r="R21" s="4">
        <f>Tablo1[[#This Row],[13:10]]</f>
        <v>0</v>
      </c>
      <c r="S21" s="4">
        <f>Tablo1[[#This Row],[14:00]]</f>
        <v>0</v>
      </c>
      <c r="T21" s="4">
        <f>Tablo1[[#This Row],[14:50]]</f>
        <v>0</v>
      </c>
      <c r="U21" s="4">
        <f>Tablo1[[#This Row],[15:40]]</f>
        <v>0</v>
      </c>
      <c r="V21" s="12">
        <f>Tablo1[[#This Row],[16:30]]</f>
        <v>0</v>
      </c>
      <c r="W21" s="24">
        <f>Tablo1[[#This Row],[Ders Adedi]]</f>
        <v>1</v>
      </c>
      <c r="X21" s="22">
        <f>Tablo1[[#This Row],[Ders saati]]</f>
        <v>2</v>
      </c>
      <c r="Y21" s="23">
        <f>Tablo1[[#This Row],[Ders saati kontrol]]</f>
        <v>2</v>
      </c>
      <c r="Z21" s="92" t="str">
        <f>Tablo1[[#This Row],[Birleştir formül]]</f>
        <v>Peyzaj Tasarımında Kullanılan Bitkisel Materyaller  Arda AKÇAL</v>
      </c>
      <c r="AA21" s="95">
        <f>Tablo1[[#This Row],[Birleşik ders]]</f>
        <v>1</v>
      </c>
      <c r="AB21" s="16"/>
    </row>
    <row r="22" spans="1:28" ht="30" hidden="1" x14ac:dyDescent="0.25">
      <c r="A22" s="27">
        <f>Tablo1[[#This Row],[Sıra]]</f>
        <v>109</v>
      </c>
      <c r="B22" s="13" t="str">
        <f>Tablo1[[#This Row],[Bölüm]]</f>
        <v>BB</v>
      </c>
      <c r="C22" s="13">
        <f>Tablo1[[#This Row],[Sınıf]]</f>
        <v>2</v>
      </c>
      <c r="D22" s="5" t="str">
        <f>Tablo1[[#This Row],[Ders Kodu]]</f>
        <v>BHB-2014</v>
      </c>
      <c r="E22" s="14" t="str">
        <f>Tablo1[[#This Row],[Dersin Adı]]</f>
        <v xml:space="preserve">Genel Meyvecilik </v>
      </c>
      <c r="F22" s="6" t="str">
        <f>Tablo1[[#This Row],[Dersi Veren Öğretim Elemanı]]</f>
        <v>Hakan ENGİN</v>
      </c>
      <c r="G22" s="6">
        <f>Tablo1[[#This Row],[Dersi Veren Öğretim Elemanı (Son 7 Hafta)]]</f>
        <v>0</v>
      </c>
      <c r="H22" s="6" t="str">
        <f>Tablo1[[#This Row],[Dersi Vrn. Öğr. Üyesi Bölümü]]</f>
        <v>BB</v>
      </c>
      <c r="I22" s="5">
        <f>Tablo1[[#This Row],[Mevcut]]</f>
        <v>44</v>
      </c>
      <c r="J22" s="13" t="str">
        <f>Tablo1[[#This Row],[GÜN]]</f>
        <v>ÇARŞAMBA</v>
      </c>
      <c r="K22" s="17" t="str">
        <f>Tablo1[[#This Row],[SINIF2]]</f>
        <v>201</v>
      </c>
      <c r="L22" s="11">
        <f>Tablo1[[#This Row],[08:10]]</f>
        <v>0</v>
      </c>
      <c r="M22" s="4">
        <f>Tablo1[[#This Row],[09:00]]</f>
        <v>0</v>
      </c>
      <c r="N22" s="4">
        <f>Tablo1[[#This Row],[09:50]]</f>
        <v>0</v>
      </c>
      <c r="O22" s="4">
        <f>Tablo1[[#This Row],[10:40]]</f>
        <v>0</v>
      </c>
      <c r="P22" s="4">
        <f>Tablo1[[#This Row],[11:30]]</f>
        <v>0</v>
      </c>
      <c r="Q22" s="10">
        <f>Tablo1[[#This Row],[12:20]]</f>
        <v>0</v>
      </c>
      <c r="R22" s="4" t="str">
        <f>Tablo1[[#This Row],[13:10]]</f>
        <v>x</v>
      </c>
      <c r="S22" s="4" t="str">
        <f>Tablo1[[#This Row],[14:00]]</f>
        <v>x</v>
      </c>
      <c r="T22" s="4" t="str">
        <f>Tablo1[[#This Row],[14:50]]</f>
        <v>x</v>
      </c>
      <c r="U22" s="4">
        <f>Tablo1[[#This Row],[15:40]]</f>
        <v>0</v>
      </c>
      <c r="V22" s="12">
        <f>Tablo1[[#This Row],[16:30]]</f>
        <v>0</v>
      </c>
      <c r="W22" s="24">
        <f>Tablo1[[#This Row],[Ders Adedi]]</f>
        <v>4</v>
      </c>
      <c r="X22" s="22">
        <f>Tablo1[[#This Row],[Ders saati]]</f>
        <v>3</v>
      </c>
      <c r="Y22" s="23">
        <f>Tablo1[[#This Row],[Ders saati kontrol]]</f>
        <v>3</v>
      </c>
      <c r="Z22" s="92" t="str">
        <f>Tablo1[[#This Row],[Birleştir formül]]</f>
        <v>Genel Meyvecilik  Hakan ENGİN</v>
      </c>
      <c r="AA22" s="95">
        <f>Tablo1[[#This Row],[Birleşik ders]]</f>
        <v>1</v>
      </c>
    </row>
    <row r="23" spans="1:28" ht="21.75" hidden="1" x14ac:dyDescent="0.25">
      <c r="A23" s="27">
        <f>Tablo1[[#This Row],[Sıra]]</f>
        <v>369</v>
      </c>
      <c r="B23" s="13" t="str">
        <f>Tablo1[[#This Row],[Bölüm]]</f>
        <v>BB</v>
      </c>
      <c r="C23" s="13">
        <f>Tablo1[[#This Row],[Sınıf]]</f>
        <v>2</v>
      </c>
      <c r="D23" s="5">
        <f>Tablo1[[#This Row],[Ders Kodu]]</f>
        <v>0</v>
      </c>
      <c r="E23" s="14" t="str">
        <f>Tablo1[[#This Row],[Dersin Adı]]</f>
        <v>Genel Sebzecilik</v>
      </c>
      <c r="F23" s="6" t="str">
        <f>Tablo1[[#This Row],[Dersi Veren Öğretim Elemanı]]</f>
        <v>Canan Öztokat KUZUCU</v>
      </c>
      <c r="G23" s="6">
        <f>Tablo1[[#This Row],[Dersi Veren Öğretim Elemanı (Son 7 Hafta)]]</f>
        <v>0</v>
      </c>
      <c r="H23" s="6" t="str">
        <f>Tablo1[[#This Row],[Dersi Vrn. Öğr. Üyesi Bölümü]]</f>
        <v>BB</v>
      </c>
      <c r="I23" s="5">
        <f>Tablo1[[#This Row],[Mevcut]]</f>
        <v>46</v>
      </c>
      <c r="J23" s="13" t="str">
        <f>Tablo1[[#This Row],[GÜN]]</f>
        <v>PERŞEMBE</v>
      </c>
      <c r="K23" s="17" t="str">
        <f>Tablo1[[#This Row],[SINIF2]]</f>
        <v>01</v>
      </c>
      <c r="L23" s="11">
        <f>Tablo1[[#This Row],[08:10]]</f>
        <v>0</v>
      </c>
      <c r="M23" s="4">
        <f>Tablo1[[#This Row],[09:00]]</f>
        <v>0</v>
      </c>
      <c r="N23" s="4" t="str">
        <f>Tablo1[[#This Row],[09:50]]</f>
        <v>x</v>
      </c>
      <c r="O23" s="4" t="str">
        <f>Tablo1[[#This Row],[10:40]]</f>
        <v>x</v>
      </c>
      <c r="P23" s="4" t="str">
        <f>Tablo1[[#This Row],[11:30]]</f>
        <v>x</v>
      </c>
      <c r="Q23" s="10">
        <f>Tablo1[[#This Row],[12:20]]</f>
        <v>0</v>
      </c>
      <c r="R23" s="4">
        <f>Tablo1[[#This Row],[13:10]]</f>
        <v>0</v>
      </c>
      <c r="S23" s="4">
        <f>Tablo1[[#This Row],[14:00]]</f>
        <v>0</v>
      </c>
      <c r="T23" s="4">
        <f>Tablo1[[#This Row],[14:50]]</f>
        <v>0</v>
      </c>
      <c r="U23" s="4">
        <f>Tablo1[[#This Row],[15:40]]</f>
        <v>0</v>
      </c>
      <c r="V23" s="12">
        <f>Tablo1[[#This Row],[16:30]]</f>
        <v>0</v>
      </c>
      <c r="W23" s="24">
        <f>Tablo1[[#This Row],[Ders Adedi]]</f>
        <v>1</v>
      </c>
      <c r="X23" s="22">
        <f>Tablo1[[#This Row],[Ders saati]]</f>
        <v>3</v>
      </c>
      <c r="Y23" s="23">
        <f>Tablo1[[#This Row],[Ders saati kontrol]]</f>
        <v>3</v>
      </c>
      <c r="Z23" s="92" t="str">
        <f>Tablo1[[#This Row],[Birleştir formül]]</f>
        <v>Genel Sebzecilik Canan Öztokat KUZUCU</v>
      </c>
      <c r="AA23" s="95">
        <f>Tablo1[[#This Row],[Birleşik ders]]</f>
        <v>1</v>
      </c>
    </row>
    <row r="24" spans="1:28" ht="21.75" hidden="1" x14ac:dyDescent="0.25">
      <c r="A24" s="27">
        <f>Tablo1[[#This Row],[Sıra]]</f>
        <v>371</v>
      </c>
      <c r="B24" s="13" t="str">
        <f>Tablo1[[#This Row],[Bölüm]]</f>
        <v>BB</v>
      </c>
      <c r="C24" s="13">
        <f>Tablo1[[#This Row],[Sınıf]]</f>
        <v>2</v>
      </c>
      <c r="D24" s="5" t="str">
        <f>Tablo1[[#This Row],[Ders Kodu]]</f>
        <v>BHB-2012</v>
      </c>
      <c r="E24" s="14" t="str">
        <f>Tablo1[[#This Row],[Dersin Adı]]</f>
        <v xml:space="preserve">Fitopatoloji </v>
      </c>
      <c r="F24" s="6" t="str">
        <f>Tablo1[[#This Row],[Dersi Veren Öğretim Elemanı]]</f>
        <v>Figen MERT</v>
      </c>
      <c r="G24" s="6">
        <f>Tablo1[[#This Row],[Dersi Veren Öğretim Elemanı (Son 7 Hafta)]]</f>
        <v>0</v>
      </c>
      <c r="H24" s="6" t="str">
        <f>Tablo1[[#This Row],[Dersi Vrn. Öğr. Üyesi Bölümü]]</f>
        <v>BK</v>
      </c>
      <c r="I24" s="5">
        <f>Tablo1[[#This Row],[Mevcut]]</f>
        <v>43</v>
      </c>
      <c r="J24" s="13" t="str">
        <f>Tablo1[[#This Row],[GÜN]]</f>
        <v>PERŞEMBE</v>
      </c>
      <c r="K24" s="17" t="str">
        <f>Tablo1[[#This Row],[SINIF2]]</f>
        <v>102</v>
      </c>
      <c r="L24" s="11">
        <f>Tablo1[[#This Row],[08:10]]</f>
        <v>0</v>
      </c>
      <c r="M24" s="4">
        <f>Tablo1[[#This Row],[09:00]]</f>
        <v>0</v>
      </c>
      <c r="N24" s="4">
        <f>Tablo1[[#This Row],[09:50]]</f>
        <v>0</v>
      </c>
      <c r="O24" s="4">
        <f>Tablo1[[#This Row],[10:40]]</f>
        <v>0</v>
      </c>
      <c r="P24" s="4">
        <f>Tablo1[[#This Row],[11:30]]</f>
        <v>0</v>
      </c>
      <c r="Q24" s="10">
        <f>Tablo1[[#This Row],[12:20]]</f>
        <v>0</v>
      </c>
      <c r="R24" s="4">
        <f>Tablo1[[#This Row],[13:10]]</f>
        <v>0</v>
      </c>
      <c r="S24" s="4">
        <f>Tablo1[[#This Row],[14:00]]</f>
        <v>0</v>
      </c>
      <c r="T24" s="4">
        <f>Tablo1[[#This Row],[14:50]]</f>
        <v>0</v>
      </c>
      <c r="U24" s="4" t="str">
        <f>Tablo1[[#This Row],[15:40]]</f>
        <v>x</v>
      </c>
      <c r="V24" s="12" t="str">
        <f>Tablo1[[#This Row],[16:30]]</f>
        <v>x</v>
      </c>
      <c r="W24" s="24">
        <f>Tablo1[[#This Row],[Ders Adedi]]</f>
        <v>7</v>
      </c>
      <c r="X24" s="22">
        <f>Tablo1[[#This Row],[Ders saati]]</f>
        <v>4</v>
      </c>
      <c r="Y24" s="23">
        <f>Tablo1[[#This Row],[Ders saati kontrol]]</f>
        <v>2</v>
      </c>
      <c r="Z24" s="92" t="str">
        <f>Tablo1[[#This Row],[Birleştir formül]]</f>
        <v>Fitopatoloji  Figen MERT</v>
      </c>
      <c r="AA24" s="95">
        <f>Tablo1[[#This Row],[Birleşik ders]]</f>
        <v>4</v>
      </c>
    </row>
    <row r="25" spans="1:28" ht="21.75" hidden="1" x14ac:dyDescent="0.25">
      <c r="A25" s="27">
        <f>Tablo1[[#This Row],[Sıra]]</f>
        <v>22</v>
      </c>
      <c r="B25" s="13" t="str">
        <f>Tablo1[[#This Row],[Bölüm]]</f>
        <v>BB</v>
      </c>
      <c r="C25" s="13">
        <f>Tablo1[[#This Row],[Sınıf]]</f>
        <v>3</v>
      </c>
      <c r="D25" s="5" t="str">
        <f>Tablo1[[#This Row],[Ders Kodu]]</f>
        <v>BHB-3002</v>
      </c>
      <c r="E25" s="14" t="str">
        <f>Tablo1[[#This Row],[Dersin Adı]]</f>
        <v xml:space="preserve">Bahçe Bitkileri Fizyolojisi </v>
      </c>
      <c r="F25" s="6" t="str">
        <f>Tablo1[[#This Row],[Dersi Veren Öğretim Elemanı]]</f>
        <v>Arda AKÇAL</v>
      </c>
      <c r="G25" s="6">
        <f>Tablo1[[#This Row],[Dersi Veren Öğretim Elemanı (Son 7 Hafta)]]</f>
        <v>0</v>
      </c>
      <c r="H25" s="6" t="str">
        <f>Tablo1[[#This Row],[Dersi Vrn. Öğr. Üyesi Bölümü]]</f>
        <v>BB</v>
      </c>
      <c r="I25" s="5">
        <f>Tablo1[[#This Row],[Mevcut]]</f>
        <v>35</v>
      </c>
      <c r="J25" s="13" t="str">
        <f>Tablo1[[#This Row],[GÜN]]</f>
        <v>PAZARTESİ</v>
      </c>
      <c r="K25" s="17" t="str">
        <f>Tablo1[[#This Row],[SINIF2]]</f>
        <v>106</v>
      </c>
      <c r="L25" s="11">
        <f>Tablo1[[#This Row],[08:10]]</f>
        <v>0</v>
      </c>
      <c r="M25" s="4">
        <f>Tablo1[[#This Row],[09:00]]</f>
        <v>0</v>
      </c>
      <c r="N25" s="4">
        <f>Tablo1[[#This Row],[09:50]]</f>
        <v>0</v>
      </c>
      <c r="O25" s="4" t="str">
        <f>Tablo1[[#This Row],[10:40]]</f>
        <v>x</v>
      </c>
      <c r="P25" s="4" t="str">
        <f>Tablo1[[#This Row],[11:30]]</f>
        <v>x</v>
      </c>
      <c r="Q25" s="10">
        <f>Tablo1[[#This Row],[12:20]]</f>
        <v>0</v>
      </c>
      <c r="R25" s="4">
        <f>Tablo1[[#This Row],[13:10]]</f>
        <v>0</v>
      </c>
      <c r="S25" s="4">
        <f>Tablo1[[#This Row],[14:00]]</f>
        <v>0</v>
      </c>
      <c r="T25" s="4">
        <f>Tablo1[[#This Row],[14:50]]</f>
        <v>0</v>
      </c>
      <c r="U25" s="4">
        <f>Tablo1[[#This Row],[15:40]]</f>
        <v>0</v>
      </c>
      <c r="V25" s="12">
        <f>Tablo1[[#This Row],[16:30]]</f>
        <v>0</v>
      </c>
      <c r="W25" s="24">
        <f>Tablo1[[#This Row],[Ders Adedi]]</f>
        <v>1</v>
      </c>
      <c r="X25" s="22">
        <f>Tablo1[[#This Row],[Ders saati]]</f>
        <v>2</v>
      </c>
      <c r="Y25" s="23">
        <f>Tablo1[[#This Row],[Ders saati kontrol]]</f>
        <v>2</v>
      </c>
      <c r="Z25" s="92" t="str">
        <f>Tablo1[[#This Row],[Birleştir formül]]</f>
        <v>Bahçe Bitkileri Fizyolojisi  Arda AKÇAL</v>
      </c>
      <c r="AA25" s="95">
        <f>Tablo1[[#This Row],[Birleşik ders]]</f>
        <v>1</v>
      </c>
    </row>
    <row r="26" spans="1:28" ht="30" hidden="1" x14ac:dyDescent="0.25">
      <c r="A26" s="27">
        <f>Tablo1[[#This Row],[Sıra]]</f>
        <v>26</v>
      </c>
      <c r="B26" s="13" t="str">
        <f>Tablo1[[#This Row],[Bölüm]]</f>
        <v>BB</v>
      </c>
      <c r="C26" s="13">
        <f>Tablo1[[#This Row],[Sınıf]]</f>
        <v>3</v>
      </c>
      <c r="D26" s="5" t="str">
        <f>Tablo1[[#This Row],[Ders Kodu]]</f>
        <v>BHB-3016</v>
      </c>
      <c r="E26" s="14" t="str">
        <f>Tablo1[[#This Row],[Dersin Adı]]</f>
        <v xml:space="preserve">Bahçe Bitkilerinde Bilgisayar Kullanımı </v>
      </c>
      <c r="F26" s="6" t="str">
        <f>Tablo1[[#This Row],[Dersi Veren Öğretim Elemanı]]</f>
        <v>Fatih Cem KUZUCU</v>
      </c>
      <c r="G26" s="6">
        <f>Tablo1[[#This Row],[Dersi Veren Öğretim Elemanı (Son 7 Hafta)]]</f>
        <v>0</v>
      </c>
      <c r="H26" s="6" t="str">
        <f>Tablo1[[#This Row],[Dersi Vrn. Öğr. Üyesi Bölümü]]</f>
        <v>BB</v>
      </c>
      <c r="I26" s="5">
        <f>Tablo1[[#This Row],[Mevcut]]</f>
        <v>21</v>
      </c>
      <c r="J26" s="13" t="str">
        <f>Tablo1[[#This Row],[GÜN]]</f>
        <v>PAZARTESİ</v>
      </c>
      <c r="K26" s="17" t="str">
        <f>Tablo1[[#This Row],[SINIF2]]</f>
        <v>Bilgisayar Lab.</v>
      </c>
      <c r="L26" s="11">
        <f>Tablo1[[#This Row],[08:10]]</f>
        <v>0</v>
      </c>
      <c r="M26" s="4">
        <f>Tablo1[[#This Row],[09:00]]</f>
        <v>0</v>
      </c>
      <c r="N26" s="4">
        <f>Tablo1[[#This Row],[09:50]]</f>
        <v>0</v>
      </c>
      <c r="O26" s="4">
        <f>Tablo1[[#This Row],[10:40]]</f>
        <v>0</v>
      </c>
      <c r="P26" s="4">
        <f>Tablo1[[#This Row],[11:30]]</f>
        <v>0</v>
      </c>
      <c r="Q26" s="10" t="str">
        <f>Tablo1[[#This Row],[12:20]]</f>
        <v>x</v>
      </c>
      <c r="R26" s="4" t="str">
        <f>Tablo1[[#This Row],[13:10]]</f>
        <v>x</v>
      </c>
      <c r="S26" s="4">
        <f>Tablo1[[#This Row],[14:00]]</f>
        <v>0</v>
      </c>
      <c r="T26" s="4">
        <f>Tablo1[[#This Row],[14:50]]</f>
        <v>0</v>
      </c>
      <c r="U26" s="4">
        <f>Tablo1[[#This Row],[15:40]]</f>
        <v>0</v>
      </c>
      <c r="V26" s="12">
        <f>Tablo1[[#This Row],[16:30]]</f>
        <v>0</v>
      </c>
      <c r="W26" s="24">
        <f>Tablo1[[#This Row],[Ders Adedi]]</f>
        <v>1</v>
      </c>
      <c r="X26" s="22">
        <f>Tablo1[[#This Row],[Ders saati]]</f>
        <v>2</v>
      </c>
      <c r="Y26" s="23">
        <f>Tablo1[[#This Row],[Ders saati kontrol]]</f>
        <v>2</v>
      </c>
      <c r="Z26" s="92" t="str">
        <f>Tablo1[[#This Row],[Birleştir formül]]</f>
        <v>Bahçe Bitkilerinde Bilgisayar Kullanımı  Fatih Cem KUZUCU</v>
      </c>
      <c r="AA26" s="95">
        <f>Tablo1[[#This Row],[Birleşik ders]]</f>
        <v>1</v>
      </c>
    </row>
    <row r="27" spans="1:28" ht="21.75" hidden="1" x14ac:dyDescent="0.25">
      <c r="A27" s="27">
        <f>Tablo1[[#This Row],[Sıra]]</f>
        <v>24</v>
      </c>
      <c r="B27" s="13" t="str">
        <f>Tablo1[[#This Row],[Bölüm]]</f>
        <v>BB</v>
      </c>
      <c r="C27" s="13">
        <f>Tablo1[[#This Row],[Sınıf]]</f>
        <v>3</v>
      </c>
      <c r="D27" s="5" t="str">
        <f>Tablo1[[#This Row],[Ders Kodu]]</f>
        <v>BHB-3010</v>
      </c>
      <c r="E27" s="14" t="str">
        <f>Tablo1[[#This Row],[Dersin Adı]]</f>
        <v xml:space="preserve">Bahçe Bitkileri Yetiştiriciliğinde İyi Tarım Uygulamaları </v>
      </c>
      <c r="F27" s="6" t="str">
        <f>Tablo1[[#This Row],[Dersi Veren Öğretim Elemanı]]</f>
        <v>Hakan ENGİN</v>
      </c>
      <c r="G27" s="6">
        <f>Tablo1[[#This Row],[Dersi Veren Öğretim Elemanı (Son 7 Hafta)]]</f>
        <v>0</v>
      </c>
      <c r="H27" s="6" t="str">
        <f>Tablo1[[#This Row],[Dersi Vrn. Öğr. Üyesi Bölümü]]</f>
        <v>BB</v>
      </c>
      <c r="I27" s="5">
        <f>Tablo1[[#This Row],[Mevcut]]</f>
        <v>35</v>
      </c>
      <c r="J27" s="13" t="str">
        <f>Tablo1[[#This Row],[GÜN]]</f>
        <v>PAZARTESİ</v>
      </c>
      <c r="K27" s="17" t="str">
        <f>Tablo1[[#This Row],[SINIF2]]</f>
        <v>204</v>
      </c>
      <c r="L27" s="11">
        <f>Tablo1[[#This Row],[08:10]]</f>
        <v>0</v>
      </c>
      <c r="M27" s="4">
        <f>Tablo1[[#This Row],[09:00]]</f>
        <v>0</v>
      </c>
      <c r="N27" s="4">
        <f>Tablo1[[#This Row],[09:50]]</f>
        <v>0</v>
      </c>
      <c r="O27" s="4">
        <f>Tablo1[[#This Row],[10:40]]</f>
        <v>0</v>
      </c>
      <c r="P27" s="4">
        <f>Tablo1[[#This Row],[11:30]]</f>
        <v>0</v>
      </c>
      <c r="Q27" s="10">
        <f>Tablo1[[#This Row],[12:20]]</f>
        <v>0</v>
      </c>
      <c r="R27" s="4">
        <f>Tablo1[[#This Row],[13:10]]</f>
        <v>0</v>
      </c>
      <c r="S27" s="4" t="str">
        <f>Tablo1[[#This Row],[14:00]]</f>
        <v>x</v>
      </c>
      <c r="T27" s="4" t="str">
        <f>Tablo1[[#This Row],[14:50]]</f>
        <v>x</v>
      </c>
      <c r="U27" s="4">
        <f>Tablo1[[#This Row],[15:40]]</f>
        <v>0</v>
      </c>
      <c r="V27" s="12">
        <f>Tablo1[[#This Row],[16:30]]</f>
        <v>0</v>
      </c>
      <c r="W27" s="24">
        <f>Tablo1[[#This Row],[Ders Adedi]]</f>
        <v>1</v>
      </c>
      <c r="X27" s="22">
        <f>Tablo1[[#This Row],[Ders saati]]</f>
        <v>2</v>
      </c>
      <c r="Y27" s="23">
        <f>Tablo1[[#This Row],[Ders saati kontrol]]</f>
        <v>2</v>
      </c>
      <c r="Z27" s="92" t="str">
        <f>Tablo1[[#This Row],[Birleştir formül]]</f>
        <v>Bahçe Bitkileri Yetiştiriciliğinde İyi Tarım Uygulamaları  Hakan ENGİN</v>
      </c>
      <c r="AA27" s="95">
        <f>Tablo1[[#This Row],[Birleşik ders]]</f>
        <v>1</v>
      </c>
    </row>
    <row r="28" spans="1:28" ht="21.75" hidden="1" x14ac:dyDescent="0.25">
      <c r="A28" s="27">
        <f>Tablo1[[#This Row],[Sıra]]</f>
        <v>25</v>
      </c>
      <c r="B28" s="13" t="str">
        <f>Tablo1[[#This Row],[Bölüm]]</f>
        <v>BB</v>
      </c>
      <c r="C28" s="13">
        <f>Tablo1[[#This Row],[Sınıf]]</f>
        <v>3</v>
      </c>
      <c r="D28" s="5" t="str">
        <f>Tablo1[[#This Row],[Ders Kodu]]</f>
        <v>BHB-3006</v>
      </c>
      <c r="E28" s="14" t="str">
        <f>Tablo1[[#This Row],[Dersin Adı]]</f>
        <v xml:space="preserve">Bahçe Bitkileri Yetiştirme Tekniği </v>
      </c>
      <c r="F28" s="6" t="str">
        <f>Tablo1[[#This Row],[Dersi Veren Öğretim Elemanı]]</f>
        <v>M. Ali GÜNDOĞDU</v>
      </c>
      <c r="G28" s="6" t="str">
        <f>Tablo1[[#This Row],[Dersi Veren Öğretim Elemanı (Son 7 Hafta)]]</f>
        <v xml:space="preserve"> Tolga SARIYER</v>
      </c>
      <c r="H28" s="6" t="str">
        <f>Tablo1[[#This Row],[Dersi Vrn. Öğr. Üyesi Bölümü]]</f>
        <v>BB</v>
      </c>
      <c r="I28" s="5">
        <f>Tablo1[[#This Row],[Mevcut]]</f>
        <v>40</v>
      </c>
      <c r="J28" s="13" t="str">
        <f>Tablo1[[#This Row],[GÜN]]</f>
        <v>ÇARŞAMBA</v>
      </c>
      <c r="K28" s="17" t="str">
        <f>Tablo1[[#This Row],[SINIF2]]</f>
        <v>206</v>
      </c>
      <c r="L28" s="11">
        <f>Tablo1[[#This Row],[08:10]]</f>
        <v>0</v>
      </c>
      <c r="M28" s="4">
        <f>Tablo1[[#This Row],[09:00]]</f>
        <v>0</v>
      </c>
      <c r="N28" s="4" t="str">
        <f>Tablo1[[#This Row],[09:50]]</f>
        <v>x</v>
      </c>
      <c r="O28" s="4" t="str">
        <f>Tablo1[[#This Row],[10:40]]</f>
        <v>x</v>
      </c>
      <c r="P28" s="4">
        <f>Tablo1[[#This Row],[11:30]]</f>
        <v>0</v>
      </c>
      <c r="Q28" s="10">
        <f>Tablo1[[#This Row],[12:20]]</f>
        <v>0</v>
      </c>
      <c r="R28" s="4">
        <f>Tablo1[[#This Row],[13:10]]</f>
        <v>0</v>
      </c>
      <c r="S28" s="4">
        <f>Tablo1[[#This Row],[14:00]]</f>
        <v>0</v>
      </c>
      <c r="T28" s="4">
        <f>Tablo1[[#This Row],[14:50]]</f>
        <v>0</v>
      </c>
      <c r="U28" s="4">
        <f>Tablo1[[#This Row],[15:40]]</f>
        <v>0</v>
      </c>
      <c r="V28" s="12">
        <f>Tablo1[[#This Row],[16:30]]</f>
        <v>0</v>
      </c>
      <c r="W28" s="24">
        <f>Tablo1[[#This Row],[Ders Adedi]]</f>
        <v>1</v>
      </c>
      <c r="X28" s="22">
        <f>Tablo1[[#This Row],[Ders saati]]</f>
        <v>2</v>
      </c>
      <c r="Y28" s="23">
        <f>Tablo1[[#This Row],[Ders saati kontrol]]</f>
        <v>2</v>
      </c>
      <c r="Z28" s="92" t="str">
        <f>Tablo1[[#This Row],[Birleştir formül]]</f>
        <v>Bahçe Bitkileri Yetiştirme Tekniği  M. Ali GÜNDOĞDU</v>
      </c>
      <c r="AA28" s="95">
        <f>Tablo1[[#This Row],[Birleşik ders]]</f>
        <v>1</v>
      </c>
    </row>
    <row r="29" spans="1:28" ht="30" hidden="1" x14ac:dyDescent="0.25">
      <c r="A29" s="27">
        <f>Tablo1[[#This Row],[Sıra]]</f>
        <v>8</v>
      </c>
      <c r="B29" s="13" t="str">
        <f>Tablo1[[#This Row],[Bölüm]]</f>
        <v>BB</v>
      </c>
      <c r="C29" s="13">
        <f>Tablo1[[#This Row],[Sınıf]]</f>
        <v>3</v>
      </c>
      <c r="D29" s="5" t="str">
        <f>Tablo1[[#This Row],[Ders Kodu]]</f>
        <v>BHB-3014</v>
      </c>
      <c r="E29" s="14" t="str">
        <f>Tablo1[[#This Row],[Dersin Adı]]</f>
        <v xml:space="preserve">Asma Fidanı Yetiştirme Tekniği </v>
      </c>
      <c r="F29" s="6" t="str">
        <f>Tablo1[[#This Row],[Dersi Veren Öğretim Elemanı]]</f>
        <v>Alper DARDENİZ</v>
      </c>
      <c r="G29" s="6">
        <f>Tablo1[[#This Row],[Dersi Veren Öğretim Elemanı (Son 7 Hafta)]]</f>
        <v>0</v>
      </c>
      <c r="H29" s="6" t="str">
        <f>Tablo1[[#This Row],[Dersi Vrn. Öğr. Üyesi Bölümü]]</f>
        <v>BB</v>
      </c>
      <c r="I29" s="5">
        <f>Tablo1[[#This Row],[Mevcut]]</f>
        <v>21</v>
      </c>
      <c r="J29" s="13" t="str">
        <f>Tablo1[[#This Row],[GÜN]]</f>
        <v>ÇARŞAMBA</v>
      </c>
      <c r="K29" s="17" t="str">
        <f>Tablo1[[#This Row],[SINIF2]]</f>
        <v>Dardanos Snf.</v>
      </c>
      <c r="L29" s="11">
        <f>Tablo1[[#This Row],[08:10]]</f>
        <v>0</v>
      </c>
      <c r="M29" s="4">
        <f>Tablo1[[#This Row],[09:00]]</f>
        <v>0</v>
      </c>
      <c r="N29" s="4">
        <f>Tablo1[[#This Row],[09:50]]</f>
        <v>0</v>
      </c>
      <c r="O29" s="4">
        <f>Tablo1[[#This Row],[10:40]]</f>
        <v>0</v>
      </c>
      <c r="P29" s="4">
        <f>Tablo1[[#This Row],[11:30]]</f>
        <v>0</v>
      </c>
      <c r="Q29" s="10">
        <f>Tablo1[[#This Row],[12:20]]</f>
        <v>0</v>
      </c>
      <c r="R29" s="4" t="str">
        <f>Tablo1[[#This Row],[13:10]]</f>
        <v>x</v>
      </c>
      <c r="S29" s="4" t="str">
        <f>Tablo1[[#This Row],[14:00]]</f>
        <v>x</v>
      </c>
      <c r="T29" s="4">
        <f>Tablo1[[#This Row],[14:50]]</f>
        <v>0</v>
      </c>
      <c r="U29" s="4">
        <f>Tablo1[[#This Row],[15:40]]</f>
        <v>0</v>
      </c>
      <c r="V29" s="12">
        <f>Tablo1[[#This Row],[16:30]]</f>
        <v>0</v>
      </c>
      <c r="W29" s="24">
        <f>Tablo1[[#This Row],[Ders Adedi]]</f>
        <v>1</v>
      </c>
      <c r="X29" s="22">
        <f>Tablo1[[#This Row],[Ders saati]]</f>
        <v>2</v>
      </c>
      <c r="Y29" s="23">
        <f>Tablo1[[#This Row],[Ders saati kontrol]]</f>
        <v>2</v>
      </c>
      <c r="Z29" s="92" t="str">
        <f>Tablo1[[#This Row],[Birleştir formül]]</f>
        <v>Asma Fidanı Yetiştirme Tekniği  Alper DARDENİZ</v>
      </c>
      <c r="AA29" s="95">
        <f>Tablo1[[#This Row],[Birleşik ders]]</f>
        <v>1</v>
      </c>
    </row>
    <row r="30" spans="1:28" ht="21.75" hidden="1" x14ac:dyDescent="0.25">
      <c r="A30" s="27">
        <f>Tablo1[[#This Row],[Sıra]]</f>
        <v>27</v>
      </c>
      <c r="B30" s="13" t="str">
        <f>Tablo1[[#This Row],[Bölüm]]</f>
        <v>BB</v>
      </c>
      <c r="C30" s="13">
        <f>Tablo1[[#This Row],[Sınıf]]</f>
        <v>3</v>
      </c>
      <c r="D30" s="5" t="str">
        <f>Tablo1[[#This Row],[Ders Kodu]]</f>
        <v>BHB-3004</v>
      </c>
      <c r="E30" s="14" t="str">
        <f>Tablo1[[#This Row],[Dersin Adı]]</f>
        <v xml:space="preserve">Bahçe Bitkilerinde Biyoteknoloji </v>
      </c>
      <c r="F30" s="6" t="str">
        <f>Tablo1[[#This Row],[Dersi Veren Öğretim Elemanı]]</f>
        <v>Murat ŞEKER</v>
      </c>
      <c r="G30" s="6">
        <f>Tablo1[[#This Row],[Dersi Veren Öğretim Elemanı (Son 7 Hafta)]]</f>
        <v>0</v>
      </c>
      <c r="H30" s="6" t="str">
        <f>Tablo1[[#This Row],[Dersi Vrn. Öğr. Üyesi Bölümü]]</f>
        <v>BB</v>
      </c>
      <c r="I30" s="5">
        <f>Tablo1[[#This Row],[Mevcut]]</f>
        <v>44</v>
      </c>
      <c r="J30" s="13" t="str">
        <f>Tablo1[[#This Row],[GÜN]]</f>
        <v>PERŞEMBE</v>
      </c>
      <c r="K30" s="17" t="str">
        <f>Tablo1[[#This Row],[SINIF2]]</f>
        <v>202</v>
      </c>
      <c r="L30" s="11">
        <f>Tablo1[[#This Row],[08:10]]</f>
        <v>0</v>
      </c>
      <c r="M30" s="4" t="str">
        <f>Tablo1[[#This Row],[09:00]]</f>
        <v>x</v>
      </c>
      <c r="N30" s="4" t="str">
        <f>Tablo1[[#This Row],[09:50]]</f>
        <v>x</v>
      </c>
      <c r="O30" s="4">
        <f>Tablo1[[#This Row],[10:40]]</f>
        <v>0</v>
      </c>
      <c r="P30" s="4">
        <f>Tablo1[[#This Row],[11:30]]</f>
        <v>0</v>
      </c>
      <c r="Q30" s="10">
        <f>Tablo1[[#This Row],[12:20]]</f>
        <v>0</v>
      </c>
      <c r="R30" s="4">
        <f>Tablo1[[#This Row],[13:10]]</f>
        <v>0</v>
      </c>
      <c r="S30" s="4">
        <f>Tablo1[[#This Row],[14:00]]</f>
        <v>0</v>
      </c>
      <c r="T30" s="4">
        <f>Tablo1[[#This Row],[14:50]]</f>
        <v>0</v>
      </c>
      <c r="U30" s="4">
        <f>Tablo1[[#This Row],[15:40]]</f>
        <v>0</v>
      </c>
      <c r="V30" s="12">
        <f>Tablo1[[#This Row],[16:30]]</f>
        <v>0</v>
      </c>
      <c r="W30" s="24">
        <f>Tablo1[[#This Row],[Ders Adedi]]</f>
        <v>1</v>
      </c>
      <c r="X30" s="22">
        <f>Tablo1[[#This Row],[Ders saati]]</f>
        <v>2</v>
      </c>
      <c r="Y30" s="23">
        <f>Tablo1[[#This Row],[Ders saati kontrol]]</f>
        <v>2</v>
      </c>
      <c r="Z30" s="92" t="str">
        <f>Tablo1[[#This Row],[Birleştir formül]]</f>
        <v>Bahçe Bitkilerinde Biyoteknoloji  Murat ŞEKER</v>
      </c>
      <c r="AA30" s="95">
        <f>Tablo1[[#This Row],[Birleşik ders]]</f>
        <v>1</v>
      </c>
    </row>
    <row r="31" spans="1:28" ht="21.75" hidden="1" x14ac:dyDescent="0.25">
      <c r="A31" s="27">
        <f>Tablo1[[#This Row],[Sıra]]</f>
        <v>218</v>
      </c>
      <c r="B31" s="13" t="str">
        <f>Tablo1[[#This Row],[Bölüm]]</f>
        <v>BB</v>
      </c>
      <c r="C31" s="13">
        <f>Tablo1[[#This Row],[Sınıf]]</f>
        <v>3</v>
      </c>
      <c r="D31" s="5" t="str">
        <f>Tablo1[[#This Row],[Ders Kodu]]</f>
        <v>BHB-3008</v>
      </c>
      <c r="E31" s="14" t="str">
        <f>Tablo1[[#This Row],[Dersin Adı]]</f>
        <v xml:space="preserve">Örtüaltı Sebzeciliği </v>
      </c>
      <c r="F31" s="6" t="str">
        <f>Tablo1[[#This Row],[Dersi Veren Öğretim Elemanı]]</f>
        <v>Seçkin KAYA</v>
      </c>
      <c r="G31" s="6">
        <f>Tablo1[[#This Row],[Dersi Veren Öğretim Elemanı (Son 7 Hafta)]]</f>
        <v>0</v>
      </c>
      <c r="H31" s="6" t="str">
        <f>Tablo1[[#This Row],[Dersi Vrn. Öğr. Üyesi Bölümü]]</f>
        <v>BB</v>
      </c>
      <c r="I31" s="5">
        <f>Tablo1[[#This Row],[Mevcut]]</f>
        <v>40</v>
      </c>
      <c r="J31" s="13" t="str">
        <f>Tablo1[[#This Row],[GÜN]]</f>
        <v>PERŞEMBE</v>
      </c>
      <c r="K31" s="17" t="str">
        <f>Tablo1[[#This Row],[SINIF2]]</f>
        <v>Seminer Sln.</v>
      </c>
      <c r="L31" s="11">
        <f>Tablo1[[#This Row],[08:10]]</f>
        <v>0</v>
      </c>
      <c r="M31" s="4">
        <f>Tablo1[[#This Row],[09:00]]</f>
        <v>0</v>
      </c>
      <c r="N31" s="4">
        <f>Tablo1[[#This Row],[09:50]]</f>
        <v>0</v>
      </c>
      <c r="O31" s="4" t="str">
        <f>Tablo1[[#This Row],[10:40]]</f>
        <v>x</v>
      </c>
      <c r="P31" s="4" t="str">
        <f>Tablo1[[#This Row],[11:30]]</f>
        <v>x</v>
      </c>
      <c r="Q31" s="10">
        <f>Tablo1[[#This Row],[12:20]]</f>
        <v>0</v>
      </c>
      <c r="R31" s="4">
        <f>Tablo1[[#This Row],[13:10]]</f>
        <v>0</v>
      </c>
      <c r="S31" s="4">
        <f>Tablo1[[#This Row],[14:00]]</f>
        <v>0</v>
      </c>
      <c r="T31" s="4">
        <f>Tablo1[[#This Row],[14:50]]</f>
        <v>0</v>
      </c>
      <c r="U31" s="4">
        <f>Tablo1[[#This Row],[15:40]]</f>
        <v>0</v>
      </c>
      <c r="V31" s="12">
        <f>Tablo1[[#This Row],[16:30]]</f>
        <v>0</v>
      </c>
      <c r="W31" s="24">
        <f>Tablo1[[#This Row],[Ders Adedi]]</f>
        <v>1</v>
      </c>
      <c r="X31" s="22">
        <f>Tablo1[[#This Row],[Ders saati]]</f>
        <v>2</v>
      </c>
      <c r="Y31" s="23">
        <f>Tablo1[[#This Row],[Ders saati kontrol]]</f>
        <v>2</v>
      </c>
      <c r="Z31" s="92" t="str">
        <f>Tablo1[[#This Row],[Birleştir formül]]</f>
        <v>Örtüaltı Sebzeciliği  Seçkin KAYA</v>
      </c>
      <c r="AA31" s="95">
        <f>Tablo1[[#This Row],[Birleşik ders]]</f>
        <v>1</v>
      </c>
    </row>
    <row r="32" spans="1:28" ht="21.75" hidden="1" x14ac:dyDescent="0.25">
      <c r="A32" s="27">
        <f>Tablo1[[#This Row],[Sıra]]</f>
        <v>243</v>
      </c>
      <c r="B32" s="13" t="str">
        <f>Tablo1[[#This Row],[Bölüm]]</f>
        <v>BB</v>
      </c>
      <c r="C32" s="13">
        <f>Tablo1[[#This Row],[Sınıf]]</f>
        <v>3</v>
      </c>
      <c r="D32" s="5" t="str">
        <f>Tablo1[[#This Row],[Ders Kodu]]</f>
        <v>STJ-3002</v>
      </c>
      <c r="E32" s="14" t="str">
        <f>Tablo1[[#This Row],[Dersin Adı]]</f>
        <v xml:space="preserve">Staj II </v>
      </c>
      <c r="F32" s="6" t="str">
        <f>Tablo1[[#This Row],[Dersi Veren Öğretim Elemanı]]</f>
        <v>Seçkin KAYA</v>
      </c>
      <c r="G32" s="6">
        <f>Tablo1[[#This Row],[Dersi Veren Öğretim Elemanı (Son 7 Hafta)]]</f>
        <v>0</v>
      </c>
      <c r="H32" s="6" t="str">
        <f>Tablo1[[#This Row],[Dersi Vrn. Öğr. Üyesi Bölümü]]</f>
        <v>BB</v>
      </c>
      <c r="I32" s="5">
        <f>Tablo1[[#This Row],[Mevcut]]</f>
        <v>39</v>
      </c>
      <c r="J32" s="13" t="str">
        <f>Tablo1[[#This Row],[GÜN]]</f>
        <v>-</v>
      </c>
      <c r="K32" s="17" t="str">
        <f>Tablo1[[#This Row],[SINIF2]]</f>
        <v>-</v>
      </c>
      <c r="L32" s="11">
        <f>Tablo1[[#This Row],[08:10]]</f>
        <v>0</v>
      </c>
      <c r="M32" s="4">
        <f>Tablo1[[#This Row],[09:00]]</f>
        <v>0</v>
      </c>
      <c r="N32" s="4">
        <f>Tablo1[[#This Row],[09:50]]</f>
        <v>0</v>
      </c>
      <c r="O32" s="4">
        <f>Tablo1[[#This Row],[10:40]]</f>
        <v>0</v>
      </c>
      <c r="P32" s="4">
        <f>Tablo1[[#This Row],[11:30]]</f>
        <v>0</v>
      </c>
      <c r="Q32" s="10">
        <f>Tablo1[[#This Row],[12:20]]</f>
        <v>0</v>
      </c>
      <c r="R32" s="4">
        <f>Tablo1[[#This Row],[13:10]]</f>
        <v>0</v>
      </c>
      <c r="S32" s="4">
        <f>Tablo1[[#This Row],[14:00]]</f>
        <v>0</v>
      </c>
      <c r="T32" s="4">
        <f>Tablo1[[#This Row],[14:50]]</f>
        <v>0</v>
      </c>
      <c r="U32" s="4">
        <f>Tablo1[[#This Row],[15:40]]</f>
        <v>0</v>
      </c>
      <c r="V32" s="12">
        <f>Tablo1[[#This Row],[16:30]]</f>
        <v>0</v>
      </c>
      <c r="W32" s="24">
        <f>Tablo1[[#This Row],[Ders Adedi]]</f>
        <v>9</v>
      </c>
      <c r="X32" s="22">
        <f>Tablo1[[#This Row],[Ders saati]]</f>
        <v>0</v>
      </c>
      <c r="Y32" s="23">
        <f>Tablo1[[#This Row],[Ders saati kontrol]]</f>
        <v>0</v>
      </c>
      <c r="Z32" s="92" t="str">
        <f>Tablo1[[#This Row],[Birleştir formül]]</f>
        <v>Staj II  Seçkin KAYA</v>
      </c>
      <c r="AA32" s="95">
        <f>Tablo1[[#This Row],[Birleşik ders]]</f>
        <v>1</v>
      </c>
    </row>
    <row r="33" spans="1:27" ht="21.75" hidden="1" x14ac:dyDescent="0.25">
      <c r="A33" s="27">
        <f>Tablo1[[#This Row],[Sıra]]</f>
        <v>167</v>
      </c>
      <c r="B33" s="13" t="str">
        <f>Tablo1[[#This Row],[Bölüm]]</f>
        <v>BB</v>
      </c>
      <c r="C33" s="13">
        <f>Tablo1[[#This Row],[Sınıf]]</f>
        <v>4</v>
      </c>
      <c r="D33" s="5" t="str">
        <f>Tablo1[[#This Row],[Ders Kodu]]</f>
        <v>BHB-4024</v>
      </c>
      <c r="E33" s="14" t="str">
        <f>Tablo1[[#This Row],[Dersin Adı]]</f>
        <v xml:space="preserve">Kültür Mantarı Yetiştiriciliği </v>
      </c>
      <c r="F33" s="6" t="str">
        <f>Tablo1[[#This Row],[Dersi Veren Öğretim Elemanı]]</f>
        <v>Tolga SARIYER</v>
      </c>
      <c r="G33" s="6">
        <f>Tablo1[[#This Row],[Dersi Veren Öğretim Elemanı (Son 7 Hafta)]]</f>
        <v>0</v>
      </c>
      <c r="H33" s="6" t="str">
        <f>Tablo1[[#This Row],[Dersi Vrn. Öğr. Üyesi Bölümü]]</f>
        <v>BB</v>
      </c>
      <c r="I33" s="5">
        <f>Tablo1[[#This Row],[Mevcut]]</f>
        <v>10</v>
      </c>
      <c r="J33" s="13" t="str">
        <f>Tablo1[[#This Row],[GÜN]]</f>
        <v>PAZARTESİ</v>
      </c>
      <c r="K33" s="17" t="str">
        <f>Tablo1[[#This Row],[SINIF2]]</f>
        <v>204</v>
      </c>
      <c r="L33" s="11">
        <f>Tablo1[[#This Row],[08:10]]</f>
        <v>0</v>
      </c>
      <c r="M33" s="4">
        <f>Tablo1[[#This Row],[09:00]]</f>
        <v>0</v>
      </c>
      <c r="N33" s="4" t="str">
        <f>Tablo1[[#This Row],[09:50]]</f>
        <v>x</v>
      </c>
      <c r="O33" s="4" t="str">
        <f>Tablo1[[#This Row],[10:40]]</f>
        <v>x</v>
      </c>
      <c r="P33" s="4">
        <f>Tablo1[[#This Row],[11:30]]</f>
        <v>0</v>
      </c>
      <c r="Q33" s="10">
        <f>Tablo1[[#This Row],[12:20]]</f>
        <v>0</v>
      </c>
      <c r="R33" s="4">
        <f>Tablo1[[#This Row],[13:10]]</f>
        <v>0</v>
      </c>
      <c r="S33" s="4">
        <f>Tablo1[[#This Row],[14:00]]</f>
        <v>0</v>
      </c>
      <c r="T33" s="4">
        <f>Tablo1[[#This Row],[14:50]]</f>
        <v>0</v>
      </c>
      <c r="U33" s="4">
        <f>Tablo1[[#This Row],[15:40]]</f>
        <v>0</v>
      </c>
      <c r="V33" s="12">
        <f>Tablo1[[#This Row],[16:30]]</f>
        <v>0</v>
      </c>
      <c r="W33" s="24">
        <f>Tablo1[[#This Row],[Ders Adedi]]</f>
        <v>1</v>
      </c>
      <c r="X33" s="22">
        <f>Tablo1[[#This Row],[Ders saati]]</f>
        <v>2</v>
      </c>
      <c r="Y33" s="23">
        <f>Tablo1[[#This Row],[Ders saati kontrol]]</f>
        <v>2</v>
      </c>
      <c r="Z33" s="92" t="str">
        <f>Tablo1[[#This Row],[Birleştir formül]]</f>
        <v>Kültür Mantarı Yetiştiriciliği  Tolga SARIYER</v>
      </c>
      <c r="AA33" s="95">
        <f>Tablo1[[#This Row],[Birleşik ders]]</f>
        <v>1</v>
      </c>
    </row>
    <row r="34" spans="1:27" ht="21.75" hidden="1" x14ac:dyDescent="0.25">
      <c r="A34" s="27">
        <f>Tablo1[[#This Row],[Sıra]]</f>
        <v>23</v>
      </c>
      <c r="B34" s="13" t="str">
        <f>Tablo1[[#This Row],[Bölüm]]</f>
        <v>BB</v>
      </c>
      <c r="C34" s="13">
        <f>Tablo1[[#This Row],[Sınıf]]</f>
        <v>4</v>
      </c>
      <c r="D34" s="5" t="str">
        <f>Tablo1[[#This Row],[Ders Kodu]]</f>
        <v>BHB-4014</v>
      </c>
      <c r="E34" s="14" t="str">
        <f>Tablo1[[#This Row],[Dersin Adı]]</f>
        <v xml:space="preserve">Bahçe Bitkileri Islahı </v>
      </c>
      <c r="F34" s="6" t="str">
        <f>Tablo1[[#This Row],[Dersi Veren Öğretim Elemanı]]</f>
        <v>Murat ŞEKER</v>
      </c>
      <c r="G34" s="6">
        <f>Tablo1[[#This Row],[Dersi Veren Öğretim Elemanı (Son 7 Hafta)]]</f>
        <v>0</v>
      </c>
      <c r="H34" s="6" t="str">
        <f>Tablo1[[#This Row],[Dersi Vrn. Öğr. Üyesi Bölümü]]</f>
        <v>BB</v>
      </c>
      <c r="I34" s="5">
        <f>Tablo1[[#This Row],[Mevcut]]</f>
        <v>24</v>
      </c>
      <c r="J34" s="13" t="str">
        <f>Tablo1[[#This Row],[GÜN]]</f>
        <v>SALI</v>
      </c>
      <c r="K34" s="17" t="str">
        <f>Tablo1[[#This Row],[SINIF2]]</f>
        <v>203</v>
      </c>
      <c r="L34" s="11">
        <f>Tablo1[[#This Row],[08:10]]</f>
        <v>0</v>
      </c>
      <c r="M34" s="4">
        <f>Tablo1[[#This Row],[09:00]]</f>
        <v>0</v>
      </c>
      <c r="N34" s="4">
        <f>Tablo1[[#This Row],[09:50]]</f>
        <v>0</v>
      </c>
      <c r="O34" s="4">
        <f>Tablo1[[#This Row],[10:40]]</f>
        <v>0</v>
      </c>
      <c r="P34" s="4">
        <f>Tablo1[[#This Row],[11:30]]</f>
        <v>0</v>
      </c>
      <c r="Q34" s="10">
        <f>Tablo1[[#This Row],[12:20]]</f>
        <v>0</v>
      </c>
      <c r="R34" s="4" t="str">
        <f>Tablo1[[#This Row],[13:10]]</f>
        <v>x</v>
      </c>
      <c r="S34" s="4" t="str">
        <f>Tablo1[[#This Row],[14:00]]</f>
        <v>x</v>
      </c>
      <c r="T34" s="4">
        <f>Tablo1[[#This Row],[14:50]]</f>
        <v>0</v>
      </c>
      <c r="U34" s="4">
        <f>Tablo1[[#This Row],[15:40]]</f>
        <v>0</v>
      </c>
      <c r="V34" s="12">
        <f>Tablo1[[#This Row],[16:30]]</f>
        <v>0</v>
      </c>
      <c r="W34" s="24">
        <f>Tablo1[[#This Row],[Ders Adedi]]</f>
        <v>1</v>
      </c>
      <c r="X34" s="22">
        <f>Tablo1[[#This Row],[Ders saati]]</f>
        <v>2</v>
      </c>
      <c r="Y34" s="23">
        <f>Tablo1[[#This Row],[Ders saati kontrol]]</f>
        <v>2</v>
      </c>
      <c r="Z34" s="92" t="str">
        <f>Tablo1[[#This Row],[Birleştir formül]]</f>
        <v>Bahçe Bitkileri Islahı  Murat ŞEKER</v>
      </c>
      <c r="AA34" s="95">
        <f>Tablo1[[#This Row],[Birleşik ders]]</f>
        <v>1</v>
      </c>
    </row>
    <row r="35" spans="1:27" ht="21.75" hidden="1" x14ac:dyDescent="0.25">
      <c r="A35" s="27">
        <f>Tablo1[[#This Row],[Sıra]]</f>
        <v>79</v>
      </c>
      <c r="B35" s="13" t="str">
        <f>Tablo1[[#This Row],[Bölüm]]</f>
        <v>BB</v>
      </c>
      <c r="C35" s="13">
        <f>Tablo1[[#This Row],[Sınıf]]</f>
        <v>4</v>
      </c>
      <c r="D35" s="5" t="str">
        <f>Tablo1[[#This Row],[Ders Kodu]]</f>
        <v>BHB-4022</v>
      </c>
      <c r="E35" s="14" t="str">
        <f>Tablo1[[#This Row],[Dersin Adı]]</f>
        <v xml:space="preserve">Budama Tekniği ve Fizyolojisi </v>
      </c>
      <c r="F35" s="6" t="str">
        <f>Tablo1[[#This Row],[Dersi Veren Öğretim Elemanı]]</f>
        <v>Murat ŞEKER</v>
      </c>
      <c r="G35" s="6" t="str">
        <f>Tablo1[[#This Row],[Dersi Veren Öğretim Elemanı (Son 7 Hafta)]]</f>
        <v>Hakan ENGİN</v>
      </c>
      <c r="H35" s="6" t="str">
        <f>Tablo1[[#This Row],[Dersi Vrn. Öğr. Üyesi Bölümü]]</f>
        <v>BB</v>
      </c>
      <c r="I35" s="5">
        <f>Tablo1[[#This Row],[Mevcut]]</f>
        <v>11</v>
      </c>
      <c r="J35" s="13" t="str">
        <f>Tablo1[[#This Row],[GÜN]]</f>
        <v>SALI</v>
      </c>
      <c r="K35" s="17" t="str">
        <f>Tablo1[[#This Row],[SINIF2]]</f>
        <v>203</v>
      </c>
      <c r="L35" s="11">
        <f>Tablo1[[#This Row],[08:10]]</f>
        <v>0</v>
      </c>
      <c r="M35" s="4">
        <f>Tablo1[[#This Row],[09:00]]</f>
        <v>0</v>
      </c>
      <c r="N35" s="4">
        <f>Tablo1[[#This Row],[09:50]]</f>
        <v>0</v>
      </c>
      <c r="O35" s="4">
        <f>Tablo1[[#This Row],[10:40]]</f>
        <v>0</v>
      </c>
      <c r="P35" s="4">
        <f>Tablo1[[#This Row],[11:30]]</f>
        <v>0</v>
      </c>
      <c r="Q35" s="10">
        <f>Tablo1[[#This Row],[12:20]]</f>
        <v>0</v>
      </c>
      <c r="R35" s="4">
        <f>Tablo1[[#This Row],[13:10]]</f>
        <v>0</v>
      </c>
      <c r="S35" s="4">
        <f>Tablo1[[#This Row],[14:00]]</f>
        <v>0</v>
      </c>
      <c r="T35" s="4" t="str">
        <f>Tablo1[[#This Row],[14:50]]</f>
        <v>x</v>
      </c>
      <c r="U35" s="4" t="str">
        <f>Tablo1[[#This Row],[15:40]]</f>
        <v>x</v>
      </c>
      <c r="V35" s="12" t="str">
        <f>Tablo1[[#This Row],[16:30]]</f>
        <v>x</v>
      </c>
      <c r="W35" s="24">
        <f>Tablo1[[#This Row],[Ders Adedi]]</f>
        <v>1</v>
      </c>
      <c r="X35" s="22">
        <f>Tablo1[[#This Row],[Ders saati]]</f>
        <v>3</v>
      </c>
      <c r="Y35" s="23">
        <f>Tablo1[[#This Row],[Ders saati kontrol]]</f>
        <v>3</v>
      </c>
      <c r="Z35" s="92" t="str">
        <f>Tablo1[[#This Row],[Birleştir formül]]</f>
        <v>Budama Tekniği ve Fizyolojisi  Murat ŞEKER</v>
      </c>
      <c r="AA35" s="95">
        <f>Tablo1[[#This Row],[Birleşik ders]]</f>
        <v>1</v>
      </c>
    </row>
    <row r="36" spans="1:27" ht="21.75" hidden="1" x14ac:dyDescent="0.25">
      <c r="A36" s="27">
        <f>Tablo1[[#This Row],[Sıra]]</f>
        <v>168</v>
      </c>
      <c r="B36" s="13" t="str">
        <f>Tablo1[[#This Row],[Bölüm]]</f>
        <v>BB</v>
      </c>
      <c r="C36" s="13">
        <f>Tablo1[[#This Row],[Sınıf]]</f>
        <v>4</v>
      </c>
      <c r="D36" s="5" t="str">
        <f>Tablo1[[#This Row],[Ders Kodu]]</f>
        <v>BHB-4018</v>
      </c>
      <c r="E36" s="14" t="str">
        <f>Tablo1[[#This Row],[Dersin Adı]]</f>
        <v xml:space="preserve">Kültür Sebzeleri II </v>
      </c>
      <c r="F36" s="6" t="str">
        <f>Tablo1[[#This Row],[Dersi Veren Öğretim Elemanı]]</f>
        <v>Canan Öztokat KUZUCU</v>
      </c>
      <c r="G36" s="6">
        <f>Tablo1[[#This Row],[Dersi Veren Öğretim Elemanı (Son 7 Hafta)]]</f>
        <v>0</v>
      </c>
      <c r="H36" s="6" t="str">
        <f>Tablo1[[#This Row],[Dersi Vrn. Öğr. Üyesi Bölümü]]</f>
        <v>BB</v>
      </c>
      <c r="I36" s="5">
        <f>Tablo1[[#This Row],[Mevcut]]</f>
        <v>19</v>
      </c>
      <c r="J36" s="13" t="str">
        <f>Tablo1[[#This Row],[GÜN]]</f>
        <v>ÇARŞAMBA</v>
      </c>
      <c r="K36" s="17" t="str">
        <f>Tablo1[[#This Row],[SINIF2]]</f>
        <v>206</v>
      </c>
      <c r="L36" s="11">
        <f>Tablo1[[#This Row],[08:10]]</f>
        <v>0</v>
      </c>
      <c r="M36" s="4">
        <f>Tablo1[[#This Row],[09:00]]</f>
        <v>0</v>
      </c>
      <c r="N36" s="4">
        <f>Tablo1[[#This Row],[09:50]]</f>
        <v>0</v>
      </c>
      <c r="O36" s="4">
        <f>Tablo1[[#This Row],[10:40]]</f>
        <v>0</v>
      </c>
      <c r="P36" s="4" t="str">
        <f>Tablo1[[#This Row],[11:30]]</f>
        <v>x</v>
      </c>
      <c r="Q36" s="10" t="str">
        <f>Tablo1[[#This Row],[12:20]]</f>
        <v>x</v>
      </c>
      <c r="R36" s="4">
        <f>Tablo1[[#This Row],[13:10]]</f>
        <v>0</v>
      </c>
      <c r="S36" s="4">
        <f>Tablo1[[#This Row],[14:00]]</f>
        <v>0</v>
      </c>
      <c r="T36" s="4">
        <f>Tablo1[[#This Row],[14:50]]</f>
        <v>0</v>
      </c>
      <c r="U36" s="4">
        <f>Tablo1[[#This Row],[15:40]]</f>
        <v>0</v>
      </c>
      <c r="V36" s="12">
        <f>Tablo1[[#This Row],[16:30]]</f>
        <v>0</v>
      </c>
      <c r="W36" s="24">
        <f>Tablo1[[#This Row],[Ders Adedi]]</f>
        <v>1</v>
      </c>
      <c r="X36" s="22">
        <f>Tablo1[[#This Row],[Ders saati]]</f>
        <v>2</v>
      </c>
      <c r="Y36" s="23">
        <f>Tablo1[[#This Row],[Ders saati kontrol]]</f>
        <v>2</v>
      </c>
      <c r="Z36" s="92" t="str">
        <f>Tablo1[[#This Row],[Birleştir formül]]</f>
        <v>Kültür Sebzeleri II  Canan Öztokat KUZUCU</v>
      </c>
      <c r="AA36" s="95">
        <f>Tablo1[[#This Row],[Birleşik ders]]</f>
        <v>1</v>
      </c>
    </row>
    <row r="37" spans="1:27" ht="21.75" hidden="1" x14ac:dyDescent="0.25">
      <c r="A37" s="27">
        <f>Tablo1[[#This Row],[Sıra]]</f>
        <v>139</v>
      </c>
      <c r="B37" s="13" t="str">
        <f>Tablo1[[#This Row],[Bölüm]]</f>
        <v>BB</v>
      </c>
      <c r="C37" s="13">
        <f>Tablo1[[#This Row],[Sınıf]]</f>
        <v>4</v>
      </c>
      <c r="D37" s="5" t="str">
        <f>Tablo1[[#This Row],[Ders Kodu]]</f>
        <v>BHB-4016</v>
      </c>
      <c r="E37" s="14" t="str">
        <f>Tablo1[[#This Row],[Dersin Adı]]</f>
        <v xml:space="preserve">Ilıman İklim Meyve Türleri </v>
      </c>
      <c r="F37" s="6" t="str">
        <f>Tablo1[[#This Row],[Dersi Veren Öğretim Elemanı]]</f>
        <v>Engin GÜR</v>
      </c>
      <c r="G37" s="6" t="str">
        <f>Tablo1[[#This Row],[Dersi Veren Öğretim Elemanı (Son 7 Hafta)]]</f>
        <v>Mehmet Ali GÜNDOĞDU</v>
      </c>
      <c r="H37" s="6" t="str">
        <f>Tablo1[[#This Row],[Dersi Vrn. Öğr. Üyesi Bölümü]]</f>
        <v>BB</v>
      </c>
      <c r="I37" s="5">
        <f>Tablo1[[#This Row],[Mevcut]]</f>
        <v>20</v>
      </c>
      <c r="J37" s="13" t="str">
        <f>Tablo1[[#This Row],[GÜN]]</f>
        <v>PERŞEMBE</v>
      </c>
      <c r="K37" s="17" t="str">
        <f>Tablo1[[#This Row],[SINIF2]]</f>
        <v>203</v>
      </c>
      <c r="L37" s="11">
        <f>Tablo1[[#This Row],[08:10]]</f>
        <v>0</v>
      </c>
      <c r="M37" s="4">
        <f>Tablo1[[#This Row],[09:00]]</f>
        <v>0</v>
      </c>
      <c r="N37" s="4">
        <f>Tablo1[[#This Row],[09:50]]</f>
        <v>0</v>
      </c>
      <c r="O37" s="4" t="str">
        <f>Tablo1[[#This Row],[10:40]]</f>
        <v>x</v>
      </c>
      <c r="P37" s="4" t="str">
        <f>Tablo1[[#This Row],[11:30]]</f>
        <v>x</v>
      </c>
      <c r="Q37" s="10">
        <f>Tablo1[[#This Row],[12:20]]</f>
        <v>0</v>
      </c>
      <c r="R37" s="4">
        <f>Tablo1[[#This Row],[13:10]]</f>
        <v>0</v>
      </c>
      <c r="S37" s="4">
        <f>Tablo1[[#This Row],[14:00]]</f>
        <v>0</v>
      </c>
      <c r="T37" s="4">
        <f>Tablo1[[#This Row],[14:50]]</f>
        <v>0</v>
      </c>
      <c r="U37" s="4">
        <f>Tablo1[[#This Row],[15:40]]</f>
        <v>0</v>
      </c>
      <c r="V37" s="12">
        <f>Tablo1[[#This Row],[16:30]]</f>
        <v>0</v>
      </c>
      <c r="W37" s="24">
        <f>Tablo1[[#This Row],[Ders Adedi]]</f>
        <v>1</v>
      </c>
      <c r="X37" s="22">
        <f>Tablo1[[#This Row],[Ders saati]]</f>
        <v>2</v>
      </c>
      <c r="Y37" s="23">
        <f>Tablo1[[#This Row],[Ders saati kontrol]]</f>
        <v>2</v>
      </c>
      <c r="Z37" s="92" t="str">
        <f>Tablo1[[#This Row],[Birleştir formül]]</f>
        <v>Ilıman İklim Meyve Türleri  Engin GÜR</v>
      </c>
      <c r="AA37" s="95">
        <f>Tablo1[[#This Row],[Birleşik ders]]</f>
        <v>1</v>
      </c>
    </row>
    <row r="38" spans="1:27" ht="21.75" hidden="1" x14ac:dyDescent="0.25">
      <c r="A38" s="27">
        <f>Tablo1[[#This Row],[Sıra]]</f>
        <v>178</v>
      </c>
      <c r="B38" s="13" t="str">
        <f>Tablo1[[#This Row],[Bölüm]]</f>
        <v>BB</v>
      </c>
      <c r="C38" s="13">
        <f>Tablo1[[#This Row],[Sınıf]]</f>
        <v>4</v>
      </c>
      <c r="D38" s="5" t="str">
        <f>Tablo1[[#This Row],[Ders Kodu]]</f>
        <v>BHB-4008</v>
      </c>
      <c r="E38" s="14" t="str">
        <f>Tablo1[[#This Row],[Dersin Adı]]</f>
        <v xml:space="preserve">Mesleki Uygulama </v>
      </c>
      <c r="F38" s="6" t="str">
        <f>Tablo1[[#This Row],[Dersi Veren Öğretim Elemanı]]</f>
        <v>Bölüm Öğretim Elemanları - BB</v>
      </c>
      <c r="G38" s="6">
        <f>Tablo1[[#This Row],[Dersi Veren Öğretim Elemanı (Son 7 Hafta)]]</f>
        <v>0</v>
      </c>
      <c r="H38" s="6" t="str">
        <f>Tablo1[[#This Row],[Dersi Vrn. Öğr. Üyesi Bölümü]]</f>
        <v>BB</v>
      </c>
      <c r="I38" s="5">
        <f>Tablo1[[#This Row],[Mevcut]]</f>
        <v>23</v>
      </c>
      <c r="J38" s="13" t="str">
        <f>Tablo1[[#This Row],[GÜN]]</f>
        <v>PERŞEMBE</v>
      </c>
      <c r="K38" s="17" t="str">
        <f>Tablo1[[#This Row],[SINIF2]]</f>
        <v>Bölüm Lab.</v>
      </c>
      <c r="L38" s="11">
        <f>Tablo1[[#This Row],[08:10]]</f>
        <v>0</v>
      </c>
      <c r="M38" s="4">
        <f>Tablo1[[#This Row],[09:00]]</f>
        <v>0</v>
      </c>
      <c r="N38" s="4">
        <f>Tablo1[[#This Row],[09:50]]</f>
        <v>0</v>
      </c>
      <c r="O38" s="4">
        <f>Tablo1[[#This Row],[10:40]]</f>
        <v>0</v>
      </c>
      <c r="P38" s="4">
        <f>Tablo1[[#This Row],[11:30]]</f>
        <v>0</v>
      </c>
      <c r="Q38" s="10">
        <f>Tablo1[[#This Row],[12:20]]</f>
        <v>0</v>
      </c>
      <c r="R38" s="4" t="str">
        <f>Tablo1[[#This Row],[13:10]]</f>
        <v>x</v>
      </c>
      <c r="S38" s="4" t="str">
        <f>Tablo1[[#This Row],[14:00]]</f>
        <v>x</v>
      </c>
      <c r="T38" s="4" t="str">
        <f>Tablo1[[#This Row],[14:50]]</f>
        <v>x</v>
      </c>
      <c r="U38" s="4" t="str">
        <f>Tablo1[[#This Row],[15:40]]</f>
        <v>x</v>
      </c>
      <c r="V38" s="12">
        <f>Tablo1[[#This Row],[16:30]]</f>
        <v>0</v>
      </c>
      <c r="W38" s="24">
        <f>Tablo1[[#This Row],[Ders Adedi]]</f>
        <v>8</v>
      </c>
      <c r="X38" s="22">
        <f>Tablo1[[#This Row],[Ders saati]]</f>
        <v>4</v>
      </c>
      <c r="Y38" s="23">
        <f>Tablo1[[#This Row],[Ders saati kontrol]]</f>
        <v>4</v>
      </c>
      <c r="Z38" s="92" t="str">
        <f>Tablo1[[#This Row],[Birleştir formül]]</f>
        <v>Mesleki Uygulama  Bölüm Öğretim Elemanları - BB</v>
      </c>
      <c r="AA38" s="95">
        <f>Tablo1[[#This Row],[Birleşik ders]]</f>
        <v>1</v>
      </c>
    </row>
    <row r="39" spans="1:27" ht="21.75" hidden="1" x14ac:dyDescent="0.25">
      <c r="A39" s="27">
        <f>Tablo1[[#This Row],[Sıra]]</f>
        <v>232</v>
      </c>
      <c r="B39" s="13" t="str">
        <f>Tablo1[[#This Row],[Bölüm]]</f>
        <v>BB</v>
      </c>
      <c r="C39" s="13">
        <f>Tablo1[[#This Row],[Sınıf]]</f>
        <v>4</v>
      </c>
      <c r="D39" s="5" t="str">
        <f>Tablo1[[#This Row],[Ders Kodu]]</f>
        <v>BHB-4020</v>
      </c>
      <c r="E39" s="14" t="str">
        <f>Tablo1[[#This Row],[Dersin Adı]]</f>
        <v xml:space="preserve">Sebze Tohum Teknolojisi </v>
      </c>
      <c r="F39" s="6" t="str">
        <f>Tablo1[[#This Row],[Dersi Veren Öğretim Elemanı]]</f>
        <v>Hatice Nihan ÇİFTÇİ</v>
      </c>
      <c r="G39" s="6">
        <f>Tablo1[[#This Row],[Dersi Veren Öğretim Elemanı (Son 7 Hafta)]]</f>
        <v>0</v>
      </c>
      <c r="H39" s="6" t="str">
        <f>Tablo1[[#This Row],[Dersi Vrn. Öğr. Üyesi Bölümü]]</f>
        <v>BB</v>
      </c>
      <c r="I39" s="5">
        <f>Tablo1[[#This Row],[Mevcut]]</f>
        <v>0</v>
      </c>
      <c r="J39" s="13" t="str">
        <f>Tablo1[[#This Row],[GÜN]]</f>
        <v>-</v>
      </c>
      <c r="K39" s="17" t="str">
        <f>Tablo1[[#This Row],[SINIF2]]</f>
        <v>AÇILMIYOR</v>
      </c>
      <c r="L39" s="11">
        <f>Tablo1[[#This Row],[08:10]]</f>
        <v>0</v>
      </c>
      <c r="M39" s="4" t="str">
        <f>Tablo1[[#This Row],[09:00]]</f>
        <v>x</v>
      </c>
      <c r="N39" s="4" t="str">
        <f>Tablo1[[#This Row],[09:50]]</f>
        <v>x</v>
      </c>
      <c r="O39" s="4" t="str">
        <f>Tablo1[[#This Row],[10:40]]</f>
        <v>x</v>
      </c>
      <c r="P39" s="4">
        <f>Tablo1[[#This Row],[11:30]]</f>
        <v>0</v>
      </c>
      <c r="Q39" s="10">
        <f>Tablo1[[#This Row],[12:20]]</f>
        <v>0</v>
      </c>
      <c r="R39" s="4">
        <f>Tablo1[[#This Row],[13:10]]</f>
        <v>0</v>
      </c>
      <c r="S39" s="4">
        <f>Tablo1[[#This Row],[14:00]]</f>
        <v>0</v>
      </c>
      <c r="T39" s="4">
        <f>Tablo1[[#This Row],[14:50]]</f>
        <v>0</v>
      </c>
      <c r="U39" s="4">
        <f>Tablo1[[#This Row],[15:40]]</f>
        <v>0</v>
      </c>
      <c r="V39" s="12">
        <f>Tablo1[[#This Row],[16:30]]</f>
        <v>0</v>
      </c>
      <c r="W39" s="24">
        <f>Tablo1[[#This Row],[Ders Adedi]]</f>
        <v>1</v>
      </c>
      <c r="X39" s="22">
        <f>Tablo1[[#This Row],[Ders saati]]</f>
        <v>3</v>
      </c>
      <c r="Y39" s="23">
        <f>Tablo1[[#This Row],[Ders saati kontrol]]</f>
        <v>3</v>
      </c>
      <c r="Z39" s="92" t="str">
        <f>Tablo1[[#This Row],[Birleştir formül]]</f>
        <v>Sebze Tohum Teknolojisi  Hatice Nihan ÇİFTÇİ</v>
      </c>
      <c r="AA39" s="95">
        <f>Tablo1[[#This Row],[Birleşik ders]]</f>
        <v>1</v>
      </c>
    </row>
    <row r="40" spans="1:27" ht="21.75" hidden="1" x14ac:dyDescent="0.25">
      <c r="A40" s="27">
        <f>Tablo1[[#This Row],[Sıra]]</f>
        <v>199</v>
      </c>
      <c r="B40" s="13" t="str">
        <f>Tablo1[[#This Row],[Bölüm]]</f>
        <v>BB</v>
      </c>
      <c r="C40" s="13">
        <f>Tablo1[[#This Row],[Sınıf]]</f>
        <v>4</v>
      </c>
      <c r="D40" s="5" t="str">
        <f>Tablo1[[#This Row],[Ders Kodu]]</f>
        <v>BHB-4010</v>
      </c>
      <c r="E40" s="14" t="str">
        <f>Tablo1[[#This Row],[Dersin Adı]]</f>
        <v xml:space="preserve">Minör Sebzeler </v>
      </c>
      <c r="F40" s="6" t="str">
        <f>Tablo1[[#This Row],[Dersi Veren Öğretim Elemanı]]</f>
        <v>Tolga SARIYER</v>
      </c>
      <c r="G40" s="6">
        <f>Tablo1[[#This Row],[Dersi Veren Öğretim Elemanı (Son 7 Hafta)]]</f>
        <v>0</v>
      </c>
      <c r="H40" s="6" t="str">
        <f>Tablo1[[#This Row],[Dersi Vrn. Öğr. Üyesi Bölümü]]</f>
        <v>BB</v>
      </c>
      <c r="I40" s="5">
        <f>Tablo1[[#This Row],[Mevcut]]</f>
        <v>0</v>
      </c>
      <c r="J40" s="13" t="str">
        <f>Tablo1[[#This Row],[GÜN]]</f>
        <v>-</v>
      </c>
      <c r="K40" s="17" t="str">
        <f>Tablo1[[#This Row],[SINIF2]]</f>
        <v>AÇILMIYOR</v>
      </c>
      <c r="L40" s="11">
        <f>Tablo1[[#This Row],[08:10]]</f>
        <v>0</v>
      </c>
      <c r="M40" s="4" t="str">
        <f>Tablo1[[#This Row],[09:00]]</f>
        <v>x</v>
      </c>
      <c r="N40" s="4" t="str">
        <f>Tablo1[[#This Row],[09:50]]</f>
        <v>x</v>
      </c>
      <c r="O40" s="4">
        <f>Tablo1[[#This Row],[10:40]]</f>
        <v>0</v>
      </c>
      <c r="P40" s="4">
        <f>Tablo1[[#This Row],[11:30]]</f>
        <v>0</v>
      </c>
      <c r="Q40" s="10">
        <f>Tablo1[[#This Row],[12:20]]</f>
        <v>0</v>
      </c>
      <c r="R40" s="4">
        <f>Tablo1[[#This Row],[13:10]]</f>
        <v>0</v>
      </c>
      <c r="S40" s="4">
        <f>Tablo1[[#This Row],[14:00]]</f>
        <v>0</v>
      </c>
      <c r="T40" s="4">
        <f>Tablo1[[#This Row],[14:50]]</f>
        <v>0</v>
      </c>
      <c r="U40" s="4">
        <f>Tablo1[[#This Row],[15:40]]</f>
        <v>0</v>
      </c>
      <c r="V40" s="12">
        <f>Tablo1[[#This Row],[16:30]]</f>
        <v>0</v>
      </c>
      <c r="W40" s="24">
        <f>Tablo1[[#This Row],[Ders Adedi]]</f>
        <v>1</v>
      </c>
      <c r="X40" s="22">
        <f>Tablo1[[#This Row],[Ders saati]]</f>
        <v>2</v>
      </c>
      <c r="Y40" s="23">
        <f>Tablo1[[#This Row],[Ders saati kontrol]]</f>
        <v>2</v>
      </c>
      <c r="Z40" s="92" t="str">
        <f>Tablo1[[#This Row],[Birleştir formül]]</f>
        <v>Minör Sebzeler  Tolga SARIYER</v>
      </c>
      <c r="AA40" s="95">
        <f>Tablo1[[#This Row],[Birleşik ders]]</f>
        <v>1</v>
      </c>
    </row>
    <row r="41" spans="1:27" ht="21.75" hidden="1" x14ac:dyDescent="0.25">
      <c r="A41" s="27">
        <f>Tablo1[[#This Row],[Sıra]]</f>
        <v>37</v>
      </c>
      <c r="B41" s="13" t="str">
        <f>Tablo1[[#This Row],[Bölüm]]</f>
        <v>BB</v>
      </c>
      <c r="C41" s="13">
        <f>Tablo1[[#This Row],[Sınıf]]</f>
        <v>4</v>
      </c>
      <c r="D41" s="5" t="str">
        <f>Tablo1[[#This Row],[Ders Kodu]]</f>
        <v>BHB-4004</v>
      </c>
      <c r="E41" s="14" t="str">
        <f>Tablo1[[#This Row],[Dersin Adı]]</f>
        <v xml:space="preserve">Bitirme Ödevi II </v>
      </c>
      <c r="F41" s="6" t="str">
        <f>Tablo1[[#This Row],[Dersi Veren Öğretim Elemanı]]</f>
        <v>Bölüm Öğretim Elemanları - BB</v>
      </c>
      <c r="G41" s="6">
        <f>Tablo1[[#This Row],[Dersi Veren Öğretim Elemanı (Son 7 Hafta)]]</f>
        <v>0</v>
      </c>
      <c r="H41" s="6" t="str">
        <f>Tablo1[[#This Row],[Dersi Vrn. Öğr. Üyesi Bölümü]]</f>
        <v>BB</v>
      </c>
      <c r="I41" s="5">
        <f>Tablo1[[#This Row],[Mevcut]]</f>
        <v>14</v>
      </c>
      <c r="J41" s="13" t="str">
        <f>Tablo1[[#This Row],[GÜN]]</f>
        <v>-</v>
      </c>
      <c r="K41" s="17" t="str">
        <f>Tablo1[[#This Row],[SINIF2]]</f>
        <v>-</v>
      </c>
      <c r="L41" s="11">
        <f>Tablo1[[#This Row],[08:10]]</f>
        <v>0</v>
      </c>
      <c r="M41" s="4">
        <f>Tablo1[[#This Row],[09:00]]</f>
        <v>0</v>
      </c>
      <c r="N41" s="4">
        <f>Tablo1[[#This Row],[09:50]]</f>
        <v>0</v>
      </c>
      <c r="O41" s="4">
        <f>Tablo1[[#This Row],[10:40]]</f>
        <v>0</v>
      </c>
      <c r="P41" s="4">
        <f>Tablo1[[#This Row],[11:30]]</f>
        <v>0</v>
      </c>
      <c r="Q41" s="10">
        <f>Tablo1[[#This Row],[12:20]]</f>
        <v>0</v>
      </c>
      <c r="R41" s="4">
        <f>Tablo1[[#This Row],[13:10]]</f>
        <v>0</v>
      </c>
      <c r="S41" s="4">
        <f>Tablo1[[#This Row],[14:00]]</f>
        <v>0</v>
      </c>
      <c r="T41" s="4">
        <f>Tablo1[[#This Row],[14:50]]</f>
        <v>0</v>
      </c>
      <c r="U41" s="4">
        <f>Tablo1[[#This Row],[15:40]]</f>
        <v>0</v>
      </c>
      <c r="V41" s="12">
        <f>Tablo1[[#This Row],[16:30]]</f>
        <v>0</v>
      </c>
      <c r="W41" s="24">
        <f>Tablo1[[#This Row],[Ders Adedi]]</f>
        <v>7</v>
      </c>
      <c r="X41" s="22">
        <f>Tablo1[[#This Row],[Ders saati]]</f>
        <v>0</v>
      </c>
      <c r="Y41" s="23">
        <f>Tablo1[[#This Row],[Ders saati kontrol]]</f>
        <v>0</v>
      </c>
      <c r="Z41" s="92" t="str">
        <f>Tablo1[[#This Row],[Birleştir formül]]</f>
        <v>Bitirme Ödevi II  Bölüm Öğretim Elemanları - BB</v>
      </c>
      <c r="AA41" s="95">
        <f>Tablo1[[#This Row],[Birleşik ders]]</f>
        <v>1</v>
      </c>
    </row>
    <row r="42" spans="1:27" ht="21.75" hidden="1" x14ac:dyDescent="0.25">
      <c r="A42" s="27">
        <f>Tablo1[[#This Row],[Sıra]]</f>
        <v>187</v>
      </c>
      <c r="B42" s="13" t="str">
        <f>Tablo1[[#This Row],[Bölüm]]</f>
        <v>BK</v>
      </c>
      <c r="C42" s="13">
        <f>Tablo1[[#This Row],[Sınıf]]</f>
        <v>1</v>
      </c>
      <c r="D42" s="5" t="str">
        <f>Tablo1[[#This Row],[Ders Kodu]]</f>
        <v>ZBK-1008</v>
      </c>
      <c r="E42" s="14" t="str">
        <f>Tablo1[[#This Row],[Dersin Adı]]</f>
        <v xml:space="preserve">Meteoroloji </v>
      </c>
      <c r="F42" s="6" t="str">
        <f>Tablo1[[#This Row],[Dersi Veren Öğretim Elemanı]]</f>
        <v>Melis İNALPULAT</v>
      </c>
      <c r="G42" s="6">
        <f>Tablo1[[#This Row],[Dersi Veren Öğretim Elemanı (Son 7 Hafta)]]</f>
        <v>0</v>
      </c>
      <c r="H42" s="6" t="str">
        <f>Tablo1[[#This Row],[Dersi Vrn. Öğr. Üyesi Bölümü]]</f>
        <v>TYS</v>
      </c>
      <c r="I42" s="5">
        <f>Tablo1[[#This Row],[Mevcut]]</f>
        <v>34</v>
      </c>
      <c r="J42" s="13" t="str">
        <f>Tablo1[[#This Row],[GÜN]]</f>
        <v>PAZARTESİ</v>
      </c>
      <c r="K42" s="17" t="str">
        <f>Tablo1[[#This Row],[SINIF2]]</f>
        <v>Prof.Dr H. TURHAN</v>
      </c>
      <c r="L42" s="11">
        <f>Tablo1[[#This Row],[08:10]]</f>
        <v>0</v>
      </c>
      <c r="M42" s="4">
        <f>Tablo1[[#This Row],[09:00]]</f>
        <v>0</v>
      </c>
      <c r="N42" s="4">
        <f>Tablo1[[#This Row],[09:50]]</f>
        <v>0</v>
      </c>
      <c r="O42" s="4" t="str">
        <f>Tablo1[[#This Row],[10:40]]</f>
        <v>x</v>
      </c>
      <c r="P42" s="4" t="str">
        <f>Tablo1[[#This Row],[11:30]]</f>
        <v>x</v>
      </c>
      <c r="Q42" s="10">
        <f>Tablo1[[#This Row],[12:20]]</f>
        <v>0</v>
      </c>
      <c r="R42" s="4">
        <f>Tablo1[[#This Row],[13:10]]</f>
        <v>0</v>
      </c>
      <c r="S42" s="4">
        <f>Tablo1[[#This Row],[14:00]]</f>
        <v>0</v>
      </c>
      <c r="T42" s="4">
        <f>Tablo1[[#This Row],[14:50]]</f>
        <v>0</v>
      </c>
      <c r="U42" s="4">
        <f>Tablo1[[#This Row],[15:40]]</f>
        <v>0</v>
      </c>
      <c r="V42" s="12">
        <f>Tablo1[[#This Row],[16:30]]</f>
        <v>0</v>
      </c>
      <c r="W42" s="24">
        <f>Tablo1[[#This Row],[Ders Adedi]]</f>
        <v>4</v>
      </c>
      <c r="X42" s="22">
        <f>Tablo1[[#This Row],[Ders saati]]</f>
        <v>2</v>
      </c>
      <c r="Y42" s="23">
        <f>Tablo1[[#This Row],[Ders saati kontrol]]</f>
        <v>2</v>
      </c>
      <c r="Z42" s="92" t="str">
        <f>Tablo1[[#This Row],[Birleştir formül]]</f>
        <v>Meteoroloji  Melis İNALPULAT</v>
      </c>
      <c r="AA42" s="95">
        <f>Tablo1[[#This Row],[Birleşik ders]]</f>
        <v>4</v>
      </c>
    </row>
    <row r="43" spans="1:27" ht="30" hidden="1" x14ac:dyDescent="0.25">
      <c r="A43" s="27">
        <f>Tablo1[[#This Row],[Sıra]]</f>
        <v>74</v>
      </c>
      <c r="B43" s="13" t="str">
        <f>Tablo1[[#This Row],[Bölüm]]</f>
        <v>BK</v>
      </c>
      <c r="C43" s="13">
        <f>Tablo1[[#This Row],[Sınıf]]</f>
        <v>1</v>
      </c>
      <c r="D43" s="5" t="str">
        <f>Tablo1[[#This Row],[Ders Kodu]]</f>
        <v>ZBK-1004</v>
      </c>
      <c r="E43" s="14" t="str">
        <f>Tablo1[[#This Row],[Dersin Adı]]</f>
        <v xml:space="preserve">Biyokimya </v>
      </c>
      <c r="F43" s="6" t="str">
        <f>Tablo1[[#This Row],[Dersi Veren Öğretim Elemanı]]</f>
        <v>Selin SAĞBAŞ SUNER</v>
      </c>
      <c r="G43" s="6">
        <f>Tablo1[[#This Row],[Dersi Veren Öğretim Elemanı (Son 7 Hafta)]]</f>
        <v>0</v>
      </c>
      <c r="H43" s="6" t="str">
        <f>Tablo1[[#This Row],[Dersi Vrn. Öğr. Üyesi Bölümü]]</f>
        <v>FD</v>
      </c>
      <c r="I43" s="5">
        <f>Tablo1[[#This Row],[Mevcut]]</f>
        <v>37</v>
      </c>
      <c r="J43" s="13" t="str">
        <f>Tablo1[[#This Row],[GÜN]]</f>
        <v>PAZARTESİ</v>
      </c>
      <c r="K43" s="17" t="str">
        <f>Tablo1[[#This Row],[SINIF2]]</f>
        <v>201</v>
      </c>
      <c r="L43" s="11">
        <f>Tablo1[[#This Row],[08:10]]</f>
        <v>0</v>
      </c>
      <c r="M43" s="4">
        <f>Tablo1[[#This Row],[09:00]]</f>
        <v>0</v>
      </c>
      <c r="N43" s="4">
        <f>Tablo1[[#This Row],[09:50]]</f>
        <v>0</v>
      </c>
      <c r="O43" s="4">
        <f>Tablo1[[#This Row],[10:40]]</f>
        <v>0</v>
      </c>
      <c r="P43" s="4">
        <f>Tablo1[[#This Row],[11:30]]</f>
        <v>0</v>
      </c>
      <c r="Q43" s="10">
        <f>Tablo1[[#This Row],[12:20]]</f>
        <v>0</v>
      </c>
      <c r="R43" s="4" t="str">
        <f>Tablo1[[#This Row],[13:10]]</f>
        <v>x</v>
      </c>
      <c r="S43" s="4" t="str">
        <f>Tablo1[[#This Row],[14:00]]</f>
        <v>x</v>
      </c>
      <c r="T43" s="4">
        <f>Tablo1[[#This Row],[14:50]]</f>
        <v>0</v>
      </c>
      <c r="U43" s="4">
        <f>Tablo1[[#This Row],[15:40]]</f>
        <v>0</v>
      </c>
      <c r="V43" s="12">
        <f>Tablo1[[#This Row],[16:30]]</f>
        <v>0</v>
      </c>
      <c r="W43" s="24">
        <f>Tablo1[[#This Row],[Ders Adedi]]</f>
        <v>2</v>
      </c>
      <c r="X43" s="22">
        <f>Tablo1[[#This Row],[Ders saati]]</f>
        <v>2</v>
      </c>
      <c r="Y43" s="23">
        <f>Tablo1[[#This Row],[Ders saati kontrol]]</f>
        <v>2</v>
      </c>
      <c r="Z43" s="92" t="str">
        <f>Tablo1[[#This Row],[Birleştir formül]]</f>
        <v>Biyokimya  Selin SAĞBAŞ SUNER</v>
      </c>
      <c r="AA43" s="95">
        <f>Tablo1[[#This Row],[Birleşik ders]]</f>
        <v>1</v>
      </c>
    </row>
    <row r="44" spans="1:27" ht="21.75" hidden="1" x14ac:dyDescent="0.25">
      <c r="A44" s="27">
        <f>Tablo1[[#This Row],[Sıra]]</f>
        <v>91</v>
      </c>
      <c r="B44" s="13" t="str">
        <f>Tablo1[[#This Row],[Bölüm]]</f>
        <v>BK</v>
      </c>
      <c r="C44" s="13">
        <f>Tablo1[[#This Row],[Sınıf]]</f>
        <v>1</v>
      </c>
      <c r="D44" s="5" t="str">
        <f>Tablo1[[#This Row],[Ders Kodu]]</f>
        <v>ZBK-1014</v>
      </c>
      <c r="E44" s="14" t="str">
        <f>Tablo1[[#This Row],[Dersin Adı]]</f>
        <v xml:space="preserve">Ekonomi </v>
      </c>
      <c r="F44" s="6" t="str">
        <f>Tablo1[[#This Row],[Dersi Veren Öğretim Elemanı]]</f>
        <v>Damla ÖZSAYIN</v>
      </c>
      <c r="G44" s="6">
        <f>Tablo1[[#This Row],[Dersi Veren Öğretim Elemanı (Son 7 Hafta)]]</f>
        <v>0</v>
      </c>
      <c r="H44" s="6" t="str">
        <f>Tablo1[[#This Row],[Dersi Vrn. Öğr. Üyesi Bölümü]]</f>
        <v>TE</v>
      </c>
      <c r="I44" s="5">
        <f>Tablo1[[#This Row],[Mevcut]]</f>
        <v>35</v>
      </c>
      <c r="J44" s="13" t="str">
        <f>Tablo1[[#This Row],[GÜN]]</f>
        <v>PAZARTESİ</v>
      </c>
      <c r="K44" s="17" t="str">
        <f>Tablo1[[#This Row],[SINIF2]]</f>
        <v>113</v>
      </c>
      <c r="L44" s="11">
        <f>Tablo1[[#This Row],[08:10]]</f>
        <v>0</v>
      </c>
      <c r="M44" s="4">
        <f>Tablo1[[#This Row],[09:00]]</f>
        <v>0</v>
      </c>
      <c r="N44" s="4">
        <f>Tablo1[[#This Row],[09:50]]</f>
        <v>0</v>
      </c>
      <c r="O44" s="4">
        <f>Tablo1[[#This Row],[10:40]]</f>
        <v>0</v>
      </c>
      <c r="P44" s="4">
        <f>Tablo1[[#This Row],[11:30]]</f>
        <v>0</v>
      </c>
      <c r="Q44" s="10">
        <f>Tablo1[[#This Row],[12:20]]</f>
        <v>0</v>
      </c>
      <c r="R44" s="4">
        <f>Tablo1[[#This Row],[13:10]]</f>
        <v>0</v>
      </c>
      <c r="S44" s="4">
        <f>Tablo1[[#This Row],[14:00]]</f>
        <v>0</v>
      </c>
      <c r="T44" s="4" t="str">
        <f>Tablo1[[#This Row],[14:50]]</f>
        <v>x</v>
      </c>
      <c r="U44" s="4" t="str">
        <f>Tablo1[[#This Row],[15:40]]</f>
        <v>x</v>
      </c>
      <c r="V44" s="12">
        <f>Tablo1[[#This Row],[16:30]]</f>
        <v>0</v>
      </c>
      <c r="W44" s="24">
        <f>Tablo1[[#This Row],[Ders Adedi]]</f>
        <v>2</v>
      </c>
      <c r="X44" s="22">
        <f>Tablo1[[#This Row],[Ders saati]]</f>
        <v>2</v>
      </c>
      <c r="Y44" s="23">
        <f>Tablo1[[#This Row],[Ders saati kontrol]]</f>
        <v>2</v>
      </c>
      <c r="Z44" s="92" t="str">
        <f>Tablo1[[#This Row],[Birleştir formül]]</f>
        <v>Ekonomi  Damla ÖZSAYIN</v>
      </c>
      <c r="AA44" s="95">
        <f>Tablo1[[#This Row],[Birleşik ders]]</f>
        <v>2</v>
      </c>
    </row>
    <row r="45" spans="1:27" ht="21.75" hidden="1" x14ac:dyDescent="0.25">
      <c r="A45" s="27">
        <f>Tablo1[[#This Row],[Sıra]]</f>
        <v>132</v>
      </c>
      <c r="B45" s="13" t="str">
        <f>Tablo1[[#This Row],[Bölüm]]</f>
        <v>BK</v>
      </c>
      <c r="C45" s="13">
        <f>Tablo1[[#This Row],[Sınıf]]</f>
        <v>1</v>
      </c>
      <c r="D45" s="5" t="str">
        <f>Tablo1[[#This Row],[Ders Kodu]]</f>
        <v>ZBK-1010</v>
      </c>
      <c r="E45" s="14" t="str">
        <f>Tablo1[[#This Row],[Dersin Adı]]</f>
        <v xml:space="preserve">Hayvansal Üretim </v>
      </c>
      <c r="F45" s="6" t="str">
        <f>Tablo1[[#This Row],[Dersi Veren Öğretim Elemanı]]</f>
        <v>Feyzi UĞUR</v>
      </c>
      <c r="G45" s="6">
        <f>Tablo1[[#This Row],[Dersi Veren Öğretim Elemanı (Son 7 Hafta)]]</f>
        <v>0</v>
      </c>
      <c r="H45" s="6" t="str">
        <f>Tablo1[[#This Row],[Dersi Vrn. Öğr. Üyesi Bölümü]]</f>
        <v>ZO</v>
      </c>
      <c r="I45" s="5">
        <f>Tablo1[[#This Row],[Mevcut]]</f>
        <v>35</v>
      </c>
      <c r="J45" s="13" t="str">
        <f>Tablo1[[#This Row],[GÜN]]</f>
        <v>SALI</v>
      </c>
      <c r="K45" s="17" t="str">
        <f>Tablo1[[#This Row],[SINIF2]]</f>
        <v>113</v>
      </c>
      <c r="L45" s="11">
        <f>Tablo1[[#This Row],[08:10]]</f>
        <v>0</v>
      </c>
      <c r="M45" s="4" t="str">
        <f>Tablo1[[#This Row],[09:00]]</f>
        <v>x</v>
      </c>
      <c r="N45" s="4" t="str">
        <f>Tablo1[[#This Row],[09:50]]</f>
        <v>x</v>
      </c>
      <c r="O45" s="4" t="str">
        <f>Tablo1[[#This Row],[10:40]]</f>
        <v>x</v>
      </c>
      <c r="P45" s="4" t="str">
        <f>Tablo1[[#This Row],[11:30]]</f>
        <v>x</v>
      </c>
      <c r="Q45" s="10">
        <f>Tablo1[[#This Row],[12:20]]</f>
        <v>0</v>
      </c>
      <c r="R45" s="4">
        <f>Tablo1[[#This Row],[13:10]]</f>
        <v>0</v>
      </c>
      <c r="S45" s="4">
        <f>Tablo1[[#This Row],[14:00]]</f>
        <v>0</v>
      </c>
      <c r="T45" s="4">
        <f>Tablo1[[#This Row],[14:50]]</f>
        <v>0</v>
      </c>
      <c r="U45" s="4">
        <f>Tablo1[[#This Row],[15:40]]</f>
        <v>0</v>
      </c>
      <c r="V45" s="12">
        <f>Tablo1[[#This Row],[16:30]]</f>
        <v>0</v>
      </c>
      <c r="W45" s="24">
        <f>Tablo1[[#This Row],[Ders Adedi]]</f>
        <v>2</v>
      </c>
      <c r="X45" s="22">
        <f>Tablo1[[#This Row],[Ders saati]]</f>
        <v>4</v>
      </c>
      <c r="Y45" s="23">
        <f>Tablo1[[#This Row],[Ders saati kontrol]]</f>
        <v>4</v>
      </c>
      <c r="Z45" s="92" t="str">
        <f>Tablo1[[#This Row],[Birleştir formül]]</f>
        <v>Hayvansal Üretim  Feyzi UĞUR</v>
      </c>
      <c r="AA45" s="95">
        <f>Tablo1[[#This Row],[Birleşik ders]]</f>
        <v>2</v>
      </c>
    </row>
    <row r="46" spans="1:27" ht="21.75" hidden="1" x14ac:dyDescent="0.25">
      <c r="A46" s="27">
        <f>Tablo1[[#This Row],[Sıra]]</f>
        <v>344</v>
      </c>
      <c r="B46" s="13" t="str">
        <f>Tablo1[[#This Row],[Bölüm]]</f>
        <v>BK</v>
      </c>
      <c r="C46" s="13">
        <f>Tablo1[[#This Row],[Sınıf]]</f>
        <v>1</v>
      </c>
      <c r="D46" s="5" t="str">
        <f>Tablo1[[#This Row],[Ders Kodu]]</f>
        <v>ZBK-1012</v>
      </c>
      <c r="E46" s="14" t="str">
        <f>Tablo1[[#This Row],[Dersin Adı]]</f>
        <v xml:space="preserve">Zooloji </v>
      </c>
      <c r="F46" s="6" t="str">
        <f>Tablo1[[#This Row],[Dersi Veren Öğretim Elemanı]]</f>
        <v>Çiğdem GÜL</v>
      </c>
      <c r="G46" s="6">
        <f>Tablo1[[#This Row],[Dersi Veren Öğretim Elemanı (Son 7 Hafta)]]</f>
        <v>0</v>
      </c>
      <c r="H46" s="6" t="str">
        <f>Tablo1[[#This Row],[Dersi Vrn. Öğr. Üyesi Bölümü]]</f>
        <v>FD</v>
      </c>
      <c r="I46" s="5">
        <f>Tablo1[[#This Row],[Mevcut]]</f>
        <v>37</v>
      </c>
      <c r="J46" s="13" t="str">
        <f>Tablo1[[#This Row],[GÜN]]</f>
        <v>SALI</v>
      </c>
      <c r="K46" s="17" t="str">
        <f>Tablo1[[#This Row],[SINIF2]]</f>
        <v>Prof.Dr H. TURHAN</v>
      </c>
      <c r="L46" s="11">
        <f>Tablo1[[#This Row],[08:10]]</f>
        <v>0</v>
      </c>
      <c r="M46" s="4">
        <f>Tablo1[[#This Row],[09:00]]</f>
        <v>0</v>
      </c>
      <c r="N46" s="4">
        <f>Tablo1[[#This Row],[09:50]]</f>
        <v>0</v>
      </c>
      <c r="O46" s="4">
        <f>Tablo1[[#This Row],[10:40]]</f>
        <v>0</v>
      </c>
      <c r="P46" s="4">
        <f>Tablo1[[#This Row],[11:30]]</f>
        <v>0</v>
      </c>
      <c r="Q46" s="10">
        <f>Tablo1[[#This Row],[12:20]]</f>
        <v>0</v>
      </c>
      <c r="R46" s="4" t="str">
        <f>Tablo1[[#This Row],[13:10]]</f>
        <v>x</v>
      </c>
      <c r="S46" s="4" t="str">
        <f>Tablo1[[#This Row],[14:00]]</f>
        <v>x</v>
      </c>
      <c r="T46" s="4" t="str">
        <f>Tablo1[[#This Row],[14:50]]</f>
        <v>x</v>
      </c>
      <c r="U46" s="4" t="str">
        <f>Tablo1[[#This Row],[15:40]]</f>
        <v>x</v>
      </c>
      <c r="V46" s="12">
        <f>Tablo1[[#This Row],[16:30]]</f>
        <v>0</v>
      </c>
      <c r="W46" s="24">
        <f>Tablo1[[#This Row],[Ders Adedi]]</f>
        <v>5</v>
      </c>
      <c r="X46" s="22">
        <f>Tablo1[[#This Row],[Ders saati]]</f>
        <v>4</v>
      </c>
      <c r="Y46" s="23">
        <f>Tablo1[[#This Row],[Ders saati kontrol]]</f>
        <v>4</v>
      </c>
      <c r="Z46" s="92" t="str">
        <f>Tablo1[[#This Row],[Birleştir formül]]</f>
        <v>Zooloji  Sibel HAYRETDAĞ</v>
      </c>
      <c r="AA46" s="95">
        <f>Tablo1[[#This Row],[Birleşik ders]]</f>
        <v>3</v>
      </c>
    </row>
    <row r="47" spans="1:27" ht="30" hidden="1" x14ac:dyDescent="0.25">
      <c r="A47" s="27">
        <f>Tablo1[[#This Row],[Sıra]]</f>
        <v>10</v>
      </c>
      <c r="B47" s="13" t="str">
        <f>Tablo1[[#This Row],[Bölüm]]</f>
        <v>BK</v>
      </c>
      <c r="C47" s="13">
        <f>Tablo1[[#This Row],[Sınıf]]</f>
        <v>1</v>
      </c>
      <c r="D47" s="5" t="str">
        <f>Tablo1[[#This Row],[Ders Kodu]]</f>
        <v>ATA-1102</v>
      </c>
      <c r="E47" s="14" t="str">
        <f>Tablo1[[#This Row],[Dersin Adı]]</f>
        <v xml:space="preserve">Atatürk İlkeleri ve İnkılap Tarihi II </v>
      </c>
      <c r="F47" s="6" t="str">
        <f>Tablo1[[#This Row],[Dersi Veren Öğretim Elemanı]]</f>
        <v>Gökhan BAYRAM</v>
      </c>
      <c r="G47" s="6">
        <f>Tablo1[[#This Row],[Dersi Veren Öğretim Elemanı (Son 7 Hafta)]]</f>
        <v>0</v>
      </c>
      <c r="H47" s="6" t="str">
        <f>Tablo1[[#This Row],[Dersi Vrn. Öğr. Üyesi Bölümü]]</f>
        <v>FD</v>
      </c>
      <c r="I47" s="5">
        <f>Tablo1[[#This Row],[Mevcut]]</f>
        <v>32</v>
      </c>
      <c r="J47" s="13" t="str">
        <f>Tablo1[[#This Row],[GÜN]]</f>
        <v>ÇARŞAMBA</v>
      </c>
      <c r="K47" s="17" t="str">
        <f>Tablo1[[#This Row],[SINIF2]]</f>
        <v>ONLINE</v>
      </c>
      <c r="L47" s="11">
        <f>Tablo1[[#This Row],[08:10]]</f>
        <v>0</v>
      </c>
      <c r="M47" s="4" t="str">
        <f>Tablo1[[#This Row],[09:00]]</f>
        <v>x</v>
      </c>
      <c r="N47" s="4" t="str">
        <f>Tablo1[[#This Row],[09:50]]</f>
        <v>x</v>
      </c>
      <c r="O47" s="4">
        <f>Tablo1[[#This Row],[10:40]]</f>
        <v>0</v>
      </c>
      <c r="P47" s="4">
        <f>Tablo1[[#This Row],[11:30]]</f>
        <v>0</v>
      </c>
      <c r="Q47" s="10">
        <f>Tablo1[[#This Row],[12:20]]</f>
        <v>0</v>
      </c>
      <c r="R47" s="4">
        <f>Tablo1[[#This Row],[13:10]]</f>
        <v>0</v>
      </c>
      <c r="S47" s="4">
        <f>Tablo1[[#This Row],[14:00]]</f>
        <v>0</v>
      </c>
      <c r="T47" s="4">
        <f>Tablo1[[#This Row],[14:50]]</f>
        <v>0</v>
      </c>
      <c r="U47" s="4">
        <f>Tablo1[[#This Row],[15:40]]</f>
        <v>0</v>
      </c>
      <c r="V47" s="12">
        <f>Tablo1[[#This Row],[16:30]]</f>
        <v>0</v>
      </c>
      <c r="W47" s="24">
        <f>Tablo1[[#This Row],[Ders Adedi]]</f>
        <v>9</v>
      </c>
      <c r="X47" s="22">
        <f>Tablo1[[#This Row],[Ders saati]]</f>
        <v>2</v>
      </c>
      <c r="Y47" s="23">
        <f>Tablo1[[#This Row],[Ders saati kontrol]]</f>
        <v>2</v>
      </c>
      <c r="Z47" s="92" t="str">
        <f>Tablo1[[#This Row],[Birleştir formül]]</f>
        <v>Atatürk İlkeleri ve İnkılap Tarihi II  Gökhan BAYRAM</v>
      </c>
      <c r="AA47" s="95">
        <f>Tablo1[[#This Row],[Birleşik ders]]</f>
        <v>9</v>
      </c>
    </row>
    <row r="48" spans="1:27" ht="30" hidden="1" x14ac:dyDescent="0.25">
      <c r="A48" s="27">
        <f>Tablo1[[#This Row],[Sıra]]</f>
        <v>313</v>
      </c>
      <c r="B48" s="13" t="str">
        <f>Tablo1[[#This Row],[Bölüm]]</f>
        <v>BK</v>
      </c>
      <c r="C48" s="13">
        <f>Tablo1[[#This Row],[Sınıf]]</f>
        <v>1</v>
      </c>
      <c r="D48" s="5" t="str">
        <f>Tablo1[[#This Row],[Ders Kodu]]</f>
        <v>TDİ-1002</v>
      </c>
      <c r="E48" s="14" t="str">
        <f>Tablo1[[#This Row],[Dersin Adı]]</f>
        <v xml:space="preserve">Türk Dili II </v>
      </c>
      <c r="F48" s="6" t="str">
        <f>Tablo1[[#This Row],[Dersi Veren Öğretim Elemanı]]</f>
        <v>Özgür ÜSTÜN</v>
      </c>
      <c r="G48" s="6">
        <f>Tablo1[[#This Row],[Dersi Veren Öğretim Elemanı (Son 7 Hafta)]]</f>
        <v>0</v>
      </c>
      <c r="H48" s="6" t="str">
        <f>Tablo1[[#This Row],[Dersi Vrn. Öğr. Üyesi Bölümü]]</f>
        <v>FD</v>
      </c>
      <c r="I48" s="5">
        <f>Tablo1[[#This Row],[Mevcut]]</f>
        <v>31</v>
      </c>
      <c r="J48" s="13" t="str">
        <f>Tablo1[[#This Row],[GÜN]]</f>
        <v>ÇARŞAMBA</v>
      </c>
      <c r="K48" s="17" t="str">
        <f>Tablo1[[#This Row],[SINIF2]]</f>
        <v>ONLINE</v>
      </c>
      <c r="L48" s="11">
        <f>Tablo1[[#This Row],[08:10]]</f>
        <v>0</v>
      </c>
      <c r="M48" s="4">
        <f>Tablo1[[#This Row],[09:00]]</f>
        <v>0</v>
      </c>
      <c r="N48" s="4">
        <f>Tablo1[[#This Row],[09:50]]</f>
        <v>0</v>
      </c>
      <c r="O48" s="4" t="str">
        <f>Tablo1[[#This Row],[10:40]]</f>
        <v>x</v>
      </c>
      <c r="P48" s="4" t="str">
        <f>Tablo1[[#This Row],[11:30]]</f>
        <v>x</v>
      </c>
      <c r="Q48" s="10">
        <f>Tablo1[[#This Row],[12:20]]</f>
        <v>0</v>
      </c>
      <c r="R48" s="4">
        <f>Tablo1[[#This Row],[13:10]]</f>
        <v>0</v>
      </c>
      <c r="S48" s="4">
        <f>Tablo1[[#This Row],[14:00]]</f>
        <v>0</v>
      </c>
      <c r="T48" s="4">
        <f>Tablo1[[#This Row],[14:50]]</f>
        <v>0</v>
      </c>
      <c r="U48" s="4">
        <f>Tablo1[[#This Row],[15:40]]</f>
        <v>0</v>
      </c>
      <c r="V48" s="12">
        <f>Tablo1[[#This Row],[16:30]]</f>
        <v>0</v>
      </c>
      <c r="W48" s="24">
        <f>Tablo1[[#This Row],[Ders Adedi]]</f>
        <v>9</v>
      </c>
      <c r="X48" s="22">
        <f>Tablo1[[#This Row],[Ders saati]]</f>
        <v>2</v>
      </c>
      <c r="Y48" s="23">
        <f>Tablo1[[#This Row],[Ders saati kontrol]]</f>
        <v>2</v>
      </c>
      <c r="Z48" s="92" t="str">
        <f>Tablo1[[#This Row],[Birleştir formül]]</f>
        <v>Türk Dili II  Özgür ÜSTÜN</v>
      </c>
      <c r="AA48" s="95">
        <f>Tablo1[[#This Row],[Birleşik ders]]</f>
        <v>9</v>
      </c>
    </row>
    <row r="49" spans="1:27" ht="21.75" hidden="1" x14ac:dyDescent="0.25">
      <c r="A49" s="27">
        <f>Tablo1[[#This Row],[Sıra]]</f>
        <v>150</v>
      </c>
      <c r="B49" s="13" t="str">
        <f>Tablo1[[#This Row],[Bölüm]]</f>
        <v>BK</v>
      </c>
      <c r="C49" s="13">
        <f>Tablo1[[#This Row],[Sınıf]]</f>
        <v>1</v>
      </c>
      <c r="D49" s="5" t="str">
        <f>Tablo1[[#This Row],[Ders Kodu]]</f>
        <v>İSG-1002</v>
      </c>
      <c r="E49" s="14" t="str">
        <f>Tablo1[[#This Row],[Dersin Adı]]</f>
        <v xml:space="preserve">İş Sağlığı ve Güvenliği II </v>
      </c>
      <c r="F49" s="6" t="str">
        <f>Tablo1[[#This Row],[Dersi Veren Öğretim Elemanı]]</f>
        <v>Ulaş ÇINAR</v>
      </c>
      <c r="G49" s="6">
        <f>Tablo1[[#This Row],[Dersi Veren Öğretim Elemanı (Son 7 Hafta)]]</f>
        <v>0</v>
      </c>
      <c r="H49" s="6" t="str">
        <f>Tablo1[[#This Row],[Dersi Vrn. Öğr. Üyesi Bölümü]]</f>
        <v>FD</v>
      </c>
      <c r="I49" s="5">
        <f>Tablo1[[#This Row],[Mevcut]]</f>
        <v>26</v>
      </c>
      <c r="J49" s="13" t="str">
        <f>Tablo1[[#This Row],[GÜN]]</f>
        <v>PERŞEMBE</v>
      </c>
      <c r="K49" s="17" t="str">
        <f>Tablo1[[#This Row],[SINIF2]]</f>
        <v>113</v>
      </c>
      <c r="L49" s="11">
        <f>Tablo1[[#This Row],[08:10]]</f>
        <v>0</v>
      </c>
      <c r="M49" s="4" t="str">
        <f>Tablo1[[#This Row],[09:00]]</f>
        <v>x</v>
      </c>
      <c r="N49" s="4" t="str">
        <f>Tablo1[[#This Row],[09:50]]</f>
        <v>x</v>
      </c>
      <c r="O49" s="4">
        <f>Tablo1[[#This Row],[10:40]]</f>
        <v>0</v>
      </c>
      <c r="P49" s="4">
        <f>Tablo1[[#This Row],[11:30]]</f>
        <v>0</v>
      </c>
      <c r="Q49" s="10">
        <f>Tablo1[[#This Row],[12:20]]</f>
        <v>0</v>
      </c>
      <c r="R49" s="4">
        <f>Tablo1[[#This Row],[13:10]]</f>
        <v>0</v>
      </c>
      <c r="S49" s="4">
        <f>Tablo1[[#This Row],[14:00]]</f>
        <v>0</v>
      </c>
      <c r="T49" s="4">
        <f>Tablo1[[#This Row],[14:50]]</f>
        <v>0</v>
      </c>
      <c r="U49" s="4">
        <f>Tablo1[[#This Row],[15:40]]</f>
        <v>0</v>
      </c>
      <c r="V49" s="12">
        <f>Tablo1[[#This Row],[16:30]]</f>
        <v>0</v>
      </c>
      <c r="W49" s="24">
        <f>Tablo1[[#This Row],[Ders Adedi]]</f>
        <v>9</v>
      </c>
      <c r="X49" s="22">
        <f>Tablo1[[#This Row],[Ders saati]]</f>
        <v>2</v>
      </c>
      <c r="Y49" s="23">
        <f>Tablo1[[#This Row],[Ders saati kontrol]]</f>
        <v>2</v>
      </c>
      <c r="Z49" s="92" t="str">
        <f>Tablo1[[#This Row],[Birleştir formül]]</f>
        <v>İş Sağlığı ve Güvenliği II  Ulaş ÇINAR</v>
      </c>
      <c r="AA49" s="95">
        <f>Tablo1[[#This Row],[Birleşik ders]]</f>
        <v>8</v>
      </c>
    </row>
    <row r="50" spans="1:27" ht="21.75" hidden="1" x14ac:dyDescent="0.25">
      <c r="A50" s="27">
        <f>Tablo1[[#This Row],[Sıra]]</f>
        <v>261</v>
      </c>
      <c r="B50" s="13" t="str">
        <f>Tablo1[[#This Row],[Bölüm]]</f>
        <v>BK</v>
      </c>
      <c r="C50" s="13">
        <f>Tablo1[[#This Row],[Sınıf]]</f>
        <v>1</v>
      </c>
      <c r="D50" s="5" t="str">
        <f>Tablo1[[#This Row],[Ders Kodu]]</f>
        <v>ZBK-1002</v>
      </c>
      <c r="E50" s="14" t="str">
        <f>Tablo1[[#This Row],[Dersin Adı]]</f>
        <v xml:space="preserve">Tarım Tarihi ve Deontolojisi </v>
      </c>
      <c r="F50" s="6" t="str">
        <f>Tablo1[[#This Row],[Dersi Veren Öğretim Elemanı]]</f>
        <v>Uğur GÖZEL</v>
      </c>
      <c r="G50" s="6">
        <f>Tablo1[[#This Row],[Dersi Veren Öğretim Elemanı (Son 7 Hafta)]]</f>
        <v>0</v>
      </c>
      <c r="H50" s="6" t="str">
        <f>Tablo1[[#This Row],[Dersi Vrn. Öğr. Üyesi Bölümü]]</f>
        <v>BK</v>
      </c>
      <c r="I50" s="5">
        <f>Tablo1[[#This Row],[Mevcut]]</f>
        <v>35</v>
      </c>
      <c r="J50" s="13" t="str">
        <f>Tablo1[[#This Row],[GÜN]]</f>
        <v>PERŞEMBE</v>
      </c>
      <c r="K50" s="17" t="str">
        <f>Tablo1[[#This Row],[SINIF2]]</f>
        <v>105</v>
      </c>
      <c r="L50" s="11">
        <f>Tablo1[[#This Row],[08:10]]</f>
        <v>0</v>
      </c>
      <c r="M50" s="4">
        <f>Tablo1[[#This Row],[09:00]]</f>
        <v>0</v>
      </c>
      <c r="N50" s="4">
        <f>Tablo1[[#This Row],[09:50]]</f>
        <v>0</v>
      </c>
      <c r="O50" s="4" t="str">
        <f>Tablo1[[#This Row],[10:40]]</f>
        <v>x</v>
      </c>
      <c r="P50" s="4" t="str">
        <f>Tablo1[[#This Row],[11:30]]</f>
        <v>x</v>
      </c>
      <c r="Q50" s="10">
        <f>Tablo1[[#This Row],[12:20]]</f>
        <v>0</v>
      </c>
      <c r="R50" s="4">
        <f>Tablo1[[#This Row],[13:10]]</f>
        <v>0</v>
      </c>
      <c r="S50" s="4">
        <f>Tablo1[[#This Row],[14:00]]</f>
        <v>0</v>
      </c>
      <c r="T50" s="4">
        <f>Tablo1[[#This Row],[14:50]]</f>
        <v>0</v>
      </c>
      <c r="U50" s="4">
        <f>Tablo1[[#This Row],[15:40]]</f>
        <v>0</v>
      </c>
      <c r="V50" s="12">
        <f>Tablo1[[#This Row],[16:30]]</f>
        <v>0</v>
      </c>
      <c r="W50" s="24">
        <f>Tablo1[[#This Row],[Ders Adedi]]</f>
        <v>3</v>
      </c>
      <c r="X50" s="22">
        <f>Tablo1[[#This Row],[Ders saati]]</f>
        <v>2</v>
      </c>
      <c r="Y50" s="23">
        <f>Tablo1[[#This Row],[Ders saati kontrol]]</f>
        <v>2</v>
      </c>
      <c r="Z50" s="92" t="str">
        <f>Tablo1[[#This Row],[Birleştir formül]]</f>
        <v>Tarım Tarihi ve Deontolojisi  Uğur GÖZEL</v>
      </c>
      <c r="AA50" s="95">
        <f>Tablo1[[#This Row],[Birleşik ders]]</f>
        <v>1</v>
      </c>
    </row>
    <row r="51" spans="1:27" ht="21.75" hidden="1" x14ac:dyDescent="0.25">
      <c r="A51" s="27">
        <f>Tablo1[[#This Row],[Sıra]]</f>
        <v>294</v>
      </c>
      <c r="B51" s="13" t="str">
        <f>Tablo1[[#This Row],[Bölüm]]</f>
        <v>BK</v>
      </c>
      <c r="C51" s="13">
        <f>Tablo1[[#This Row],[Sınıf]]</f>
        <v>1</v>
      </c>
      <c r="D51" s="5" t="str">
        <f>Tablo1[[#This Row],[Ders Kodu]]</f>
        <v>ZBK-1006</v>
      </c>
      <c r="E51" s="14" t="str">
        <f>Tablo1[[#This Row],[Dersin Adı]]</f>
        <v xml:space="preserve">Temel Bilgisayar Programları </v>
      </c>
      <c r="F51" s="6" t="str">
        <f>Tablo1[[#This Row],[Dersi Veren Öğretim Elemanı]]</f>
        <v>Ali Kürşat ŞAHİN</v>
      </c>
      <c r="G51" s="6">
        <f>Tablo1[[#This Row],[Dersi Veren Öğretim Elemanı (Son 7 Hafta)]]</f>
        <v>0</v>
      </c>
      <c r="H51" s="6" t="str">
        <f>Tablo1[[#This Row],[Dersi Vrn. Öğr. Üyesi Bölümü]]</f>
        <v>BK</v>
      </c>
      <c r="I51" s="5">
        <f>Tablo1[[#This Row],[Mevcut]]</f>
        <v>34</v>
      </c>
      <c r="J51" s="13" t="str">
        <f>Tablo1[[#This Row],[GÜN]]</f>
        <v>PERŞEMBE</v>
      </c>
      <c r="K51" s="17" t="str">
        <f>Tablo1[[#This Row],[SINIF2]]</f>
        <v>Bilgisayar Lab.</v>
      </c>
      <c r="L51" s="11">
        <f>Tablo1[[#This Row],[08:10]]</f>
        <v>0</v>
      </c>
      <c r="M51" s="4">
        <f>Tablo1[[#This Row],[09:00]]</f>
        <v>0</v>
      </c>
      <c r="N51" s="4">
        <f>Tablo1[[#This Row],[09:50]]</f>
        <v>0</v>
      </c>
      <c r="O51" s="4">
        <f>Tablo1[[#This Row],[10:40]]</f>
        <v>0</v>
      </c>
      <c r="P51" s="4">
        <f>Tablo1[[#This Row],[11:30]]</f>
        <v>0</v>
      </c>
      <c r="Q51" s="10">
        <f>Tablo1[[#This Row],[12:20]]</f>
        <v>0</v>
      </c>
      <c r="R51" s="4" t="str">
        <f>Tablo1[[#This Row],[13:10]]</f>
        <v>x</v>
      </c>
      <c r="S51" s="4" t="str">
        <f>Tablo1[[#This Row],[14:00]]</f>
        <v>x</v>
      </c>
      <c r="T51" s="4" t="str">
        <f>Tablo1[[#This Row],[14:50]]</f>
        <v>x</v>
      </c>
      <c r="U51" s="4" t="str">
        <f>Tablo1[[#This Row],[15:40]]</f>
        <v>x</v>
      </c>
      <c r="V51" s="12">
        <f>Tablo1[[#This Row],[16:30]]</f>
        <v>0</v>
      </c>
      <c r="W51" s="24">
        <f>Tablo1[[#This Row],[Ders Adedi]]</f>
        <v>1</v>
      </c>
      <c r="X51" s="22">
        <f>Tablo1[[#This Row],[Ders saati]]</f>
        <v>4</v>
      </c>
      <c r="Y51" s="23">
        <f>Tablo1[[#This Row],[Ders saati kontrol]]</f>
        <v>4</v>
      </c>
      <c r="Z51" s="92" t="str">
        <f>Tablo1[[#This Row],[Birleştir formül]]</f>
        <v>Temel Bilgisayar Programları  Ali Kürşat ŞAHİN</v>
      </c>
      <c r="AA51" s="95">
        <f>Tablo1[[#This Row],[Birleşik ders]]</f>
        <v>1</v>
      </c>
    </row>
    <row r="52" spans="1:27" ht="21.75" hidden="1" x14ac:dyDescent="0.25">
      <c r="A52" s="27">
        <f>Tablo1[[#This Row],[Sıra]]</f>
        <v>332</v>
      </c>
      <c r="B52" s="13" t="str">
        <f>Tablo1[[#This Row],[Bölüm]]</f>
        <v>BK</v>
      </c>
      <c r="C52" s="13">
        <f>Tablo1[[#This Row],[Sınıf]]</f>
        <v>1</v>
      </c>
      <c r="D52" s="5" t="str">
        <f>Tablo1[[#This Row],[Ders Kodu]]</f>
        <v>YDİ-1102</v>
      </c>
      <c r="E52" s="14" t="str">
        <f>Tablo1[[#This Row],[Dersin Adı]]</f>
        <v xml:space="preserve">Yabancı Dil II </v>
      </c>
      <c r="F52" s="6" t="str">
        <f>Tablo1[[#This Row],[Dersi Veren Öğretim Elemanı]]</f>
        <v>Gökhan HINIZ</v>
      </c>
      <c r="G52" s="6">
        <f>Tablo1[[#This Row],[Dersi Veren Öğretim Elemanı (Son 7 Hafta)]]</f>
        <v>0</v>
      </c>
      <c r="H52" s="6" t="str">
        <f>Tablo1[[#This Row],[Dersi Vrn. Öğr. Üyesi Bölümü]]</f>
        <v>FD</v>
      </c>
      <c r="I52" s="5">
        <f>Tablo1[[#This Row],[Mevcut]]</f>
        <v>13</v>
      </c>
      <c r="J52" s="13" t="str">
        <f>Tablo1[[#This Row],[GÜN]]</f>
        <v>CUMA</v>
      </c>
      <c r="K52" s="17" t="str">
        <f>Tablo1[[#This Row],[SINIF2]]</f>
        <v>ONLINE</v>
      </c>
      <c r="L52" s="11" t="str">
        <f>Tablo1[[#This Row],[08:10]]</f>
        <v>x</v>
      </c>
      <c r="M52" s="4" t="str">
        <f>Tablo1[[#This Row],[09:00]]</f>
        <v>x</v>
      </c>
      <c r="N52" s="4">
        <f>Tablo1[[#This Row],[09:50]]</f>
        <v>0</v>
      </c>
      <c r="O52" s="4">
        <f>Tablo1[[#This Row],[10:40]]</f>
        <v>0</v>
      </c>
      <c r="P52" s="4">
        <f>Tablo1[[#This Row],[11:30]]</f>
        <v>0</v>
      </c>
      <c r="Q52" s="10">
        <f>Tablo1[[#This Row],[12:20]]</f>
        <v>0</v>
      </c>
      <c r="R52" s="4">
        <f>Tablo1[[#This Row],[13:10]]</f>
        <v>0</v>
      </c>
      <c r="S52" s="4">
        <f>Tablo1[[#This Row],[14:00]]</f>
        <v>0</v>
      </c>
      <c r="T52" s="4">
        <f>Tablo1[[#This Row],[14:50]]</f>
        <v>0</v>
      </c>
      <c r="U52" s="4">
        <f>Tablo1[[#This Row],[15:40]]</f>
        <v>0</v>
      </c>
      <c r="V52" s="12">
        <f>Tablo1[[#This Row],[16:30]]</f>
        <v>0</v>
      </c>
      <c r="W52" s="24">
        <f>Tablo1[[#This Row],[Ders Adedi]]</f>
        <v>9</v>
      </c>
      <c r="X52" s="22">
        <f>Tablo1[[#This Row],[Ders saati]]</f>
        <v>2</v>
      </c>
      <c r="Y52" s="23">
        <f>Tablo1[[#This Row],[Ders saati kontrol]]</f>
        <v>2</v>
      </c>
      <c r="Z52" s="92" t="str">
        <f>Tablo1[[#This Row],[Birleştir formül]]</f>
        <v>Yabancı Dil II  Gökhan HINIZ</v>
      </c>
      <c r="AA52" s="95">
        <f>Tablo1[[#This Row],[Birleşik ders]]</f>
        <v>9</v>
      </c>
    </row>
    <row r="53" spans="1:27" ht="21.75" hidden="1" x14ac:dyDescent="0.25">
      <c r="A53" s="27">
        <f>Tablo1[[#This Row],[Sıra]]</f>
        <v>359</v>
      </c>
      <c r="B53" s="13" t="str">
        <f>Tablo1[[#This Row],[Bölüm]]</f>
        <v>BK</v>
      </c>
      <c r="C53" s="13">
        <f>Tablo1[[#This Row],[Sınıf]]</f>
        <v>1</v>
      </c>
      <c r="D53" s="5" t="str">
        <f>Tablo1[[#This Row],[Ders Kodu]]</f>
        <v>BTK-1032</v>
      </c>
      <c r="E53" s="14" t="str">
        <f>Tablo1[[#This Row],[Dersin Adı]]</f>
        <v>Mikrobiyoloji (Alttan ve devam Alanlar İçin)</v>
      </c>
      <c r="F53" s="6" t="str">
        <f>Tablo1[[#This Row],[Dersi Veren Öğretim Elemanı]]</f>
        <v>Ali KARANFİL</v>
      </c>
      <c r="G53" s="6">
        <f>Tablo1[[#This Row],[Dersi Veren Öğretim Elemanı (Son 7 Hafta)]]</f>
        <v>0</v>
      </c>
      <c r="H53" s="6" t="str">
        <f>Tablo1[[#This Row],[Dersi Vrn. Öğr. Üyesi Bölümü]]</f>
        <v>BK</v>
      </c>
      <c r="I53" s="5">
        <f>Tablo1[[#This Row],[Mevcut]]</f>
        <v>8</v>
      </c>
      <c r="J53" s="13" t="str">
        <f>Tablo1[[#This Row],[GÜN]]</f>
        <v>-</v>
      </c>
      <c r="K53" s="17" t="str">
        <f>Tablo1[[#This Row],[SINIF2]]</f>
        <v>SADECE SINAV</v>
      </c>
      <c r="L53" s="11">
        <f>Tablo1[[#This Row],[08:10]]</f>
        <v>0</v>
      </c>
      <c r="M53" s="4">
        <f>Tablo1[[#This Row],[09:00]]</f>
        <v>0</v>
      </c>
      <c r="N53" s="4">
        <f>Tablo1[[#This Row],[09:50]]</f>
        <v>0</v>
      </c>
      <c r="O53" s="4">
        <f>Tablo1[[#This Row],[10:40]]</f>
        <v>0</v>
      </c>
      <c r="P53" s="4" t="str">
        <f>Tablo1[[#This Row],[11:30]]</f>
        <v>x</v>
      </c>
      <c r="Q53" s="10" t="str">
        <f>Tablo1[[#This Row],[12:20]]</f>
        <v>x</v>
      </c>
      <c r="R53" s="4" t="str">
        <f>Tablo1[[#This Row],[13:10]]</f>
        <v>x</v>
      </c>
      <c r="S53" s="4">
        <f>Tablo1[[#This Row],[14:00]]</f>
        <v>0</v>
      </c>
      <c r="T53" s="4">
        <f>Tablo1[[#This Row],[14:50]]</f>
        <v>0</v>
      </c>
      <c r="U53" s="4">
        <f>Tablo1[[#This Row],[15:40]]</f>
        <v>0</v>
      </c>
      <c r="V53" s="12">
        <f>Tablo1[[#This Row],[16:30]]</f>
        <v>0</v>
      </c>
      <c r="W53" s="24">
        <f>Tablo1[[#This Row],[Ders Adedi]]</f>
        <v>1</v>
      </c>
      <c r="X53" s="22">
        <f>Tablo1[[#This Row],[Ders saati]]</f>
        <v>3</v>
      </c>
      <c r="Y53" s="23">
        <f>Tablo1[[#This Row],[Ders saati kontrol]]</f>
        <v>3</v>
      </c>
      <c r="Z53" s="92" t="str">
        <f>Tablo1[[#This Row],[Birleştir formül]]</f>
        <v>Mikrobiyoloji (Alttan ve devam Alanlar İçin) Ali KARANFİL</v>
      </c>
      <c r="AA53" s="95">
        <f>Tablo1[[#This Row],[Birleşik ders]]</f>
        <v>1</v>
      </c>
    </row>
    <row r="54" spans="1:27" ht="21.75" hidden="1" x14ac:dyDescent="0.25">
      <c r="A54" s="27">
        <f>Tablo1[[#This Row],[Sıra]]</f>
        <v>360</v>
      </c>
      <c r="B54" s="13" t="str">
        <f>Tablo1[[#This Row],[Bölüm]]</f>
        <v>BK</v>
      </c>
      <c r="C54" s="13">
        <f>Tablo1[[#This Row],[Sınıf]]</f>
        <v>1</v>
      </c>
      <c r="D54" s="5" t="str">
        <f>Tablo1[[#This Row],[Ders Kodu]]</f>
        <v>BTK-1138</v>
      </c>
      <c r="E54" s="14" t="str">
        <f>Tablo1[[#This Row],[Dersin Adı]]</f>
        <v>Hayvansal Üretim Sistemleri (Alttan Alanlar İçin)</v>
      </c>
      <c r="F54" s="6" t="str">
        <f>Tablo1[[#This Row],[Dersi Veren Öğretim Elemanı]]</f>
        <v>Aynur KONYALI</v>
      </c>
      <c r="G54" s="6">
        <f>Tablo1[[#This Row],[Dersi Veren Öğretim Elemanı (Son 7 Hafta)]]</f>
        <v>0</v>
      </c>
      <c r="H54" s="6" t="str">
        <f>Tablo1[[#This Row],[Dersi Vrn. Öğr. Üyesi Bölümü]]</f>
        <v>ZO</v>
      </c>
      <c r="I54" s="5">
        <f>Tablo1[[#This Row],[Mevcut]]</f>
        <v>51</v>
      </c>
      <c r="J54" s="13" t="str">
        <f>Tablo1[[#This Row],[GÜN]]</f>
        <v>-</v>
      </c>
      <c r="K54" s="17" t="str">
        <f>Tablo1[[#This Row],[SINIF2]]</f>
        <v>SADECE SINAV</v>
      </c>
      <c r="L54" s="11">
        <f>Tablo1[[#This Row],[08:10]]</f>
        <v>0</v>
      </c>
      <c r="M54" s="4">
        <f>Tablo1[[#This Row],[09:00]]</f>
        <v>0</v>
      </c>
      <c r="N54" s="4">
        <f>Tablo1[[#This Row],[09:50]]</f>
        <v>0</v>
      </c>
      <c r="O54" s="4">
        <f>Tablo1[[#This Row],[10:40]]</f>
        <v>0</v>
      </c>
      <c r="P54" s="4">
        <f>Tablo1[[#This Row],[11:30]]</f>
        <v>0</v>
      </c>
      <c r="Q54" s="10">
        <f>Tablo1[[#This Row],[12:20]]</f>
        <v>0</v>
      </c>
      <c r="R54" s="4">
        <f>Tablo1[[#This Row],[13:10]]</f>
        <v>0</v>
      </c>
      <c r="S54" s="4">
        <f>Tablo1[[#This Row],[14:00]]</f>
        <v>0</v>
      </c>
      <c r="T54" s="4">
        <f>Tablo1[[#This Row],[14:50]]</f>
        <v>0</v>
      </c>
      <c r="U54" s="4">
        <f>Tablo1[[#This Row],[15:40]]</f>
        <v>0</v>
      </c>
      <c r="V54" s="12">
        <f>Tablo1[[#This Row],[16:30]]</f>
        <v>0</v>
      </c>
      <c r="W54" s="24">
        <f>Tablo1[[#This Row],[Ders Adedi]]</f>
        <v>1</v>
      </c>
      <c r="X54" s="22">
        <f>Tablo1[[#This Row],[Ders saati]]</f>
        <v>0</v>
      </c>
      <c r="Y54" s="23">
        <f>Tablo1[[#This Row],[Ders saati kontrol]]</f>
        <v>0</v>
      </c>
      <c r="Z54" s="92" t="str">
        <f>Tablo1[[#This Row],[Birleştir formül]]</f>
        <v>Hayvansal Üretim Sistemleri (Alttan Alanlar İçin) Aynur KONYALI</v>
      </c>
      <c r="AA54" s="95">
        <f>Tablo1[[#This Row],[Birleşik ders]]</f>
        <v>1</v>
      </c>
    </row>
    <row r="55" spans="1:27" ht="21.75" hidden="1" x14ac:dyDescent="0.25">
      <c r="A55" s="27">
        <f>Tablo1[[#This Row],[Sıra]]</f>
        <v>356</v>
      </c>
      <c r="B55" s="13" t="str">
        <f>Tablo1[[#This Row],[Bölüm]]</f>
        <v>BK</v>
      </c>
      <c r="C55" s="13">
        <f>Tablo1[[#This Row],[Sınıf]]</f>
        <v>1</v>
      </c>
      <c r="D55" s="5" t="str">
        <f>Tablo1[[#This Row],[Ders Kodu]]</f>
        <v>BTK-1018</v>
      </c>
      <c r="E55" s="14" t="str">
        <f>Tablo1[[#This Row],[Dersin Adı]]</f>
        <v>Tarımsal Ekoloji (Alttan Alanlar İçin)</v>
      </c>
      <c r="F55" s="6" t="str">
        <f>Tablo1[[#This Row],[Dersi Veren Öğretim Elemanı]]</f>
        <v>Levent EFİL</v>
      </c>
      <c r="G55" s="6">
        <f>Tablo1[[#This Row],[Dersi Veren Öğretim Elemanı (Son 7 Hafta)]]</f>
        <v>0</v>
      </c>
      <c r="H55" s="6" t="str">
        <f>Tablo1[[#This Row],[Dersi Vrn. Öğr. Üyesi Bölümü]]</f>
        <v>BK</v>
      </c>
      <c r="I55" s="5">
        <f>Tablo1[[#This Row],[Mevcut]]</f>
        <v>1</v>
      </c>
      <c r="J55" s="13" t="str">
        <f>Tablo1[[#This Row],[GÜN]]</f>
        <v>-</v>
      </c>
      <c r="K55" s="17" t="str">
        <f>Tablo1[[#This Row],[SINIF2]]</f>
        <v>SADECE SINAV</v>
      </c>
      <c r="L55" s="11">
        <f>Tablo1[[#This Row],[08:10]]</f>
        <v>0</v>
      </c>
      <c r="M55" s="4">
        <f>Tablo1[[#This Row],[09:00]]</f>
        <v>0</v>
      </c>
      <c r="N55" s="4">
        <f>Tablo1[[#This Row],[09:50]]</f>
        <v>0</v>
      </c>
      <c r="O55" s="4">
        <f>Tablo1[[#This Row],[10:40]]</f>
        <v>0</v>
      </c>
      <c r="P55" s="4">
        <f>Tablo1[[#This Row],[11:30]]</f>
        <v>0</v>
      </c>
      <c r="Q55" s="10">
        <f>Tablo1[[#This Row],[12:20]]</f>
        <v>0</v>
      </c>
      <c r="R55" s="4">
        <f>Tablo1[[#This Row],[13:10]]</f>
        <v>0</v>
      </c>
      <c r="S55" s="4">
        <f>Tablo1[[#This Row],[14:00]]</f>
        <v>0</v>
      </c>
      <c r="T55" s="4">
        <f>Tablo1[[#This Row],[14:50]]</f>
        <v>0</v>
      </c>
      <c r="U55" s="4">
        <f>Tablo1[[#This Row],[15:40]]</f>
        <v>0</v>
      </c>
      <c r="V55" s="12">
        <f>Tablo1[[#This Row],[16:30]]</f>
        <v>0</v>
      </c>
      <c r="W55" s="24">
        <f>Tablo1[[#This Row],[Ders Adedi]]</f>
        <v>2</v>
      </c>
      <c r="X55" s="22">
        <f>Tablo1[[#This Row],[Ders saati]]</f>
        <v>0</v>
      </c>
      <c r="Y55" s="23">
        <f>Tablo1[[#This Row],[Ders saati kontrol]]</f>
        <v>0</v>
      </c>
      <c r="Z55" s="92" t="str">
        <f>Tablo1[[#This Row],[Birleştir formül]]</f>
        <v>Tarımsal Ekoloji (Alttan Alanlar İçin) Levent EFİL</v>
      </c>
      <c r="AA55" s="95">
        <f>Tablo1[[#This Row],[Birleşik ders]]</f>
        <v>1</v>
      </c>
    </row>
    <row r="56" spans="1:27" ht="21.75" hidden="1" x14ac:dyDescent="0.25">
      <c r="A56" s="27">
        <f>Tablo1[[#This Row],[Sıra]]</f>
        <v>357</v>
      </c>
      <c r="B56" s="13" t="str">
        <f>Tablo1[[#This Row],[Bölüm]]</f>
        <v>BK</v>
      </c>
      <c r="C56" s="13">
        <f>Tablo1[[#This Row],[Sınıf]]</f>
        <v>1</v>
      </c>
      <c r="D56" s="5" t="str">
        <f>Tablo1[[#This Row],[Ders Kodu]]</f>
        <v>BTK-1024</v>
      </c>
      <c r="E56" s="14" t="str">
        <f>Tablo1[[#This Row],[Dersin Adı]]</f>
        <v>İstatistik (Alttan Alanlar İçin)</v>
      </c>
      <c r="F56" s="6" t="str">
        <f>Tablo1[[#This Row],[Dersi Veren Öğretim Elemanı]]</f>
        <v>Soner YİĞİT</v>
      </c>
      <c r="G56" s="6">
        <f>Tablo1[[#This Row],[Dersi Veren Öğretim Elemanı (Son 7 Hafta)]]</f>
        <v>0</v>
      </c>
      <c r="H56" s="6" t="str">
        <f>Tablo1[[#This Row],[Dersi Vrn. Öğr. Üyesi Bölümü]]</f>
        <v>ZO</v>
      </c>
      <c r="I56" s="5">
        <f>Tablo1[[#This Row],[Mevcut]]</f>
        <v>49</v>
      </c>
      <c r="J56" s="13" t="str">
        <f>Tablo1[[#This Row],[GÜN]]</f>
        <v>-</v>
      </c>
      <c r="K56" s="17" t="str">
        <f>Tablo1[[#This Row],[SINIF2]]</f>
        <v>SADECE SINAV</v>
      </c>
      <c r="L56" s="11">
        <f>Tablo1[[#This Row],[08:10]]</f>
        <v>0</v>
      </c>
      <c r="M56" s="4">
        <f>Tablo1[[#This Row],[09:00]]</f>
        <v>0</v>
      </c>
      <c r="N56" s="4">
        <f>Tablo1[[#This Row],[09:50]]</f>
        <v>0</v>
      </c>
      <c r="O56" s="4">
        <f>Tablo1[[#This Row],[10:40]]</f>
        <v>0</v>
      </c>
      <c r="P56" s="4">
        <f>Tablo1[[#This Row],[11:30]]</f>
        <v>0</v>
      </c>
      <c r="Q56" s="10">
        <f>Tablo1[[#This Row],[12:20]]</f>
        <v>0</v>
      </c>
      <c r="R56" s="4">
        <f>Tablo1[[#This Row],[13:10]]</f>
        <v>0</v>
      </c>
      <c r="S56" s="4">
        <f>Tablo1[[#This Row],[14:00]]</f>
        <v>0</v>
      </c>
      <c r="T56" s="4">
        <f>Tablo1[[#This Row],[14:50]]</f>
        <v>0</v>
      </c>
      <c r="U56" s="4">
        <f>Tablo1[[#This Row],[15:40]]</f>
        <v>0</v>
      </c>
      <c r="V56" s="12">
        <f>Tablo1[[#This Row],[16:30]]</f>
        <v>0</v>
      </c>
      <c r="W56" s="24">
        <f>Tablo1[[#This Row],[Ders Adedi]]</f>
        <v>1</v>
      </c>
      <c r="X56" s="22">
        <f>Tablo1[[#This Row],[Ders saati]]</f>
        <v>0</v>
      </c>
      <c r="Y56" s="23">
        <f>Tablo1[[#This Row],[Ders saati kontrol]]</f>
        <v>0</v>
      </c>
      <c r="Z56" s="92" t="str">
        <f>Tablo1[[#This Row],[Birleştir formül]]</f>
        <v>İstatistik (Alttan Alanlar İçin) Soner YİĞİT</v>
      </c>
      <c r="AA56" s="95">
        <f>Tablo1[[#This Row],[Birleşik ders]]</f>
        <v>1</v>
      </c>
    </row>
    <row r="57" spans="1:27" ht="21.75" hidden="1" x14ac:dyDescent="0.25">
      <c r="A57" s="27">
        <f>Tablo1[[#This Row],[Sıra]]</f>
        <v>44</v>
      </c>
      <c r="B57" s="13" t="str">
        <f>Tablo1[[#This Row],[Bölüm]]</f>
        <v>BK</v>
      </c>
      <c r="C57" s="13">
        <f>Tablo1[[#This Row],[Sınıf]]</f>
        <v>2</v>
      </c>
      <c r="D57" s="5" t="str">
        <f>Tablo1[[#This Row],[Ders Kodu]]</f>
        <v>BTK-2010</v>
      </c>
      <c r="E57" s="14" t="str">
        <f>Tablo1[[#This Row],[Dersin Adı]]</f>
        <v xml:space="preserve">Bitki Besleme </v>
      </c>
      <c r="F57" s="6" t="str">
        <f>Tablo1[[#This Row],[Dersi Veren Öğretim Elemanı]]</f>
        <v>Ali SÜMER</v>
      </c>
      <c r="G57" s="6">
        <f>Tablo1[[#This Row],[Dersi Veren Öğretim Elemanı (Son 7 Hafta)]]</f>
        <v>0</v>
      </c>
      <c r="H57" s="6" t="str">
        <f>Tablo1[[#This Row],[Dersi Vrn. Öğr. Üyesi Bölümü]]</f>
        <v>TO</v>
      </c>
      <c r="I57" s="5">
        <f>Tablo1[[#This Row],[Mevcut]]</f>
        <v>41</v>
      </c>
      <c r="J57" s="13" t="str">
        <f>Tablo1[[#This Row],[GÜN]]</f>
        <v>PAZARTESİ</v>
      </c>
      <c r="K57" s="17" t="str">
        <f>Tablo1[[#This Row],[SINIF2]]</f>
        <v>113</v>
      </c>
      <c r="L57" s="11">
        <f>Tablo1[[#This Row],[08:10]]</f>
        <v>0</v>
      </c>
      <c r="M57" s="4">
        <f>Tablo1[[#This Row],[09:00]]</f>
        <v>0</v>
      </c>
      <c r="N57" s="4">
        <f>Tablo1[[#This Row],[09:50]]</f>
        <v>0</v>
      </c>
      <c r="O57" s="4">
        <f>Tablo1[[#This Row],[10:40]]</f>
        <v>0</v>
      </c>
      <c r="P57" s="4">
        <f>Tablo1[[#This Row],[11:30]]</f>
        <v>0</v>
      </c>
      <c r="Q57" s="10">
        <f>Tablo1[[#This Row],[12:20]]</f>
        <v>0</v>
      </c>
      <c r="R57" s="4" t="str">
        <f>Tablo1[[#This Row],[13:10]]</f>
        <v>x</v>
      </c>
      <c r="S57" s="4" t="str">
        <f>Tablo1[[#This Row],[14:00]]</f>
        <v>x</v>
      </c>
      <c r="T57" s="4">
        <f>Tablo1[[#This Row],[14:50]]</f>
        <v>0</v>
      </c>
      <c r="U57" s="4">
        <f>Tablo1[[#This Row],[15:40]]</f>
        <v>0</v>
      </c>
      <c r="V57" s="12">
        <f>Tablo1[[#This Row],[16:30]]</f>
        <v>0</v>
      </c>
      <c r="W57" s="24">
        <f>Tablo1[[#This Row],[Ders Adedi]]</f>
        <v>6</v>
      </c>
      <c r="X57" s="22">
        <f>Tablo1[[#This Row],[Ders saati]]</f>
        <v>2</v>
      </c>
      <c r="Y57" s="23">
        <f>Tablo1[[#This Row],[Ders saati kontrol]]</f>
        <v>2</v>
      </c>
      <c r="Z57" s="92" t="str">
        <f>Tablo1[[#This Row],[Birleştir formül]]</f>
        <v>Bitki Besleme  Ali SÜMER</v>
      </c>
      <c r="AA57" s="95">
        <f>Tablo1[[#This Row],[Birleşik ders]]</f>
        <v>3</v>
      </c>
    </row>
    <row r="58" spans="1:27" ht="21.75" hidden="1" x14ac:dyDescent="0.25">
      <c r="A58" s="27">
        <f>Tablo1[[#This Row],[Sıra]]</f>
        <v>5</v>
      </c>
      <c r="B58" s="13" t="str">
        <f>Tablo1[[#This Row],[Bölüm]]</f>
        <v>BK</v>
      </c>
      <c r="C58" s="13">
        <f>Tablo1[[#This Row],[Sınıf]]</f>
        <v>2</v>
      </c>
      <c r="D58" s="5" t="str">
        <f>Tablo1[[#This Row],[Ders Kodu]]</f>
        <v>BTK-2006</v>
      </c>
      <c r="E58" s="14" t="str">
        <f>Tablo1[[#This Row],[Dersin Adı]]</f>
        <v xml:space="preserve">Araştırma Deneme Yöntemleri </v>
      </c>
      <c r="F58" s="6" t="str">
        <f>Tablo1[[#This Row],[Dersi Veren Öğretim Elemanı]]</f>
        <v>Ali Kürşat ŞAHİN</v>
      </c>
      <c r="G58" s="6">
        <f>Tablo1[[#This Row],[Dersi Veren Öğretim Elemanı (Son 7 Hafta)]]</f>
        <v>0</v>
      </c>
      <c r="H58" s="6" t="str">
        <f>Tablo1[[#This Row],[Dersi Vrn. Öğr. Üyesi Bölümü]]</f>
        <v>BK</v>
      </c>
      <c r="I58" s="5">
        <f>Tablo1[[#This Row],[Mevcut]]</f>
        <v>45</v>
      </c>
      <c r="J58" s="13" t="str">
        <f>Tablo1[[#This Row],[GÜN]]</f>
        <v>PAZARTESİ</v>
      </c>
      <c r="K58" s="17" t="str">
        <f>Tablo1[[#This Row],[SINIF2]]</f>
        <v>201</v>
      </c>
      <c r="L58" s="11">
        <f>Tablo1[[#This Row],[08:10]]</f>
        <v>0</v>
      </c>
      <c r="M58" s="4">
        <f>Tablo1[[#This Row],[09:00]]</f>
        <v>0</v>
      </c>
      <c r="N58" s="4">
        <f>Tablo1[[#This Row],[09:50]]</f>
        <v>0</v>
      </c>
      <c r="O58" s="4">
        <f>Tablo1[[#This Row],[10:40]]</f>
        <v>0</v>
      </c>
      <c r="P58" s="4">
        <f>Tablo1[[#This Row],[11:30]]</f>
        <v>0</v>
      </c>
      <c r="Q58" s="10">
        <f>Tablo1[[#This Row],[12:20]]</f>
        <v>0</v>
      </c>
      <c r="R58" s="4">
        <f>Tablo1[[#This Row],[13:10]]</f>
        <v>0</v>
      </c>
      <c r="S58" s="4">
        <f>Tablo1[[#This Row],[14:00]]</f>
        <v>0</v>
      </c>
      <c r="T58" s="4">
        <f>Tablo1[[#This Row],[14:50]]</f>
        <v>0</v>
      </c>
      <c r="U58" s="4" t="str">
        <f>Tablo1[[#This Row],[15:40]]</f>
        <v>x</v>
      </c>
      <c r="V58" s="12" t="str">
        <f>Tablo1[[#This Row],[16:30]]</f>
        <v>x</v>
      </c>
      <c r="W58" s="24">
        <f>Tablo1[[#This Row],[Ders Adedi]]</f>
        <v>1</v>
      </c>
      <c r="X58" s="22">
        <f>Tablo1[[#This Row],[Ders saati]]</f>
        <v>2</v>
      </c>
      <c r="Y58" s="23">
        <f>Tablo1[[#This Row],[Ders saati kontrol]]</f>
        <v>2</v>
      </c>
      <c r="Z58" s="92" t="str">
        <f>Tablo1[[#This Row],[Birleştir formül]]</f>
        <v>Araştırma Deneme Yöntemleri  Ali Kürşat ŞAHİN</v>
      </c>
      <c r="AA58" s="95">
        <f>Tablo1[[#This Row],[Birleşik ders]]</f>
        <v>1</v>
      </c>
    </row>
    <row r="59" spans="1:27" ht="21.75" hidden="1" x14ac:dyDescent="0.25">
      <c r="A59" s="27">
        <f>Tablo1[[#This Row],[Sıra]]</f>
        <v>102</v>
      </c>
      <c r="B59" s="13" t="str">
        <f>Tablo1[[#This Row],[Bölüm]]</f>
        <v>BK</v>
      </c>
      <c r="C59" s="13">
        <f>Tablo1[[#This Row],[Sınıf]]</f>
        <v>2</v>
      </c>
      <c r="D59" s="5" t="str">
        <f>Tablo1[[#This Row],[Ders Kodu]]</f>
        <v>BTK-2004</v>
      </c>
      <c r="E59" s="14" t="str">
        <f>Tablo1[[#This Row],[Dersin Adı]]</f>
        <v xml:space="preserve">Fitopatoloji </v>
      </c>
      <c r="F59" s="6" t="str">
        <f>Tablo1[[#This Row],[Dersi Veren Öğretim Elemanı]]</f>
        <v>Savaş KORKMAZ</v>
      </c>
      <c r="G59" s="6">
        <f>Tablo1[[#This Row],[Dersi Veren Öğretim Elemanı (Son 7 Hafta)]]</f>
        <v>0</v>
      </c>
      <c r="H59" s="6" t="str">
        <f>Tablo1[[#This Row],[Dersi Vrn. Öğr. Üyesi Bölümü]]</f>
        <v>BK</v>
      </c>
      <c r="I59" s="5">
        <f>Tablo1[[#This Row],[Mevcut]]</f>
        <v>55</v>
      </c>
      <c r="J59" s="13" t="str">
        <f>Tablo1[[#This Row],[GÜN]]</f>
        <v>SALI</v>
      </c>
      <c r="K59" s="17" t="str">
        <f>Tablo1[[#This Row],[SINIF2]]</f>
        <v>101</v>
      </c>
      <c r="L59" s="11">
        <f>Tablo1[[#This Row],[08:10]]</f>
        <v>0</v>
      </c>
      <c r="M59" s="4" t="str">
        <f>Tablo1[[#This Row],[09:00]]</f>
        <v>x</v>
      </c>
      <c r="N59" s="4" t="str">
        <f>Tablo1[[#This Row],[09:50]]</f>
        <v>x</v>
      </c>
      <c r="O59" s="4" t="str">
        <f>Tablo1[[#This Row],[10:40]]</f>
        <v>x</v>
      </c>
      <c r="P59" s="4" t="str">
        <f>Tablo1[[#This Row],[11:30]]</f>
        <v>x</v>
      </c>
      <c r="Q59" s="10">
        <f>Tablo1[[#This Row],[12:20]]</f>
        <v>0</v>
      </c>
      <c r="R59" s="4">
        <f>Tablo1[[#This Row],[13:10]]</f>
        <v>0</v>
      </c>
      <c r="S59" s="4">
        <f>Tablo1[[#This Row],[14:00]]</f>
        <v>0</v>
      </c>
      <c r="T59" s="4">
        <f>Tablo1[[#This Row],[14:50]]</f>
        <v>0</v>
      </c>
      <c r="U59" s="4">
        <f>Tablo1[[#This Row],[15:40]]</f>
        <v>0</v>
      </c>
      <c r="V59" s="12">
        <f>Tablo1[[#This Row],[16:30]]</f>
        <v>0</v>
      </c>
      <c r="W59" s="24">
        <f>Tablo1[[#This Row],[Ders Adedi]]</f>
        <v>7</v>
      </c>
      <c r="X59" s="22">
        <f>Tablo1[[#This Row],[Ders saati]]</f>
        <v>4</v>
      </c>
      <c r="Y59" s="23">
        <f>Tablo1[[#This Row],[Ders saati kontrol]]</f>
        <v>4</v>
      </c>
      <c r="Z59" s="92" t="str">
        <f>Tablo1[[#This Row],[Birleştir formül]]</f>
        <v>Fitopatoloji  Savaş KORKMAZ</v>
      </c>
      <c r="AA59" s="95">
        <f>Tablo1[[#This Row],[Birleşik ders]]</f>
        <v>1</v>
      </c>
    </row>
    <row r="60" spans="1:27" ht="21.75" hidden="1" x14ac:dyDescent="0.25">
      <c r="A60" s="27">
        <f>Tablo1[[#This Row],[Sıra]]</f>
        <v>111</v>
      </c>
      <c r="B60" s="13" t="str">
        <f>Tablo1[[#This Row],[Bölüm]]</f>
        <v>BK</v>
      </c>
      <c r="C60" s="13">
        <f>Tablo1[[#This Row],[Sınıf]]</f>
        <v>2</v>
      </c>
      <c r="D60" s="5" t="str">
        <f>Tablo1[[#This Row],[Ders Kodu]]</f>
        <v>BTK-2012</v>
      </c>
      <c r="E60" s="14" t="str">
        <f>Tablo1[[#This Row],[Dersin Adı]]</f>
        <v xml:space="preserve">Genel Meyvecilik </v>
      </c>
      <c r="F60" s="6" t="str">
        <f>Tablo1[[#This Row],[Dersi Veren Öğretim Elemanı]]</f>
        <v>M. Ali GÜNDOĞDU</v>
      </c>
      <c r="G60" s="6">
        <f>Tablo1[[#This Row],[Dersi Veren Öğretim Elemanı (Son 7 Hafta)]]</f>
        <v>0</v>
      </c>
      <c r="H60" s="6" t="str">
        <f>Tablo1[[#This Row],[Dersi Vrn. Öğr. Üyesi Bölümü]]</f>
        <v>BB</v>
      </c>
      <c r="I60" s="5">
        <f>Tablo1[[#This Row],[Mevcut]]</f>
        <v>51</v>
      </c>
      <c r="J60" s="13" t="str">
        <f>Tablo1[[#This Row],[GÜN]]</f>
        <v>SALI</v>
      </c>
      <c r="K60" s="17" t="str">
        <f>Tablo1[[#This Row],[SINIF2]]</f>
        <v>101</v>
      </c>
      <c r="L60" s="11">
        <f>Tablo1[[#This Row],[08:10]]</f>
        <v>0</v>
      </c>
      <c r="M60" s="4">
        <f>Tablo1[[#This Row],[09:00]]</f>
        <v>0</v>
      </c>
      <c r="N60" s="4">
        <f>Tablo1[[#This Row],[09:50]]</f>
        <v>0</v>
      </c>
      <c r="O60" s="4">
        <f>Tablo1[[#This Row],[10:40]]</f>
        <v>0</v>
      </c>
      <c r="P60" s="4">
        <f>Tablo1[[#This Row],[11:30]]</f>
        <v>0</v>
      </c>
      <c r="Q60" s="10" t="str">
        <f>Tablo1[[#This Row],[12:20]]</f>
        <v>x</v>
      </c>
      <c r="R60" s="4" t="str">
        <f>Tablo1[[#This Row],[13:10]]</f>
        <v>x</v>
      </c>
      <c r="S60" s="4" t="str">
        <f>Tablo1[[#This Row],[14:00]]</f>
        <v>x</v>
      </c>
      <c r="T60" s="4" t="str">
        <f>Tablo1[[#This Row],[14:50]]</f>
        <v>x</v>
      </c>
      <c r="U60" s="4">
        <f>Tablo1[[#This Row],[15:40]]</f>
        <v>0</v>
      </c>
      <c r="V60" s="12">
        <f>Tablo1[[#This Row],[16:30]]</f>
        <v>0</v>
      </c>
      <c r="W60" s="24">
        <f>Tablo1[[#This Row],[Ders Adedi]]</f>
        <v>4</v>
      </c>
      <c r="X60" s="22">
        <f>Tablo1[[#This Row],[Ders saati]]</f>
        <v>4</v>
      </c>
      <c r="Y60" s="23">
        <f>Tablo1[[#This Row],[Ders saati kontrol]]</f>
        <v>4</v>
      </c>
      <c r="Z60" s="92" t="str">
        <f>Tablo1[[#This Row],[Birleştir formül]]</f>
        <v>Genel Meyvecilik  M. Ali GÜNDOĞDU</v>
      </c>
      <c r="AA60" s="95">
        <f>Tablo1[[#This Row],[Birleşik ders]]</f>
        <v>2</v>
      </c>
    </row>
    <row r="61" spans="1:27" ht="30" hidden="1" x14ac:dyDescent="0.25">
      <c r="A61" s="27">
        <f>Tablo1[[#This Row],[Sıra]]</f>
        <v>288</v>
      </c>
      <c r="B61" s="13" t="str">
        <f>Tablo1[[#This Row],[Bölüm]]</f>
        <v>BK</v>
      </c>
      <c r="C61" s="13">
        <f>Tablo1[[#This Row],[Sınıf]]</f>
        <v>2</v>
      </c>
      <c r="D61" s="5" t="str">
        <f>Tablo1[[#This Row],[Ders Kodu]]</f>
        <v>BTK-2008</v>
      </c>
      <c r="E61" s="14" t="str">
        <f>Tablo1[[#This Row],[Dersin Adı]]</f>
        <v xml:space="preserve">Tarla Bitkileri Yetiştiriciliği </v>
      </c>
      <c r="F61" s="6" t="str">
        <f>Tablo1[[#This Row],[Dersi Veren Öğretim Elemanı]]</f>
        <v>Fatih KAHRIMAN</v>
      </c>
      <c r="G61" s="6">
        <f>Tablo1[[#This Row],[Dersi Veren Öğretim Elemanı (Son 7 Hafta)]]</f>
        <v>0</v>
      </c>
      <c r="H61" s="6" t="str">
        <f>Tablo1[[#This Row],[Dersi Vrn. Öğr. Üyesi Bölümü]]</f>
        <v>TB</v>
      </c>
      <c r="I61" s="5">
        <f>Tablo1[[#This Row],[Mevcut]]</f>
        <v>57</v>
      </c>
      <c r="J61" s="13" t="str">
        <f>Tablo1[[#This Row],[GÜN]]</f>
        <v>ÇARŞAMBA</v>
      </c>
      <c r="K61" s="17" t="str">
        <f>Tablo1[[#This Row],[SINIF2]]</f>
        <v>201</v>
      </c>
      <c r="L61" s="11">
        <f>Tablo1[[#This Row],[08:10]]</f>
        <v>0</v>
      </c>
      <c r="M61" s="4" t="str">
        <f>Tablo1[[#This Row],[09:00]]</f>
        <v>x</v>
      </c>
      <c r="N61" s="4" t="str">
        <f>Tablo1[[#This Row],[09:50]]</f>
        <v>x</v>
      </c>
      <c r="O61" s="4" t="str">
        <f>Tablo1[[#This Row],[10:40]]</f>
        <v>x</v>
      </c>
      <c r="P61" s="4" t="str">
        <f>Tablo1[[#This Row],[11:30]]</f>
        <v>x</v>
      </c>
      <c r="Q61" s="10">
        <f>Tablo1[[#This Row],[12:20]]</f>
        <v>0</v>
      </c>
      <c r="R61" s="4">
        <f>Tablo1[[#This Row],[13:10]]</f>
        <v>0</v>
      </c>
      <c r="S61" s="4">
        <f>Tablo1[[#This Row],[14:00]]</f>
        <v>0</v>
      </c>
      <c r="T61" s="4">
        <f>Tablo1[[#This Row],[14:50]]</f>
        <v>0</v>
      </c>
      <c r="U61" s="4">
        <f>Tablo1[[#This Row],[15:40]]</f>
        <v>0</v>
      </c>
      <c r="V61" s="12">
        <f>Tablo1[[#This Row],[16:30]]</f>
        <v>0</v>
      </c>
      <c r="W61" s="24">
        <f>Tablo1[[#This Row],[Ders Adedi]]</f>
        <v>2</v>
      </c>
      <c r="X61" s="22">
        <f>Tablo1[[#This Row],[Ders saati]]</f>
        <v>4</v>
      </c>
      <c r="Y61" s="23">
        <f>Tablo1[[#This Row],[Ders saati kontrol]]</f>
        <v>4</v>
      </c>
      <c r="Z61" s="92" t="str">
        <f>Tablo1[[#This Row],[Birleştir formül]]</f>
        <v>Tarla Bitkileri Yetiştiriciliği  Fatih KAHRIMAN</v>
      </c>
      <c r="AA61" s="95">
        <f>Tablo1[[#This Row],[Birleşik ders]]</f>
        <v>1</v>
      </c>
    </row>
    <row r="62" spans="1:27" ht="21.75" hidden="1" x14ac:dyDescent="0.25">
      <c r="A62" s="27">
        <f>Tablo1[[#This Row],[Sıra]]</f>
        <v>63</v>
      </c>
      <c r="B62" s="13" t="str">
        <f>Tablo1[[#This Row],[Bölüm]]</f>
        <v>BK</v>
      </c>
      <c r="C62" s="13">
        <f>Tablo1[[#This Row],[Sınıf]]</f>
        <v>2</v>
      </c>
      <c r="D62" s="5" t="str">
        <f>Tablo1[[#This Row],[Ders Kodu]]</f>
        <v>BTK-2014</v>
      </c>
      <c r="E62" s="14" t="str">
        <f>Tablo1[[#This Row],[Dersin Adı]]</f>
        <v xml:space="preserve">Bitki Korumada Akıllı Tarım </v>
      </c>
      <c r="F62" s="6" t="str">
        <f>Tablo1[[#This Row],[Dersi Veren Öğretim Elemanı]]</f>
        <v>Burak POLAT</v>
      </c>
      <c r="G62" s="6" t="str">
        <f>Tablo1[[#This Row],[Dersi Veren Öğretim Elemanı (Son 7 Hafta)]]</f>
        <v xml:space="preserve"> Ali KARANFİL</v>
      </c>
      <c r="H62" s="6" t="str">
        <f>Tablo1[[#This Row],[Dersi Vrn. Öğr. Üyesi Bölümü]]</f>
        <v>BK</v>
      </c>
      <c r="I62" s="5">
        <f>Tablo1[[#This Row],[Mevcut]]</f>
        <v>46</v>
      </c>
      <c r="J62" s="13" t="str">
        <f>Tablo1[[#This Row],[GÜN]]</f>
        <v>ÇARŞAMBA</v>
      </c>
      <c r="K62" s="17" t="str">
        <f>Tablo1[[#This Row],[SINIF2]]</f>
        <v>Prof.Dr H. TURHAN</v>
      </c>
      <c r="L62" s="11">
        <f>Tablo1[[#This Row],[08:10]]</f>
        <v>0</v>
      </c>
      <c r="M62" s="4">
        <f>Tablo1[[#This Row],[09:00]]</f>
        <v>0</v>
      </c>
      <c r="N62" s="4">
        <f>Tablo1[[#This Row],[09:50]]</f>
        <v>0</v>
      </c>
      <c r="O62" s="4">
        <f>Tablo1[[#This Row],[10:40]]</f>
        <v>0</v>
      </c>
      <c r="P62" s="4">
        <f>Tablo1[[#This Row],[11:30]]</f>
        <v>0</v>
      </c>
      <c r="Q62" s="10">
        <f>Tablo1[[#This Row],[12:20]]</f>
        <v>0</v>
      </c>
      <c r="R62" s="4" t="str">
        <f>Tablo1[[#This Row],[13:10]]</f>
        <v>x</v>
      </c>
      <c r="S62" s="4" t="str">
        <f>Tablo1[[#This Row],[14:00]]</f>
        <v>x</v>
      </c>
      <c r="T62" s="4">
        <f>Tablo1[[#This Row],[14:50]]</f>
        <v>0</v>
      </c>
      <c r="U62" s="4">
        <f>Tablo1[[#This Row],[15:40]]</f>
        <v>0</v>
      </c>
      <c r="V62" s="12">
        <f>Tablo1[[#This Row],[16:30]]</f>
        <v>0</v>
      </c>
      <c r="W62" s="24">
        <f>Tablo1[[#This Row],[Ders Adedi]]</f>
        <v>1</v>
      </c>
      <c r="X62" s="22">
        <f>Tablo1[[#This Row],[Ders saati]]</f>
        <v>2</v>
      </c>
      <c r="Y62" s="23">
        <f>Tablo1[[#This Row],[Ders saati kontrol]]</f>
        <v>2</v>
      </c>
      <c r="Z62" s="92" t="str">
        <f>Tablo1[[#This Row],[Birleştir formül]]</f>
        <v>Bitki Korumada Akıllı Tarım  Burak POLAT</v>
      </c>
      <c r="AA62" s="95">
        <f>Tablo1[[#This Row],[Birleşik ders]]</f>
        <v>1</v>
      </c>
    </row>
    <row r="63" spans="1:27" ht="21.75" hidden="1" x14ac:dyDescent="0.25">
      <c r="A63" s="27">
        <f>Tablo1[[#This Row],[Sıra]]</f>
        <v>64</v>
      </c>
      <c r="B63" s="13" t="str">
        <f>Tablo1[[#This Row],[Bölüm]]</f>
        <v>BK</v>
      </c>
      <c r="C63" s="13">
        <f>Tablo1[[#This Row],[Sınıf]]</f>
        <v>2</v>
      </c>
      <c r="D63" s="5" t="str">
        <f>Tablo1[[#This Row],[Ders Kodu]]</f>
        <v>BTK-2016</v>
      </c>
      <c r="E63" s="14" t="str">
        <f>Tablo1[[#This Row],[Dersin Adı]]</f>
        <v xml:space="preserve">Bitki Korumada Biyoteknoloji </v>
      </c>
      <c r="F63" s="6" t="str">
        <f>Tablo1[[#This Row],[Dersi Veren Öğretim Elemanı]]</f>
        <v>Ali KARANFİL</v>
      </c>
      <c r="G63" s="6" t="str">
        <f>Tablo1[[#This Row],[Dersi Veren Öğretim Elemanı (Son 7 Hafta)]]</f>
        <v>Çiğdem GÜNEŞ</v>
      </c>
      <c r="H63" s="6" t="str">
        <f>Tablo1[[#This Row],[Dersi Vrn. Öğr. Üyesi Bölümü]]</f>
        <v>BK</v>
      </c>
      <c r="I63" s="5">
        <f>Tablo1[[#This Row],[Mevcut]]</f>
        <v>52</v>
      </c>
      <c r="J63" s="13" t="str">
        <f>Tablo1[[#This Row],[GÜN]]</f>
        <v>ÇARŞAMBA</v>
      </c>
      <c r="K63" s="17" t="str">
        <f>Tablo1[[#This Row],[SINIF2]]</f>
        <v>Prof.Dr H. TURHAN</v>
      </c>
      <c r="L63" s="11">
        <f>Tablo1[[#This Row],[08:10]]</f>
        <v>0</v>
      </c>
      <c r="M63" s="4">
        <f>Tablo1[[#This Row],[09:00]]</f>
        <v>0</v>
      </c>
      <c r="N63" s="4">
        <f>Tablo1[[#This Row],[09:50]]</f>
        <v>0</v>
      </c>
      <c r="O63" s="4">
        <f>Tablo1[[#This Row],[10:40]]</f>
        <v>0</v>
      </c>
      <c r="P63" s="4">
        <f>Tablo1[[#This Row],[11:30]]</f>
        <v>0</v>
      </c>
      <c r="Q63" s="10">
        <f>Tablo1[[#This Row],[12:20]]</f>
        <v>0</v>
      </c>
      <c r="R63" s="4">
        <f>Tablo1[[#This Row],[13:10]]</f>
        <v>0</v>
      </c>
      <c r="S63" s="4">
        <f>Tablo1[[#This Row],[14:00]]</f>
        <v>0</v>
      </c>
      <c r="T63" s="4">
        <f>Tablo1[[#This Row],[14:50]]</f>
        <v>0</v>
      </c>
      <c r="U63" s="4" t="str">
        <f>Tablo1[[#This Row],[15:40]]</f>
        <v>x</v>
      </c>
      <c r="V63" s="12" t="str">
        <f>Tablo1[[#This Row],[16:30]]</f>
        <v>x</v>
      </c>
      <c r="W63" s="24">
        <f>Tablo1[[#This Row],[Ders Adedi]]</f>
        <v>1</v>
      </c>
      <c r="X63" s="22">
        <f>Tablo1[[#This Row],[Ders saati]]</f>
        <v>2</v>
      </c>
      <c r="Y63" s="23">
        <f>Tablo1[[#This Row],[Ders saati kontrol]]</f>
        <v>2</v>
      </c>
      <c r="Z63" s="92" t="str">
        <f>Tablo1[[#This Row],[Birleştir formül]]</f>
        <v>Bitki Korumada Biyoteknoloji  Ali KARANFİL</v>
      </c>
      <c r="AA63" s="95">
        <f>Tablo1[[#This Row],[Birleşik ders]]</f>
        <v>1</v>
      </c>
    </row>
    <row r="64" spans="1:27" ht="21.75" hidden="1" x14ac:dyDescent="0.25">
      <c r="A64" s="27">
        <f>Tablo1[[#This Row],[Sıra]]</f>
        <v>98</v>
      </c>
      <c r="B64" s="13" t="str">
        <f>Tablo1[[#This Row],[Bölüm]]</f>
        <v>BK</v>
      </c>
      <c r="C64" s="13">
        <f>Tablo1[[#This Row],[Sınıf]]</f>
        <v>2</v>
      </c>
      <c r="D64" s="5" t="str">
        <f>Tablo1[[#This Row],[Ders Kodu]]</f>
        <v>BTK-2002</v>
      </c>
      <c r="E64" s="14" t="str">
        <f>Tablo1[[#This Row],[Dersin Adı]]</f>
        <v xml:space="preserve">Entomoloji </v>
      </c>
      <c r="F64" s="6" t="str">
        <f>Tablo1[[#This Row],[Dersi Veren Öğretim Elemanı]]</f>
        <v>Ali ÖZPINAR</v>
      </c>
      <c r="G64" s="6">
        <f>Tablo1[[#This Row],[Dersi Veren Öğretim Elemanı (Son 7 Hafta)]]</f>
        <v>0</v>
      </c>
      <c r="H64" s="6" t="str">
        <f>Tablo1[[#This Row],[Dersi Vrn. Öğr. Üyesi Bölümü]]</f>
        <v>BK</v>
      </c>
      <c r="I64" s="5">
        <f>Tablo1[[#This Row],[Mevcut]]</f>
        <v>52</v>
      </c>
      <c r="J64" s="13" t="str">
        <f>Tablo1[[#This Row],[GÜN]]</f>
        <v>PERŞEMBE</v>
      </c>
      <c r="K64" s="17" t="str">
        <f>Tablo1[[#This Row],[SINIF2]]</f>
        <v>Prof.Dr H. TURHAN</v>
      </c>
      <c r="L64" s="11">
        <f>Tablo1[[#This Row],[08:10]]</f>
        <v>0</v>
      </c>
      <c r="M64" s="4" t="str">
        <f>Tablo1[[#This Row],[09:00]]</f>
        <v>x</v>
      </c>
      <c r="N64" s="4" t="str">
        <f>Tablo1[[#This Row],[09:50]]</f>
        <v>x</v>
      </c>
      <c r="O64" s="4" t="str">
        <f>Tablo1[[#This Row],[10:40]]</f>
        <v>x</v>
      </c>
      <c r="P64" s="4" t="str">
        <f>Tablo1[[#This Row],[11:30]]</f>
        <v>x</v>
      </c>
      <c r="Q64" s="10">
        <f>Tablo1[[#This Row],[12:20]]</f>
        <v>0</v>
      </c>
      <c r="R64" s="4">
        <f>Tablo1[[#This Row],[13:10]]</f>
        <v>0</v>
      </c>
      <c r="S64" s="4">
        <f>Tablo1[[#This Row],[14:00]]</f>
        <v>0</v>
      </c>
      <c r="T64" s="4">
        <f>Tablo1[[#This Row],[14:50]]</f>
        <v>0</v>
      </c>
      <c r="U64" s="4">
        <f>Tablo1[[#This Row],[15:40]]</f>
        <v>0</v>
      </c>
      <c r="V64" s="12">
        <f>Tablo1[[#This Row],[16:30]]</f>
        <v>0</v>
      </c>
      <c r="W64" s="24">
        <f>Tablo1[[#This Row],[Ders Adedi]]</f>
        <v>5</v>
      </c>
      <c r="X64" s="22">
        <f>Tablo1[[#This Row],[Ders saati]]</f>
        <v>4</v>
      </c>
      <c r="Y64" s="23">
        <f>Tablo1[[#This Row],[Ders saati kontrol]]</f>
        <v>4</v>
      </c>
      <c r="Z64" s="92" t="str">
        <f>Tablo1[[#This Row],[Birleştir formül]]</f>
        <v>Entomoloji  Ali ÖZPINAR</v>
      </c>
      <c r="AA64" s="95">
        <f>Tablo1[[#This Row],[Birleşik ders]]</f>
        <v>1</v>
      </c>
    </row>
    <row r="65" spans="1:27" ht="21.75" hidden="1" x14ac:dyDescent="0.25">
      <c r="A65" s="27">
        <f>Tablo1[[#This Row],[Sıra]]</f>
        <v>66</v>
      </c>
      <c r="B65" s="13" t="str">
        <f>Tablo1[[#This Row],[Bölüm]]</f>
        <v>BK</v>
      </c>
      <c r="C65" s="13">
        <f>Tablo1[[#This Row],[Sınıf]]</f>
        <v>3</v>
      </c>
      <c r="D65" s="5" t="str">
        <f>Tablo1[[#This Row],[Ders Kodu]]</f>
        <v>BTK-3016</v>
      </c>
      <c r="E65" s="14" t="str">
        <f>Tablo1[[#This Row],[Dersin Adı]]</f>
        <v xml:space="preserve">Bitki Parazit Nematotlar </v>
      </c>
      <c r="F65" s="6" t="str">
        <f>Tablo1[[#This Row],[Dersi Veren Öğretim Elemanı]]</f>
        <v>Çiğdem GÜNEŞ</v>
      </c>
      <c r="G65" s="6">
        <f>Tablo1[[#This Row],[Dersi Veren Öğretim Elemanı (Son 7 Hafta)]]</f>
        <v>0</v>
      </c>
      <c r="H65" s="6" t="str">
        <f>Tablo1[[#This Row],[Dersi Vrn. Öğr. Üyesi Bölümü]]</f>
        <v>BK</v>
      </c>
      <c r="I65" s="5">
        <f>Tablo1[[#This Row],[Mevcut]]</f>
        <v>8</v>
      </c>
      <c r="J65" s="13" t="str">
        <f>Tablo1[[#This Row],[GÜN]]</f>
        <v>PAZARTESİ</v>
      </c>
      <c r="K65" s="17" t="str">
        <f>Tablo1[[#This Row],[SINIF2]]</f>
        <v>Prof.Dr H. TURHAN</v>
      </c>
      <c r="L65" s="11">
        <f>Tablo1[[#This Row],[08:10]]</f>
        <v>0</v>
      </c>
      <c r="M65" s="4">
        <f>Tablo1[[#This Row],[09:00]]</f>
        <v>0</v>
      </c>
      <c r="N65" s="4">
        <f>Tablo1[[#This Row],[09:50]]</f>
        <v>0</v>
      </c>
      <c r="O65" s="4">
        <f>Tablo1[[#This Row],[10:40]]</f>
        <v>0</v>
      </c>
      <c r="P65" s="4">
        <f>Tablo1[[#This Row],[11:30]]</f>
        <v>0</v>
      </c>
      <c r="Q65" s="10" t="str">
        <f>Tablo1[[#This Row],[12:20]]</f>
        <v>x</v>
      </c>
      <c r="R65" s="4" t="str">
        <f>Tablo1[[#This Row],[13:10]]</f>
        <v>x</v>
      </c>
      <c r="S65" s="4">
        <f>Tablo1[[#This Row],[14:00]]</f>
        <v>0</v>
      </c>
      <c r="T65" s="4">
        <f>Tablo1[[#This Row],[14:50]]</f>
        <v>0</v>
      </c>
      <c r="U65" s="4">
        <f>Tablo1[[#This Row],[15:40]]</f>
        <v>0</v>
      </c>
      <c r="V65" s="12">
        <f>Tablo1[[#This Row],[16:30]]</f>
        <v>0</v>
      </c>
      <c r="W65" s="24">
        <f>Tablo1[[#This Row],[Ders Adedi]]</f>
        <v>1</v>
      </c>
      <c r="X65" s="22">
        <f>Tablo1[[#This Row],[Ders saati]]</f>
        <v>2</v>
      </c>
      <c r="Y65" s="23">
        <f>Tablo1[[#This Row],[Ders saati kontrol]]</f>
        <v>2</v>
      </c>
      <c r="Z65" s="92" t="str">
        <f>Tablo1[[#This Row],[Birleştir formül]]</f>
        <v>Bitki Parazit Nematotlar  Çiğdem GÜNEŞ</v>
      </c>
      <c r="AA65" s="95">
        <f>Tablo1[[#This Row],[Birleşik ders]]</f>
        <v>1</v>
      </c>
    </row>
    <row r="66" spans="1:27" ht="21.75" hidden="1" x14ac:dyDescent="0.25">
      <c r="A66" s="27">
        <f>Tablo1[[#This Row],[Sıra]]</f>
        <v>54</v>
      </c>
      <c r="B66" s="13" t="str">
        <f>Tablo1[[#This Row],[Bölüm]]</f>
        <v>BK</v>
      </c>
      <c r="C66" s="13">
        <f>Tablo1[[#This Row],[Sınıf]]</f>
        <v>3</v>
      </c>
      <c r="D66" s="5" t="str">
        <f>Tablo1[[#This Row],[Ders Kodu]]</f>
        <v>BTK-3008</v>
      </c>
      <c r="E66" s="14" t="str">
        <f>Tablo1[[#This Row],[Dersin Adı]]</f>
        <v xml:space="preserve">Bitki Hastalıkları Epidemiyolojisi </v>
      </c>
      <c r="F66" s="6" t="str">
        <f>Tablo1[[#This Row],[Dersi Veren Öğretim Elemanı]]</f>
        <v>Figen MERT</v>
      </c>
      <c r="G66" s="6">
        <f>Tablo1[[#This Row],[Dersi Veren Öğretim Elemanı (Son 7 Hafta)]]</f>
        <v>0</v>
      </c>
      <c r="H66" s="6" t="str">
        <f>Tablo1[[#This Row],[Dersi Vrn. Öğr. Üyesi Bölümü]]</f>
        <v>BK</v>
      </c>
      <c r="I66" s="5">
        <f>Tablo1[[#This Row],[Mevcut]]</f>
        <v>40</v>
      </c>
      <c r="J66" s="13" t="str">
        <f>Tablo1[[#This Row],[GÜN]]</f>
        <v>PAZARTESİ</v>
      </c>
      <c r="K66" s="17" t="str">
        <f>Tablo1[[#This Row],[SINIF2]]</f>
        <v>Prof.Dr H. TURHAN</v>
      </c>
      <c r="L66" s="11">
        <f>Tablo1[[#This Row],[08:10]]</f>
        <v>0</v>
      </c>
      <c r="M66" s="4">
        <f>Tablo1[[#This Row],[09:00]]</f>
        <v>0</v>
      </c>
      <c r="N66" s="4">
        <f>Tablo1[[#This Row],[09:50]]</f>
        <v>0</v>
      </c>
      <c r="O66" s="4">
        <f>Tablo1[[#This Row],[10:40]]</f>
        <v>0</v>
      </c>
      <c r="P66" s="4">
        <f>Tablo1[[#This Row],[11:30]]</f>
        <v>0</v>
      </c>
      <c r="Q66" s="10">
        <f>Tablo1[[#This Row],[12:20]]</f>
        <v>0</v>
      </c>
      <c r="R66" s="4">
        <f>Tablo1[[#This Row],[13:10]]</f>
        <v>0</v>
      </c>
      <c r="S66" s="4" t="str">
        <f>Tablo1[[#This Row],[14:00]]</f>
        <v>x</v>
      </c>
      <c r="T66" s="4" t="str">
        <f>Tablo1[[#This Row],[14:50]]</f>
        <v>x</v>
      </c>
      <c r="U66" s="4">
        <f>Tablo1[[#This Row],[15:40]]</f>
        <v>0</v>
      </c>
      <c r="V66" s="12">
        <f>Tablo1[[#This Row],[16:30]]</f>
        <v>0</v>
      </c>
      <c r="W66" s="24">
        <f>Tablo1[[#This Row],[Ders Adedi]]</f>
        <v>1</v>
      </c>
      <c r="X66" s="22">
        <f>Tablo1[[#This Row],[Ders saati]]</f>
        <v>2</v>
      </c>
      <c r="Y66" s="23">
        <f>Tablo1[[#This Row],[Ders saati kontrol]]</f>
        <v>2</v>
      </c>
      <c r="Z66" s="92" t="str">
        <f>Tablo1[[#This Row],[Birleştir formül]]</f>
        <v>Bitki Hastalıkları Epidemiyolojisi  Figen MERT</v>
      </c>
      <c r="AA66" s="95">
        <f>Tablo1[[#This Row],[Birleşik ders]]</f>
        <v>1</v>
      </c>
    </row>
    <row r="67" spans="1:27" ht="21.75" hidden="1" x14ac:dyDescent="0.25">
      <c r="A67" s="27">
        <f>Tablo1[[#This Row],[Sıra]]</f>
        <v>323</v>
      </c>
      <c r="B67" s="13" t="str">
        <f>Tablo1[[#This Row],[Bölüm]]</f>
        <v>BK</v>
      </c>
      <c r="C67" s="13">
        <f>Tablo1[[#This Row],[Sınıf]]</f>
        <v>3</v>
      </c>
      <c r="D67" s="5" t="str">
        <f>Tablo1[[#This Row],[Ders Kodu]]</f>
        <v>BTK-3026</v>
      </c>
      <c r="E67" s="14" t="str">
        <f>Tablo1[[#This Row],[Dersin Adı]]</f>
        <v xml:space="preserve">Türkiye'de Bitki Sağlığı Uygulamalar </v>
      </c>
      <c r="F67" s="6" t="str">
        <f>Tablo1[[#This Row],[Dersi Veren Öğretim Elemanı]]</f>
        <v>Levent EFİL</v>
      </c>
      <c r="G67" s="6">
        <f>Tablo1[[#This Row],[Dersi Veren Öğretim Elemanı (Son 7 Hafta)]]</f>
        <v>0</v>
      </c>
      <c r="H67" s="6" t="str">
        <f>Tablo1[[#This Row],[Dersi Vrn. Öğr. Üyesi Bölümü]]</f>
        <v>BK</v>
      </c>
      <c r="I67" s="5">
        <f>Tablo1[[#This Row],[Mevcut]]</f>
        <v>13</v>
      </c>
      <c r="J67" s="13" t="str">
        <f>Tablo1[[#This Row],[GÜN]]</f>
        <v>PAZARTESİ</v>
      </c>
      <c r="K67" s="17" t="str">
        <f>Tablo1[[#This Row],[SINIF2]]</f>
        <v>202</v>
      </c>
      <c r="L67" s="11">
        <f>Tablo1[[#This Row],[08:10]]</f>
        <v>0</v>
      </c>
      <c r="M67" s="4">
        <f>Tablo1[[#This Row],[09:00]]</f>
        <v>0</v>
      </c>
      <c r="N67" s="4">
        <f>Tablo1[[#This Row],[09:50]]</f>
        <v>0</v>
      </c>
      <c r="O67" s="4">
        <f>Tablo1[[#This Row],[10:40]]</f>
        <v>0</v>
      </c>
      <c r="P67" s="4">
        <f>Tablo1[[#This Row],[11:30]]</f>
        <v>0</v>
      </c>
      <c r="Q67" s="10">
        <f>Tablo1[[#This Row],[12:20]]</f>
        <v>0</v>
      </c>
      <c r="R67" s="4">
        <f>Tablo1[[#This Row],[13:10]]</f>
        <v>0</v>
      </c>
      <c r="S67" s="4">
        <f>Tablo1[[#This Row],[14:00]]</f>
        <v>0</v>
      </c>
      <c r="T67" s="4">
        <f>Tablo1[[#This Row],[14:50]]</f>
        <v>0</v>
      </c>
      <c r="U67" s="4" t="str">
        <f>Tablo1[[#This Row],[15:40]]</f>
        <v>x</v>
      </c>
      <c r="V67" s="12" t="str">
        <f>Tablo1[[#This Row],[16:30]]</f>
        <v>x</v>
      </c>
      <c r="W67" s="24">
        <f>Tablo1[[#This Row],[Ders Adedi]]</f>
        <v>1</v>
      </c>
      <c r="X67" s="22">
        <f>Tablo1[[#This Row],[Ders saati]]</f>
        <v>2</v>
      </c>
      <c r="Y67" s="23">
        <f>Tablo1[[#This Row],[Ders saati kontrol]]</f>
        <v>2</v>
      </c>
      <c r="Z67" s="92" t="str">
        <f>Tablo1[[#This Row],[Birleştir formül]]</f>
        <v>Türkiye'de Bitki Sağlığı Uygulamalar  Levent EFİL</v>
      </c>
      <c r="AA67" s="95">
        <f>Tablo1[[#This Row],[Birleşik ders]]</f>
        <v>1</v>
      </c>
    </row>
    <row r="68" spans="1:27" ht="21.75" hidden="1" x14ac:dyDescent="0.25">
      <c r="A68" s="27">
        <f>Tablo1[[#This Row],[Sıra]]</f>
        <v>208</v>
      </c>
      <c r="B68" s="13" t="str">
        <f>Tablo1[[#This Row],[Bölüm]]</f>
        <v>BK</v>
      </c>
      <c r="C68" s="13">
        <f>Tablo1[[#This Row],[Sınıf]]</f>
        <v>3</v>
      </c>
      <c r="D68" s="5" t="str">
        <f>Tablo1[[#This Row],[Ders Kodu]]</f>
        <v>BTK-3002</v>
      </c>
      <c r="E68" s="14" t="str">
        <f>Tablo1[[#This Row],[Dersin Adı]]</f>
        <v xml:space="preserve">Nematoloji </v>
      </c>
      <c r="F68" s="6" t="str">
        <f>Tablo1[[#This Row],[Dersi Veren Öğretim Elemanı]]</f>
        <v>Uğur GÖZEL</v>
      </c>
      <c r="G68" s="6">
        <f>Tablo1[[#This Row],[Dersi Veren Öğretim Elemanı (Son 7 Hafta)]]</f>
        <v>0</v>
      </c>
      <c r="H68" s="6" t="str">
        <f>Tablo1[[#This Row],[Dersi Vrn. Öğr. Üyesi Bölümü]]</f>
        <v>BK</v>
      </c>
      <c r="I68" s="5">
        <f>Tablo1[[#This Row],[Mevcut]]</f>
        <v>37</v>
      </c>
      <c r="J68" s="13" t="str">
        <f>Tablo1[[#This Row],[GÜN]]</f>
        <v>SALI</v>
      </c>
      <c r="K68" s="17" t="str">
        <f>Tablo1[[#This Row],[SINIF2]]</f>
        <v>04</v>
      </c>
      <c r="L68" s="11">
        <f>Tablo1[[#This Row],[08:10]]</f>
        <v>0</v>
      </c>
      <c r="M68" s="4" t="str">
        <f>Tablo1[[#This Row],[09:00]]</f>
        <v>x</v>
      </c>
      <c r="N68" s="4" t="str">
        <f>Tablo1[[#This Row],[09:50]]</f>
        <v>x</v>
      </c>
      <c r="O68" s="4">
        <f>Tablo1[[#This Row],[10:40]]</f>
        <v>0</v>
      </c>
      <c r="P68" s="4">
        <f>Tablo1[[#This Row],[11:30]]</f>
        <v>0</v>
      </c>
      <c r="Q68" s="10">
        <f>Tablo1[[#This Row],[12:20]]</f>
        <v>0</v>
      </c>
      <c r="R68" s="4">
        <f>Tablo1[[#This Row],[13:10]]</f>
        <v>0</v>
      </c>
      <c r="S68" s="4">
        <f>Tablo1[[#This Row],[14:00]]</f>
        <v>0</v>
      </c>
      <c r="T68" s="4">
        <f>Tablo1[[#This Row],[14:50]]</f>
        <v>0</v>
      </c>
      <c r="U68" s="4">
        <f>Tablo1[[#This Row],[15:40]]</f>
        <v>0</v>
      </c>
      <c r="V68" s="12">
        <f>Tablo1[[#This Row],[16:30]]</f>
        <v>0</v>
      </c>
      <c r="W68" s="24">
        <f>Tablo1[[#This Row],[Ders Adedi]]</f>
        <v>1</v>
      </c>
      <c r="X68" s="22">
        <f>Tablo1[[#This Row],[Ders saati]]</f>
        <v>2</v>
      </c>
      <c r="Y68" s="23">
        <f>Tablo1[[#This Row],[Ders saati kontrol]]</f>
        <v>2</v>
      </c>
      <c r="Z68" s="92" t="str">
        <f>Tablo1[[#This Row],[Birleştir formül]]</f>
        <v>Nematoloji  Uğur GÖZEL</v>
      </c>
      <c r="AA68" s="95">
        <f>Tablo1[[#This Row],[Birleşik ders]]</f>
        <v>1</v>
      </c>
    </row>
    <row r="69" spans="1:27" ht="21.75" hidden="1" x14ac:dyDescent="0.25">
      <c r="A69" s="27">
        <f>Tablo1[[#This Row],[Sıra]]</f>
        <v>142</v>
      </c>
      <c r="B69" s="13" t="str">
        <f>Tablo1[[#This Row],[Bölüm]]</f>
        <v>BK</v>
      </c>
      <c r="C69" s="13">
        <f>Tablo1[[#This Row],[Sınıf]]</f>
        <v>3</v>
      </c>
      <c r="D69" s="5" t="str">
        <f>Tablo1[[#This Row],[Ders Kodu]]</f>
        <v>BTK-3020</v>
      </c>
      <c r="E69" s="14" t="str">
        <f>Tablo1[[#This Row],[Dersin Adı]]</f>
        <v xml:space="preserve">İnsektisitler </v>
      </c>
      <c r="F69" s="6" t="str">
        <f>Tablo1[[#This Row],[Dersi Veren Öğretim Elemanı]]</f>
        <v>Burak POLAT</v>
      </c>
      <c r="G69" s="6">
        <f>Tablo1[[#This Row],[Dersi Veren Öğretim Elemanı (Son 7 Hafta)]]</f>
        <v>0</v>
      </c>
      <c r="H69" s="6" t="str">
        <f>Tablo1[[#This Row],[Dersi Vrn. Öğr. Üyesi Bölümü]]</f>
        <v>BK</v>
      </c>
      <c r="I69" s="5">
        <f>Tablo1[[#This Row],[Mevcut]]</f>
        <v>20</v>
      </c>
      <c r="J69" s="13" t="str">
        <f>Tablo1[[#This Row],[GÜN]]</f>
        <v>SALI</v>
      </c>
      <c r="K69" s="17" t="str">
        <f>Tablo1[[#This Row],[SINIF2]]</f>
        <v>202</v>
      </c>
      <c r="L69" s="11">
        <f>Tablo1[[#This Row],[08:10]]</f>
        <v>0</v>
      </c>
      <c r="M69" s="4">
        <f>Tablo1[[#This Row],[09:00]]</f>
        <v>0</v>
      </c>
      <c r="N69" s="4">
        <f>Tablo1[[#This Row],[09:50]]</f>
        <v>0</v>
      </c>
      <c r="O69" s="4" t="str">
        <f>Tablo1[[#This Row],[10:40]]</f>
        <v>x</v>
      </c>
      <c r="P69" s="4" t="str">
        <f>Tablo1[[#This Row],[11:30]]</f>
        <v>x</v>
      </c>
      <c r="Q69" s="10">
        <f>Tablo1[[#This Row],[12:20]]</f>
        <v>0</v>
      </c>
      <c r="R69" s="4">
        <f>Tablo1[[#This Row],[13:10]]</f>
        <v>0</v>
      </c>
      <c r="S69" s="4">
        <f>Tablo1[[#This Row],[14:00]]</f>
        <v>0</v>
      </c>
      <c r="T69" s="4">
        <f>Tablo1[[#This Row],[14:50]]</f>
        <v>0</v>
      </c>
      <c r="U69" s="4">
        <f>Tablo1[[#This Row],[15:40]]</f>
        <v>0</v>
      </c>
      <c r="V69" s="12">
        <f>Tablo1[[#This Row],[16:30]]</f>
        <v>0</v>
      </c>
      <c r="W69" s="24">
        <f>Tablo1[[#This Row],[Ders Adedi]]</f>
        <v>1</v>
      </c>
      <c r="X69" s="22">
        <f>Tablo1[[#This Row],[Ders saati]]</f>
        <v>2</v>
      </c>
      <c r="Y69" s="23">
        <f>Tablo1[[#This Row],[Ders saati kontrol]]</f>
        <v>2</v>
      </c>
      <c r="Z69" s="92" t="str">
        <f>Tablo1[[#This Row],[Birleştir formül]]</f>
        <v>İnsektisitler  Burak POLAT</v>
      </c>
      <c r="AA69" s="95">
        <f>Tablo1[[#This Row],[Birleşik ders]]</f>
        <v>1</v>
      </c>
    </row>
    <row r="70" spans="1:27" ht="21.75" hidden="1" x14ac:dyDescent="0.25">
      <c r="A70" s="27">
        <f>Tablo1[[#This Row],[Sıra]]</f>
        <v>65</v>
      </c>
      <c r="B70" s="13" t="str">
        <f>Tablo1[[#This Row],[Bölüm]]</f>
        <v>BK</v>
      </c>
      <c r="C70" s="13">
        <f>Tablo1[[#This Row],[Sınıf]]</f>
        <v>3</v>
      </c>
      <c r="D70" s="5" t="str">
        <f>Tablo1[[#This Row],[Ders Kodu]]</f>
        <v>BTK-3010</v>
      </c>
      <c r="E70" s="14" t="str">
        <f>Tablo1[[#This Row],[Dersin Adı]]</f>
        <v xml:space="preserve">Bitki Mikolojisi </v>
      </c>
      <c r="F70" s="6" t="str">
        <f>Tablo1[[#This Row],[Dersi Veren Öğretim Elemanı]]</f>
        <v>Figen MERT</v>
      </c>
      <c r="G70" s="6">
        <f>Tablo1[[#This Row],[Dersi Veren Öğretim Elemanı (Son 7 Hafta)]]</f>
        <v>0</v>
      </c>
      <c r="H70" s="6" t="str">
        <f>Tablo1[[#This Row],[Dersi Vrn. Öğr. Üyesi Bölümü]]</f>
        <v>BK</v>
      </c>
      <c r="I70" s="5">
        <f>Tablo1[[#This Row],[Mevcut]]</f>
        <v>42</v>
      </c>
      <c r="J70" s="13" t="str">
        <f>Tablo1[[#This Row],[GÜN]]</f>
        <v>ÇARŞAMBA</v>
      </c>
      <c r="K70" s="17" t="str">
        <f>Tablo1[[#This Row],[SINIF2]]</f>
        <v>02</v>
      </c>
      <c r="L70" s="11">
        <f>Tablo1[[#This Row],[08:10]]</f>
        <v>0</v>
      </c>
      <c r="M70" s="4">
        <f>Tablo1[[#This Row],[09:00]]</f>
        <v>0</v>
      </c>
      <c r="N70" s="4">
        <f>Tablo1[[#This Row],[09:50]]</f>
        <v>0</v>
      </c>
      <c r="O70" s="4">
        <f>Tablo1[[#This Row],[10:40]]</f>
        <v>0</v>
      </c>
      <c r="P70" s="4">
        <f>Tablo1[[#This Row],[11:30]]</f>
        <v>0</v>
      </c>
      <c r="Q70" s="10">
        <f>Tablo1[[#This Row],[12:20]]</f>
        <v>0</v>
      </c>
      <c r="R70" s="4" t="str">
        <f>Tablo1[[#This Row],[13:10]]</f>
        <v>x</v>
      </c>
      <c r="S70" s="4" t="str">
        <f>Tablo1[[#This Row],[14:00]]</f>
        <v>x</v>
      </c>
      <c r="T70" s="4">
        <f>Tablo1[[#This Row],[14:50]]</f>
        <v>0</v>
      </c>
      <c r="U70" s="4">
        <f>Tablo1[[#This Row],[15:40]]</f>
        <v>0</v>
      </c>
      <c r="V70" s="12">
        <f>Tablo1[[#This Row],[16:30]]</f>
        <v>0</v>
      </c>
      <c r="W70" s="24">
        <f>Tablo1[[#This Row],[Ders Adedi]]</f>
        <v>1</v>
      </c>
      <c r="X70" s="22">
        <f>Tablo1[[#This Row],[Ders saati]]</f>
        <v>2</v>
      </c>
      <c r="Y70" s="23">
        <f>Tablo1[[#This Row],[Ders saati kontrol]]</f>
        <v>2</v>
      </c>
      <c r="Z70" s="92" t="str">
        <f>Tablo1[[#This Row],[Birleştir formül]]</f>
        <v>Bitki Mikolojisi  Figen MERT</v>
      </c>
      <c r="AA70" s="95">
        <f>Tablo1[[#This Row],[Birleşik ders]]</f>
        <v>1</v>
      </c>
    </row>
    <row r="71" spans="1:27" ht="21.75" hidden="1" x14ac:dyDescent="0.25">
      <c r="A71" s="27">
        <f>Tablo1[[#This Row],[Sıra]]</f>
        <v>2</v>
      </c>
      <c r="B71" s="13" t="str">
        <f>Tablo1[[#This Row],[Bölüm]]</f>
        <v>BK</v>
      </c>
      <c r="C71" s="13">
        <f>Tablo1[[#This Row],[Sınıf]]</f>
        <v>3</v>
      </c>
      <c r="D71" s="5" t="str">
        <f>Tablo1[[#This Row],[Ders Kodu]]</f>
        <v>BTK-3004</v>
      </c>
      <c r="E71" s="14" t="str">
        <f>Tablo1[[#This Row],[Dersin Adı]]</f>
        <v xml:space="preserve">Akaroloji </v>
      </c>
      <c r="F71" s="6" t="str">
        <f>Tablo1[[#This Row],[Dersi Veren Öğretim Elemanı]]</f>
        <v>İsmail KASAP</v>
      </c>
      <c r="G71" s="6" t="str">
        <f>Tablo1[[#This Row],[Dersi Veren Öğretim Elemanı (Son 7 Hafta)]]</f>
        <v>Şahin KÖK</v>
      </c>
      <c r="H71" s="6" t="str">
        <f>Tablo1[[#This Row],[Dersi Vrn. Öğr. Üyesi Bölümü]]</f>
        <v>BK</v>
      </c>
      <c r="I71" s="5">
        <f>Tablo1[[#This Row],[Mevcut]]</f>
        <v>42</v>
      </c>
      <c r="J71" s="13" t="str">
        <f>Tablo1[[#This Row],[GÜN]]</f>
        <v>PERŞEMBE</v>
      </c>
      <c r="K71" s="17" t="str">
        <f>Tablo1[[#This Row],[SINIF2]]</f>
        <v>Prof.Dr H. TURHAN</v>
      </c>
      <c r="L71" s="11">
        <f>Tablo1[[#This Row],[08:10]]</f>
        <v>0</v>
      </c>
      <c r="M71" s="4">
        <f>Tablo1[[#This Row],[09:00]]</f>
        <v>0</v>
      </c>
      <c r="N71" s="4">
        <f>Tablo1[[#This Row],[09:50]]</f>
        <v>0</v>
      </c>
      <c r="O71" s="4">
        <f>Tablo1[[#This Row],[10:40]]</f>
        <v>0</v>
      </c>
      <c r="P71" s="4">
        <f>Tablo1[[#This Row],[11:30]]</f>
        <v>0</v>
      </c>
      <c r="Q71" s="10" t="str">
        <f>Tablo1[[#This Row],[12:20]]</f>
        <v>x</v>
      </c>
      <c r="R71" s="4" t="str">
        <f>Tablo1[[#This Row],[13:10]]</f>
        <v>x</v>
      </c>
      <c r="S71" s="4">
        <f>Tablo1[[#This Row],[14:00]]</f>
        <v>0</v>
      </c>
      <c r="T71" s="4">
        <f>Tablo1[[#This Row],[14:50]]</f>
        <v>0</v>
      </c>
      <c r="U71" s="4">
        <f>Tablo1[[#This Row],[15:40]]</f>
        <v>0</v>
      </c>
      <c r="V71" s="12">
        <f>Tablo1[[#This Row],[16:30]]</f>
        <v>0</v>
      </c>
      <c r="W71" s="24">
        <f>Tablo1[[#This Row],[Ders Adedi]]</f>
        <v>1</v>
      </c>
      <c r="X71" s="22">
        <f>Tablo1[[#This Row],[Ders saati]]</f>
        <v>2</v>
      </c>
      <c r="Y71" s="23">
        <f>Tablo1[[#This Row],[Ders saati kontrol]]</f>
        <v>2</v>
      </c>
      <c r="Z71" s="92" t="str">
        <f>Tablo1[[#This Row],[Birleştir formül]]</f>
        <v>Akaroloji  İsmail KASAP</v>
      </c>
      <c r="AA71" s="95">
        <f>Tablo1[[#This Row],[Birleşik ders]]</f>
        <v>1</v>
      </c>
    </row>
    <row r="72" spans="1:27" ht="21.75" hidden="1" x14ac:dyDescent="0.25">
      <c r="A72" s="27">
        <f>Tablo1[[#This Row],[Sıra]]</f>
        <v>160</v>
      </c>
      <c r="B72" s="13" t="str">
        <f>Tablo1[[#This Row],[Bölüm]]</f>
        <v>BK</v>
      </c>
      <c r="C72" s="13">
        <f>Tablo1[[#This Row],[Sınıf]]</f>
        <v>3</v>
      </c>
      <c r="D72" s="5" t="str">
        <f>Tablo1[[#This Row],[Ders Kodu]]</f>
        <v>BTK-3012</v>
      </c>
      <c r="E72" s="14" t="str">
        <f>Tablo1[[#This Row],[Dersin Adı]]</f>
        <v xml:space="preserve">Kentsel Entomoloji </v>
      </c>
      <c r="F72" s="6" t="str">
        <f>Tablo1[[#This Row],[Dersi Veren Öğretim Elemanı]]</f>
        <v>Ali ÖZPINAR</v>
      </c>
      <c r="G72" s="6">
        <f>Tablo1[[#This Row],[Dersi Veren Öğretim Elemanı (Son 7 Hafta)]]</f>
        <v>0</v>
      </c>
      <c r="H72" s="6" t="str">
        <f>Tablo1[[#This Row],[Dersi Vrn. Öğr. Üyesi Bölümü]]</f>
        <v>BK</v>
      </c>
      <c r="I72" s="5">
        <f>Tablo1[[#This Row],[Mevcut]]</f>
        <v>8</v>
      </c>
      <c r="J72" s="13" t="str">
        <f>Tablo1[[#This Row],[GÜN]]</f>
        <v>PERŞEMBE</v>
      </c>
      <c r="K72" s="17" t="str">
        <f>Tablo1[[#This Row],[SINIF2]]</f>
        <v>Prof.Dr H. TURHAN</v>
      </c>
      <c r="L72" s="11">
        <f>Tablo1[[#This Row],[08:10]]</f>
        <v>0</v>
      </c>
      <c r="M72" s="4">
        <f>Tablo1[[#This Row],[09:00]]</f>
        <v>0</v>
      </c>
      <c r="N72" s="4">
        <f>Tablo1[[#This Row],[09:50]]</f>
        <v>0</v>
      </c>
      <c r="O72" s="4">
        <f>Tablo1[[#This Row],[10:40]]</f>
        <v>0</v>
      </c>
      <c r="P72" s="4">
        <f>Tablo1[[#This Row],[11:30]]</f>
        <v>0</v>
      </c>
      <c r="Q72" s="10">
        <f>Tablo1[[#This Row],[12:20]]</f>
        <v>0</v>
      </c>
      <c r="R72" s="4">
        <f>Tablo1[[#This Row],[13:10]]</f>
        <v>0</v>
      </c>
      <c r="S72" s="4" t="str">
        <f>Tablo1[[#This Row],[14:00]]</f>
        <v>x</v>
      </c>
      <c r="T72" s="4" t="str">
        <f>Tablo1[[#This Row],[14:50]]</f>
        <v>x</v>
      </c>
      <c r="U72" s="4">
        <f>Tablo1[[#This Row],[15:40]]</f>
        <v>0</v>
      </c>
      <c r="V72" s="12">
        <f>Tablo1[[#This Row],[16:30]]</f>
        <v>0</v>
      </c>
      <c r="W72" s="24">
        <f>Tablo1[[#This Row],[Ders Adedi]]</f>
        <v>1</v>
      </c>
      <c r="X72" s="22">
        <f>Tablo1[[#This Row],[Ders saati]]</f>
        <v>2</v>
      </c>
      <c r="Y72" s="23">
        <f>Tablo1[[#This Row],[Ders saati kontrol]]</f>
        <v>2</v>
      </c>
      <c r="Z72" s="92" t="str">
        <f>Tablo1[[#This Row],[Birleştir formül]]</f>
        <v>Kentsel Entomoloji  Ali ÖZPINAR</v>
      </c>
      <c r="AA72" s="95">
        <f>Tablo1[[#This Row],[Birleşik ders]]</f>
        <v>1</v>
      </c>
    </row>
    <row r="73" spans="1:27" ht="30" hidden="1" x14ac:dyDescent="0.25">
      <c r="A73" s="27">
        <f>Tablo1[[#This Row],[Sıra]]</f>
        <v>275</v>
      </c>
      <c r="B73" s="13" t="str">
        <f>Tablo1[[#This Row],[Bölüm]]</f>
        <v>BK</v>
      </c>
      <c r="C73" s="13">
        <f>Tablo1[[#This Row],[Sınıf]]</f>
        <v>3</v>
      </c>
      <c r="D73" s="5" t="str">
        <f>Tablo1[[#This Row],[Ders Kodu]]</f>
        <v>BTK-3014</v>
      </c>
      <c r="E73" s="14" t="str">
        <f>Tablo1[[#This Row],[Dersin Adı]]</f>
        <v xml:space="preserve">Tarımsal Savaşım II </v>
      </c>
      <c r="F73" s="6" t="str">
        <f>Tablo1[[#This Row],[Dersi Veren Öğretim Elemanı]]</f>
        <v>Uğur GÖZEL</v>
      </c>
      <c r="G73" s="6">
        <f>Tablo1[[#This Row],[Dersi Veren Öğretim Elemanı (Son 7 Hafta)]]</f>
        <v>0</v>
      </c>
      <c r="H73" s="6" t="str">
        <f>Tablo1[[#This Row],[Dersi Vrn. Öğr. Üyesi Bölümü]]</f>
        <v>BK</v>
      </c>
      <c r="I73" s="5">
        <f>Tablo1[[#This Row],[Mevcut]]</f>
        <v>39</v>
      </c>
      <c r="J73" s="13" t="str">
        <f>Tablo1[[#This Row],[GÜN]]</f>
        <v>PERŞEMBE</v>
      </c>
      <c r="K73" s="17" t="str">
        <f>Tablo1[[#This Row],[SINIF2]]</f>
        <v>Prof.Dr H. TURHAN</v>
      </c>
      <c r="L73" s="11">
        <f>Tablo1[[#This Row],[08:10]]</f>
        <v>0</v>
      </c>
      <c r="M73" s="4">
        <f>Tablo1[[#This Row],[09:00]]</f>
        <v>0</v>
      </c>
      <c r="N73" s="4">
        <f>Tablo1[[#This Row],[09:50]]</f>
        <v>0</v>
      </c>
      <c r="O73" s="4">
        <f>Tablo1[[#This Row],[10:40]]</f>
        <v>0</v>
      </c>
      <c r="P73" s="4">
        <f>Tablo1[[#This Row],[11:30]]</f>
        <v>0</v>
      </c>
      <c r="Q73" s="10">
        <f>Tablo1[[#This Row],[12:20]]</f>
        <v>0</v>
      </c>
      <c r="R73" s="4">
        <f>Tablo1[[#This Row],[13:10]]</f>
        <v>0</v>
      </c>
      <c r="S73" s="4">
        <f>Tablo1[[#This Row],[14:00]]</f>
        <v>0</v>
      </c>
      <c r="T73" s="4">
        <f>Tablo1[[#This Row],[14:50]]</f>
        <v>0</v>
      </c>
      <c r="U73" s="4" t="str">
        <f>Tablo1[[#This Row],[15:40]]</f>
        <v>x</v>
      </c>
      <c r="V73" s="12" t="str">
        <f>Tablo1[[#This Row],[16:30]]</f>
        <v>x</v>
      </c>
      <c r="W73" s="24">
        <f>Tablo1[[#This Row],[Ders Adedi]]</f>
        <v>1</v>
      </c>
      <c r="X73" s="22">
        <f>Tablo1[[#This Row],[Ders saati]]</f>
        <v>2</v>
      </c>
      <c r="Y73" s="23">
        <f>Tablo1[[#This Row],[Ders saati kontrol]]</f>
        <v>2</v>
      </c>
      <c r="Z73" s="92" t="str">
        <f>Tablo1[[#This Row],[Birleştir formül]]</f>
        <v>Tarımsal Savaşım II  Uğur GÖZEL</v>
      </c>
      <c r="AA73" s="95">
        <f>Tablo1[[#This Row],[Birleşik ders]]</f>
        <v>1</v>
      </c>
    </row>
    <row r="74" spans="1:27" ht="21.75" hidden="1" x14ac:dyDescent="0.25">
      <c r="A74" s="27">
        <f>Tablo1[[#This Row],[Sıra]]</f>
        <v>166</v>
      </c>
      <c r="B74" s="13" t="str">
        <f>Tablo1[[#This Row],[Bölüm]]</f>
        <v>BK</v>
      </c>
      <c r="C74" s="13">
        <f>Tablo1[[#This Row],[Sınıf]]</f>
        <v>3</v>
      </c>
      <c r="D74" s="5" t="str">
        <f>Tablo1[[#This Row],[Ders Kodu]]</f>
        <v>BTK-3024</v>
      </c>
      <c r="E74" s="14" t="str">
        <f>Tablo1[[#This Row],[Dersin Adı]]</f>
        <v xml:space="preserve">Kültür Bitkilerinde Yabancı Otlar </v>
      </c>
      <c r="F74" s="6" t="str">
        <f>Tablo1[[#This Row],[Dersi Veren Öğretim Elemanı]]</f>
        <v>Ahmet ULUDAĞ</v>
      </c>
      <c r="G74" s="6">
        <f>Tablo1[[#This Row],[Dersi Veren Öğretim Elemanı (Son 7 Hafta)]]</f>
        <v>0</v>
      </c>
      <c r="H74" s="6" t="str">
        <f>Tablo1[[#This Row],[Dersi Vrn. Öğr. Üyesi Bölümü]]</f>
        <v>BK</v>
      </c>
      <c r="I74" s="5">
        <f>Tablo1[[#This Row],[Mevcut]]</f>
        <v>0</v>
      </c>
      <c r="J74" s="13" t="str">
        <f>Tablo1[[#This Row],[GÜN]]</f>
        <v>-</v>
      </c>
      <c r="K74" s="17" t="str">
        <f>Tablo1[[#This Row],[SINIF2]]</f>
        <v>AÇILMIYOR</v>
      </c>
      <c r="L74" s="11">
        <f>Tablo1[[#This Row],[08:10]]</f>
        <v>0</v>
      </c>
      <c r="M74" s="4">
        <f>Tablo1[[#This Row],[09:00]]</f>
        <v>0</v>
      </c>
      <c r="N74" s="4">
        <f>Tablo1[[#This Row],[09:50]]</f>
        <v>0</v>
      </c>
      <c r="O74" s="4" t="str">
        <f>Tablo1[[#This Row],[10:40]]</f>
        <v>x</v>
      </c>
      <c r="P74" s="4" t="str">
        <f>Tablo1[[#This Row],[11:30]]</f>
        <v>x</v>
      </c>
      <c r="Q74" s="10">
        <f>Tablo1[[#This Row],[12:20]]</f>
        <v>0</v>
      </c>
      <c r="R74" s="4">
        <f>Tablo1[[#This Row],[13:10]]</f>
        <v>0</v>
      </c>
      <c r="S74" s="4">
        <f>Tablo1[[#This Row],[14:00]]</f>
        <v>0</v>
      </c>
      <c r="T74" s="4">
        <f>Tablo1[[#This Row],[14:50]]</f>
        <v>0</v>
      </c>
      <c r="U74" s="4">
        <f>Tablo1[[#This Row],[15:40]]</f>
        <v>0</v>
      </c>
      <c r="V74" s="12">
        <f>Tablo1[[#This Row],[16:30]]</f>
        <v>0</v>
      </c>
      <c r="W74" s="24">
        <f>Tablo1[[#This Row],[Ders Adedi]]</f>
        <v>1</v>
      </c>
      <c r="X74" s="22">
        <f>Tablo1[[#This Row],[Ders saati]]</f>
        <v>2</v>
      </c>
      <c r="Y74" s="23">
        <f>Tablo1[[#This Row],[Ders saati kontrol]]</f>
        <v>2</v>
      </c>
      <c r="Z74" s="92" t="str">
        <f>Tablo1[[#This Row],[Birleştir formül]]</f>
        <v>Kültür Bitkilerinde Yabancı Otlar  Ahmet ULUDAĞ</v>
      </c>
      <c r="AA74" s="95">
        <f>Tablo1[[#This Row],[Birleşik ders]]</f>
        <v>1</v>
      </c>
    </row>
    <row r="75" spans="1:27" ht="21.75" hidden="1" x14ac:dyDescent="0.25">
      <c r="A75" s="27">
        <f>Tablo1[[#This Row],[Sıra]]</f>
        <v>340</v>
      </c>
      <c r="B75" s="13" t="str">
        <f>Tablo1[[#This Row],[Bölüm]]</f>
        <v>BK</v>
      </c>
      <c r="C75" s="13">
        <f>Tablo1[[#This Row],[Sınıf]]</f>
        <v>3</v>
      </c>
      <c r="D75" s="5" t="str">
        <f>Tablo1[[#This Row],[Ders Kodu]]</f>
        <v>BTK-3022</v>
      </c>
      <c r="E75" s="14" t="str">
        <f>Tablo1[[#This Row],[Dersin Adı]]</f>
        <v xml:space="preserve">Yabancı Ot Mücadelesi ve İlaçları </v>
      </c>
      <c r="F75" s="6" t="str">
        <f>Tablo1[[#This Row],[Dersi Veren Öğretim Elemanı]]</f>
        <v>Ahmet ULUDAĞ</v>
      </c>
      <c r="G75" s="6">
        <f>Tablo1[[#This Row],[Dersi Veren Öğretim Elemanı (Son 7 Hafta)]]</f>
        <v>0</v>
      </c>
      <c r="H75" s="6" t="str">
        <f>Tablo1[[#This Row],[Dersi Vrn. Öğr. Üyesi Bölümü]]</f>
        <v>BK</v>
      </c>
      <c r="I75" s="5">
        <f>Tablo1[[#This Row],[Mevcut]]</f>
        <v>2</v>
      </c>
      <c r="J75" s="13" t="str">
        <f>Tablo1[[#This Row],[GÜN]]</f>
        <v>-</v>
      </c>
      <c r="K75" s="17" t="str">
        <f>Tablo1[[#This Row],[SINIF2]]</f>
        <v>SADECE SINAV</v>
      </c>
      <c r="L75" s="11">
        <f>Tablo1[[#This Row],[08:10]]</f>
        <v>0</v>
      </c>
      <c r="M75" s="4">
        <f>Tablo1[[#This Row],[09:00]]</f>
        <v>0</v>
      </c>
      <c r="N75" s="4">
        <f>Tablo1[[#This Row],[09:50]]</f>
        <v>0</v>
      </c>
      <c r="O75" s="4">
        <f>Tablo1[[#This Row],[10:40]]</f>
        <v>0</v>
      </c>
      <c r="P75" s="4">
        <f>Tablo1[[#This Row],[11:30]]</f>
        <v>0</v>
      </c>
      <c r="Q75" s="10">
        <f>Tablo1[[#This Row],[12:20]]</f>
        <v>0</v>
      </c>
      <c r="R75" s="4">
        <f>Tablo1[[#This Row],[13:10]]</f>
        <v>0</v>
      </c>
      <c r="S75" s="4">
        <f>Tablo1[[#This Row],[14:00]]</f>
        <v>0</v>
      </c>
      <c r="T75" s="4" t="str">
        <f>Tablo1[[#This Row],[14:50]]</f>
        <v>x</v>
      </c>
      <c r="U75" s="4" t="str">
        <f>Tablo1[[#This Row],[15:40]]</f>
        <v>x</v>
      </c>
      <c r="V75" s="12">
        <f>Tablo1[[#This Row],[16:30]]</f>
        <v>0</v>
      </c>
      <c r="W75" s="24">
        <f>Tablo1[[#This Row],[Ders Adedi]]</f>
        <v>1</v>
      </c>
      <c r="X75" s="22">
        <f>Tablo1[[#This Row],[Ders saati]]</f>
        <v>2</v>
      </c>
      <c r="Y75" s="23">
        <f>Tablo1[[#This Row],[Ders saati kontrol]]</f>
        <v>2</v>
      </c>
      <c r="Z75" s="92" t="str">
        <f>Tablo1[[#This Row],[Birleştir formül]]</f>
        <v>Yabancı Ot Mücadelesi ve İlaçları  Ahmet ULUDAĞ</v>
      </c>
      <c r="AA75" s="95">
        <f>Tablo1[[#This Row],[Birleşik ders]]</f>
        <v>1</v>
      </c>
    </row>
    <row r="76" spans="1:27" ht="21.75" hidden="1" x14ac:dyDescent="0.25">
      <c r="A76" s="27">
        <f>Tablo1[[#This Row],[Sıra]]</f>
        <v>240</v>
      </c>
      <c r="B76" s="13" t="str">
        <f>Tablo1[[#This Row],[Bölüm]]</f>
        <v>BK</v>
      </c>
      <c r="C76" s="13">
        <f>Tablo1[[#This Row],[Sınıf]]</f>
        <v>3</v>
      </c>
      <c r="D76" s="5" t="str">
        <f>Tablo1[[#This Row],[Ders Kodu]]</f>
        <v>STJ-3002</v>
      </c>
      <c r="E76" s="14" t="str">
        <f>Tablo1[[#This Row],[Dersin Adı]]</f>
        <v xml:space="preserve">Staj II </v>
      </c>
      <c r="F76" s="6" t="str">
        <f>Tablo1[[#This Row],[Dersi Veren Öğretim Elemanı]]</f>
        <v>Burak POLAT</v>
      </c>
      <c r="G76" s="6">
        <f>Tablo1[[#This Row],[Dersi Veren Öğretim Elemanı (Son 7 Hafta)]]</f>
        <v>0</v>
      </c>
      <c r="H76" s="6" t="str">
        <f>Tablo1[[#This Row],[Dersi Vrn. Öğr. Üyesi Bölümü]]</f>
        <v>BK</v>
      </c>
      <c r="I76" s="5">
        <f>Tablo1[[#This Row],[Mevcut]]</f>
        <v>38</v>
      </c>
      <c r="J76" s="13" t="str">
        <f>Tablo1[[#This Row],[GÜN]]</f>
        <v>-</v>
      </c>
      <c r="K76" s="17" t="str">
        <f>Tablo1[[#This Row],[SINIF2]]</f>
        <v>-</v>
      </c>
      <c r="L76" s="11">
        <f>Tablo1[[#This Row],[08:10]]</f>
        <v>0</v>
      </c>
      <c r="M76" s="4">
        <f>Tablo1[[#This Row],[09:00]]</f>
        <v>0</v>
      </c>
      <c r="N76" s="4">
        <f>Tablo1[[#This Row],[09:50]]</f>
        <v>0</v>
      </c>
      <c r="O76" s="4">
        <f>Tablo1[[#This Row],[10:40]]</f>
        <v>0</v>
      </c>
      <c r="P76" s="4">
        <f>Tablo1[[#This Row],[11:30]]</f>
        <v>0</v>
      </c>
      <c r="Q76" s="10">
        <f>Tablo1[[#This Row],[12:20]]</f>
        <v>0</v>
      </c>
      <c r="R76" s="4">
        <f>Tablo1[[#This Row],[13:10]]</f>
        <v>0</v>
      </c>
      <c r="S76" s="4">
        <f>Tablo1[[#This Row],[14:00]]</f>
        <v>0</v>
      </c>
      <c r="T76" s="4">
        <f>Tablo1[[#This Row],[14:50]]</f>
        <v>0</v>
      </c>
      <c r="U76" s="4">
        <f>Tablo1[[#This Row],[15:40]]</f>
        <v>0</v>
      </c>
      <c r="V76" s="12">
        <f>Tablo1[[#This Row],[16:30]]</f>
        <v>0</v>
      </c>
      <c r="W76" s="24">
        <f>Tablo1[[#This Row],[Ders Adedi]]</f>
        <v>9</v>
      </c>
      <c r="X76" s="22">
        <f>Tablo1[[#This Row],[Ders saati]]</f>
        <v>0</v>
      </c>
      <c r="Y76" s="23">
        <f>Tablo1[[#This Row],[Ders saati kontrol]]</f>
        <v>0</v>
      </c>
      <c r="Z76" s="92" t="str">
        <f>Tablo1[[#This Row],[Birleştir formül]]</f>
        <v>Staj II  Burak POLAT</v>
      </c>
      <c r="AA76" s="95">
        <f>Tablo1[[#This Row],[Birleşik ders]]</f>
        <v>1</v>
      </c>
    </row>
    <row r="77" spans="1:27" ht="30" hidden="1" x14ac:dyDescent="0.25">
      <c r="A77" s="27">
        <f>Tablo1[[#This Row],[Sıra]]</f>
        <v>57</v>
      </c>
      <c r="B77" s="13" t="str">
        <f>Tablo1[[#This Row],[Bölüm]]</f>
        <v>BK</v>
      </c>
      <c r="C77" s="13">
        <f>Tablo1[[#This Row],[Sınıf]]</f>
        <v>4</v>
      </c>
      <c r="D77" s="5" t="str">
        <f>Tablo1[[#This Row],[Ders Kodu]]</f>
        <v>BTK-4012</v>
      </c>
      <c r="E77" s="14" t="str">
        <f>Tablo1[[#This Row],[Dersin Adı]]</f>
        <v xml:space="preserve">Bitki Klinikleri II </v>
      </c>
      <c r="F77" s="6" t="str">
        <f>Tablo1[[#This Row],[Dersi Veren Öğretim Elemanı]]</f>
        <v>Bölüm Öğretim Elemanları - BK</v>
      </c>
      <c r="G77" s="6">
        <f>Tablo1[[#This Row],[Dersi Veren Öğretim Elemanı (Son 7 Hafta)]]</f>
        <v>0</v>
      </c>
      <c r="H77" s="6" t="str">
        <f>Tablo1[[#This Row],[Dersi Vrn. Öğr. Üyesi Bölümü]]</f>
        <v>BK</v>
      </c>
      <c r="I77" s="5">
        <f>Tablo1[[#This Row],[Mevcut]]</f>
        <v>41</v>
      </c>
      <c r="J77" s="13" t="str">
        <f>Tablo1[[#This Row],[GÜN]]</f>
        <v>ÇARŞAMBA</v>
      </c>
      <c r="K77" s="17" t="str">
        <f>Tablo1[[#This Row],[SINIF2]]</f>
        <v>Seminer Sln.</v>
      </c>
      <c r="L77" s="11">
        <f>Tablo1[[#This Row],[08:10]]</f>
        <v>0</v>
      </c>
      <c r="M77" s="4" t="str">
        <f>Tablo1[[#This Row],[09:00]]</f>
        <v>x</v>
      </c>
      <c r="N77" s="4" t="str">
        <f>Tablo1[[#This Row],[09:50]]</f>
        <v>x</v>
      </c>
      <c r="O77" s="4" t="str">
        <f>Tablo1[[#This Row],[10:40]]</f>
        <v>x</v>
      </c>
      <c r="P77" s="4" t="str">
        <f>Tablo1[[#This Row],[11:30]]</f>
        <v>x</v>
      </c>
      <c r="Q77" s="10">
        <f>Tablo1[[#This Row],[12:20]]</f>
        <v>0</v>
      </c>
      <c r="R77" s="4">
        <f>Tablo1[[#This Row],[13:10]]</f>
        <v>0</v>
      </c>
      <c r="S77" s="4">
        <f>Tablo1[[#This Row],[14:00]]</f>
        <v>0</v>
      </c>
      <c r="T77" s="4">
        <f>Tablo1[[#This Row],[14:50]]</f>
        <v>0</v>
      </c>
      <c r="U77" s="4">
        <f>Tablo1[[#This Row],[15:40]]</f>
        <v>0</v>
      </c>
      <c r="V77" s="12">
        <f>Tablo1[[#This Row],[16:30]]</f>
        <v>0</v>
      </c>
      <c r="W77" s="24">
        <f>Tablo1[[#This Row],[Ders Adedi]]</f>
        <v>1</v>
      </c>
      <c r="X77" s="22">
        <f>Tablo1[[#This Row],[Ders saati]]</f>
        <v>4</v>
      </c>
      <c r="Y77" s="23">
        <f>Tablo1[[#This Row],[Ders saati kontrol]]</f>
        <v>4</v>
      </c>
      <c r="Z77" s="92" t="str">
        <f>Tablo1[[#This Row],[Birleştir formül]]</f>
        <v>Bitki Klinikleri II  Bölüm Öğretim Elemanları - BK</v>
      </c>
      <c r="AA77" s="95">
        <f>Tablo1[[#This Row],[Birleşik ders]]</f>
        <v>1</v>
      </c>
    </row>
    <row r="78" spans="1:27" ht="21.75" hidden="1" x14ac:dyDescent="0.25">
      <c r="A78" s="27">
        <f>Tablo1[[#This Row],[Sıra]]</f>
        <v>94</v>
      </c>
      <c r="B78" s="13" t="str">
        <f>Tablo1[[#This Row],[Bölüm]]</f>
        <v>BK</v>
      </c>
      <c r="C78" s="13">
        <f>Tablo1[[#This Row],[Sınıf]]</f>
        <v>4</v>
      </c>
      <c r="D78" s="5" t="str">
        <f>Tablo1[[#This Row],[Ders Kodu]]</f>
        <v>BTK-4006</v>
      </c>
      <c r="E78" s="14" t="str">
        <f>Tablo1[[#This Row],[Dersin Adı]]</f>
        <v xml:space="preserve">Endüstri Bitkileri Zararlıları </v>
      </c>
      <c r="F78" s="6" t="str">
        <f>Tablo1[[#This Row],[Dersi Veren Öğretim Elemanı]]</f>
        <v>Levent EFİL</v>
      </c>
      <c r="G78" s="6">
        <f>Tablo1[[#This Row],[Dersi Veren Öğretim Elemanı (Son 7 Hafta)]]</f>
        <v>0</v>
      </c>
      <c r="H78" s="6" t="str">
        <f>Tablo1[[#This Row],[Dersi Vrn. Öğr. Üyesi Bölümü]]</f>
        <v>BK</v>
      </c>
      <c r="I78" s="5">
        <f>Tablo1[[#This Row],[Mevcut]]</f>
        <v>41</v>
      </c>
      <c r="J78" s="13" t="str">
        <f>Tablo1[[#This Row],[GÜN]]</f>
        <v>ÇARŞAMBA</v>
      </c>
      <c r="K78" s="17" t="str">
        <f>Tablo1[[#This Row],[SINIF2]]</f>
        <v>106</v>
      </c>
      <c r="L78" s="11">
        <f>Tablo1[[#This Row],[08:10]]</f>
        <v>0</v>
      </c>
      <c r="M78" s="4">
        <f>Tablo1[[#This Row],[09:00]]</f>
        <v>0</v>
      </c>
      <c r="N78" s="4">
        <f>Tablo1[[#This Row],[09:50]]</f>
        <v>0</v>
      </c>
      <c r="O78" s="4">
        <f>Tablo1[[#This Row],[10:40]]</f>
        <v>0</v>
      </c>
      <c r="P78" s="4">
        <f>Tablo1[[#This Row],[11:30]]</f>
        <v>0</v>
      </c>
      <c r="Q78" s="10">
        <f>Tablo1[[#This Row],[12:20]]</f>
        <v>0</v>
      </c>
      <c r="R78" s="4">
        <f>Tablo1[[#This Row],[13:10]]</f>
        <v>0</v>
      </c>
      <c r="S78" s="4" t="str">
        <f>Tablo1[[#This Row],[14:00]]</f>
        <v>x</v>
      </c>
      <c r="T78" s="4" t="str">
        <f>Tablo1[[#This Row],[14:50]]</f>
        <v>x</v>
      </c>
      <c r="U78" s="4">
        <f>Tablo1[[#This Row],[15:40]]</f>
        <v>0</v>
      </c>
      <c r="V78" s="12">
        <f>Tablo1[[#This Row],[16:30]]</f>
        <v>0</v>
      </c>
      <c r="W78" s="24">
        <f>Tablo1[[#This Row],[Ders Adedi]]</f>
        <v>1</v>
      </c>
      <c r="X78" s="22">
        <f>Tablo1[[#This Row],[Ders saati]]</f>
        <v>2</v>
      </c>
      <c r="Y78" s="23">
        <f>Tablo1[[#This Row],[Ders saati kontrol]]</f>
        <v>2</v>
      </c>
      <c r="Z78" s="92" t="str">
        <f>Tablo1[[#This Row],[Birleştir formül]]</f>
        <v>Endüstri Bitkileri Zararlıları  Levent EFİL</v>
      </c>
      <c r="AA78" s="95">
        <f>Tablo1[[#This Row],[Birleşik ders]]</f>
        <v>1</v>
      </c>
    </row>
    <row r="79" spans="1:27" ht="30" hidden="1" x14ac:dyDescent="0.25">
      <c r="A79" s="27">
        <f>Tablo1[[#This Row],[Sıra]]</f>
        <v>190</v>
      </c>
      <c r="B79" s="13" t="str">
        <f>Tablo1[[#This Row],[Bölüm]]</f>
        <v>BK</v>
      </c>
      <c r="C79" s="13">
        <f>Tablo1[[#This Row],[Sınıf]]</f>
        <v>4</v>
      </c>
      <c r="D79" s="5" t="str">
        <f>Tablo1[[#This Row],[Ders Kodu]]</f>
        <v>BTK-4004</v>
      </c>
      <c r="E79" s="14" t="str">
        <f>Tablo1[[#This Row],[Dersin Adı]]</f>
        <v xml:space="preserve">Meyve ve Bağ Hastalıkları </v>
      </c>
      <c r="F79" s="6" t="str">
        <f>Tablo1[[#This Row],[Dersi Veren Öğretim Elemanı]]</f>
        <v>Savaş KORKMAZ</v>
      </c>
      <c r="G79" s="6">
        <f>Tablo1[[#This Row],[Dersi Veren Öğretim Elemanı (Son 7 Hafta)]]</f>
        <v>0</v>
      </c>
      <c r="H79" s="6" t="str">
        <f>Tablo1[[#This Row],[Dersi Vrn. Öğr. Üyesi Bölümü]]</f>
        <v>BK</v>
      </c>
      <c r="I79" s="5">
        <f>Tablo1[[#This Row],[Mevcut]]</f>
        <v>44</v>
      </c>
      <c r="J79" s="13" t="str">
        <f>Tablo1[[#This Row],[GÜN]]</f>
        <v>ÇARŞAMBA</v>
      </c>
      <c r="K79" s="17" t="str">
        <f>Tablo1[[#This Row],[SINIF2]]</f>
        <v>201</v>
      </c>
      <c r="L79" s="11">
        <f>Tablo1[[#This Row],[08:10]]</f>
        <v>0</v>
      </c>
      <c r="M79" s="4">
        <f>Tablo1[[#This Row],[09:00]]</f>
        <v>0</v>
      </c>
      <c r="N79" s="4">
        <f>Tablo1[[#This Row],[09:50]]</f>
        <v>0</v>
      </c>
      <c r="O79" s="4">
        <f>Tablo1[[#This Row],[10:40]]</f>
        <v>0</v>
      </c>
      <c r="P79" s="4">
        <f>Tablo1[[#This Row],[11:30]]</f>
        <v>0</v>
      </c>
      <c r="Q79" s="10">
        <f>Tablo1[[#This Row],[12:20]]</f>
        <v>0</v>
      </c>
      <c r="R79" s="4">
        <f>Tablo1[[#This Row],[13:10]]</f>
        <v>0</v>
      </c>
      <c r="S79" s="4">
        <f>Tablo1[[#This Row],[14:00]]</f>
        <v>0</v>
      </c>
      <c r="T79" s="4">
        <f>Tablo1[[#This Row],[14:50]]</f>
        <v>0</v>
      </c>
      <c r="U79" s="4" t="str">
        <f>Tablo1[[#This Row],[15:40]]</f>
        <v>x</v>
      </c>
      <c r="V79" s="12" t="str">
        <f>Tablo1[[#This Row],[16:30]]</f>
        <v>x</v>
      </c>
      <c r="W79" s="24">
        <f>Tablo1[[#This Row],[Ders Adedi]]</f>
        <v>1</v>
      </c>
      <c r="X79" s="22">
        <f>Tablo1[[#This Row],[Ders saati]]</f>
        <v>2</v>
      </c>
      <c r="Y79" s="23">
        <f>Tablo1[[#This Row],[Ders saati kontrol]]</f>
        <v>2</v>
      </c>
      <c r="Z79" s="92" t="str">
        <f>Tablo1[[#This Row],[Birleştir formül]]</f>
        <v>Meyve ve Bağ Hastalıkları  Savaş KORKMAZ</v>
      </c>
      <c r="AA79" s="95">
        <f>Tablo1[[#This Row],[Birleşik ders]]</f>
        <v>1</v>
      </c>
    </row>
    <row r="80" spans="1:27" ht="30" hidden="1" x14ac:dyDescent="0.25">
      <c r="A80" s="27">
        <f>Tablo1[[#This Row],[Sıra]]</f>
        <v>231</v>
      </c>
      <c r="B80" s="13" t="str">
        <f>Tablo1[[#This Row],[Bölüm]]</f>
        <v>BK</v>
      </c>
      <c r="C80" s="13">
        <f>Tablo1[[#This Row],[Sınıf]]</f>
        <v>4</v>
      </c>
      <c r="D80" s="5" t="str">
        <f>Tablo1[[#This Row],[Ders Kodu]]</f>
        <v>BTK-4008</v>
      </c>
      <c r="E80" s="14" t="str">
        <f>Tablo1[[#This Row],[Dersin Adı]]</f>
        <v xml:space="preserve">Sebze Hastalıkları </v>
      </c>
      <c r="F80" s="6" t="str">
        <f>Tablo1[[#This Row],[Dersi Veren Öğretim Elemanı]]</f>
        <v>Savaş KORKMAZ</v>
      </c>
      <c r="G80" s="6">
        <f>Tablo1[[#This Row],[Dersi Veren Öğretim Elemanı (Son 7 Hafta)]]</f>
        <v>0</v>
      </c>
      <c r="H80" s="6" t="str">
        <f>Tablo1[[#This Row],[Dersi Vrn. Öğr. Üyesi Bölümü]]</f>
        <v>BK</v>
      </c>
      <c r="I80" s="5">
        <f>Tablo1[[#This Row],[Mevcut]]</f>
        <v>40</v>
      </c>
      <c r="J80" s="13" t="str">
        <f>Tablo1[[#This Row],[GÜN]]</f>
        <v>PERŞEMBE</v>
      </c>
      <c r="K80" s="17" t="str">
        <f>Tablo1[[#This Row],[SINIF2]]</f>
        <v>101</v>
      </c>
      <c r="L80" s="11">
        <f>Tablo1[[#This Row],[08:10]]</f>
        <v>0</v>
      </c>
      <c r="M80" s="4" t="str">
        <f>Tablo1[[#This Row],[09:00]]</f>
        <v>x</v>
      </c>
      <c r="N80" s="4" t="str">
        <f>Tablo1[[#This Row],[09:50]]</f>
        <v>x</v>
      </c>
      <c r="O80" s="4">
        <f>Tablo1[[#This Row],[10:40]]</f>
        <v>0</v>
      </c>
      <c r="P80" s="4">
        <f>Tablo1[[#This Row],[11:30]]</f>
        <v>0</v>
      </c>
      <c r="Q80" s="10">
        <f>Tablo1[[#This Row],[12:20]]</f>
        <v>0</v>
      </c>
      <c r="R80" s="4">
        <f>Tablo1[[#This Row],[13:10]]</f>
        <v>0</v>
      </c>
      <c r="S80" s="4">
        <f>Tablo1[[#This Row],[14:00]]</f>
        <v>0</v>
      </c>
      <c r="T80" s="4">
        <f>Tablo1[[#This Row],[14:50]]</f>
        <v>0</v>
      </c>
      <c r="U80" s="4">
        <f>Tablo1[[#This Row],[15:40]]</f>
        <v>0</v>
      </c>
      <c r="V80" s="12">
        <f>Tablo1[[#This Row],[16:30]]</f>
        <v>0</v>
      </c>
      <c r="W80" s="24">
        <f>Tablo1[[#This Row],[Ders Adedi]]</f>
        <v>1</v>
      </c>
      <c r="X80" s="22">
        <f>Tablo1[[#This Row],[Ders saati]]</f>
        <v>2</v>
      </c>
      <c r="Y80" s="23">
        <f>Tablo1[[#This Row],[Ders saati kontrol]]</f>
        <v>2</v>
      </c>
      <c r="Z80" s="92" t="str">
        <f>Tablo1[[#This Row],[Birleştir formül]]</f>
        <v>Sebze Hastalıkları  Savaş KORKMAZ</v>
      </c>
      <c r="AA80" s="95">
        <f>Tablo1[[#This Row],[Birleşik ders]]</f>
        <v>1</v>
      </c>
    </row>
    <row r="81" spans="1:27" ht="30" hidden="1" x14ac:dyDescent="0.25">
      <c r="A81" s="27">
        <f>Tablo1[[#This Row],[Sıra]]</f>
        <v>252</v>
      </c>
      <c r="B81" s="13" t="str">
        <f>Tablo1[[#This Row],[Bölüm]]</f>
        <v>BK</v>
      </c>
      <c r="C81" s="13">
        <f>Tablo1[[#This Row],[Sınıf]]</f>
        <v>4</v>
      </c>
      <c r="D81" s="5" t="str">
        <f>Tablo1[[#This Row],[Ders Kodu]]</f>
        <v>BTK-4002</v>
      </c>
      <c r="E81" s="14" t="str">
        <f>Tablo1[[#This Row],[Dersin Adı]]</f>
        <v xml:space="preserve">Tahıl ve Baklagil Zararlıları </v>
      </c>
      <c r="F81" s="6" t="str">
        <f>Tablo1[[#This Row],[Dersi Veren Öğretim Elemanı]]</f>
        <v>İsmail KASAP</v>
      </c>
      <c r="G81" s="6">
        <f>Tablo1[[#This Row],[Dersi Veren Öğretim Elemanı (Son 7 Hafta)]]</f>
        <v>0</v>
      </c>
      <c r="H81" s="6" t="str">
        <f>Tablo1[[#This Row],[Dersi Vrn. Öğr. Üyesi Bölümü]]</f>
        <v>BK</v>
      </c>
      <c r="I81" s="5">
        <f>Tablo1[[#This Row],[Mevcut]]</f>
        <v>42</v>
      </c>
      <c r="J81" s="13" t="str">
        <f>Tablo1[[#This Row],[GÜN]]</f>
        <v>PERŞEMBE</v>
      </c>
      <c r="K81" s="17" t="str">
        <f>Tablo1[[#This Row],[SINIF2]]</f>
        <v>101</v>
      </c>
      <c r="L81" s="11">
        <f>Tablo1[[#This Row],[08:10]]</f>
        <v>0</v>
      </c>
      <c r="M81" s="4">
        <f>Tablo1[[#This Row],[09:00]]</f>
        <v>0</v>
      </c>
      <c r="N81" s="4">
        <f>Tablo1[[#This Row],[09:50]]</f>
        <v>0</v>
      </c>
      <c r="O81" s="4" t="str">
        <f>Tablo1[[#This Row],[10:40]]</f>
        <v>x</v>
      </c>
      <c r="P81" s="4" t="str">
        <f>Tablo1[[#This Row],[11:30]]</f>
        <v>x</v>
      </c>
      <c r="Q81" s="10">
        <f>Tablo1[[#This Row],[12:20]]</f>
        <v>0</v>
      </c>
      <c r="R81" s="4">
        <f>Tablo1[[#This Row],[13:10]]</f>
        <v>0</v>
      </c>
      <c r="S81" s="4">
        <f>Tablo1[[#This Row],[14:00]]</f>
        <v>0</v>
      </c>
      <c r="T81" s="4">
        <f>Tablo1[[#This Row],[14:50]]</f>
        <v>0</v>
      </c>
      <c r="U81" s="4">
        <f>Tablo1[[#This Row],[15:40]]</f>
        <v>0</v>
      </c>
      <c r="V81" s="12">
        <f>Tablo1[[#This Row],[16:30]]</f>
        <v>0</v>
      </c>
      <c r="W81" s="24">
        <f>Tablo1[[#This Row],[Ders Adedi]]</f>
        <v>1</v>
      </c>
      <c r="X81" s="22">
        <f>Tablo1[[#This Row],[Ders saati]]</f>
        <v>2</v>
      </c>
      <c r="Y81" s="23">
        <f>Tablo1[[#This Row],[Ders saati kontrol]]</f>
        <v>2</v>
      </c>
      <c r="Z81" s="92" t="str">
        <f>Tablo1[[#This Row],[Birleştir formül]]</f>
        <v>Tahıl ve Baklagil Zararlıları  İsmail KASAP</v>
      </c>
      <c r="AA81" s="95">
        <f>Tablo1[[#This Row],[Birleşik ders]]</f>
        <v>1</v>
      </c>
    </row>
    <row r="82" spans="1:27" ht="30" hidden="1" x14ac:dyDescent="0.25">
      <c r="A82" s="27">
        <f>Tablo1[[#This Row],[Sıra]]</f>
        <v>233</v>
      </c>
      <c r="B82" s="13" t="str">
        <f>Tablo1[[#This Row],[Bölüm]]</f>
        <v>BK</v>
      </c>
      <c r="C82" s="13">
        <f>Tablo1[[#This Row],[Sınıf]]</f>
        <v>4</v>
      </c>
      <c r="D82" s="5" t="str">
        <f>Tablo1[[#This Row],[Ders Kodu]]</f>
        <v>BTK-4010</v>
      </c>
      <c r="E82" s="14" t="str">
        <f>Tablo1[[#This Row],[Dersin Adı]]</f>
        <v xml:space="preserve">Sebze Zararlıları </v>
      </c>
      <c r="F82" s="6" t="str">
        <f>Tablo1[[#This Row],[Dersi Veren Öğretim Elemanı]]</f>
        <v>Uğur GÖZEL</v>
      </c>
      <c r="G82" s="6">
        <f>Tablo1[[#This Row],[Dersi Veren Öğretim Elemanı (Son 7 Hafta)]]</f>
        <v>0</v>
      </c>
      <c r="H82" s="6" t="str">
        <f>Tablo1[[#This Row],[Dersi Vrn. Öğr. Üyesi Bölümü]]</f>
        <v>BK</v>
      </c>
      <c r="I82" s="5">
        <f>Tablo1[[#This Row],[Mevcut]]</f>
        <v>40</v>
      </c>
      <c r="J82" s="13" t="str">
        <f>Tablo1[[#This Row],[GÜN]]</f>
        <v>PERŞEMBE</v>
      </c>
      <c r="K82" s="17" t="str">
        <f>Tablo1[[#This Row],[SINIF2]]</f>
        <v>01</v>
      </c>
      <c r="L82" s="11">
        <f>Tablo1[[#This Row],[08:10]]</f>
        <v>0</v>
      </c>
      <c r="M82" s="4">
        <f>Tablo1[[#This Row],[09:00]]</f>
        <v>0</v>
      </c>
      <c r="N82" s="4">
        <f>Tablo1[[#This Row],[09:50]]</f>
        <v>0</v>
      </c>
      <c r="O82" s="4">
        <f>Tablo1[[#This Row],[10:40]]</f>
        <v>0</v>
      </c>
      <c r="P82" s="4">
        <f>Tablo1[[#This Row],[11:30]]</f>
        <v>0</v>
      </c>
      <c r="Q82" s="10">
        <f>Tablo1[[#This Row],[12:20]]</f>
        <v>0</v>
      </c>
      <c r="R82" s="4">
        <f>Tablo1[[#This Row],[13:10]]</f>
        <v>0</v>
      </c>
      <c r="S82" s="4" t="str">
        <f>Tablo1[[#This Row],[14:00]]</f>
        <v>x</v>
      </c>
      <c r="T82" s="4" t="str">
        <f>Tablo1[[#This Row],[14:50]]</f>
        <v>x</v>
      </c>
      <c r="U82" s="4">
        <f>Tablo1[[#This Row],[15:40]]</f>
        <v>0</v>
      </c>
      <c r="V82" s="12">
        <f>Tablo1[[#This Row],[16:30]]</f>
        <v>0</v>
      </c>
      <c r="W82" s="24">
        <f>Tablo1[[#This Row],[Ders Adedi]]</f>
        <v>1</v>
      </c>
      <c r="X82" s="22">
        <f>Tablo1[[#This Row],[Ders saati]]</f>
        <v>2</v>
      </c>
      <c r="Y82" s="23">
        <f>Tablo1[[#This Row],[Ders saati kontrol]]</f>
        <v>2</v>
      </c>
      <c r="Z82" s="92" t="str">
        <f>Tablo1[[#This Row],[Birleştir formül]]</f>
        <v>Sebze Zararlıları  Uğur GÖZEL</v>
      </c>
      <c r="AA82" s="95">
        <f>Tablo1[[#This Row],[Birleşik ders]]</f>
        <v>1</v>
      </c>
    </row>
    <row r="83" spans="1:27" ht="21.75" hidden="1" x14ac:dyDescent="0.25">
      <c r="A83" s="27">
        <f>Tablo1[[#This Row],[Sıra]]</f>
        <v>38</v>
      </c>
      <c r="B83" s="13" t="str">
        <f>Tablo1[[#This Row],[Bölüm]]</f>
        <v>BK</v>
      </c>
      <c r="C83" s="13">
        <f>Tablo1[[#This Row],[Sınıf]]</f>
        <v>4</v>
      </c>
      <c r="D83" s="5" t="str">
        <f>Tablo1[[#This Row],[Ders Kodu]]</f>
        <v>BTK-4014</v>
      </c>
      <c r="E83" s="14" t="str">
        <f>Tablo1[[#This Row],[Dersin Adı]]</f>
        <v xml:space="preserve">Bitirme Ödevi II </v>
      </c>
      <c r="F83" s="6" t="str">
        <f>Tablo1[[#This Row],[Dersi Veren Öğretim Elemanı]]</f>
        <v>Bölüm Öğretim Elemanları - BK</v>
      </c>
      <c r="G83" s="6">
        <f>Tablo1[[#This Row],[Dersi Veren Öğretim Elemanı (Son 7 Hafta)]]</f>
        <v>0</v>
      </c>
      <c r="H83" s="6" t="str">
        <f>Tablo1[[#This Row],[Dersi Vrn. Öğr. Üyesi Bölümü]]</f>
        <v>BK</v>
      </c>
      <c r="I83" s="5">
        <f>Tablo1[[#This Row],[Mevcut]]</f>
        <v>44</v>
      </c>
      <c r="J83" s="13" t="str">
        <f>Tablo1[[#This Row],[GÜN]]</f>
        <v>-</v>
      </c>
      <c r="K83" s="17" t="str">
        <f>Tablo1[[#This Row],[SINIF2]]</f>
        <v>-</v>
      </c>
      <c r="L83" s="11">
        <f>Tablo1[[#This Row],[08:10]]</f>
        <v>0</v>
      </c>
      <c r="M83" s="4">
        <f>Tablo1[[#This Row],[09:00]]</f>
        <v>0</v>
      </c>
      <c r="N83" s="4">
        <f>Tablo1[[#This Row],[09:50]]</f>
        <v>0</v>
      </c>
      <c r="O83" s="4">
        <f>Tablo1[[#This Row],[10:40]]</f>
        <v>0</v>
      </c>
      <c r="P83" s="4">
        <f>Tablo1[[#This Row],[11:30]]</f>
        <v>0</v>
      </c>
      <c r="Q83" s="10">
        <f>Tablo1[[#This Row],[12:20]]</f>
        <v>0</v>
      </c>
      <c r="R83" s="4">
        <f>Tablo1[[#This Row],[13:10]]</f>
        <v>0</v>
      </c>
      <c r="S83" s="4">
        <f>Tablo1[[#This Row],[14:00]]</f>
        <v>0</v>
      </c>
      <c r="T83" s="4">
        <f>Tablo1[[#This Row],[14:50]]</f>
        <v>0</v>
      </c>
      <c r="U83" s="4">
        <f>Tablo1[[#This Row],[15:40]]</f>
        <v>0</v>
      </c>
      <c r="V83" s="12">
        <f>Tablo1[[#This Row],[16:30]]</f>
        <v>0</v>
      </c>
      <c r="W83" s="24">
        <f>Tablo1[[#This Row],[Ders Adedi]]</f>
        <v>7</v>
      </c>
      <c r="X83" s="22">
        <f>Tablo1[[#This Row],[Ders saati]]</f>
        <v>0</v>
      </c>
      <c r="Y83" s="23">
        <f>Tablo1[[#This Row],[Ders saati kontrol]]</f>
        <v>0</v>
      </c>
      <c r="Z83" s="92" t="str">
        <f>Tablo1[[#This Row],[Birleştir formül]]</f>
        <v>Bitirme Ödevi II  Bölüm Öğretim Elemanları - BK</v>
      </c>
      <c r="AA83" s="95">
        <f>Tablo1[[#This Row],[Birleşik ders]]</f>
        <v>1</v>
      </c>
    </row>
    <row r="84" spans="1:27" ht="21.75" hidden="1" x14ac:dyDescent="0.25">
      <c r="A84" s="27">
        <f>Tablo1[[#This Row],[Sıra]]</f>
        <v>95</v>
      </c>
      <c r="B84" s="13" t="str">
        <f>Tablo1[[#This Row],[Bölüm]]</f>
        <v>FİS</v>
      </c>
      <c r="C84" s="13">
        <f>Tablo1[[#This Row],[Sınıf]]</f>
        <v>3</v>
      </c>
      <c r="D84" s="5">
        <f>Tablo1[[#This Row],[Ders Kodu]]</f>
        <v>0</v>
      </c>
      <c r="E84" s="14" t="str">
        <f>Tablo1[[#This Row],[Dersin Adı]]</f>
        <v>Entegre Mücadele</v>
      </c>
      <c r="F84" s="6" t="str">
        <f>Tablo1[[#This Row],[Dersi Veren Öğretim Elemanı]]</f>
        <v>Ali Kürşat ŞAHİN</v>
      </c>
      <c r="G84" s="6">
        <f>Tablo1[[#This Row],[Dersi Veren Öğretim Elemanı (Son 7 Hafta)]]</f>
        <v>0</v>
      </c>
      <c r="H84" s="6" t="str">
        <f>Tablo1[[#This Row],[Dersi Vrn. Öğr. Üyesi Bölümü]]</f>
        <v>BK</v>
      </c>
      <c r="I84" s="5">
        <f>Tablo1[[#This Row],[Mevcut]]</f>
        <v>16</v>
      </c>
      <c r="J84" s="13" t="str">
        <f>Tablo1[[#This Row],[GÜN]]</f>
        <v>CUMA</v>
      </c>
      <c r="K84" s="17" t="str">
        <f>Tablo1[[#This Row],[SINIF2]]</f>
        <v>104</v>
      </c>
      <c r="L84" s="11">
        <f>Tablo1[[#This Row],[08:10]]</f>
        <v>0</v>
      </c>
      <c r="M84" s="4" t="str">
        <f>Tablo1[[#This Row],[09:00]]</f>
        <v>x</v>
      </c>
      <c r="N84" s="4" t="str">
        <f>Tablo1[[#This Row],[09:50]]</f>
        <v>x</v>
      </c>
      <c r="O84" s="4" t="str">
        <f>Tablo1[[#This Row],[10:40]]</f>
        <v>x</v>
      </c>
      <c r="P84" s="4">
        <f>Tablo1[[#This Row],[11:30]]</f>
        <v>0</v>
      </c>
      <c r="Q84" s="10">
        <f>Tablo1[[#This Row],[12:20]]</f>
        <v>0</v>
      </c>
      <c r="R84" s="4">
        <f>Tablo1[[#This Row],[13:10]]</f>
        <v>0</v>
      </c>
      <c r="S84" s="4">
        <f>Tablo1[[#This Row],[14:00]]</f>
        <v>0</v>
      </c>
      <c r="T84" s="4">
        <f>Tablo1[[#This Row],[14:50]]</f>
        <v>0</v>
      </c>
      <c r="U84" s="4">
        <f>Tablo1[[#This Row],[15:40]]</f>
        <v>0</v>
      </c>
      <c r="V84" s="12">
        <f>Tablo1[[#This Row],[16:30]]</f>
        <v>0</v>
      </c>
      <c r="W84" s="24">
        <f>Tablo1[[#This Row],[Ders Adedi]]</f>
        <v>1</v>
      </c>
      <c r="X84" s="22">
        <f>Tablo1[[#This Row],[Ders saati]]</f>
        <v>3</v>
      </c>
      <c r="Y84" s="23">
        <f>Tablo1[[#This Row],[Ders saati kontrol]]</f>
        <v>3</v>
      </c>
      <c r="Z84" s="92" t="str">
        <f>Tablo1[[#This Row],[Birleştir formül]]</f>
        <v>Entegre Mücadele Ali Kürşat ŞAHİN</v>
      </c>
      <c r="AA84" s="95">
        <f>Tablo1[[#This Row],[Birleşik ders]]</f>
        <v>1</v>
      </c>
    </row>
    <row r="85" spans="1:27" ht="21.75" hidden="1" x14ac:dyDescent="0.25">
      <c r="A85" s="27">
        <f>Tablo1[[#This Row],[Sıra]]</f>
        <v>78</v>
      </c>
      <c r="B85" s="13" t="str">
        <f>Tablo1[[#This Row],[Bölüm]]</f>
        <v>FİS</v>
      </c>
      <c r="C85" s="13">
        <f>Tablo1[[#This Row],[Sınıf]]</f>
        <v>3</v>
      </c>
      <c r="D85" s="5">
        <f>Tablo1[[#This Row],[Ders Kodu]]</f>
        <v>0</v>
      </c>
      <c r="E85" s="14" t="str">
        <f>Tablo1[[#This Row],[Dersin Adı]]</f>
        <v>Böceklerin Tozlaşmadaki Rolü</v>
      </c>
      <c r="F85" s="6" t="str">
        <f>Tablo1[[#This Row],[Dersi Veren Öğretim Elemanı]]</f>
        <v>Ali ÖZPINAR</v>
      </c>
      <c r="G85" s="6">
        <f>Tablo1[[#This Row],[Dersi Veren Öğretim Elemanı (Son 7 Hafta)]]</f>
        <v>0</v>
      </c>
      <c r="H85" s="6" t="str">
        <f>Tablo1[[#This Row],[Dersi Vrn. Öğr. Üyesi Bölümü]]</f>
        <v>BK</v>
      </c>
      <c r="I85" s="5">
        <f>Tablo1[[#This Row],[Mevcut]]</f>
        <v>8</v>
      </c>
      <c r="J85" s="13" t="str">
        <f>Tablo1[[#This Row],[GÜN]]</f>
        <v>CUMA</v>
      </c>
      <c r="K85" s="17" t="str">
        <f>Tablo1[[#This Row],[SINIF2]]</f>
        <v>203</v>
      </c>
      <c r="L85" s="11">
        <f>Tablo1[[#This Row],[08:10]]</f>
        <v>0</v>
      </c>
      <c r="M85" s="4" t="str">
        <f>Tablo1[[#This Row],[09:00]]</f>
        <v>x</v>
      </c>
      <c r="N85" s="4" t="str">
        <f>Tablo1[[#This Row],[09:50]]</f>
        <v>x</v>
      </c>
      <c r="O85" s="4" t="str">
        <f>Tablo1[[#This Row],[10:40]]</f>
        <v>x</v>
      </c>
      <c r="P85" s="4">
        <f>Tablo1[[#This Row],[11:30]]</f>
        <v>0</v>
      </c>
      <c r="Q85" s="10">
        <f>Tablo1[[#This Row],[12:20]]</f>
        <v>0</v>
      </c>
      <c r="R85" s="4">
        <f>Tablo1[[#This Row],[13:10]]</f>
        <v>0</v>
      </c>
      <c r="S85" s="4">
        <f>Tablo1[[#This Row],[14:00]]</f>
        <v>0</v>
      </c>
      <c r="T85" s="4">
        <f>Tablo1[[#This Row],[14:50]]</f>
        <v>0</v>
      </c>
      <c r="U85" s="4">
        <f>Tablo1[[#This Row],[15:40]]</f>
        <v>0</v>
      </c>
      <c r="V85" s="12">
        <f>Tablo1[[#This Row],[16:30]]</f>
        <v>0</v>
      </c>
      <c r="W85" s="24">
        <f>Tablo1[[#This Row],[Ders Adedi]]</f>
        <v>1</v>
      </c>
      <c r="X85" s="22">
        <f>Tablo1[[#This Row],[Ders saati]]</f>
        <v>3</v>
      </c>
      <c r="Y85" s="23">
        <f>Tablo1[[#This Row],[Ders saati kontrol]]</f>
        <v>3</v>
      </c>
      <c r="Z85" s="92" t="str">
        <f>Tablo1[[#This Row],[Birleştir formül]]</f>
        <v>Böceklerin Tozlaşmadaki Rolü Ali ÖZPINAR</v>
      </c>
      <c r="AA85" s="95">
        <f>Tablo1[[#This Row],[Birleşik ders]]</f>
        <v>1</v>
      </c>
    </row>
    <row r="86" spans="1:27" ht="21.75" hidden="1" x14ac:dyDescent="0.25">
      <c r="A86" s="27">
        <f>Tablo1[[#This Row],[Sıra]]</f>
        <v>68</v>
      </c>
      <c r="B86" s="13" t="str">
        <f>Tablo1[[#This Row],[Bölüm]]</f>
        <v>FİS</v>
      </c>
      <c r="C86" s="13">
        <f>Tablo1[[#This Row],[Sınıf]]</f>
        <v>3</v>
      </c>
      <c r="D86" s="5">
        <f>Tablo1[[#This Row],[Ders Kodu]]</f>
        <v>0</v>
      </c>
      <c r="E86" s="14" t="str">
        <f>Tablo1[[#This Row],[Dersin Adı]]</f>
        <v>Bitkilerde Beslenme Bozuklukları</v>
      </c>
      <c r="F86" s="6" t="str">
        <f>Tablo1[[#This Row],[Dersi Veren Öğretim Elemanı]]</f>
        <v>Ali SÜMER</v>
      </c>
      <c r="G86" s="6">
        <f>Tablo1[[#This Row],[Dersi Veren Öğretim Elemanı (Son 7 Hafta)]]</f>
        <v>0</v>
      </c>
      <c r="H86" s="6" t="str">
        <f>Tablo1[[#This Row],[Dersi Vrn. Öğr. Üyesi Bölümü]]</f>
        <v>TO</v>
      </c>
      <c r="I86" s="5">
        <f>Tablo1[[#This Row],[Mevcut]]</f>
        <v>50</v>
      </c>
      <c r="J86" s="13" t="str">
        <f>Tablo1[[#This Row],[GÜN]]</f>
        <v>CUMA</v>
      </c>
      <c r="K86" s="17" t="str">
        <f>Tablo1[[#This Row],[SINIF2]]</f>
        <v>101</v>
      </c>
      <c r="L86" s="11">
        <f>Tablo1[[#This Row],[08:10]]</f>
        <v>0</v>
      </c>
      <c r="M86" s="4" t="str">
        <f>Tablo1[[#This Row],[09:00]]</f>
        <v>x</v>
      </c>
      <c r="N86" s="4" t="str">
        <f>Tablo1[[#This Row],[09:50]]</f>
        <v>x</v>
      </c>
      <c r="O86" s="4" t="str">
        <f>Tablo1[[#This Row],[10:40]]</f>
        <v>x</v>
      </c>
      <c r="P86" s="4">
        <f>Tablo1[[#This Row],[11:30]]</f>
        <v>0</v>
      </c>
      <c r="Q86" s="10">
        <f>Tablo1[[#This Row],[12:20]]</f>
        <v>0</v>
      </c>
      <c r="R86" s="4">
        <f>Tablo1[[#This Row],[13:10]]</f>
        <v>0</v>
      </c>
      <c r="S86" s="4">
        <f>Tablo1[[#This Row],[14:00]]</f>
        <v>0</v>
      </c>
      <c r="T86" s="4">
        <f>Tablo1[[#This Row],[14:50]]</f>
        <v>0</v>
      </c>
      <c r="U86" s="4">
        <f>Tablo1[[#This Row],[15:40]]</f>
        <v>0</v>
      </c>
      <c r="V86" s="12">
        <f>Tablo1[[#This Row],[16:30]]</f>
        <v>0</v>
      </c>
      <c r="W86" s="24">
        <f>Tablo1[[#This Row],[Ders Adedi]]</f>
        <v>1</v>
      </c>
      <c r="X86" s="22">
        <f>Tablo1[[#This Row],[Ders saati]]</f>
        <v>3</v>
      </c>
      <c r="Y86" s="23">
        <f>Tablo1[[#This Row],[Ders saati kontrol]]</f>
        <v>3</v>
      </c>
      <c r="Z86" s="92" t="str">
        <f>Tablo1[[#This Row],[Birleştir formül]]</f>
        <v>Bitkilerde Beslenme Bozuklukları Ali SÜMER</v>
      </c>
      <c r="AA86" s="95">
        <f>Tablo1[[#This Row],[Birleşik ders]]</f>
        <v>1</v>
      </c>
    </row>
    <row r="87" spans="1:27" ht="21.75" hidden="1" x14ac:dyDescent="0.25">
      <c r="A87" s="27">
        <f>Tablo1[[#This Row],[Sıra]]</f>
        <v>304</v>
      </c>
      <c r="B87" s="13" t="str">
        <f>Tablo1[[#This Row],[Bölüm]]</f>
        <v>FİS</v>
      </c>
      <c r="C87" s="13">
        <f>Tablo1[[#This Row],[Sınıf]]</f>
        <v>3</v>
      </c>
      <c r="D87" s="5">
        <f>Tablo1[[#This Row],[Ders Kodu]]</f>
        <v>0</v>
      </c>
      <c r="E87" s="14" t="str">
        <f>Tablo1[[#This Row],[Dersin Adı]]</f>
        <v>Toprak Ekosistemi ve Çevre</v>
      </c>
      <c r="F87" s="6" t="str">
        <f>Tablo1[[#This Row],[Dersi Veren Öğretim Elemanı]]</f>
        <v>Cafer TÜRKMEN</v>
      </c>
      <c r="G87" s="6">
        <f>Tablo1[[#This Row],[Dersi Veren Öğretim Elemanı (Son 7 Hafta)]]</f>
        <v>0</v>
      </c>
      <c r="H87" s="6" t="str">
        <f>Tablo1[[#This Row],[Dersi Vrn. Öğr. Üyesi Bölümü]]</f>
        <v>TO</v>
      </c>
      <c r="I87" s="5">
        <f>Tablo1[[#This Row],[Mevcut]]</f>
        <v>13</v>
      </c>
      <c r="J87" s="13" t="str">
        <f>Tablo1[[#This Row],[GÜN]]</f>
        <v>CUMA</v>
      </c>
      <c r="K87" s="17" t="str">
        <f>Tablo1[[#This Row],[SINIF2]]</f>
        <v>03</v>
      </c>
      <c r="L87" s="11">
        <f>Tablo1[[#This Row],[08:10]]</f>
        <v>0</v>
      </c>
      <c r="M87" s="4" t="str">
        <f>Tablo1[[#This Row],[09:00]]</f>
        <v>x</v>
      </c>
      <c r="N87" s="4" t="str">
        <f>Tablo1[[#This Row],[09:50]]</f>
        <v>x</v>
      </c>
      <c r="O87" s="4" t="str">
        <f>Tablo1[[#This Row],[10:40]]</f>
        <v>x</v>
      </c>
      <c r="P87" s="4">
        <f>Tablo1[[#This Row],[11:30]]</f>
        <v>0</v>
      </c>
      <c r="Q87" s="10">
        <f>Tablo1[[#This Row],[12:20]]</f>
        <v>0</v>
      </c>
      <c r="R87" s="4">
        <f>Tablo1[[#This Row],[13:10]]</f>
        <v>0</v>
      </c>
      <c r="S87" s="4">
        <f>Tablo1[[#This Row],[14:00]]</f>
        <v>0</v>
      </c>
      <c r="T87" s="4">
        <f>Tablo1[[#This Row],[14:50]]</f>
        <v>0</v>
      </c>
      <c r="U87" s="4">
        <f>Tablo1[[#This Row],[15:40]]</f>
        <v>0</v>
      </c>
      <c r="V87" s="12">
        <f>Tablo1[[#This Row],[16:30]]</f>
        <v>0</v>
      </c>
      <c r="W87" s="24">
        <f>Tablo1[[#This Row],[Ders Adedi]]</f>
        <v>1</v>
      </c>
      <c r="X87" s="22">
        <f>Tablo1[[#This Row],[Ders saati]]</f>
        <v>3</v>
      </c>
      <c r="Y87" s="23">
        <f>Tablo1[[#This Row],[Ders saati kontrol]]</f>
        <v>3</v>
      </c>
      <c r="Z87" s="92" t="str">
        <f>Tablo1[[#This Row],[Birleştir formül]]</f>
        <v>Toprak Ekosistemi ve Çevre Cafer TÜRKMEN</v>
      </c>
      <c r="AA87" s="95">
        <f>Tablo1[[#This Row],[Birleşik ders]]</f>
        <v>1</v>
      </c>
    </row>
    <row r="88" spans="1:27" ht="21.75" hidden="1" x14ac:dyDescent="0.25">
      <c r="A88" s="27">
        <f>Tablo1[[#This Row],[Sıra]]</f>
        <v>192</v>
      </c>
      <c r="B88" s="13" t="str">
        <f>Tablo1[[#This Row],[Bölüm]]</f>
        <v>FİS</v>
      </c>
      <c r="C88" s="13">
        <f>Tablo1[[#This Row],[Sınıf]]</f>
        <v>3</v>
      </c>
      <c r="D88" s="5">
        <f>Tablo1[[#This Row],[Ders Kodu]]</f>
        <v>0</v>
      </c>
      <c r="E88" s="14" t="str">
        <f>Tablo1[[#This Row],[Dersin Adı]]</f>
        <v>Meyve Yetiştirme İlkeleri</v>
      </c>
      <c r="F88" s="6" t="str">
        <f>Tablo1[[#This Row],[Dersi Veren Öğretim Elemanı]]</f>
        <v>Hakan ENGİN</v>
      </c>
      <c r="G88" s="6">
        <f>Tablo1[[#This Row],[Dersi Veren Öğretim Elemanı (Son 7 Hafta)]]</f>
        <v>0</v>
      </c>
      <c r="H88" s="6" t="str">
        <f>Tablo1[[#This Row],[Dersi Vrn. Öğr. Üyesi Bölümü]]</f>
        <v>BB</v>
      </c>
      <c r="I88" s="5">
        <f>Tablo1[[#This Row],[Mevcut]]</f>
        <v>11</v>
      </c>
      <c r="J88" s="13" t="str">
        <f>Tablo1[[#This Row],[GÜN]]</f>
        <v>CUMA</v>
      </c>
      <c r="K88" s="17" t="str">
        <f>Tablo1[[#This Row],[SINIF2]]</f>
        <v>105</v>
      </c>
      <c r="L88" s="11">
        <f>Tablo1[[#This Row],[08:10]]</f>
        <v>0</v>
      </c>
      <c r="M88" s="4" t="str">
        <f>Tablo1[[#This Row],[09:00]]</f>
        <v>x</v>
      </c>
      <c r="N88" s="4" t="str">
        <f>Tablo1[[#This Row],[09:50]]</f>
        <v>x</v>
      </c>
      <c r="O88" s="4" t="str">
        <f>Tablo1[[#This Row],[10:40]]</f>
        <v>x</v>
      </c>
      <c r="P88" s="4">
        <f>Tablo1[[#This Row],[11:30]]</f>
        <v>0</v>
      </c>
      <c r="Q88" s="10">
        <f>Tablo1[[#This Row],[12:20]]</f>
        <v>0</v>
      </c>
      <c r="R88" s="4">
        <f>Tablo1[[#This Row],[13:10]]</f>
        <v>0</v>
      </c>
      <c r="S88" s="4">
        <f>Tablo1[[#This Row],[14:00]]</f>
        <v>0</v>
      </c>
      <c r="T88" s="4">
        <f>Tablo1[[#This Row],[14:50]]</f>
        <v>0</v>
      </c>
      <c r="U88" s="4">
        <f>Tablo1[[#This Row],[15:40]]</f>
        <v>0</v>
      </c>
      <c r="V88" s="12">
        <f>Tablo1[[#This Row],[16:30]]</f>
        <v>0</v>
      </c>
      <c r="W88" s="24">
        <f>Tablo1[[#This Row],[Ders Adedi]]</f>
        <v>1</v>
      </c>
      <c r="X88" s="22">
        <f>Tablo1[[#This Row],[Ders saati]]</f>
        <v>3</v>
      </c>
      <c r="Y88" s="23">
        <f>Tablo1[[#This Row],[Ders saati kontrol]]</f>
        <v>3</v>
      </c>
      <c r="Z88" s="92" t="str">
        <f>Tablo1[[#This Row],[Birleştir formül]]</f>
        <v>Meyve Yetiştirme İlkeleri Hakan ENGİN</v>
      </c>
      <c r="AA88" s="95">
        <f>Tablo1[[#This Row],[Birleşik ders]]</f>
        <v>1</v>
      </c>
    </row>
    <row r="89" spans="1:27" ht="21.75" hidden="1" x14ac:dyDescent="0.25">
      <c r="A89" s="27">
        <f>Tablo1[[#This Row],[Sıra]]</f>
        <v>330</v>
      </c>
      <c r="B89" s="13" t="str">
        <f>Tablo1[[#This Row],[Bölüm]]</f>
        <v>FİS</v>
      </c>
      <c r="C89" s="13">
        <f>Tablo1[[#This Row],[Sınıf]]</f>
        <v>3</v>
      </c>
      <c r="D89" s="5">
        <f>Tablo1[[#This Row],[Ders Kodu]]</f>
        <v>0</v>
      </c>
      <c r="E89" s="14" t="str">
        <f>Tablo1[[#This Row],[Dersin Adı]]</f>
        <v>Yaban Arıları</v>
      </c>
      <c r="F89" s="6" t="str">
        <f>Tablo1[[#This Row],[Dersi Veren Öğretim Elemanı]]</f>
        <v>Levent EFİL</v>
      </c>
      <c r="G89" s="6">
        <f>Tablo1[[#This Row],[Dersi Veren Öğretim Elemanı (Son 7 Hafta)]]</f>
        <v>0</v>
      </c>
      <c r="H89" s="6" t="str">
        <f>Tablo1[[#This Row],[Dersi Vrn. Öğr. Üyesi Bölümü]]</f>
        <v>BK</v>
      </c>
      <c r="I89" s="5">
        <f>Tablo1[[#This Row],[Mevcut]]</f>
        <v>20</v>
      </c>
      <c r="J89" s="13" t="str">
        <f>Tablo1[[#This Row],[GÜN]]</f>
        <v>CUMA</v>
      </c>
      <c r="K89" s="17" t="str">
        <f>Tablo1[[#This Row],[SINIF2]]</f>
        <v>204</v>
      </c>
      <c r="L89" s="11">
        <f>Tablo1[[#This Row],[08:10]]</f>
        <v>0</v>
      </c>
      <c r="M89" s="4" t="str">
        <f>Tablo1[[#This Row],[09:00]]</f>
        <v>x</v>
      </c>
      <c r="N89" s="4" t="str">
        <f>Tablo1[[#This Row],[09:50]]</f>
        <v>x</v>
      </c>
      <c r="O89" s="4" t="str">
        <f>Tablo1[[#This Row],[10:40]]</f>
        <v>x</v>
      </c>
      <c r="P89" s="4">
        <f>Tablo1[[#This Row],[11:30]]</f>
        <v>0</v>
      </c>
      <c r="Q89" s="10">
        <f>Tablo1[[#This Row],[12:20]]</f>
        <v>0</v>
      </c>
      <c r="R89" s="4">
        <f>Tablo1[[#This Row],[13:10]]</f>
        <v>0</v>
      </c>
      <c r="S89" s="4">
        <f>Tablo1[[#This Row],[14:00]]</f>
        <v>0</v>
      </c>
      <c r="T89" s="4">
        <f>Tablo1[[#This Row],[14:50]]</f>
        <v>0</v>
      </c>
      <c r="U89" s="4">
        <f>Tablo1[[#This Row],[15:40]]</f>
        <v>0</v>
      </c>
      <c r="V89" s="12">
        <f>Tablo1[[#This Row],[16:30]]</f>
        <v>0</v>
      </c>
      <c r="W89" s="24">
        <f>Tablo1[[#This Row],[Ders Adedi]]</f>
        <v>1</v>
      </c>
      <c r="X89" s="22">
        <f>Tablo1[[#This Row],[Ders saati]]</f>
        <v>3</v>
      </c>
      <c r="Y89" s="23">
        <f>Tablo1[[#This Row],[Ders saati kontrol]]</f>
        <v>3</v>
      </c>
      <c r="Z89" s="92" t="str">
        <f>Tablo1[[#This Row],[Birleştir formül]]</f>
        <v>Yaban Arıları Levent EFİL</v>
      </c>
      <c r="AA89" s="95">
        <f>Tablo1[[#This Row],[Birleşik ders]]</f>
        <v>1</v>
      </c>
    </row>
    <row r="90" spans="1:27" ht="21.75" hidden="1" x14ac:dyDescent="0.25">
      <c r="A90" s="27">
        <f>Tablo1[[#This Row],[Sıra]]</f>
        <v>342</v>
      </c>
      <c r="B90" s="13" t="str">
        <f>Tablo1[[#This Row],[Bölüm]]</f>
        <v>FİS</v>
      </c>
      <c r="C90" s="13">
        <f>Tablo1[[#This Row],[Sınıf]]</f>
        <v>3</v>
      </c>
      <c r="D90" s="5">
        <f>Tablo1[[#This Row],[Ders Kodu]]</f>
        <v>0</v>
      </c>
      <c r="E90" s="14" t="str">
        <f>Tablo1[[#This Row],[Dersin Adı]]</f>
        <v>Yenilenebilir Enerji Kaynakları</v>
      </c>
      <c r="F90" s="6" t="str">
        <f>Tablo1[[#This Row],[Dersi Veren Öğretim Elemanı]]</f>
        <v>Sakine ÖZPINAR</v>
      </c>
      <c r="G90" s="6">
        <f>Tablo1[[#This Row],[Dersi Veren Öğretim Elemanı (Son 7 Hafta)]]</f>
        <v>0</v>
      </c>
      <c r="H90" s="6" t="str">
        <f>Tablo1[[#This Row],[Dersi Vrn. Öğr. Üyesi Bölümü]]</f>
        <v>TM</v>
      </c>
      <c r="I90" s="5">
        <f>Tablo1[[#This Row],[Mevcut]]</f>
        <v>15</v>
      </c>
      <c r="J90" s="13" t="str">
        <f>Tablo1[[#This Row],[GÜN]]</f>
        <v>CUMA</v>
      </c>
      <c r="K90" s="17" t="str">
        <f>Tablo1[[#This Row],[SINIF2]]</f>
        <v>205</v>
      </c>
      <c r="L90" s="11">
        <f>Tablo1[[#This Row],[08:10]]</f>
        <v>0</v>
      </c>
      <c r="M90" s="4" t="str">
        <f>Tablo1[[#This Row],[09:00]]</f>
        <v>x</v>
      </c>
      <c r="N90" s="4" t="str">
        <f>Tablo1[[#This Row],[09:50]]</f>
        <v>x</v>
      </c>
      <c r="O90" s="4" t="str">
        <f>Tablo1[[#This Row],[10:40]]</f>
        <v>x</v>
      </c>
      <c r="P90" s="4">
        <f>Tablo1[[#This Row],[11:30]]</f>
        <v>0</v>
      </c>
      <c r="Q90" s="10">
        <f>Tablo1[[#This Row],[12:20]]</f>
        <v>0</v>
      </c>
      <c r="R90" s="4">
        <f>Tablo1[[#This Row],[13:10]]</f>
        <v>0</v>
      </c>
      <c r="S90" s="4">
        <f>Tablo1[[#This Row],[14:00]]</f>
        <v>0</v>
      </c>
      <c r="T90" s="4">
        <f>Tablo1[[#This Row],[14:50]]</f>
        <v>0</v>
      </c>
      <c r="U90" s="4">
        <f>Tablo1[[#This Row],[15:40]]</f>
        <v>0</v>
      </c>
      <c r="V90" s="12">
        <f>Tablo1[[#This Row],[16:30]]</f>
        <v>0</v>
      </c>
      <c r="W90" s="24">
        <f>Tablo1[[#This Row],[Ders Adedi]]</f>
        <v>1</v>
      </c>
      <c r="X90" s="22">
        <f>Tablo1[[#This Row],[Ders saati]]</f>
        <v>3</v>
      </c>
      <c r="Y90" s="23">
        <f>Tablo1[[#This Row],[Ders saati kontrol]]</f>
        <v>3</v>
      </c>
      <c r="Z90" s="92" t="str">
        <f>Tablo1[[#This Row],[Birleştir formül]]</f>
        <v>Yenilenebilir Enerji Kaynakları Sakine ÖZPINAR</v>
      </c>
      <c r="AA90" s="95">
        <f>Tablo1[[#This Row],[Birleşik ders]]</f>
        <v>1</v>
      </c>
    </row>
    <row r="91" spans="1:27" ht="21.75" hidden="1" x14ac:dyDescent="0.25">
      <c r="A91" s="27">
        <f>Tablo1[[#This Row],[Sıra]]</f>
        <v>28</v>
      </c>
      <c r="B91" s="13" t="str">
        <f>Tablo1[[#This Row],[Bölüm]]</f>
        <v>FİS</v>
      </c>
      <c r="C91" s="13">
        <f>Tablo1[[#This Row],[Sınıf]]</f>
        <v>3</v>
      </c>
      <c r="D91" s="5">
        <f>Tablo1[[#This Row],[Ders Kodu]]</f>
        <v>0</v>
      </c>
      <c r="E91" s="14" t="str">
        <f>Tablo1[[#This Row],[Dersin Adı]]</f>
        <v>Bahçe Bitkilerinde Topraksız Tarım</v>
      </c>
      <c r="F91" s="6" t="str">
        <f>Tablo1[[#This Row],[Dersi Veren Öğretim Elemanı]]</f>
        <v>Seçkin KAYA</v>
      </c>
      <c r="G91" s="6">
        <f>Tablo1[[#This Row],[Dersi Veren Öğretim Elemanı (Son 7 Hafta)]]</f>
        <v>0</v>
      </c>
      <c r="H91" s="6" t="str">
        <f>Tablo1[[#This Row],[Dersi Vrn. Öğr. Üyesi Bölümü]]</f>
        <v>BB</v>
      </c>
      <c r="I91" s="5">
        <f>Tablo1[[#This Row],[Mevcut]]</f>
        <v>39</v>
      </c>
      <c r="J91" s="13" t="str">
        <f>Tablo1[[#This Row],[GÜN]]</f>
        <v>CUMA</v>
      </c>
      <c r="K91" s="17" t="str">
        <f>Tablo1[[#This Row],[SINIF2]]</f>
        <v>201</v>
      </c>
      <c r="L91" s="11">
        <f>Tablo1[[#This Row],[08:10]]</f>
        <v>0</v>
      </c>
      <c r="M91" s="4" t="str">
        <f>Tablo1[[#This Row],[09:00]]</f>
        <v>x</v>
      </c>
      <c r="N91" s="4" t="str">
        <f>Tablo1[[#This Row],[09:50]]</f>
        <v>x</v>
      </c>
      <c r="O91" s="4" t="str">
        <f>Tablo1[[#This Row],[10:40]]</f>
        <v>x</v>
      </c>
      <c r="P91" s="4">
        <f>Tablo1[[#This Row],[11:30]]</f>
        <v>0</v>
      </c>
      <c r="Q91" s="10">
        <f>Tablo1[[#This Row],[12:20]]</f>
        <v>0</v>
      </c>
      <c r="R91" s="4">
        <f>Tablo1[[#This Row],[13:10]]</f>
        <v>0</v>
      </c>
      <c r="S91" s="4">
        <f>Tablo1[[#This Row],[14:00]]</f>
        <v>0</v>
      </c>
      <c r="T91" s="4">
        <f>Tablo1[[#This Row],[14:50]]</f>
        <v>0</v>
      </c>
      <c r="U91" s="4">
        <f>Tablo1[[#This Row],[15:40]]</f>
        <v>0</v>
      </c>
      <c r="V91" s="12">
        <f>Tablo1[[#This Row],[16:30]]</f>
        <v>0</v>
      </c>
      <c r="W91" s="24">
        <f>Tablo1[[#This Row],[Ders Adedi]]</f>
        <v>1</v>
      </c>
      <c r="X91" s="22">
        <f>Tablo1[[#This Row],[Ders saati]]</f>
        <v>3</v>
      </c>
      <c r="Y91" s="23">
        <f>Tablo1[[#This Row],[Ders saati kontrol]]</f>
        <v>3</v>
      </c>
      <c r="Z91" s="92" t="str">
        <f>Tablo1[[#This Row],[Birleştir formül]]</f>
        <v>Bahçe Bitkilerinde Topraksız Tarım Seçkin KAYA</v>
      </c>
      <c r="AA91" s="95">
        <f>Tablo1[[#This Row],[Birleşik ders]]</f>
        <v>1</v>
      </c>
    </row>
    <row r="92" spans="1:27" ht="21.75" hidden="1" x14ac:dyDescent="0.25">
      <c r="A92" s="27">
        <f>Tablo1[[#This Row],[Sıra]]</f>
        <v>50</v>
      </c>
      <c r="B92" s="13" t="str">
        <f>Tablo1[[#This Row],[Bölüm]]</f>
        <v>FİS</v>
      </c>
      <c r="C92" s="13">
        <f>Tablo1[[#This Row],[Sınıf]]</f>
        <v>3</v>
      </c>
      <c r="D92" s="5">
        <f>Tablo1[[#This Row],[Ders Kodu]]</f>
        <v>0</v>
      </c>
      <c r="E92" s="14" t="str">
        <f>Tablo1[[#This Row],[Dersin Adı]]</f>
        <v>Bitki Besleme ve Gübreleme</v>
      </c>
      <c r="F92" s="6" t="str">
        <f>Tablo1[[#This Row],[Dersi Veren Öğretim Elemanı]]</f>
        <v>Yakup ÇIKILI</v>
      </c>
      <c r="G92" s="6">
        <f>Tablo1[[#This Row],[Dersi Veren Öğretim Elemanı (Son 7 Hafta)]]</f>
        <v>0</v>
      </c>
      <c r="H92" s="6" t="str">
        <f>Tablo1[[#This Row],[Dersi Vrn. Öğr. Üyesi Bölümü]]</f>
        <v>TO</v>
      </c>
      <c r="I92" s="5">
        <f>Tablo1[[#This Row],[Mevcut]]</f>
        <v>11</v>
      </c>
      <c r="J92" s="13" t="str">
        <f>Tablo1[[#This Row],[GÜN]]</f>
        <v>CUMA</v>
      </c>
      <c r="K92" s="17" t="str">
        <f>Tablo1[[#This Row],[SINIF2]]</f>
        <v>103</v>
      </c>
      <c r="L92" s="11">
        <f>Tablo1[[#This Row],[08:10]]</f>
        <v>0</v>
      </c>
      <c r="M92" s="4" t="str">
        <f>Tablo1[[#This Row],[09:00]]</f>
        <v>x</v>
      </c>
      <c r="N92" s="4" t="str">
        <f>Tablo1[[#This Row],[09:50]]</f>
        <v>x</v>
      </c>
      <c r="O92" s="4" t="str">
        <f>Tablo1[[#This Row],[10:40]]</f>
        <v>x</v>
      </c>
      <c r="P92" s="4">
        <f>Tablo1[[#This Row],[11:30]]</f>
        <v>0</v>
      </c>
      <c r="Q92" s="10">
        <f>Tablo1[[#This Row],[12:20]]</f>
        <v>0</v>
      </c>
      <c r="R92" s="4">
        <f>Tablo1[[#This Row],[13:10]]</f>
        <v>0</v>
      </c>
      <c r="S92" s="4">
        <f>Tablo1[[#This Row],[14:00]]</f>
        <v>0</v>
      </c>
      <c r="T92" s="4">
        <f>Tablo1[[#This Row],[14:50]]</f>
        <v>0</v>
      </c>
      <c r="U92" s="4">
        <f>Tablo1[[#This Row],[15:40]]</f>
        <v>0</v>
      </c>
      <c r="V92" s="12">
        <f>Tablo1[[#This Row],[16:30]]</f>
        <v>0</v>
      </c>
      <c r="W92" s="24">
        <f>Tablo1[[#This Row],[Ders Adedi]]</f>
        <v>1</v>
      </c>
      <c r="X92" s="22">
        <f>Tablo1[[#This Row],[Ders saati]]</f>
        <v>3</v>
      </c>
      <c r="Y92" s="23">
        <f>Tablo1[[#This Row],[Ders saati kontrol]]</f>
        <v>3</v>
      </c>
      <c r="Z92" s="92" t="str">
        <f>Tablo1[[#This Row],[Birleştir formül]]</f>
        <v>Bitki Besleme ve Gübreleme Yakup ÇIKILI</v>
      </c>
      <c r="AA92" s="95">
        <f>Tablo1[[#This Row],[Birleşik ders]]</f>
        <v>1</v>
      </c>
    </row>
    <row r="93" spans="1:27" ht="21.75" hidden="1" x14ac:dyDescent="0.25">
      <c r="A93" s="27">
        <f>Tablo1[[#This Row],[Sıra]]</f>
        <v>136</v>
      </c>
      <c r="B93" s="13" t="str">
        <f>Tablo1[[#This Row],[Bölüm]]</f>
        <v>FİS</v>
      </c>
      <c r="C93" s="13">
        <f>Tablo1[[#This Row],[Sınıf]]</f>
        <v>3</v>
      </c>
      <c r="D93" s="5">
        <f>Tablo1[[#This Row],[Ders Kodu]]</f>
        <v>0</v>
      </c>
      <c r="E93" s="14" t="str">
        <f>Tablo1[[#This Row],[Dersin Adı]]</f>
        <v>Hobi Amaçlı Süs Bitkisi Yetiştirme</v>
      </c>
      <c r="F93" s="6" t="str">
        <f>Tablo1[[#This Row],[Dersi Veren Öğretim Elemanı]]</f>
        <v>Arda AKÇAL</v>
      </c>
      <c r="G93" s="6">
        <f>Tablo1[[#This Row],[Dersi Veren Öğretim Elemanı (Son 7 Hafta)]]</f>
        <v>0</v>
      </c>
      <c r="H93" s="6" t="str">
        <f>Tablo1[[#This Row],[Dersi Vrn. Öğr. Üyesi Bölümü]]</f>
        <v>BB</v>
      </c>
      <c r="I93" s="5">
        <f>Tablo1[[#This Row],[Mevcut]]</f>
        <v>0</v>
      </c>
      <c r="J93" s="13" t="str">
        <f>Tablo1[[#This Row],[GÜN]]</f>
        <v>-</v>
      </c>
      <c r="K93" s="17" t="str">
        <f>Tablo1[[#This Row],[SINIF2]]</f>
        <v>AÇILMIYOR</v>
      </c>
      <c r="L93" s="11">
        <f>Tablo1[[#This Row],[08:10]]</f>
        <v>0</v>
      </c>
      <c r="M93" s="4" t="str">
        <f>Tablo1[[#This Row],[09:00]]</f>
        <v>x</v>
      </c>
      <c r="N93" s="4" t="str">
        <f>Tablo1[[#This Row],[09:50]]</f>
        <v>x</v>
      </c>
      <c r="O93" s="4" t="str">
        <f>Tablo1[[#This Row],[10:40]]</f>
        <v>x</v>
      </c>
      <c r="P93" s="4">
        <f>Tablo1[[#This Row],[11:30]]</f>
        <v>0</v>
      </c>
      <c r="Q93" s="10">
        <f>Tablo1[[#This Row],[12:20]]</f>
        <v>0</v>
      </c>
      <c r="R93" s="4">
        <f>Tablo1[[#This Row],[13:10]]</f>
        <v>0</v>
      </c>
      <c r="S93" s="4">
        <f>Tablo1[[#This Row],[14:00]]</f>
        <v>0</v>
      </c>
      <c r="T93" s="4">
        <f>Tablo1[[#This Row],[14:50]]</f>
        <v>0</v>
      </c>
      <c r="U93" s="4">
        <f>Tablo1[[#This Row],[15:40]]</f>
        <v>0</v>
      </c>
      <c r="V93" s="12">
        <f>Tablo1[[#This Row],[16:30]]</f>
        <v>0</v>
      </c>
      <c r="W93" s="24">
        <f>Tablo1[[#This Row],[Ders Adedi]]</f>
        <v>1</v>
      </c>
      <c r="X93" s="22">
        <f>Tablo1[[#This Row],[Ders saati]]</f>
        <v>3</v>
      </c>
      <c r="Y93" s="23">
        <f>Tablo1[[#This Row],[Ders saati kontrol]]</f>
        <v>3</v>
      </c>
      <c r="Z93" s="92" t="str">
        <f>Tablo1[[#This Row],[Birleştir formül]]</f>
        <v>Hobi Amaçlı Süs Bitkisi Yetiştirme Arda AKÇAL</v>
      </c>
      <c r="AA93" s="95">
        <f>Tablo1[[#This Row],[Birleşik ders]]</f>
        <v>1</v>
      </c>
    </row>
    <row r="94" spans="1:27" ht="21.75" hidden="1" x14ac:dyDescent="0.25">
      <c r="A94" s="27">
        <f>Tablo1[[#This Row],[Sıra]]</f>
        <v>295</v>
      </c>
      <c r="B94" s="13" t="str">
        <f>Tablo1[[#This Row],[Bölüm]]</f>
        <v>FİS</v>
      </c>
      <c r="C94" s="13">
        <f>Tablo1[[#This Row],[Sınıf]]</f>
        <v>3</v>
      </c>
      <c r="D94" s="5">
        <f>Tablo1[[#This Row],[Ders Kodu]]</f>
        <v>0</v>
      </c>
      <c r="E94" s="14" t="str">
        <f>Tablo1[[#This Row],[Dersin Adı]]</f>
        <v>Tıbbi ve Aromatik Bitkiler</v>
      </c>
      <c r="F94" s="6" t="str">
        <f>Tablo1[[#This Row],[Dersi Veren Öğretim Elemanı]]</f>
        <v>Bahri İZCİ</v>
      </c>
      <c r="G94" s="6">
        <f>Tablo1[[#This Row],[Dersi Veren Öğretim Elemanı (Son 7 Hafta)]]</f>
        <v>0</v>
      </c>
      <c r="H94" s="6" t="str">
        <f>Tablo1[[#This Row],[Dersi Vrn. Öğr. Üyesi Bölümü]]</f>
        <v>TB</v>
      </c>
      <c r="I94" s="5">
        <f>Tablo1[[#This Row],[Mevcut]]</f>
        <v>0</v>
      </c>
      <c r="J94" s="13" t="str">
        <f>Tablo1[[#This Row],[GÜN]]</f>
        <v>-</v>
      </c>
      <c r="K94" s="17" t="str">
        <f>Tablo1[[#This Row],[SINIF2]]</f>
        <v>AÇILMIYOR</v>
      </c>
      <c r="L94" s="11">
        <f>Tablo1[[#This Row],[08:10]]</f>
        <v>0</v>
      </c>
      <c r="M94" s="4" t="str">
        <f>Tablo1[[#This Row],[09:00]]</f>
        <v>x</v>
      </c>
      <c r="N94" s="4" t="str">
        <f>Tablo1[[#This Row],[09:50]]</f>
        <v>x</v>
      </c>
      <c r="O94" s="4" t="str">
        <f>Tablo1[[#This Row],[10:40]]</f>
        <v>x</v>
      </c>
      <c r="P94" s="4">
        <f>Tablo1[[#This Row],[11:30]]</f>
        <v>0</v>
      </c>
      <c r="Q94" s="10">
        <f>Tablo1[[#This Row],[12:20]]</f>
        <v>0</v>
      </c>
      <c r="R94" s="4">
        <f>Tablo1[[#This Row],[13:10]]</f>
        <v>0</v>
      </c>
      <c r="S94" s="4">
        <f>Tablo1[[#This Row],[14:00]]</f>
        <v>0</v>
      </c>
      <c r="T94" s="4">
        <f>Tablo1[[#This Row],[14:50]]</f>
        <v>0</v>
      </c>
      <c r="U94" s="4">
        <f>Tablo1[[#This Row],[15:40]]</f>
        <v>0</v>
      </c>
      <c r="V94" s="12">
        <f>Tablo1[[#This Row],[16:30]]</f>
        <v>0</v>
      </c>
      <c r="W94" s="24">
        <f>Tablo1[[#This Row],[Ders Adedi]]</f>
        <v>1</v>
      </c>
      <c r="X94" s="22">
        <f>Tablo1[[#This Row],[Ders saati]]</f>
        <v>3</v>
      </c>
      <c r="Y94" s="23">
        <f>Tablo1[[#This Row],[Ders saati kontrol]]</f>
        <v>3</v>
      </c>
      <c r="Z94" s="92" t="str">
        <f>Tablo1[[#This Row],[Birleştir formül]]</f>
        <v>Tıbbi ve Aromatik Bitkiler Bahri İZCİ</v>
      </c>
      <c r="AA94" s="95">
        <f>Tablo1[[#This Row],[Birleşik ders]]</f>
        <v>1</v>
      </c>
    </row>
    <row r="95" spans="1:27" ht="21.75" hidden="1" x14ac:dyDescent="0.25">
      <c r="A95" s="27">
        <f>Tablo1[[#This Row],[Sıra]]</f>
        <v>272</v>
      </c>
      <c r="B95" s="13" t="str">
        <f>Tablo1[[#This Row],[Bölüm]]</f>
        <v>FİS</v>
      </c>
      <c r="C95" s="13">
        <f>Tablo1[[#This Row],[Sınıf]]</f>
        <v>3</v>
      </c>
      <c r="D95" s="5">
        <f>Tablo1[[#This Row],[Ders Kodu]]</f>
        <v>0</v>
      </c>
      <c r="E95" s="14" t="str">
        <f>Tablo1[[#This Row],[Dersin Adı]]</f>
        <v>Tarımsal Örgütlenme</v>
      </c>
      <c r="F95" s="6" t="str">
        <f>Tablo1[[#This Row],[Dersi Veren Öğretim Elemanı]]</f>
        <v>Bengü EVEREST</v>
      </c>
      <c r="G95" s="6">
        <f>Tablo1[[#This Row],[Dersi Veren Öğretim Elemanı (Son 7 Hafta)]]</f>
        <v>0</v>
      </c>
      <c r="H95" s="6" t="str">
        <f>Tablo1[[#This Row],[Dersi Vrn. Öğr. Üyesi Bölümü]]</f>
        <v>TE</v>
      </c>
      <c r="I95" s="5">
        <f>Tablo1[[#This Row],[Mevcut]]</f>
        <v>0</v>
      </c>
      <c r="J95" s="13" t="str">
        <f>Tablo1[[#This Row],[GÜN]]</f>
        <v>-</v>
      </c>
      <c r="K95" s="17" t="str">
        <f>Tablo1[[#This Row],[SINIF2]]</f>
        <v>AÇILMIYOR</v>
      </c>
      <c r="L95" s="11">
        <f>Tablo1[[#This Row],[08:10]]</f>
        <v>0</v>
      </c>
      <c r="M95" s="4" t="str">
        <f>Tablo1[[#This Row],[09:00]]</f>
        <v>x</v>
      </c>
      <c r="N95" s="4" t="str">
        <f>Tablo1[[#This Row],[09:50]]</f>
        <v>x</v>
      </c>
      <c r="O95" s="4" t="str">
        <f>Tablo1[[#This Row],[10:40]]</f>
        <v>x</v>
      </c>
      <c r="P95" s="4">
        <f>Tablo1[[#This Row],[11:30]]</f>
        <v>0</v>
      </c>
      <c r="Q95" s="10">
        <f>Tablo1[[#This Row],[12:20]]</f>
        <v>0</v>
      </c>
      <c r="R95" s="4">
        <f>Tablo1[[#This Row],[13:10]]</f>
        <v>0</v>
      </c>
      <c r="S95" s="4">
        <f>Tablo1[[#This Row],[14:00]]</f>
        <v>0</v>
      </c>
      <c r="T95" s="4">
        <f>Tablo1[[#This Row],[14:50]]</f>
        <v>0</v>
      </c>
      <c r="U95" s="4">
        <f>Tablo1[[#This Row],[15:40]]</f>
        <v>0</v>
      </c>
      <c r="V95" s="12">
        <f>Tablo1[[#This Row],[16:30]]</f>
        <v>0</v>
      </c>
      <c r="W95" s="24">
        <f>Tablo1[[#This Row],[Ders Adedi]]</f>
        <v>1</v>
      </c>
      <c r="X95" s="22">
        <f>Tablo1[[#This Row],[Ders saati]]</f>
        <v>3</v>
      </c>
      <c r="Y95" s="23">
        <f>Tablo1[[#This Row],[Ders saati kontrol]]</f>
        <v>3</v>
      </c>
      <c r="Z95" s="92" t="str">
        <f>Tablo1[[#This Row],[Birleştir formül]]</f>
        <v>Tarımsal Örgütlenme Bengü EVEREST</v>
      </c>
      <c r="AA95" s="95">
        <f>Tablo1[[#This Row],[Birleşik ders]]</f>
        <v>1</v>
      </c>
    </row>
    <row r="96" spans="1:27" ht="21.75" hidden="1" x14ac:dyDescent="0.25">
      <c r="A96" s="27">
        <f>Tablo1[[#This Row],[Sıra]]</f>
        <v>343</v>
      </c>
      <c r="B96" s="13" t="str">
        <f>Tablo1[[#This Row],[Bölüm]]</f>
        <v>FİS</v>
      </c>
      <c r="C96" s="13">
        <f>Tablo1[[#This Row],[Sınıf]]</f>
        <v>3</v>
      </c>
      <c r="D96" s="5">
        <f>Tablo1[[#This Row],[Ders Kodu]]</f>
        <v>0</v>
      </c>
      <c r="E96" s="14" t="str">
        <f>Tablo1[[#This Row],[Dersin Adı]]</f>
        <v>Zirai Mücadelede Bayilik Sistemi</v>
      </c>
      <c r="F96" s="6" t="str">
        <f>Tablo1[[#This Row],[Dersi Veren Öğretim Elemanı]]</f>
        <v>Burak POLAT</v>
      </c>
      <c r="G96" s="6">
        <f>Tablo1[[#This Row],[Dersi Veren Öğretim Elemanı (Son 7 Hafta)]]</f>
        <v>0</v>
      </c>
      <c r="H96" s="6" t="str">
        <f>Tablo1[[#This Row],[Dersi Vrn. Öğr. Üyesi Bölümü]]</f>
        <v>BK</v>
      </c>
      <c r="I96" s="5">
        <f>Tablo1[[#This Row],[Mevcut]]</f>
        <v>0</v>
      </c>
      <c r="J96" s="13" t="str">
        <f>Tablo1[[#This Row],[GÜN]]</f>
        <v>-</v>
      </c>
      <c r="K96" s="17" t="str">
        <f>Tablo1[[#This Row],[SINIF2]]</f>
        <v>AÇILMIYOR</v>
      </c>
      <c r="L96" s="11">
        <f>Tablo1[[#This Row],[08:10]]</f>
        <v>0</v>
      </c>
      <c r="M96" s="4" t="str">
        <f>Tablo1[[#This Row],[09:00]]</f>
        <v>x</v>
      </c>
      <c r="N96" s="4" t="str">
        <f>Tablo1[[#This Row],[09:50]]</f>
        <v>x</v>
      </c>
      <c r="O96" s="4" t="str">
        <f>Tablo1[[#This Row],[10:40]]</f>
        <v>x</v>
      </c>
      <c r="P96" s="4">
        <f>Tablo1[[#This Row],[11:30]]</f>
        <v>0</v>
      </c>
      <c r="Q96" s="10">
        <f>Tablo1[[#This Row],[12:20]]</f>
        <v>0</v>
      </c>
      <c r="R96" s="4">
        <f>Tablo1[[#This Row],[13:10]]</f>
        <v>0</v>
      </c>
      <c r="S96" s="4">
        <f>Tablo1[[#This Row],[14:00]]</f>
        <v>0</v>
      </c>
      <c r="T96" s="4">
        <f>Tablo1[[#This Row],[14:50]]</f>
        <v>0</v>
      </c>
      <c r="U96" s="4">
        <f>Tablo1[[#This Row],[15:40]]</f>
        <v>0</v>
      </c>
      <c r="V96" s="12">
        <f>Tablo1[[#This Row],[16:30]]</f>
        <v>0</v>
      </c>
      <c r="W96" s="24">
        <f>Tablo1[[#This Row],[Ders Adedi]]</f>
        <v>1</v>
      </c>
      <c r="X96" s="22">
        <f>Tablo1[[#This Row],[Ders saati]]</f>
        <v>3</v>
      </c>
      <c r="Y96" s="23">
        <f>Tablo1[[#This Row],[Ders saati kontrol]]</f>
        <v>3</v>
      </c>
      <c r="Z96" s="92" t="str">
        <f>Tablo1[[#This Row],[Birleştir formül]]</f>
        <v>Zirai Mücadelede Bayilik Sistemi Burak POLAT</v>
      </c>
      <c r="AA96" s="95">
        <f>Tablo1[[#This Row],[Birleşik ders]]</f>
        <v>1</v>
      </c>
    </row>
    <row r="97" spans="1:27" ht="21.75" hidden="1" x14ac:dyDescent="0.25">
      <c r="A97" s="27">
        <f>Tablo1[[#This Row],[Sıra]]</f>
        <v>269</v>
      </c>
      <c r="B97" s="13" t="str">
        <f>Tablo1[[#This Row],[Bölüm]]</f>
        <v>FİS</v>
      </c>
      <c r="C97" s="13">
        <f>Tablo1[[#This Row],[Sınıf]]</f>
        <v>3</v>
      </c>
      <c r="D97" s="5">
        <f>Tablo1[[#This Row],[Ders Kodu]]</f>
        <v>0</v>
      </c>
      <c r="E97" s="14" t="str">
        <f>Tablo1[[#This Row],[Dersin Adı]]</f>
        <v>Tarımsal İngilizce II</v>
      </c>
      <c r="F97" s="6" t="str">
        <f>Tablo1[[#This Row],[Dersi Veren Öğretim Elemanı]]</f>
        <v>Cem Ömer EGESEL</v>
      </c>
      <c r="G97" s="6">
        <f>Tablo1[[#This Row],[Dersi Veren Öğretim Elemanı (Son 7 Hafta)]]</f>
        <v>0</v>
      </c>
      <c r="H97" s="6" t="str">
        <f>Tablo1[[#This Row],[Dersi Vrn. Öğr. Üyesi Bölümü]]</f>
        <v>TBT</v>
      </c>
      <c r="I97" s="5">
        <f>Tablo1[[#This Row],[Mevcut]]</f>
        <v>0</v>
      </c>
      <c r="J97" s="13" t="str">
        <f>Tablo1[[#This Row],[GÜN]]</f>
        <v>-</v>
      </c>
      <c r="K97" s="17" t="str">
        <f>Tablo1[[#This Row],[SINIF2]]</f>
        <v>AÇILMIYOR</v>
      </c>
      <c r="L97" s="11">
        <f>Tablo1[[#This Row],[08:10]]</f>
        <v>0</v>
      </c>
      <c r="M97" s="4" t="str">
        <f>Tablo1[[#This Row],[09:00]]</f>
        <v>x</v>
      </c>
      <c r="N97" s="4" t="str">
        <f>Tablo1[[#This Row],[09:50]]</f>
        <v>x</v>
      </c>
      <c r="O97" s="4" t="str">
        <f>Tablo1[[#This Row],[10:40]]</f>
        <v>x</v>
      </c>
      <c r="P97" s="4">
        <f>Tablo1[[#This Row],[11:30]]</f>
        <v>0</v>
      </c>
      <c r="Q97" s="10">
        <f>Tablo1[[#This Row],[12:20]]</f>
        <v>0</v>
      </c>
      <c r="R97" s="4">
        <f>Tablo1[[#This Row],[13:10]]</f>
        <v>0</v>
      </c>
      <c r="S97" s="4">
        <f>Tablo1[[#This Row],[14:00]]</f>
        <v>0</v>
      </c>
      <c r="T97" s="4">
        <f>Tablo1[[#This Row],[14:50]]</f>
        <v>0</v>
      </c>
      <c r="U97" s="4">
        <f>Tablo1[[#This Row],[15:40]]</f>
        <v>0</v>
      </c>
      <c r="V97" s="12">
        <f>Tablo1[[#This Row],[16:30]]</f>
        <v>0</v>
      </c>
      <c r="W97" s="24">
        <f>Tablo1[[#This Row],[Ders Adedi]]</f>
        <v>1</v>
      </c>
      <c r="X97" s="22">
        <f>Tablo1[[#This Row],[Ders saati]]</f>
        <v>3</v>
      </c>
      <c r="Y97" s="23">
        <f>Tablo1[[#This Row],[Ders saati kontrol]]</f>
        <v>3</v>
      </c>
      <c r="Z97" s="92" t="str">
        <f>Tablo1[[#This Row],[Birleştir formül]]</f>
        <v>Tarımsal İngilizce II Cem Ömer EGESEL</v>
      </c>
      <c r="AA97" s="95">
        <f>Tablo1[[#This Row],[Birleşik ders]]</f>
        <v>1</v>
      </c>
    </row>
    <row r="98" spans="1:27" ht="21.75" hidden="1" x14ac:dyDescent="0.25">
      <c r="A98" s="27">
        <f>Tablo1[[#This Row],[Sıra]]</f>
        <v>101</v>
      </c>
      <c r="B98" s="13" t="str">
        <f>Tablo1[[#This Row],[Bölüm]]</f>
        <v>FİS</v>
      </c>
      <c r="C98" s="13">
        <f>Tablo1[[#This Row],[Sınıf]]</f>
        <v>3</v>
      </c>
      <c r="D98" s="5">
        <f>Tablo1[[#This Row],[Ders Kodu]]</f>
        <v>0</v>
      </c>
      <c r="E98" s="14" t="str">
        <f>Tablo1[[#This Row],[Dersin Adı]]</f>
        <v>Ev ve Laboratuvar Hayvanları Yetiştiriciliği</v>
      </c>
      <c r="F98" s="6" t="str">
        <f>Tablo1[[#This Row],[Dersi Veren Öğretim Elemanı]]</f>
        <v>Cemil TÖLÜ</v>
      </c>
      <c r="G98" s="6" t="str">
        <f>Tablo1[[#This Row],[Dersi Veren Öğretim Elemanı (Son 7 Hafta)]]</f>
        <v>Hakan ERDEM</v>
      </c>
      <c r="H98" s="6" t="str">
        <f>Tablo1[[#This Row],[Dersi Vrn. Öğr. Üyesi Bölümü]]</f>
        <v>ZO</v>
      </c>
      <c r="I98" s="5">
        <f>Tablo1[[#This Row],[Mevcut]]</f>
        <v>0</v>
      </c>
      <c r="J98" s="13" t="str">
        <f>Tablo1[[#This Row],[GÜN]]</f>
        <v>-</v>
      </c>
      <c r="K98" s="17" t="str">
        <f>Tablo1[[#This Row],[SINIF2]]</f>
        <v>AÇILMIYOR</v>
      </c>
      <c r="L98" s="11">
        <f>Tablo1[[#This Row],[08:10]]</f>
        <v>0</v>
      </c>
      <c r="M98" s="4" t="str">
        <f>Tablo1[[#This Row],[09:00]]</f>
        <v>x</v>
      </c>
      <c r="N98" s="4" t="str">
        <f>Tablo1[[#This Row],[09:50]]</f>
        <v>x</v>
      </c>
      <c r="O98" s="4" t="str">
        <f>Tablo1[[#This Row],[10:40]]</f>
        <v>x</v>
      </c>
      <c r="P98" s="4">
        <f>Tablo1[[#This Row],[11:30]]</f>
        <v>0</v>
      </c>
      <c r="Q98" s="10">
        <f>Tablo1[[#This Row],[12:20]]</f>
        <v>0</v>
      </c>
      <c r="R98" s="4">
        <f>Tablo1[[#This Row],[13:10]]</f>
        <v>0</v>
      </c>
      <c r="S98" s="4">
        <f>Tablo1[[#This Row],[14:00]]</f>
        <v>0</v>
      </c>
      <c r="T98" s="4">
        <f>Tablo1[[#This Row],[14:50]]</f>
        <v>0</v>
      </c>
      <c r="U98" s="4">
        <f>Tablo1[[#This Row],[15:40]]</f>
        <v>0</v>
      </c>
      <c r="V98" s="12">
        <f>Tablo1[[#This Row],[16:30]]</f>
        <v>0</v>
      </c>
      <c r="W98" s="24">
        <f>Tablo1[[#This Row],[Ders Adedi]]</f>
        <v>1</v>
      </c>
      <c r="X98" s="22">
        <f>Tablo1[[#This Row],[Ders saati]]</f>
        <v>3</v>
      </c>
      <c r="Y98" s="23">
        <f>Tablo1[[#This Row],[Ders saati kontrol]]</f>
        <v>3</v>
      </c>
      <c r="Z98" s="92" t="str">
        <f>Tablo1[[#This Row],[Birleştir formül]]</f>
        <v>Ev ve Laboratuvar Hayvanları Yetiştiriciliği Cemil TÖLÜ</v>
      </c>
      <c r="AA98" s="95">
        <f>Tablo1[[#This Row],[Birleşik ders]]</f>
        <v>1</v>
      </c>
    </row>
    <row r="99" spans="1:27" ht="21.75" hidden="1" x14ac:dyDescent="0.25">
      <c r="A99" s="27">
        <f>Tablo1[[#This Row],[Sıra]]</f>
        <v>296</v>
      </c>
      <c r="B99" s="13" t="str">
        <f>Tablo1[[#This Row],[Bölüm]]</f>
        <v>FİS</v>
      </c>
      <c r="C99" s="13">
        <f>Tablo1[[#This Row],[Sınıf]]</f>
        <v>3</v>
      </c>
      <c r="D99" s="5">
        <f>Tablo1[[#This Row],[Ders Kodu]]</f>
        <v>0</v>
      </c>
      <c r="E99" s="14" t="str">
        <f>Tablo1[[#This Row],[Dersin Adı]]</f>
        <v>Tohum ve Fide Yetiştirme Teknikleri</v>
      </c>
      <c r="F99" s="6" t="str">
        <f>Tablo1[[#This Row],[Dersi Veren Öğretim Elemanı]]</f>
        <v>Fatih Cem KUZUCU</v>
      </c>
      <c r="G99" s="6">
        <f>Tablo1[[#This Row],[Dersi Veren Öğretim Elemanı (Son 7 Hafta)]]</f>
        <v>0</v>
      </c>
      <c r="H99" s="6" t="str">
        <f>Tablo1[[#This Row],[Dersi Vrn. Öğr. Üyesi Bölümü]]</f>
        <v>BB</v>
      </c>
      <c r="I99" s="5">
        <f>Tablo1[[#This Row],[Mevcut]]</f>
        <v>0</v>
      </c>
      <c r="J99" s="13" t="str">
        <f>Tablo1[[#This Row],[GÜN]]</f>
        <v>-</v>
      </c>
      <c r="K99" s="17" t="str">
        <f>Tablo1[[#This Row],[SINIF2]]</f>
        <v>AÇILMIYOR</v>
      </c>
      <c r="L99" s="11">
        <f>Tablo1[[#This Row],[08:10]]</f>
        <v>0</v>
      </c>
      <c r="M99" s="4" t="str">
        <f>Tablo1[[#This Row],[09:00]]</f>
        <v>x</v>
      </c>
      <c r="N99" s="4" t="str">
        <f>Tablo1[[#This Row],[09:50]]</f>
        <v>x</v>
      </c>
      <c r="O99" s="4" t="str">
        <f>Tablo1[[#This Row],[10:40]]</f>
        <v>x</v>
      </c>
      <c r="P99" s="4">
        <f>Tablo1[[#This Row],[11:30]]</f>
        <v>0</v>
      </c>
      <c r="Q99" s="10">
        <f>Tablo1[[#This Row],[12:20]]</f>
        <v>0</v>
      </c>
      <c r="R99" s="4">
        <f>Tablo1[[#This Row],[13:10]]</f>
        <v>0</v>
      </c>
      <c r="S99" s="4">
        <f>Tablo1[[#This Row],[14:00]]</f>
        <v>0</v>
      </c>
      <c r="T99" s="4">
        <f>Tablo1[[#This Row],[14:50]]</f>
        <v>0</v>
      </c>
      <c r="U99" s="4">
        <f>Tablo1[[#This Row],[15:40]]</f>
        <v>0</v>
      </c>
      <c r="V99" s="12">
        <f>Tablo1[[#This Row],[16:30]]</f>
        <v>0</v>
      </c>
      <c r="W99" s="24">
        <f>Tablo1[[#This Row],[Ders Adedi]]</f>
        <v>1</v>
      </c>
      <c r="X99" s="22">
        <f>Tablo1[[#This Row],[Ders saati]]</f>
        <v>3</v>
      </c>
      <c r="Y99" s="23">
        <f>Tablo1[[#This Row],[Ders saati kontrol]]</f>
        <v>3</v>
      </c>
      <c r="Z99" s="92" t="str">
        <f>Tablo1[[#This Row],[Birleştir formül]]</f>
        <v>Tohum ve Fide Yetiştirme Teknikleri Fatih Cem KUZUCU</v>
      </c>
      <c r="AA99" s="95">
        <f>Tablo1[[#This Row],[Birleşik ders]]</f>
        <v>1</v>
      </c>
    </row>
    <row r="100" spans="1:27" ht="21.75" hidden="1" x14ac:dyDescent="0.25">
      <c r="A100" s="27">
        <f>Tablo1[[#This Row],[Sıra]]</f>
        <v>158</v>
      </c>
      <c r="B100" s="13" t="str">
        <f>Tablo1[[#This Row],[Bölüm]]</f>
        <v>FİS</v>
      </c>
      <c r="C100" s="13">
        <f>Tablo1[[#This Row],[Sınıf]]</f>
        <v>3</v>
      </c>
      <c r="D100" s="5">
        <f>Tablo1[[#This Row],[Ders Kodu]]</f>
        <v>0</v>
      </c>
      <c r="E100" s="14" t="str">
        <f>Tablo1[[#This Row],[Dersin Adı]]</f>
        <v>Kaba Yemlerde Kalite ve Değerlendirilmesi</v>
      </c>
      <c r="F100" s="6" t="str">
        <f>Tablo1[[#This Row],[Dersi Veren Öğretim Elemanı]]</f>
        <v>Hande Işıl AKBAĞ</v>
      </c>
      <c r="G100" s="6">
        <f>Tablo1[[#This Row],[Dersi Veren Öğretim Elemanı (Son 7 Hafta)]]</f>
        <v>0</v>
      </c>
      <c r="H100" s="6" t="str">
        <f>Tablo1[[#This Row],[Dersi Vrn. Öğr. Üyesi Bölümü]]</f>
        <v>ZO</v>
      </c>
      <c r="I100" s="5">
        <f>Tablo1[[#This Row],[Mevcut]]</f>
        <v>0</v>
      </c>
      <c r="J100" s="13" t="str">
        <f>Tablo1[[#This Row],[GÜN]]</f>
        <v>-</v>
      </c>
      <c r="K100" s="17" t="str">
        <f>Tablo1[[#This Row],[SINIF2]]</f>
        <v>AÇILMIYOR</v>
      </c>
      <c r="L100" s="11">
        <f>Tablo1[[#This Row],[08:10]]</f>
        <v>0</v>
      </c>
      <c r="M100" s="4" t="str">
        <f>Tablo1[[#This Row],[09:00]]</f>
        <v>x</v>
      </c>
      <c r="N100" s="4" t="str">
        <f>Tablo1[[#This Row],[09:50]]</f>
        <v>x</v>
      </c>
      <c r="O100" s="4" t="str">
        <f>Tablo1[[#This Row],[10:40]]</f>
        <v>x</v>
      </c>
      <c r="P100" s="4">
        <f>Tablo1[[#This Row],[11:30]]</f>
        <v>0</v>
      </c>
      <c r="Q100" s="10">
        <f>Tablo1[[#This Row],[12:20]]</f>
        <v>0</v>
      </c>
      <c r="R100" s="4">
        <f>Tablo1[[#This Row],[13:10]]</f>
        <v>0</v>
      </c>
      <c r="S100" s="4">
        <f>Tablo1[[#This Row],[14:00]]</f>
        <v>0</v>
      </c>
      <c r="T100" s="4">
        <f>Tablo1[[#This Row],[14:50]]</f>
        <v>0</v>
      </c>
      <c r="U100" s="4">
        <f>Tablo1[[#This Row],[15:40]]</f>
        <v>0</v>
      </c>
      <c r="V100" s="12">
        <f>Tablo1[[#This Row],[16:30]]</f>
        <v>0</v>
      </c>
      <c r="W100" s="24">
        <f>Tablo1[[#This Row],[Ders Adedi]]</f>
        <v>1</v>
      </c>
      <c r="X100" s="22">
        <f>Tablo1[[#This Row],[Ders saati]]</f>
        <v>3</v>
      </c>
      <c r="Y100" s="23">
        <f>Tablo1[[#This Row],[Ders saati kontrol]]</f>
        <v>3</v>
      </c>
      <c r="Z100" s="92" t="str">
        <f>Tablo1[[#This Row],[Birleştir formül]]</f>
        <v>Kaba Yemlerde Kalite ve Değerlendirilmesi Hande Işıl AKBAĞ</v>
      </c>
      <c r="AA100" s="95">
        <f>Tablo1[[#This Row],[Birleşik ders]]</f>
        <v>1</v>
      </c>
    </row>
    <row r="101" spans="1:27" ht="30" hidden="1" x14ac:dyDescent="0.25">
      <c r="A101" s="27">
        <f>Tablo1[[#This Row],[Sıra]]</f>
        <v>200</v>
      </c>
      <c r="B101" s="13" t="str">
        <f>Tablo1[[#This Row],[Bölüm]]</f>
        <v>FİS</v>
      </c>
      <c r="C101" s="13">
        <f>Tablo1[[#This Row],[Sınıf]]</f>
        <v>3</v>
      </c>
      <c r="D101" s="5">
        <f>Tablo1[[#This Row],[Ders Kodu]]</f>
        <v>0</v>
      </c>
      <c r="E101" s="14" t="str">
        <f>Tablo1[[#This Row],[Dersin Adı]]</f>
        <v>MOLEKÜLER GENETİĞE GİRİŞ</v>
      </c>
      <c r="F101" s="6" t="str">
        <f>Tablo1[[#This Row],[Dersi Veren Öğretim Elemanı]]</f>
        <v>Hanife YANDAYAN</v>
      </c>
      <c r="G101" s="6">
        <f>Tablo1[[#This Row],[Dersi Veren Öğretim Elemanı (Son 7 Hafta)]]</f>
        <v>0</v>
      </c>
      <c r="H101" s="6" t="str">
        <f>Tablo1[[#This Row],[Dersi Vrn. Öğr. Üyesi Bölümü]]</f>
        <v>TBT</v>
      </c>
      <c r="I101" s="5">
        <f>Tablo1[[#This Row],[Mevcut]]</f>
        <v>0</v>
      </c>
      <c r="J101" s="13" t="str">
        <f>Tablo1[[#This Row],[GÜN]]</f>
        <v>-</v>
      </c>
      <c r="K101" s="17" t="str">
        <f>Tablo1[[#This Row],[SINIF2]]</f>
        <v>AÇILMIYOR</v>
      </c>
      <c r="L101" s="11">
        <f>Tablo1[[#This Row],[08:10]]</f>
        <v>0</v>
      </c>
      <c r="M101" s="4" t="str">
        <f>Tablo1[[#This Row],[09:00]]</f>
        <v>x</v>
      </c>
      <c r="N101" s="4" t="str">
        <f>Tablo1[[#This Row],[09:50]]</f>
        <v>x</v>
      </c>
      <c r="O101" s="4" t="str">
        <f>Tablo1[[#This Row],[10:40]]</f>
        <v>x</v>
      </c>
      <c r="P101" s="4">
        <f>Tablo1[[#This Row],[11:30]]</f>
        <v>0</v>
      </c>
      <c r="Q101" s="10">
        <f>Tablo1[[#This Row],[12:20]]</f>
        <v>0</v>
      </c>
      <c r="R101" s="4">
        <f>Tablo1[[#This Row],[13:10]]</f>
        <v>0</v>
      </c>
      <c r="S101" s="4">
        <f>Tablo1[[#This Row],[14:00]]</f>
        <v>0</v>
      </c>
      <c r="T101" s="4">
        <f>Tablo1[[#This Row],[14:50]]</f>
        <v>0</v>
      </c>
      <c r="U101" s="4">
        <f>Tablo1[[#This Row],[15:40]]</f>
        <v>0</v>
      </c>
      <c r="V101" s="12">
        <f>Tablo1[[#This Row],[16:30]]</f>
        <v>0</v>
      </c>
      <c r="W101" s="24">
        <f>Tablo1[[#This Row],[Ders Adedi]]</f>
        <v>1</v>
      </c>
      <c r="X101" s="22">
        <f>Tablo1[[#This Row],[Ders saati]]</f>
        <v>3</v>
      </c>
      <c r="Y101" s="23">
        <f>Tablo1[[#This Row],[Ders saati kontrol]]</f>
        <v>3</v>
      </c>
      <c r="Z101" s="92" t="str">
        <f>Tablo1[[#This Row],[Birleştir formül]]</f>
        <v>MOLEKÜLER GENETİĞE GİRİŞ Hanife YANDAYAN</v>
      </c>
      <c r="AA101" s="95">
        <f>Tablo1[[#This Row],[Birleşik ders]]</f>
        <v>1</v>
      </c>
    </row>
    <row r="102" spans="1:27" ht="21.75" hidden="1" x14ac:dyDescent="0.25">
      <c r="A102" s="27">
        <f>Tablo1[[#This Row],[Sıra]]</f>
        <v>219</v>
      </c>
      <c r="B102" s="13" t="str">
        <f>Tablo1[[#This Row],[Bölüm]]</f>
        <v>FİS</v>
      </c>
      <c r="C102" s="13">
        <f>Tablo1[[#This Row],[Sınıf]]</f>
        <v>3</v>
      </c>
      <c r="D102" s="5">
        <f>Tablo1[[#This Row],[Ders Kodu]]</f>
        <v>0</v>
      </c>
      <c r="E102" s="14" t="str">
        <f>Tablo1[[#This Row],[Dersin Adı]]</f>
        <v>Permakültür</v>
      </c>
      <c r="F102" s="6" t="str">
        <f>Tablo1[[#This Row],[Dersi Veren Öğretim Elemanı]]</f>
        <v>Harun BAYTEKİN</v>
      </c>
      <c r="G102" s="6">
        <f>Tablo1[[#This Row],[Dersi Veren Öğretim Elemanı (Son 7 Hafta)]]</f>
        <v>0</v>
      </c>
      <c r="H102" s="6" t="str">
        <f>Tablo1[[#This Row],[Dersi Vrn. Öğr. Üyesi Bölümü]]</f>
        <v>TB</v>
      </c>
      <c r="I102" s="5">
        <f>Tablo1[[#This Row],[Mevcut]]</f>
        <v>0</v>
      </c>
      <c r="J102" s="13" t="str">
        <f>Tablo1[[#This Row],[GÜN]]</f>
        <v>-</v>
      </c>
      <c r="K102" s="17" t="str">
        <f>Tablo1[[#This Row],[SINIF2]]</f>
        <v>AÇILMIYOR</v>
      </c>
      <c r="L102" s="11">
        <f>Tablo1[[#This Row],[08:10]]</f>
        <v>0</v>
      </c>
      <c r="M102" s="4" t="str">
        <f>Tablo1[[#This Row],[09:00]]</f>
        <v>x</v>
      </c>
      <c r="N102" s="4" t="str">
        <f>Tablo1[[#This Row],[09:50]]</f>
        <v>x</v>
      </c>
      <c r="O102" s="4" t="str">
        <f>Tablo1[[#This Row],[10:40]]</f>
        <v>x</v>
      </c>
      <c r="P102" s="4">
        <f>Tablo1[[#This Row],[11:30]]</f>
        <v>0</v>
      </c>
      <c r="Q102" s="10">
        <f>Tablo1[[#This Row],[12:20]]</f>
        <v>0</v>
      </c>
      <c r="R102" s="4">
        <f>Tablo1[[#This Row],[13:10]]</f>
        <v>0</v>
      </c>
      <c r="S102" s="4">
        <f>Tablo1[[#This Row],[14:00]]</f>
        <v>0</v>
      </c>
      <c r="T102" s="4">
        <f>Tablo1[[#This Row],[14:50]]</f>
        <v>0</v>
      </c>
      <c r="U102" s="4">
        <f>Tablo1[[#This Row],[15:40]]</f>
        <v>0</v>
      </c>
      <c r="V102" s="12">
        <f>Tablo1[[#This Row],[16:30]]</f>
        <v>0</v>
      </c>
      <c r="W102" s="24">
        <f>Tablo1[[#This Row],[Ders Adedi]]</f>
        <v>1</v>
      </c>
      <c r="X102" s="22">
        <f>Tablo1[[#This Row],[Ders saati]]</f>
        <v>3</v>
      </c>
      <c r="Y102" s="23">
        <f>Tablo1[[#This Row],[Ders saati kontrol]]</f>
        <v>3</v>
      </c>
      <c r="Z102" s="92" t="str">
        <f>Tablo1[[#This Row],[Birleştir formül]]</f>
        <v>Permakültür Harun BAYTEKİN</v>
      </c>
      <c r="AA102" s="95">
        <f>Tablo1[[#This Row],[Birleşik ders]]</f>
        <v>1</v>
      </c>
    </row>
    <row r="103" spans="1:27" ht="21.75" hidden="1" x14ac:dyDescent="0.25">
      <c r="A103" s="27">
        <f>Tablo1[[#This Row],[Sıra]]</f>
        <v>140</v>
      </c>
      <c r="B103" s="13" t="str">
        <f>Tablo1[[#This Row],[Bölüm]]</f>
        <v>FİS</v>
      </c>
      <c r="C103" s="13">
        <f>Tablo1[[#This Row],[Sınıf]]</f>
        <v>3</v>
      </c>
      <c r="D103" s="5">
        <f>Tablo1[[#This Row],[Ders Kodu]]</f>
        <v>0</v>
      </c>
      <c r="E103" s="14" t="str">
        <f>Tablo1[[#This Row],[Dersin Adı]]</f>
        <v>İklim Değişikliği ve Kuraklık</v>
      </c>
      <c r="F103" s="6" t="str">
        <f>Tablo1[[#This Row],[Dersi Veren Öğretim Elemanı]]</f>
        <v>İsmail TAŞ</v>
      </c>
      <c r="G103" s="6">
        <f>Tablo1[[#This Row],[Dersi Veren Öğretim Elemanı (Son 7 Hafta)]]</f>
        <v>0</v>
      </c>
      <c r="H103" s="6" t="str">
        <f>Tablo1[[#This Row],[Dersi Vrn. Öğr. Üyesi Bölümü]]</f>
        <v>TYS</v>
      </c>
      <c r="I103" s="5">
        <f>Tablo1[[#This Row],[Mevcut]]</f>
        <v>0</v>
      </c>
      <c r="J103" s="13" t="str">
        <f>Tablo1[[#This Row],[GÜN]]</f>
        <v>-</v>
      </c>
      <c r="K103" s="17" t="str">
        <f>Tablo1[[#This Row],[SINIF2]]</f>
        <v>AÇILMIYOR</v>
      </c>
      <c r="L103" s="11">
        <f>Tablo1[[#This Row],[08:10]]</f>
        <v>0</v>
      </c>
      <c r="M103" s="4" t="str">
        <f>Tablo1[[#This Row],[09:00]]</f>
        <v>x</v>
      </c>
      <c r="N103" s="4" t="str">
        <f>Tablo1[[#This Row],[09:50]]</f>
        <v>x</v>
      </c>
      <c r="O103" s="4" t="str">
        <f>Tablo1[[#This Row],[10:40]]</f>
        <v>x</v>
      </c>
      <c r="P103" s="4">
        <f>Tablo1[[#This Row],[11:30]]</f>
        <v>0</v>
      </c>
      <c r="Q103" s="10">
        <f>Tablo1[[#This Row],[12:20]]</f>
        <v>0</v>
      </c>
      <c r="R103" s="4">
        <f>Tablo1[[#This Row],[13:10]]</f>
        <v>0</v>
      </c>
      <c r="S103" s="4">
        <f>Tablo1[[#This Row],[14:00]]</f>
        <v>0</v>
      </c>
      <c r="T103" s="4">
        <f>Tablo1[[#This Row],[14:50]]</f>
        <v>0</v>
      </c>
      <c r="U103" s="4">
        <f>Tablo1[[#This Row],[15:40]]</f>
        <v>0</v>
      </c>
      <c r="V103" s="12">
        <f>Tablo1[[#This Row],[16:30]]</f>
        <v>0</v>
      </c>
      <c r="W103" s="24">
        <f>Tablo1[[#This Row],[Ders Adedi]]</f>
        <v>1</v>
      </c>
      <c r="X103" s="22">
        <f>Tablo1[[#This Row],[Ders saati]]</f>
        <v>3</v>
      </c>
      <c r="Y103" s="23">
        <f>Tablo1[[#This Row],[Ders saati kontrol]]</f>
        <v>3</v>
      </c>
      <c r="Z103" s="92" t="str">
        <f>Tablo1[[#This Row],[Birleştir formül]]</f>
        <v>İklim Değişikliği ve Kuraklık İsmail TAŞ</v>
      </c>
      <c r="AA103" s="95">
        <f>Tablo1[[#This Row],[Birleşik ders]]</f>
        <v>1</v>
      </c>
    </row>
    <row r="104" spans="1:27" ht="21.75" hidden="1" x14ac:dyDescent="0.25">
      <c r="A104" s="27">
        <f>Tablo1[[#This Row],[Sıra]]</f>
        <v>325</v>
      </c>
      <c r="B104" s="13" t="str">
        <f>Tablo1[[#This Row],[Bölüm]]</f>
        <v>FİS</v>
      </c>
      <c r="C104" s="13">
        <f>Tablo1[[#This Row],[Sınıf]]</f>
        <v>3</v>
      </c>
      <c r="D104" s="5">
        <f>Tablo1[[#This Row],[Ders Kodu]]</f>
        <v>0</v>
      </c>
      <c r="E104" s="14" t="str">
        <f>Tablo1[[#This Row],[Dersin Adı]]</f>
        <v>Uzaktan Alg. ve Coğ. Bilgi Sist.</v>
      </c>
      <c r="F104" s="6" t="str">
        <f>Tablo1[[#This Row],[Dersi Veren Öğretim Elemanı]]</f>
        <v>Melis İNALPULAT</v>
      </c>
      <c r="G104" s="6">
        <f>Tablo1[[#This Row],[Dersi Veren Öğretim Elemanı (Son 7 Hafta)]]</f>
        <v>0</v>
      </c>
      <c r="H104" s="6" t="str">
        <f>Tablo1[[#This Row],[Dersi Vrn. Öğr. Üyesi Bölümü]]</f>
        <v>TYS</v>
      </c>
      <c r="I104" s="5">
        <f>Tablo1[[#This Row],[Mevcut]]</f>
        <v>0</v>
      </c>
      <c r="J104" s="13" t="str">
        <f>Tablo1[[#This Row],[GÜN]]</f>
        <v>-</v>
      </c>
      <c r="K104" s="17" t="str">
        <f>Tablo1[[#This Row],[SINIF2]]</f>
        <v>AÇILMIYOR</v>
      </c>
      <c r="L104" s="11">
        <f>Tablo1[[#This Row],[08:10]]</f>
        <v>0</v>
      </c>
      <c r="M104" s="4" t="str">
        <f>Tablo1[[#This Row],[09:00]]</f>
        <v>x</v>
      </c>
      <c r="N104" s="4" t="str">
        <f>Tablo1[[#This Row],[09:50]]</f>
        <v>x</v>
      </c>
      <c r="O104" s="4" t="str">
        <f>Tablo1[[#This Row],[10:40]]</f>
        <v>x</v>
      </c>
      <c r="P104" s="4">
        <f>Tablo1[[#This Row],[11:30]]</f>
        <v>0</v>
      </c>
      <c r="Q104" s="10">
        <f>Tablo1[[#This Row],[12:20]]</f>
        <v>0</v>
      </c>
      <c r="R104" s="4">
        <f>Tablo1[[#This Row],[13:10]]</f>
        <v>0</v>
      </c>
      <c r="S104" s="4">
        <f>Tablo1[[#This Row],[14:00]]</f>
        <v>0</v>
      </c>
      <c r="T104" s="4">
        <f>Tablo1[[#This Row],[14:50]]</f>
        <v>0</v>
      </c>
      <c r="U104" s="4">
        <f>Tablo1[[#This Row],[15:40]]</f>
        <v>0</v>
      </c>
      <c r="V104" s="12">
        <f>Tablo1[[#This Row],[16:30]]</f>
        <v>0</v>
      </c>
      <c r="W104" s="24">
        <f>Tablo1[[#This Row],[Ders Adedi]]</f>
        <v>1</v>
      </c>
      <c r="X104" s="22">
        <f>Tablo1[[#This Row],[Ders saati]]</f>
        <v>3</v>
      </c>
      <c r="Y104" s="23">
        <f>Tablo1[[#This Row],[Ders saati kontrol]]</f>
        <v>3</v>
      </c>
      <c r="Z104" s="92" t="str">
        <f>Tablo1[[#This Row],[Birleştir formül]]</f>
        <v>Uzaktan Alg. ve Coğ. Bilgi Sist. Melis İNALPULAT</v>
      </c>
      <c r="AA104" s="95">
        <f>Tablo1[[#This Row],[Birleşik ders]]</f>
        <v>1</v>
      </c>
    </row>
    <row r="105" spans="1:27" ht="21.75" hidden="1" x14ac:dyDescent="0.25">
      <c r="A105" s="27">
        <f>Tablo1[[#This Row],[Sıra]]</f>
        <v>276</v>
      </c>
      <c r="B105" s="13" t="str">
        <f>Tablo1[[#This Row],[Bölüm]]</f>
        <v>FİS</v>
      </c>
      <c r="C105" s="13">
        <f>Tablo1[[#This Row],[Sınıf]]</f>
        <v>3</v>
      </c>
      <c r="D105" s="5">
        <f>Tablo1[[#This Row],[Ders Kodu]]</f>
        <v>0</v>
      </c>
      <c r="E105" s="14" t="str">
        <f>Tablo1[[#This Row],[Dersin Adı]]</f>
        <v>Tarımsal Üretimde Sistem Mühendisliği</v>
      </c>
      <c r="F105" s="6" t="str">
        <f>Tablo1[[#This Row],[Dersi Veren Öğretim Elemanı]]</f>
        <v>Murat TEKİNER</v>
      </c>
      <c r="G105" s="6">
        <f>Tablo1[[#This Row],[Dersi Veren Öğretim Elemanı (Son 7 Hafta)]]</f>
        <v>0</v>
      </c>
      <c r="H105" s="6" t="str">
        <f>Tablo1[[#This Row],[Dersi Vrn. Öğr. Üyesi Bölümü]]</f>
        <v>TYS</v>
      </c>
      <c r="I105" s="5">
        <f>Tablo1[[#This Row],[Mevcut]]</f>
        <v>0</v>
      </c>
      <c r="J105" s="13" t="str">
        <f>Tablo1[[#This Row],[GÜN]]</f>
        <v>-</v>
      </c>
      <c r="K105" s="17" t="str">
        <f>Tablo1[[#This Row],[SINIF2]]</f>
        <v>AÇILMIYOR</v>
      </c>
      <c r="L105" s="11">
        <f>Tablo1[[#This Row],[08:10]]</f>
        <v>0</v>
      </c>
      <c r="M105" s="4" t="str">
        <f>Tablo1[[#This Row],[09:00]]</f>
        <v>x</v>
      </c>
      <c r="N105" s="4" t="str">
        <f>Tablo1[[#This Row],[09:50]]</f>
        <v>x</v>
      </c>
      <c r="O105" s="4" t="str">
        <f>Tablo1[[#This Row],[10:40]]</f>
        <v>x</v>
      </c>
      <c r="P105" s="4">
        <f>Tablo1[[#This Row],[11:30]]</f>
        <v>0</v>
      </c>
      <c r="Q105" s="10">
        <f>Tablo1[[#This Row],[12:20]]</f>
        <v>0</v>
      </c>
      <c r="R105" s="4">
        <f>Tablo1[[#This Row],[13:10]]</f>
        <v>0</v>
      </c>
      <c r="S105" s="4">
        <f>Tablo1[[#This Row],[14:00]]</f>
        <v>0</v>
      </c>
      <c r="T105" s="4">
        <f>Tablo1[[#This Row],[14:50]]</f>
        <v>0</v>
      </c>
      <c r="U105" s="4">
        <f>Tablo1[[#This Row],[15:40]]</f>
        <v>0</v>
      </c>
      <c r="V105" s="12">
        <f>Tablo1[[#This Row],[16:30]]</f>
        <v>0</v>
      </c>
      <c r="W105" s="24">
        <f>Tablo1[[#This Row],[Ders Adedi]]</f>
        <v>1</v>
      </c>
      <c r="X105" s="22">
        <f>Tablo1[[#This Row],[Ders saati]]</f>
        <v>3</v>
      </c>
      <c r="Y105" s="23">
        <f>Tablo1[[#This Row],[Ders saati kontrol]]</f>
        <v>3</v>
      </c>
      <c r="Z105" s="92" t="str">
        <f>Tablo1[[#This Row],[Birleştir formül]]</f>
        <v>Tarımsal Üretimde Sistem Mühendisliği Murat TEKİNER</v>
      </c>
      <c r="AA105" s="95">
        <f>Tablo1[[#This Row],[Birleşik ders]]</f>
        <v>1</v>
      </c>
    </row>
    <row r="106" spans="1:27" ht="21.75" hidden="1" x14ac:dyDescent="0.25">
      <c r="A106" s="27">
        <f>Tablo1[[#This Row],[Sıra]]</f>
        <v>32</v>
      </c>
      <c r="B106" s="13" t="str">
        <f>Tablo1[[#This Row],[Bölüm]]</f>
        <v>FİS</v>
      </c>
      <c r="C106" s="13">
        <f>Tablo1[[#This Row],[Sınıf]]</f>
        <v>3</v>
      </c>
      <c r="D106" s="5">
        <f>Tablo1[[#This Row],[Ders Kodu]]</f>
        <v>0</v>
      </c>
      <c r="E106" s="14" t="str">
        <f>Tablo1[[#This Row],[Dersin Adı]]</f>
        <v>BASINÇLI SULAMA SİSTEMLERİNİN TASARIMI</v>
      </c>
      <c r="F106" s="6" t="str">
        <f>Tablo1[[#This Row],[Dersi Veren Öğretim Elemanı]]</f>
        <v>Murat YILDIRIM</v>
      </c>
      <c r="G106" s="6">
        <f>Tablo1[[#This Row],[Dersi Veren Öğretim Elemanı (Son 7 Hafta)]]</f>
        <v>0</v>
      </c>
      <c r="H106" s="6" t="str">
        <f>Tablo1[[#This Row],[Dersi Vrn. Öğr. Üyesi Bölümü]]</f>
        <v>TYS</v>
      </c>
      <c r="I106" s="5">
        <f>Tablo1[[#This Row],[Mevcut]]</f>
        <v>0</v>
      </c>
      <c r="J106" s="13" t="str">
        <f>Tablo1[[#This Row],[GÜN]]</f>
        <v>-</v>
      </c>
      <c r="K106" s="17" t="str">
        <f>Tablo1[[#This Row],[SINIF2]]</f>
        <v>AÇILMIYOR</v>
      </c>
      <c r="L106" s="11">
        <f>Tablo1[[#This Row],[08:10]]</f>
        <v>0</v>
      </c>
      <c r="M106" s="4" t="str">
        <f>Tablo1[[#This Row],[09:00]]</f>
        <v>x</v>
      </c>
      <c r="N106" s="4" t="str">
        <f>Tablo1[[#This Row],[09:50]]</f>
        <v>x</v>
      </c>
      <c r="O106" s="4" t="str">
        <f>Tablo1[[#This Row],[10:40]]</f>
        <v>x</v>
      </c>
      <c r="P106" s="4">
        <f>Tablo1[[#This Row],[11:30]]</f>
        <v>0</v>
      </c>
      <c r="Q106" s="10">
        <f>Tablo1[[#This Row],[12:20]]</f>
        <v>0</v>
      </c>
      <c r="R106" s="4">
        <f>Tablo1[[#This Row],[13:10]]</f>
        <v>0</v>
      </c>
      <c r="S106" s="4">
        <f>Tablo1[[#This Row],[14:00]]</f>
        <v>0</v>
      </c>
      <c r="T106" s="4">
        <f>Tablo1[[#This Row],[14:50]]</f>
        <v>0</v>
      </c>
      <c r="U106" s="4">
        <f>Tablo1[[#This Row],[15:40]]</f>
        <v>0</v>
      </c>
      <c r="V106" s="12">
        <f>Tablo1[[#This Row],[16:30]]</f>
        <v>0</v>
      </c>
      <c r="W106" s="24">
        <f>Tablo1[[#This Row],[Ders Adedi]]</f>
        <v>1</v>
      </c>
      <c r="X106" s="22">
        <f>Tablo1[[#This Row],[Ders saati]]</f>
        <v>3</v>
      </c>
      <c r="Y106" s="23">
        <f>Tablo1[[#This Row],[Ders saati kontrol]]</f>
        <v>3</v>
      </c>
      <c r="Z106" s="92" t="str">
        <f>Tablo1[[#This Row],[Birleştir formül]]</f>
        <v>BASINÇLI SULAMA SİSTEMLERİNİN TASARIMI Murat YILDIRIM</v>
      </c>
      <c r="AA106" s="95">
        <f>Tablo1[[#This Row],[Birleşik ders]]</f>
        <v>1</v>
      </c>
    </row>
    <row r="107" spans="1:27" ht="21.75" hidden="1" x14ac:dyDescent="0.25">
      <c r="A107" s="27">
        <f>Tablo1[[#This Row],[Sıra]]</f>
        <v>191</v>
      </c>
      <c r="B107" s="13" t="str">
        <f>Tablo1[[#This Row],[Bölüm]]</f>
        <v>FİS</v>
      </c>
      <c r="C107" s="13">
        <f>Tablo1[[#This Row],[Sınıf]]</f>
        <v>3</v>
      </c>
      <c r="D107" s="5">
        <f>Tablo1[[#This Row],[Ders Kodu]]</f>
        <v>0</v>
      </c>
      <c r="E107" s="14" t="str">
        <f>Tablo1[[#This Row],[Dersin Adı]]</f>
        <v>Meyve ve Sebzelerin Soğukta Muhafaza İlkeleri</v>
      </c>
      <c r="F107" s="6" t="str">
        <f>Tablo1[[#This Row],[Dersi Veren Öğretim Elemanı]]</f>
        <v>Neslihan EKİNCİ</v>
      </c>
      <c r="G107" s="6">
        <f>Tablo1[[#This Row],[Dersi Veren Öğretim Elemanı (Son 7 Hafta)]]</f>
        <v>0</v>
      </c>
      <c r="H107" s="6" t="str">
        <f>Tablo1[[#This Row],[Dersi Vrn. Öğr. Üyesi Bölümü]]</f>
        <v>BB</v>
      </c>
      <c r="I107" s="5">
        <f>Tablo1[[#This Row],[Mevcut]]</f>
        <v>0</v>
      </c>
      <c r="J107" s="13" t="str">
        <f>Tablo1[[#This Row],[GÜN]]</f>
        <v>-</v>
      </c>
      <c r="K107" s="17" t="str">
        <f>Tablo1[[#This Row],[SINIF2]]</f>
        <v>AÇILMIYOR</v>
      </c>
      <c r="L107" s="11">
        <f>Tablo1[[#This Row],[08:10]]</f>
        <v>0</v>
      </c>
      <c r="M107" s="4" t="str">
        <f>Tablo1[[#This Row],[09:00]]</f>
        <v>x</v>
      </c>
      <c r="N107" s="4" t="str">
        <f>Tablo1[[#This Row],[09:50]]</f>
        <v>x</v>
      </c>
      <c r="O107" s="4" t="str">
        <f>Tablo1[[#This Row],[10:40]]</f>
        <v>x</v>
      </c>
      <c r="P107" s="4">
        <f>Tablo1[[#This Row],[11:30]]</f>
        <v>0</v>
      </c>
      <c r="Q107" s="10">
        <f>Tablo1[[#This Row],[12:20]]</f>
        <v>0</v>
      </c>
      <c r="R107" s="4">
        <f>Tablo1[[#This Row],[13:10]]</f>
        <v>0</v>
      </c>
      <c r="S107" s="4">
        <f>Tablo1[[#This Row],[14:00]]</f>
        <v>0</v>
      </c>
      <c r="T107" s="4">
        <f>Tablo1[[#This Row],[14:50]]</f>
        <v>0</v>
      </c>
      <c r="U107" s="4">
        <f>Tablo1[[#This Row],[15:40]]</f>
        <v>0</v>
      </c>
      <c r="V107" s="12">
        <f>Tablo1[[#This Row],[16:30]]</f>
        <v>0</v>
      </c>
      <c r="W107" s="24">
        <f>Tablo1[[#This Row],[Ders Adedi]]</f>
        <v>1</v>
      </c>
      <c r="X107" s="22">
        <f>Tablo1[[#This Row],[Ders saati]]</f>
        <v>3</v>
      </c>
      <c r="Y107" s="23">
        <f>Tablo1[[#This Row],[Ders saati kontrol]]</f>
        <v>3</v>
      </c>
      <c r="Z107" s="92" t="str">
        <f>Tablo1[[#This Row],[Birleştir formül]]</f>
        <v>Meyve ve Sebzelerin Soğukta Muhafaza İlkeleri Neslihan EKİNCİ</v>
      </c>
      <c r="AA107" s="95">
        <f>Tablo1[[#This Row],[Birleşik ders]]</f>
        <v>1</v>
      </c>
    </row>
    <row r="108" spans="1:27" ht="21.75" hidden="1" x14ac:dyDescent="0.25">
      <c r="A108" s="27">
        <f>Tablo1[[#This Row],[Sıra]]</f>
        <v>266</v>
      </c>
      <c r="B108" s="13" t="str">
        <f>Tablo1[[#This Row],[Bölüm]]</f>
        <v>FİS</v>
      </c>
      <c r="C108" s="13">
        <f>Tablo1[[#This Row],[Sınıf]]</f>
        <v>3</v>
      </c>
      <c r="D108" s="5">
        <f>Tablo1[[#This Row],[Ders Kodu]]</f>
        <v>0</v>
      </c>
      <c r="E108" s="14" t="str">
        <f>Tablo1[[#This Row],[Dersin Adı]]</f>
        <v>Tarımda İş Güvenliği</v>
      </c>
      <c r="F108" s="6" t="str">
        <f>Tablo1[[#This Row],[Dersi Veren Öğretim Elemanı]]</f>
        <v>Sarp Korkut SÜMER</v>
      </c>
      <c r="G108" s="6">
        <f>Tablo1[[#This Row],[Dersi Veren Öğretim Elemanı (Son 7 Hafta)]]</f>
        <v>0</v>
      </c>
      <c r="H108" s="6" t="str">
        <f>Tablo1[[#This Row],[Dersi Vrn. Öğr. Üyesi Bölümü]]</f>
        <v>TM</v>
      </c>
      <c r="I108" s="5">
        <f>Tablo1[[#This Row],[Mevcut]]</f>
        <v>0</v>
      </c>
      <c r="J108" s="13" t="str">
        <f>Tablo1[[#This Row],[GÜN]]</f>
        <v>-</v>
      </c>
      <c r="K108" s="17" t="str">
        <f>Tablo1[[#This Row],[SINIF2]]</f>
        <v>AÇILMIYOR</v>
      </c>
      <c r="L108" s="11">
        <f>Tablo1[[#This Row],[08:10]]</f>
        <v>0</v>
      </c>
      <c r="M108" s="4" t="str">
        <f>Tablo1[[#This Row],[09:00]]</f>
        <v>x</v>
      </c>
      <c r="N108" s="4" t="str">
        <f>Tablo1[[#This Row],[09:50]]</f>
        <v>x</v>
      </c>
      <c r="O108" s="4" t="str">
        <f>Tablo1[[#This Row],[10:40]]</f>
        <v>x</v>
      </c>
      <c r="P108" s="4">
        <f>Tablo1[[#This Row],[11:30]]</f>
        <v>0</v>
      </c>
      <c r="Q108" s="10">
        <f>Tablo1[[#This Row],[12:20]]</f>
        <v>0</v>
      </c>
      <c r="R108" s="4">
        <f>Tablo1[[#This Row],[13:10]]</f>
        <v>0</v>
      </c>
      <c r="S108" s="4">
        <f>Tablo1[[#This Row],[14:00]]</f>
        <v>0</v>
      </c>
      <c r="T108" s="4">
        <f>Tablo1[[#This Row],[14:50]]</f>
        <v>0</v>
      </c>
      <c r="U108" s="4">
        <f>Tablo1[[#This Row],[15:40]]</f>
        <v>0</v>
      </c>
      <c r="V108" s="12">
        <f>Tablo1[[#This Row],[16:30]]</f>
        <v>0</v>
      </c>
      <c r="W108" s="24">
        <f>Tablo1[[#This Row],[Ders Adedi]]</f>
        <v>1</v>
      </c>
      <c r="X108" s="22">
        <f>Tablo1[[#This Row],[Ders saati]]</f>
        <v>3</v>
      </c>
      <c r="Y108" s="23">
        <f>Tablo1[[#This Row],[Ders saati kontrol]]</f>
        <v>3</v>
      </c>
      <c r="Z108" s="92" t="str">
        <f>Tablo1[[#This Row],[Birleştir formül]]</f>
        <v>Tarımda İş Güvenliği Sarp Korkut SÜMER</v>
      </c>
      <c r="AA108" s="95">
        <f>Tablo1[[#This Row],[Birleşik ders]]</f>
        <v>1</v>
      </c>
    </row>
    <row r="109" spans="1:27" ht="21.75" hidden="1" x14ac:dyDescent="0.25">
      <c r="A109" s="27">
        <f>Tablo1[[#This Row],[Sıra]]</f>
        <v>279</v>
      </c>
      <c r="B109" s="13" t="str">
        <f>Tablo1[[#This Row],[Bölüm]]</f>
        <v>FİS</v>
      </c>
      <c r="C109" s="13">
        <f>Tablo1[[#This Row],[Sınıf]]</f>
        <v>3</v>
      </c>
      <c r="D109" s="5">
        <f>Tablo1[[#This Row],[Ders Kodu]]</f>
        <v>0</v>
      </c>
      <c r="E109" s="14" t="str">
        <f>Tablo1[[#This Row],[Dersin Adı]]</f>
        <v>Tarımsal Yapılar</v>
      </c>
      <c r="F109" s="6" t="str">
        <f>Tablo1[[#This Row],[Dersi Veren Öğretim Elemanı]]</f>
        <v>Sefa AKSU</v>
      </c>
      <c r="G109" s="6">
        <f>Tablo1[[#This Row],[Dersi Veren Öğretim Elemanı (Son 7 Hafta)]]</f>
        <v>0</v>
      </c>
      <c r="H109" s="6" t="str">
        <f>Tablo1[[#This Row],[Dersi Vrn. Öğr. Üyesi Bölümü]]</f>
        <v>TYS</v>
      </c>
      <c r="I109" s="5">
        <f>Tablo1[[#This Row],[Mevcut]]</f>
        <v>0</v>
      </c>
      <c r="J109" s="13" t="str">
        <f>Tablo1[[#This Row],[GÜN]]</f>
        <v>-</v>
      </c>
      <c r="K109" s="17" t="str">
        <f>Tablo1[[#This Row],[SINIF2]]</f>
        <v>AÇILMIYOR</v>
      </c>
      <c r="L109" s="11">
        <f>Tablo1[[#This Row],[08:10]]</f>
        <v>0</v>
      </c>
      <c r="M109" s="4" t="str">
        <f>Tablo1[[#This Row],[09:00]]</f>
        <v>x</v>
      </c>
      <c r="N109" s="4" t="str">
        <f>Tablo1[[#This Row],[09:50]]</f>
        <v>x</v>
      </c>
      <c r="O109" s="4" t="str">
        <f>Tablo1[[#This Row],[10:40]]</f>
        <v>x</v>
      </c>
      <c r="P109" s="4">
        <f>Tablo1[[#This Row],[11:30]]</f>
        <v>0</v>
      </c>
      <c r="Q109" s="10">
        <f>Tablo1[[#This Row],[12:20]]</f>
        <v>0</v>
      </c>
      <c r="R109" s="4">
        <f>Tablo1[[#This Row],[13:10]]</f>
        <v>0</v>
      </c>
      <c r="S109" s="4">
        <f>Tablo1[[#This Row],[14:00]]</f>
        <v>0</v>
      </c>
      <c r="T109" s="4">
        <f>Tablo1[[#This Row],[14:50]]</f>
        <v>0</v>
      </c>
      <c r="U109" s="4">
        <f>Tablo1[[#This Row],[15:40]]</f>
        <v>0</v>
      </c>
      <c r="V109" s="12">
        <f>Tablo1[[#This Row],[16:30]]</f>
        <v>0</v>
      </c>
      <c r="W109" s="24">
        <f>Tablo1[[#This Row],[Ders Adedi]]</f>
        <v>1</v>
      </c>
      <c r="X109" s="22">
        <f>Tablo1[[#This Row],[Ders saati]]</f>
        <v>3</v>
      </c>
      <c r="Y109" s="23">
        <f>Tablo1[[#This Row],[Ders saati kontrol]]</f>
        <v>3</v>
      </c>
      <c r="Z109" s="92" t="str">
        <f>Tablo1[[#This Row],[Birleştir formül]]</f>
        <v>Tarımsal Yapılar Sefa AKSU</v>
      </c>
      <c r="AA109" s="95">
        <f>Tablo1[[#This Row],[Birleşik ders]]</f>
        <v>1</v>
      </c>
    </row>
    <row r="110" spans="1:27" ht="21.75" hidden="1" x14ac:dyDescent="0.25">
      <c r="A110" s="27">
        <f>Tablo1[[#This Row],[Sıra]]</f>
        <v>227</v>
      </c>
      <c r="B110" s="13" t="str">
        <f>Tablo1[[#This Row],[Bölüm]]</f>
        <v>FİS</v>
      </c>
      <c r="C110" s="13">
        <f>Tablo1[[#This Row],[Sınıf]]</f>
        <v>3</v>
      </c>
      <c r="D110" s="5">
        <f>Tablo1[[#This Row],[Ders Kodu]]</f>
        <v>0</v>
      </c>
      <c r="E110" s="14" t="str">
        <f>Tablo1[[#This Row],[Dersin Adı]]</f>
        <v>R ile Veri Analizine Giriş</v>
      </c>
      <c r="F110" s="6" t="str">
        <f>Tablo1[[#This Row],[Dersi Veren Öğretim Elemanı]]</f>
        <v>Soner YİĞİT</v>
      </c>
      <c r="G110" s="6">
        <f>Tablo1[[#This Row],[Dersi Veren Öğretim Elemanı (Son 7 Hafta)]]</f>
        <v>0</v>
      </c>
      <c r="H110" s="6" t="str">
        <f>Tablo1[[#This Row],[Dersi Vrn. Öğr. Üyesi Bölümü]]</f>
        <v>ZO</v>
      </c>
      <c r="I110" s="5">
        <f>Tablo1[[#This Row],[Mevcut]]</f>
        <v>0</v>
      </c>
      <c r="J110" s="13" t="str">
        <f>Tablo1[[#This Row],[GÜN]]</f>
        <v>-</v>
      </c>
      <c r="K110" s="17" t="str">
        <f>Tablo1[[#This Row],[SINIF2]]</f>
        <v>AÇILMIYOR</v>
      </c>
      <c r="L110" s="11">
        <f>Tablo1[[#This Row],[08:10]]</f>
        <v>0</v>
      </c>
      <c r="M110" s="4" t="str">
        <f>Tablo1[[#This Row],[09:00]]</f>
        <v>x</v>
      </c>
      <c r="N110" s="4" t="str">
        <f>Tablo1[[#This Row],[09:50]]</f>
        <v>x</v>
      </c>
      <c r="O110" s="4" t="str">
        <f>Tablo1[[#This Row],[10:40]]</f>
        <v>x</v>
      </c>
      <c r="P110" s="4">
        <f>Tablo1[[#This Row],[11:30]]</f>
        <v>0</v>
      </c>
      <c r="Q110" s="10">
        <f>Tablo1[[#This Row],[12:20]]</f>
        <v>0</v>
      </c>
      <c r="R110" s="4">
        <f>Tablo1[[#This Row],[13:10]]</f>
        <v>0</v>
      </c>
      <c r="S110" s="4">
        <f>Tablo1[[#This Row],[14:00]]</f>
        <v>0</v>
      </c>
      <c r="T110" s="4">
        <f>Tablo1[[#This Row],[14:50]]</f>
        <v>0</v>
      </c>
      <c r="U110" s="4">
        <f>Tablo1[[#This Row],[15:40]]</f>
        <v>0</v>
      </c>
      <c r="V110" s="12">
        <f>Tablo1[[#This Row],[16:30]]</f>
        <v>0</v>
      </c>
      <c r="W110" s="24">
        <f>Tablo1[[#This Row],[Ders Adedi]]</f>
        <v>1</v>
      </c>
      <c r="X110" s="22">
        <f>Tablo1[[#This Row],[Ders saati]]</f>
        <v>3</v>
      </c>
      <c r="Y110" s="23">
        <f>Tablo1[[#This Row],[Ders saati kontrol]]</f>
        <v>3</v>
      </c>
      <c r="Z110" s="92" t="str">
        <f>Tablo1[[#This Row],[Birleştir formül]]</f>
        <v>R ile Veri Analizine Giriş Soner YİĞİT</v>
      </c>
      <c r="AA110" s="95">
        <f>Tablo1[[#This Row],[Birleşik ders]]</f>
        <v>1</v>
      </c>
    </row>
    <row r="111" spans="1:27" ht="21.75" hidden="1" x14ac:dyDescent="0.25">
      <c r="A111" s="27">
        <f>Tablo1[[#This Row],[Sıra]]</f>
        <v>220</v>
      </c>
      <c r="B111" s="13" t="str">
        <f>Tablo1[[#This Row],[Bölüm]]</f>
        <v>SKS</v>
      </c>
      <c r="C111" s="13">
        <f>Tablo1[[#This Row],[Sınıf]]</f>
        <v>4</v>
      </c>
      <c r="D111" s="5">
        <f>Tablo1[[#This Row],[Ders Kodu]]</f>
        <v>0</v>
      </c>
      <c r="E111" s="14" t="str">
        <f>Tablo1[[#This Row],[Dersin Adı]]</f>
        <v>Pestisitlerin Uygulamadan Sonraki Akıbeti</v>
      </c>
      <c r="F111" s="6" t="str">
        <f>Tablo1[[#This Row],[Dersi Veren Öğretim Elemanı]]</f>
        <v>Burak POLAT</v>
      </c>
      <c r="G111" s="6">
        <f>Tablo1[[#This Row],[Dersi Veren Öğretim Elemanı (Son 7 Hafta)]]</f>
        <v>0</v>
      </c>
      <c r="H111" s="6" t="str">
        <f>Tablo1[[#This Row],[Dersi Vrn. Öğr. Üyesi Bölümü]]</f>
        <v>BK</v>
      </c>
      <c r="I111" s="5">
        <f>Tablo1[[#This Row],[Mevcut]]</f>
        <v>23</v>
      </c>
      <c r="J111" s="13" t="str">
        <f>Tablo1[[#This Row],[GÜN]]</f>
        <v>CUMA</v>
      </c>
      <c r="K111" s="17" t="str">
        <f>Tablo1[[#This Row],[SINIF2]]</f>
        <v>201</v>
      </c>
      <c r="L111" s="11">
        <f>Tablo1[[#This Row],[08:10]]</f>
        <v>0</v>
      </c>
      <c r="M111" s="4">
        <f>Tablo1[[#This Row],[09:00]]</f>
        <v>0</v>
      </c>
      <c r="N111" s="4">
        <f>Tablo1[[#This Row],[09:50]]</f>
        <v>0</v>
      </c>
      <c r="O111" s="4">
        <f>Tablo1[[#This Row],[10:40]]</f>
        <v>0</v>
      </c>
      <c r="P111" s="4">
        <f>Tablo1[[#This Row],[11:30]]</f>
        <v>0</v>
      </c>
      <c r="Q111" s="10">
        <f>Tablo1[[#This Row],[12:20]]</f>
        <v>0</v>
      </c>
      <c r="R111" s="4">
        <f>Tablo1[[#This Row],[13:10]]</f>
        <v>0</v>
      </c>
      <c r="S111" s="4">
        <f>Tablo1[[#This Row],[14:00]]</f>
        <v>0</v>
      </c>
      <c r="T111" s="4" t="str">
        <f>Tablo1[[#This Row],[14:50]]</f>
        <v>x</v>
      </c>
      <c r="U111" s="4" t="str">
        <f>Tablo1[[#This Row],[15:40]]</f>
        <v>x</v>
      </c>
      <c r="V111" s="12" t="str">
        <f>Tablo1[[#This Row],[16:30]]</f>
        <v>x</v>
      </c>
      <c r="W111" s="24">
        <f>Tablo1[[#This Row],[Ders Adedi]]</f>
        <v>1</v>
      </c>
      <c r="X111" s="22">
        <f>Tablo1[[#This Row],[Ders saati]]</f>
        <v>3</v>
      </c>
      <c r="Y111" s="23">
        <f>Tablo1[[#This Row],[Ders saati kontrol]]</f>
        <v>3</v>
      </c>
      <c r="Z111" s="92" t="str">
        <f>Tablo1[[#This Row],[Birleştir formül]]</f>
        <v>Pestisitlerin Uygulamadan Sonraki Akıbeti Burak POLAT</v>
      </c>
      <c r="AA111" s="95">
        <f>Tablo1[[#This Row],[Birleşik ders]]</f>
        <v>1</v>
      </c>
    </row>
    <row r="112" spans="1:27" ht="21.75" hidden="1" x14ac:dyDescent="0.25">
      <c r="A112" s="27">
        <f>Tablo1[[#This Row],[Sıra]]</f>
        <v>77</v>
      </c>
      <c r="B112" s="13" t="str">
        <f>Tablo1[[#This Row],[Bölüm]]</f>
        <v>SKS</v>
      </c>
      <c r="C112" s="13">
        <f>Tablo1[[#This Row],[Sınıf]]</f>
        <v>4</v>
      </c>
      <c r="D112" s="5">
        <f>Tablo1[[#This Row],[Ders Kodu]]</f>
        <v>0</v>
      </c>
      <c r="E112" s="14" t="str">
        <f>Tablo1[[#This Row],[Dersin Adı]]</f>
        <v>Böceklerin Dünyası</v>
      </c>
      <c r="F112" s="6" t="str">
        <f>Tablo1[[#This Row],[Dersi Veren Öğretim Elemanı]]</f>
        <v>Çiğdem GÜNEŞ</v>
      </c>
      <c r="G112" s="6">
        <f>Tablo1[[#This Row],[Dersi Veren Öğretim Elemanı (Son 7 Hafta)]]</f>
        <v>0</v>
      </c>
      <c r="H112" s="6" t="str">
        <f>Tablo1[[#This Row],[Dersi Vrn. Öğr. Üyesi Bölümü]]</f>
        <v>BK</v>
      </c>
      <c r="I112" s="5">
        <f>Tablo1[[#This Row],[Mevcut]]</f>
        <v>9</v>
      </c>
      <c r="J112" s="13" t="str">
        <f>Tablo1[[#This Row],[GÜN]]</f>
        <v>CUMA</v>
      </c>
      <c r="K112" s="17" t="str">
        <f>Tablo1[[#This Row],[SINIF2]]</f>
        <v>202</v>
      </c>
      <c r="L112" s="11">
        <f>Tablo1[[#This Row],[08:10]]</f>
        <v>0</v>
      </c>
      <c r="M112" s="4">
        <f>Tablo1[[#This Row],[09:00]]</f>
        <v>0</v>
      </c>
      <c r="N112" s="4">
        <f>Tablo1[[#This Row],[09:50]]</f>
        <v>0</v>
      </c>
      <c r="O112" s="4">
        <f>Tablo1[[#This Row],[10:40]]</f>
        <v>0</v>
      </c>
      <c r="P112" s="4">
        <f>Tablo1[[#This Row],[11:30]]</f>
        <v>0</v>
      </c>
      <c r="Q112" s="10">
        <f>Tablo1[[#This Row],[12:20]]</f>
        <v>0</v>
      </c>
      <c r="R112" s="4">
        <f>Tablo1[[#This Row],[13:10]]</f>
        <v>0</v>
      </c>
      <c r="S112" s="4">
        <f>Tablo1[[#This Row],[14:00]]</f>
        <v>0</v>
      </c>
      <c r="T112" s="4" t="str">
        <f>Tablo1[[#This Row],[14:50]]</f>
        <v>x</v>
      </c>
      <c r="U112" s="4" t="str">
        <f>Tablo1[[#This Row],[15:40]]</f>
        <v>x</v>
      </c>
      <c r="V112" s="12" t="str">
        <f>Tablo1[[#This Row],[16:30]]</f>
        <v>x</v>
      </c>
      <c r="W112" s="24">
        <f>Tablo1[[#This Row],[Ders Adedi]]</f>
        <v>1</v>
      </c>
      <c r="X112" s="22">
        <f>Tablo1[[#This Row],[Ders saati]]</f>
        <v>3</v>
      </c>
      <c r="Y112" s="23">
        <f>Tablo1[[#This Row],[Ders saati kontrol]]</f>
        <v>3</v>
      </c>
      <c r="Z112" s="92" t="str">
        <f>Tablo1[[#This Row],[Birleştir formül]]</f>
        <v>Böceklerin Dünyası Çiğdem GÜNEŞ</v>
      </c>
      <c r="AA112" s="95">
        <f>Tablo1[[#This Row],[Birleşik ders]]</f>
        <v>1</v>
      </c>
    </row>
    <row r="113" spans="1:27" ht="21.75" hidden="1" x14ac:dyDescent="0.25">
      <c r="A113" s="27">
        <f>Tablo1[[#This Row],[Sıra]]</f>
        <v>278</v>
      </c>
      <c r="B113" s="13" t="str">
        <f>Tablo1[[#This Row],[Bölüm]]</f>
        <v>SKS</v>
      </c>
      <c r="C113" s="13">
        <f>Tablo1[[#This Row],[Sınıf]]</f>
        <v>4</v>
      </c>
      <c r="D113" s="5">
        <f>Tablo1[[#This Row],[Ders Kodu]]</f>
        <v>0</v>
      </c>
      <c r="E113" s="14" t="str">
        <f>Tablo1[[#This Row],[Dersin Adı]]</f>
        <v>Tarımsal Web Tasarımı</v>
      </c>
      <c r="F113" s="6" t="str">
        <f>Tablo1[[#This Row],[Dersi Veren Öğretim Elemanı]]</f>
        <v>Fatih Cem KUZUCU</v>
      </c>
      <c r="G113" s="6">
        <f>Tablo1[[#This Row],[Dersi Veren Öğretim Elemanı (Son 7 Hafta)]]</f>
        <v>0</v>
      </c>
      <c r="H113" s="6" t="str">
        <f>Tablo1[[#This Row],[Dersi Vrn. Öğr. Üyesi Bölümü]]</f>
        <v>BB</v>
      </c>
      <c r="I113" s="5">
        <f>Tablo1[[#This Row],[Mevcut]]</f>
        <v>29</v>
      </c>
      <c r="J113" s="13" t="str">
        <f>Tablo1[[#This Row],[GÜN]]</f>
        <v>CUMA</v>
      </c>
      <c r="K113" s="17" t="str">
        <f>Tablo1[[#This Row],[SINIF2]]</f>
        <v>Bilgisayar Lab.</v>
      </c>
      <c r="L113" s="11">
        <f>Tablo1[[#This Row],[08:10]]</f>
        <v>0</v>
      </c>
      <c r="M113" s="4">
        <f>Tablo1[[#This Row],[09:00]]</f>
        <v>0</v>
      </c>
      <c r="N113" s="4">
        <f>Tablo1[[#This Row],[09:50]]</f>
        <v>0</v>
      </c>
      <c r="O113" s="4">
        <f>Tablo1[[#This Row],[10:40]]</f>
        <v>0</v>
      </c>
      <c r="P113" s="4">
        <f>Tablo1[[#This Row],[11:30]]</f>
        <v>0</v>
      </c>
      <c r="Q113" s="10">
        <f>Tablo1[[#This Row],[12:20]]</f>
        <v>0</v>
      </c>
      <c r="R113" s="4">
        <f>Tablo1[[#This Row],[13:10]]</f>
        <v>0</v>
      </c>
      <c r="S113" s="4">
        <f>Tablo1[[#This Row],[14:00]]</f>
        <v>0</v>
      </c>
      <c r="T113" s="4" t="str">
        <f>Tablo1[[#This Row],[14:50]]</f>
        <v>x</v>
      </c>
      <c r="U113" s="4" t="str">
        <f>Tablo1[[#This Row],[15:40]]</f>
        <v>x</v>
      </c>
      <c r="V113" s="12" t="str">
        <f>Tablo1[[#This Row],[16:30]]</f>
        <v>x</v>
      </c>
      <c r="W113" s="24">
        <f>Tablo1[[#This Row],[Ders Adedi]]</f>
        <v>1</v>
      </c>
      <c r="X113" s="22">
        <f>Tablo1[[#This Row],[Ders saati]]</f>
        <v>3</v>
      </c>
      <c r="Y113" s="23">
        <f>Tablo1[[#This Row],[Ders saati kontrol]]</f>
        <v>3</v>
      </c>
      <c r="Z113" s="92" t="str">
        <f>Tablo1[[#This Row],[Birleştir formül]]</f>
        <v>Tarımsal Web Tasarımı Fatih Cem KUZUCU</v>
      </c>
      <c r="AA113" s="95">
        <f>Tablo1[[#This Row],[Birleşik ders]]</f>
        <v>1</v>
      </c>
    </row>
    <row r="114" spans="1:27" ht="21.75" hidden="1" x14ac:dyDescent="0.25">
      <c r="A114" s="27">
        <f>Tablo1[[#This Row],[Sıra]]</f>
        <v>352</v>
      </c>
      <c r="B114" s="13" t="str">
        <f>Tablo1[[#This Row],[Bölüm]]</f>
        <v>SKS</v>
      </c>
      <c r="C114" s="13">
        <f>Tablo1[[#This Row],[Sınıf]]</f>
        <v>4</v>
      </c>
      <c r="D114" s="5">
        <f>Tablo1[[#This Row],[Ders Kodu]]</f>
        <v>0</v>
      </c>
      <c r="E114" s="14" t="str">
        <f>Tablo1[[#This Row],[Dersin Adı]]</f>
        <v>Takım Sporları</v>
      </c>
      <c r="F114" s="6" t="str">
        <f>Tablo1[[#This Row],[Dersi Veren Öğretim Elemanı]]</f>
        <v>Güner GÜNAY</v>
      </c>
      <c r="G114" s="6">
        <f>Tablo1[[#This Row],[Dersi Veren Öğretim Elemanı (Son 7 Hafta)]]</f>
        <v>0</v>
      </c>
      <c r="H114" s="6" t="str">
        <f>Tablo1[[#This Row],[Dersi Vrn. Öğr. Üyesi Bölümü]]</f>
        <v>FD</v>
      </c>
      <c r="I114" s="5">
        <f>Tablo1[[#This Row],[Mevcut]]</f>
        <v>77</v>
      </c>
      <c r="J114" s="13" t="str">
        <f>Tablo1[[#This Row],[GÜN]]</f>
        <v>CUMA</v>
      </c>
      <c r="K114" s="17" t="str">
        <f>Tablo1[[#This Row],[SINIF2]]</f>
        <v>Hasan Mefsuf Spr.Sln.</v>
      </c>
      <c r="L114" s="11">
        <f>Tablo1[[#This Row],[08:10]]</f>
        <v>0</v>
      </c>
      <c r="M114" s="4">
        <f>Tablo1[[#This Row],[09:00]]</f>
        <v>0</v>
      </c>
      <c r="N114" s="4">
        <f>Tablo1[[#This Row],[09:50]]</f>
        <v>0</v>
      </c>
      <c r="O114" s="4">
        <f>Tablo1[[#This Row],[10:40]]</f>
        <v>0</v>
      </c>
      <c r="P114" s="4">
        <f>Tablo1[[#This Row],[11:30]]</f>
        <v>0</v>
      </c>
      <c r="Q114" s="10">
        <f>Tablo1[[#This Row],[12:20]]</f>
        <v>0</v>
      </c>
      <c r="R114" s="4">
        <f>Tablo1[[#This Row],[13:10]]</f>
        <v>0</v>
      </c>
      <c r="S114" s="4">
        <f>Tablo1[[#This Row],[14:00]]</f>
        <v>0</v>
      </c>
      <c r="T114" s="4" t="str">
        <f>Tablo1[[#This Row],[14:50]]</f>
        <v>x</v>
      </c>
      <c r="U114" s="4" t="str">
        <f>Tablo1[[#This Row],[15:40]]</f>
        <v>x</v>
      </c>
      <c r="V114" s="12" t="str">
        <f>Tablo1[[#This Row],[16:30]]</f>
        <v>x</v>
      </c>
      <c r="W114" s="24">
        <f>Tablo1[[#This Row],[Ders Adedi]]</f>
        <v>1</v>
      </c>
      <c r="X114" s="22">
        <f>Tablo1[[#This Row],[Ders saati]]</f>
        <v>3</v>
      </c>
      <c r="Y114" s="23">
        <f>Tablo1[[#This Row],[Ders saati kontrol]]</f>
        <v>3</v>
      </c>
      <c r="Z114" s="92">
        <f>Tablo1[[#This Row],[Birleştir formül]]</f>
        <v>0</v>
      </c>
      <c r="AA114" s="95">
        <f>Tablo1[[#This Row],[Birleşik ders]]</f>
        <v>0</v>
      </c>
    </row>
    <row r="115" spans="1:27" ht="21.75" hidden="1" x14ac:dyDescent="0.25">
      <c r="A115" s="27">
        <f>Tablo1[[#This Row],[Sıra]]</f>
        <v>215</v>
      </c>
      <c r="B115" s="13" t="str">
        <f>Tablo1[[#This Row],[Bölüm]]</f>
        <v>TB</v>
      </c>
      <c r="C115" s="13">
        <f>Tablo1[[#This Row],[Sınıf]]</f>
        <v>1</v>
      </c>
      <c r="D115" s="5" t="str">
        <f>Tablo1[[#This Row],[Ders Kodu]]</f>
        <v>ZTB-1002</v>
      </c>
      <c r="E115" s="14" t="str">
        <f>Tablo1[[#This Row],[Dersin Adı]]</f>
        <v xml:space="preserve">Ölçme Bilgisi </v>
      </c>
      <c r="F115" s="6" t="str">
        <f>Tablo1[[#This Row],[Dersi Veren Öğretim Elemanı]]</f>
        <v>Okan ERKEN</v>
      </c>
      <c r="G115" s="6">
        <f>Tablo1[[#This Row],[Dersi Veren Öğretim Elemanı (Son 7 Hafta)]]</f>
        <v>0</v>
      </c>
      <c r="H115" s="6" t="str">
        <f>Tablo1[[#This Row],[Dersi Vrn. Öğr. Üyesi Bölümü]]</f>
        <v>TYS</v>
      </c>
      <c r="I115" s="5">
        <f>Tablo1[[#This Row],[Mevcut]]</f>
        <v>72</v>
      </c>
      <c r="J115" s="13" t="str">
        <f>Tablo1[[#This Row],[GÜN]]</f>
        <v>PAZARTESİ</v>
      </c>
      <c r="K115" s="17" t="str">
        <f>Tablo1[[#This Row],[SINIF2]]</f>
        <v>103</v>
      </c>
      <c r="L115" s="11">
        <f>Tablo1[[#This Row],[08:10]]</f>
        <v>0</v>
      </c>
      <c r="M115" s="4" t="str">
        <f>Tablo1[[#This Row],[09:00]]</f>
        <v>x</v>
      </c>
      <c r="N115" s="4" t="str">
        <f>Tablo1[[#This Row],[09:50]]</f>
        <v>x</v>
      </c>
      <c r="O115" s="4" t="str">
        <f>Tablo1[[#This Row],[10:40]]</f>
        <v>x</v>
      </c>
      <c r="P115" s="4" t="str">
        <f>Tablo1[[#This Row],[11:30]]</f>
        <v>x</v>
      </c>
      <c r="Q115" s="10">
        <f>Tablo1[[#This Row],[12:20]]</f>
        <v>0</v>
      </c>
      <c r="R115" s="4">
        <f>Tablo1[[#This Row],[13:10]]</f>
        <v>0</v>
      </c>
      <c r="S115" s="4">
        <f>Tablo1[[#This Row],[14:00]]</f>
        <v>0</v>
      </c>
      <c r="T115" s="4">
        <f>Tablo1[[#This Row],[14:50]]</f>
        <v>0</v>
      </c>
      <c r="U115" s="4">
        <f>Tablo1[[#This Row],[15:40]]</f>
        <v>0</v>
      </c>
      <c r="V115" s="12">
        <f>Tablo1[[#This Row],[16:30]]</f>
        <v>0</v>
      </c>
      <c r="W115" s="24">
        <f>Tablo1[[#This Row],[Ders Adedi]]</f>
        <v>5</v>
      </c>
      <c r="X115" s="22">
        <f>Tablo1[[#This Row],[Ders saati]]</f>
        <v>4</v>
      </c>
      <c r="Y115" s="23">
        <f>Tablo1[[#This Row],[Ders saati kontrol]]</f>
        <v>4</v>
      </c>
      <c r="Z115" s="92" t="str">
        <f>Tablo1[[#This Row],[Birleştir formül]]</f>
        <v>Ölçme Bilgisi  Okan ERKEN</v>
      </c>
      <c r="AA115" s="95">
        <f>Tablo1[[#This Row],[Birleşik ders]]</f>
        <v>2</v>
      </c>
    </row>
    <row r="116" spans="1:27" ht="21.75" hidden="1" x14ac:dyDescent="0.25">
      <c r="A116" s="27">
        <f>Tablo1[[#This Row],[Sıra]]</f>
        <v>368</v>
      </c>
      <c r="B116" s="13" t="str">
        <f>Tablo1[[#This Row],[Bölüm]]</f>
        <v>TB</v>
      </c>
      <c r="C116" s="13">
        <f>Tablo1[[#This Row],[Sınıf]]</f>
        <v>1</v>
      </c>
      <c r="D116" s="5" t="str">
        <f>Tablo1[[#This Row],[Ders Kodu]]</f>
        <v>TBİ-1010</v>
      </c>
      <c r="E116" s="14" t="str">
        <f>Tablo1[[#This Row],[Dersin Adı]]</f>
        <v>Hayvansal Üretim Sistemleri (Alttan ve devam Alanlar İçin)</v>
      </c>
      <c r="F116" s="6" t="str">
        <f>Tablo1[[#This Row],[Dersi Veren Öğretim Elemanı]]</f>
        <v>Feyzi UĞUR</v>
      </c>
      <c r="G116" s="6">
        <f>Tablo1[[#This Row],[Dersi Veren Öğretim Elemanı (Son 7 Hafta)]]</f>
        <v>0</v>
      </c>
      <c r="H116" s="6" t="str">
        <f>Tablo1[[#This Row],[Dersi Vrn. Öğr. Üyesi Bölümü]]</f>
        <v>ZO</v>
      </c>
      <c r="I116" s="5">
        <f>Tablo1[[#This Row],[Mevcut]]</f>
        <v>12</v>
      </c>
      <c r="J116" s="13" t="str">
        <f>Tablo1[[#This Row],[GÜN]]</f>
        <v>PAZARTESİ</v>
      </c>
      <c r="K116" s="17" t="str">
        <f>Tablo1[[#This Row],[SINIF2]]</f>
        <v>101</v>
      </c>
      <c r="L116" s="11">
        <f>Tablo1[[#This Row],[08:10]]</f>
        <v>0</v>
      </c>
      <c r="M116" s="4">
        <f>Tablo1[[#This Row],[09:00]]</f>
        <v>0</v>
      </c>
      <c r="N116" s="4">
        <f>Tablo1[[#This Row],[09:50]]</f>
        <v>0</v>
      </c>
      <c r="O116" s="4">
        <f>Tablo1[[#This Row],[10:40]]</f>
        <v>0</v>
      </c>
      <c r="P116" s="4">
        <f>Tablo1[[#This Row],[11:30]]</f>
        <v>0</v>
      </c>
      <c r="Q116" s="10">
        <f>Tablo1[[#This Row],[12:20]]</f>
        <v>0</v>
      </c>
      <c r="R116" s="4" t="str">
        <f>Tablo1[[#This Row],[13:10]]</f>
        <v>x</v>
      </c>
      <c r="S116" s="4" t="str">
        <f>Tablo1[[#This Row],[14:00]]</f>
        <v>x</v>
      </c>
      <c r="T116" s="4">
        <f>Tablo1[[#This Row],[14:50]]</f>
        <v>0</v>
      </c>
      <c r="U116" s="4">
        <f>Tablo1[[#This Row],[15:40]]</f>
        <v>0</v>
      </c>
      <c r="V116" s="12">
        <f>Tablo1[[#This Row],[16:30]]</f>
        <v>0</v>
      </c>
      <c r="W116" s="24">
        <f>Tablo1[[#This Row],[Ders Adedi]]</f>
        <v>2</v>
      </c>
      <c r="X116" s="22">
        <f>Tablo1[[#This Row],[Ders saati]]</f>
        <v>2</v>
      </c>
      <c r="Y116" s="23">
        <f>Tablo1[[#This Row],[Ders saati kontrol]]</f>
        <v>2</v>
      </c>
      <c r="Z116" s="92" t="str">
        <f>Tablo1[[#This Row],[Birleştir formül]]</f>
        <v>Hayvansal Üretim Sistemleri (Alttan ve devam Alanlar İçin) Feyzi UĞUR</v>
      </c>
      <c r="AA116" s="95">
        <f>Tablo1[[#This Row],[Birleşik ders]]</f>
        <v>1</v>
      </c>
    </row>
    <row r="117" spans="1:27" ht="21.75" hidden="1" x14ac:dyDescent="0.25">
      <c r="A117" s="27">
        <f>Tablo1[[#This Row],[Sıra]]</f>
        <v>87</v>
      </c>
      <c r="B117" s="13" t="str">
        <f>Tablo1[[#This Row],[Bölüm]]</f>
        <v>TB</v>
      </c>
      <c r="C117" s="13">
        <f>Tablo1[[#This Row],[Sınıf]]</f>
        <v>1</v>
      </c>
      <c r="D117" s="5" t="str">
        <f>Tablo1[[#This Row],[Ders Kodu]]</f>
        <v>ZTB-1008</v>
      </c>
      <c r="E117" s="14" t="str">
        <f>Tablo1[[#This Row],[Dersin Adı]]</f>
        <v xml:space="preserve">Ekoloji </v>
      </c>
      <c r="F117" s="6" t="str">
        <f>Tablo1[[#This Row],[Dersi Veren Öğretim Elemanı]]</f>
        <v>Onur Hocaoğlu</v>
      </c>
      <c r="G117" s="6">
        <f>Tablo1[[#This Row],[Dersi Veren Öğretim Elemanı (Son 7 Hafta)]]</f>
        <v>0</v>
      </c>
      <c r="H117" s="6" t="str">
        <f>Tablo1[[#This Row],[Dersi Vrn. Öğr. Üyesi Bölümü]]</f>
        <v>TB</v>
      </c>
      <c r="I117" s="5">
        <f>Tablo1[[#This Row],[Mevcut]]</f>
        <v>33</v>
      </c>
      <c r="J117" s="13" t="str">
        <f>Tablo1[[#This Row],[GÜN]]</f>
        <v>PAZARTESİ</v>
      </c>
      <c r="K117" s="17" t="str">
        <f>Tablo1[[#This Row],[SINIF2]]</f>
        <v>105</v>
      </c>
      <c r="L117" s="11">
        <f>Tablo1[[#This Row],[08:10]]</f>
        <v>0</v>
      </c>
      <c r="M117" s="4">
        <f>Tablo1[[#This Row],[09:00]]</f>
        <v>0</v>
      </c>
      <c r="N117" s="4">
        <f>Tablo1[[#This Row],[09:50]]</f>
        <v>0</v>
      </c>
      <c r="O117" s="4">
        <f>Tablo1[[#This Row],[10:40]]</f>
        <v>0</v>
      </c>
      <c r="P117" s="4">
        <f>Tablo1[[#This Row],[11:30]]</f>
        <v>0</v>
      </c>
      <c r="Q117" s="10">
        <f>Tablo1[[#This Row],[12:20]]</f>
        <v>0</v>
      </c>
      <c r="R117" s="4" t="str">
        <f>Tablo1[[#This Row],[13:10]]</f>
        <v>x</v>
      </c>
      <c r="S117" s="4" t="str">
        <f>Tablo1[[#This Row],[14:00]]</f>
        <v>x</v>
      </c>
      <c r="T117" s="4">
        <f>Tablo1[[#This Row],[14:50]]</f>
        <v>0</v>
      </c>
      <c r="U117" s="4">
        <f>Tablo1[[#This Row],[15:40]]</f>
        <v>0</v>
      </c>
      <c r="V117" s="12">
        <f>Tablo1[[#This Row],[16:30]]</f>
        <v>0</v>
      </c>
      <c r="W117" s="24">
        <f>Tablo1[[#This Row],[Ders Adedi]]</f>
        <v>3</v>
      </c>
      <c r="X117" s="22">
        <f>Tablo1[[#This Row],[Ders saati]]</f>
        <v>2</v>
      </c>
      <c r="Y117" s="23">
        <f>Tablo1[[#This Row],[Ders saati kontrol]]</f>
        <v>2</v>
      </c>
      <c r="Z117" s="92" t="str">
        <f>Tablo1[[#This Row],[Birleştir formül]]</f>
        <v>Ekoloji  Onur Hocaoğlu</v>
      </c>
      <c r="AA117" s="95">
        <f>Tablo1[[#This Row],[Birleşik ders]]</f>
        <v>1</v>
      </c>
    </row>
    <row r="118" spans="1:27" ht="21.75" hidden="1" x14ac:dyDescent="0.25">
      <c r="A118" s="27">
        <f>Tablo1[[#This Row],[Sıra]]</f>
        <v>365</v>
      </c>
      <c r="B118" s="13" t="str">
        <f>Tablo1[[#This Row],[Bölüm]]</f>
        <v>TB</v>
      </c>
      <c r="C118" s="13">
        <f>Tablo1[[#This Row],[Sınıf]]</f>
        <v>1</v>
      </c>
      <c r="D118" s="5" t="str">
        <f>Tablo1[[#This Row],[Ders Kodu]]</f>
        <v>TBİ-1004</v>
      </c>
      <c r="E118" s="14" t="str">
        <f>Tablo1[[#This Row],[Dersin Adı]]</f>
        <v>Biyokimya (Alttan ve devam Alanlar İçin)</v>
      </c>
      <c r="F118" s="6" t="str">
        <f>Tablo1[[#This Row],[Dersi Veren Öğretim Elemanı]]</f>
        <v>Selin SAĞBAŞ SUNER</v>
      </c>
      <c r="G118" s="6">
        <f>Tablo1[[#This Row],[Dersi Veren Öğretim Elemanı (Son 7 Hafta)]]</f>
        <v>0</v>
      </c>
      <c r="H118" s="6" t="str">
        <f>Tablo1[[#This Row],[Dersi Vrn. Öğr. Üyesi Bölümü]]</f>
        <v>FD</v>
      </c>
      <c r="I118" s="5">
        <f>Tablo1[[#This Row],[Mevcut]]</f>
        <v>23</v>
      </c>
      <c r="J118" s="13" t="str">
        <f>Tablo1[[#This Row],[GÜN]]</f>
        <v>PAZARTESİ</v>
      </c>
      <c r="K118" s="17" t="str">
        <f>Tablo1[[#This Row],[SINIF2]]</f>
        <v>201</v>
      </c>
      <c r="L118" s="11">
        <f>Tablo1[[#This Row],[08:10]]</f>
        <v>0</v>
      </c>
      <c r="M118" s="4">
        <f>Tablo1[[#This Row],[09:00]]</f>
        <v>0</v>
      </c>
      <c r="N118" s="4">
        <f>Tablo1[[#This Row],[09:50]]</f>
        <v>0</v>
      </c>
      <c r="O118" s="4">
        <f>Tablo1[[#This Row],[10:40]]</f>
        <v>0</v>
      </c>
      <c r="P118" s="4">
        <f>Tablo1[[#This Row],[11:30]]</f>
        <v>0</v>
      </c>
      <c r="Q118" s="10">
        <f>Tablo1[[#This Row],[12:20]]</f>
        <v>0</v>
      </c>
      <c r="R118" s="4" t="str">
        <f>Tablo1[[#This Row],[13:10]]</f>
        <v>x</v>
      </c>
      <c r="S118" s="4" t="str">
        <f>Tablo1[[#This Row],[14:00]]</f>
        <v>x</v>
      </c>
      <c r="T118" s="4">
        <f>Tablo1[[#This Row],[14:50]]</f>
        <v>0</v>
      </c>
      <c r="U118" s="4">
        <f>Tablo1[[#This Row],[15:40]]</f>
        <v>0</v>
      </c>
      <c r="V118" s="12">
        <f>Tablo1[[#This Row],[16:30]]</f>
        <v>0</v>
      </c>
      <c r="W118" s="24">
        <f>Tablo1[[#This Row],[Ders Adedi]]</f>
        <v>1</v>
      </c>
      <c r="X118" s="22">
        <f>Tablo1[[#This Row],[Ders saati]]</f>
        <v>2</v>
      </c>
      <c r="Y118" s="23">
        <f>Tablo1[[#This Row],[Ders saati kontrol]]</f>
        <v>2</v>
      </c>
      <c r="Z118" s="92" t="str">
        <f>Tablo1[[#This Row],[Birleştir formül]]</f>
        <v>Biyokimya (Alttan ve devam Alanlar İçin) Selin SAĞBAŞ SUNER</v>
      </c>
      <c r="AA118" s="95">
        <f>Tablo1[[#This Row],[Birleşik ders]]</f>
        <v>1</v>
      </c>
    </row>
    <row r="119" spans="1:27" ht="21.75" hidden="1" x14ac:dyDescent="0.25">
      <c r="A119" s="27">
        <f>Tablo1[[#This Row],[Sıra]]</f>
        <v>188</v>
      </c>
      <c r="B119" s="13" t="str">
        <f>Tablo1[[#This Row],[Bölüm]]</f>
        <v>TB</v>
      </c>
      <c r="C119" s="13">
        <f>Tablo1[[#This Row],[Sınıf]]</f>
        <v>1</v>
      </c>
      <c r="D119" s="5" t="str">
        <f>Tablo1[[#This Row],[Ders Kodu]]</f>
        <v>ZTB-1006</v>
      </c>
      <c r="E119" s="14" t="str">
        <f>Tablo1[[#This Row],[Dersin Adı]]</f>
        <v xml:space="preserve">Meteoroloji </v>
      </c>
      <c r="F119" s="6" t="str">
        <f>Tablo1[[#This Row],[Dersi Veren Öğretim Elemanı]]</f>
        <v>Melis İNALPULAT</v>
      </c>
      <c r="G119" s="6">
        <f>Tablo1[[#This Row],[Dersi Veren Öğretim Elemanı (Son 7 Hafta)]]</f>
        <v>0</v>
      </c>
      <c r="H119" s="6" t="str">
        <f>Tablo1[[#This Row],[Dersi Vrn. Öğr. Üyesi Bölümü]]</f>
        <v>TYS</v>
      </c>
      <c r="I119" s="5">
        <f>Tablo1[[#This Row],[Mevcut]]</f>
        <v>33</v>
      </c>
      <c r="J119" s="13" t="str">
        <f>Tablo1[[#This Row],[GÜN]]</f>
        <v>PAZARTESİ</v>
      </c>
      <c r="K119" s="17" t="str">
        <f>Tablo1[[#This Row],[SINIF2]]</f>
        <v>Prof.Dr H. TURHAN</v>
      </c>
      <c r="L119" s="11">
        <f>Tablo1[[#This Row],[08:10]]</f>
        <v>0</v>
      </c>
      <c r="M119" s="4">
        <f>Tablo1[[#This Row],[09:00]]</f>
        <v>0</v>
      </c>
      <c r="N119" s="4">
        <f>Tablo1[[#This Row],[09:50]]</f>
        <v>0</v>
      </c>
      <c r="O119" s="4">
        <f>Tablo1[[#This Row],[10:40]]</f>
        <v>0</v>
      </c>
      <c r="P119" s="4">
        <f>Tablo1[[#This Row],[11:30]]</f>
        <v>0</v>
      </c>
      <c r="Q119" s="10">
        <f>Tablo1[[#This Row],[12:20]]</f>
        <v>0</v>
      </c>
      <c r="R119" s="4">
        <f>Tablo1[[#This Row],[13:10]]</f>
        <v>0</v>
      </c>
      <c r="S119" s="4">
        <f>Tablo1[[#This Row],[14:00]]</f>
        <v>0</v>
      </c>
      <c r="T119" s="4">
        <f>Tablo1[[#This Row],[14:50]]</f>
        <v>0</v>
      </c>
      <c r="U119" s="4" t="str">
        <f>Tablo1[[#This Row],[15:40]]</f>
        <v>x</v>
      </c>
      <c r="V119" s="12" t="str">
        <f>Tablo1[[#This Row],[16:30]]</f>
        <v>x</v>
      </c>
      <c r="W119" s="24">
        <f>Tablo1[[#This Row],[Ders Adedi]]</f>
        <v>4</v>
      </c>
      <c r="X119" s="22">
        <f>Tablo1[[#This Row],[Ders saati]]</f>
        <v>2</v>
      </c>
      <c r="Y119" s="23">
        <f>Tablo1[[#This Row],[Ders saati kontrol]]</f>
        <v>2</v>
      </c>
      <c r="Z119" s="92" t="str">
        <f>Tablo1[[#This Row],[Birleştir formül]]</f>
        <v>Meteoroloji  Melis İNALPULAT</v>
      </c>
      <c r="AA119" s="95">
        <f>Tablo1[[#This Row],[Birleşik ders]]</f>
        <v>4</v>
      </c>
    </row>
    <row r="120" spans="1:27" ht="21.75" hidden="1" x14ac:dyDescent="0.25">
      <c r="A120" s="27">
        <f>Tablo1[[#This Row],[Sıra]]</f>
        <v>346</v>
      </c>
      <c r="B120" s="13" t="str">
        <f>Tablo1[[#This Row],[Bölüm]]</f>
        <v>TB</v>
      </c>
      <c r="C120" s="13">
        <f>Tablo1[[#This Row],[Sınıf]]</f>
        <v>1</v>
      </c>
      <c r="D120" s="5" t="str">
        <f>Tablo1[[#This Row],[Ders Kodu]]</f>
        <v>ZTB-1012</v>
      </c>
      <c r="E120" s="14" t="str">
        <f>Tablo1[[#This Row],[Dersin Adı]]</f>
        <v xml:space="preserve">Zooloji </v>
      </c>
      <c r="F120" s="6" t="str">
        <f>Tablo1[[#This Row],[Dersi Veren Öğretim Elemanı]]</f>
        <v>Sibel HAYRETDAĞ</v>
      </c>
      <c r="G120" s="6">
        <f>Tablo1[[#This Row],[Dersi Veren Öğretim Elemanı (Son 7 Hafta)]]</f>
        <v>0</v>
      </c>
      <c r="H120" s="6" t="str">
        <f>Tablo1[[#This Row],[Dersi Vrn. Öğr. Üyesi Bölümü]]</f>
        <v>FD</v>
      </c>
      <c r="I120" s="5">
        <f>Tablo1[[#This Row],[Mevcut]]</f>
        <v>48</v>
      </c>
      <c r="J120" s="13" t="str">
        <f>Tablo1[[#This Row],[GÜN]]</f>
        <v>SALI</v>
      </c>
      <c r="K120" s="17" t="str">
        <f>Tablo1[[#This Row],[SINIF2]]</f>
        <v>Seminer Sln.</v>
      </c>
      <c r="L120" s="11">
        <f>Tablo1[[#This Row],[08:10]]</f>
        <v>0</v>
      </c>
      <c r="M120" s="4" t="str">
        <f>Tablo1[[#This Row],[09:00]]</f>
        <v>x</v>
      </c>
      <c r="N120" s="4" t="str">
        <f>Tablo1[[#This Row],[09:50]]</f>
        <v>x</v>
      </c>
      <c r="O120" s="4" t="str">
        <f>Tablo1[[#This Row],[10:40]]</f>
        <v>x</v>
      </c>
      <c r="P120" s="4" t="str">
        <f>Tablo1[[#This Row],[11:30]]</f>
        <v>x</v>
      </c>
      <c r="Q120" s="10">
        <f>Tablo1[[#This Row],[12:20]]</f>
        <v>0</v>
      </c>
      <c r="R120" s="4">
        <f>Tablo1[[#This Row],[13:10]]</f>
        <v>0</v>
      </c>
      <c r="S120" s="4">
        <f>Tablo1[[#This Row],[14:00]]</f>
        <v>0</v>
      </c>
      <c r="T120" s="4">
        <f>Tablo1[[#This Row],[14:50]]</f>
        <v>0</v>
      </c>
      <c r="U120" s="4">
        <f>Tablo1[[#This Row],[15:40]]</f>
        <v>0</v>
      </c>
      <c r="V120" s="12">
        <f>Tablo1[[#This Row],[16:30]]</f>
        <v>0</v>
      </c>
      <c r="W120" s="24">
        <f>Tablo1[[#This Row],[Ders Adedi]]</f>
        <v>5</v>
      </c>
      <c r="X120" s="22">
        <f>Tablo1[[#This Row],[Ders saati]]</f>
        <v>4</v>
      </c>
      <c r="Y120" s="23">
        <f>Tablo1[[#This Row],[Ders saati kontrol]]</f>
        <v>4</v>
      </c>
      <c r="Z120" s="92" t="str">
        <f>Tablo1[[#This Row],[Birleştir formül]]</f>
        <v>Zooloji  Sibel HAYRETDAĞ</v>
      </c>
      <c r="AA120" s="95">
        <f>Tablo1[[#This Row],[Birleşik ders]]</f>
        <v>3</v>
      </c>
    </row>
    <row r="121" spans="1:27" ht="21.75" hidden="1" x14ac:dyDescent="0.25">
      <c r="A121" s="27">
        <f>Tablo1[[#This Row],[Sıra]]</f>
        <v>314</v>
      </c>
      <c r="B121" s="13" t="str">
        <f>Tablo1[[#This Row],[Bölüm]]</f>
        <v>TB</v>
      </c>
      <c r="C121" s="13">
        <f>Tablo1[[#This Row],[Sınıf]]</f>
        <v>1</v>
      </c>
      <c r="D121" s="5" t="str">
        <f>Tablo1[[#This Row],[Ders Kodu]]</f>
        <v>TDİ-1002</v>
      </c>
      <c r="E121" s="14" t="str">
        <f>Tablo1[[#This Row],[Dersin Adı]]</f>
        <v xml:space="preserve">Türk Dili II </v>
      </c>
      <c r="F121" s="6" t="str">
        <f>Tablo1[[#This Row],[Dersi Veren Öğretim Elemanı]]</f>
        <v>Özgür ÜSTÜN</v>
      </c>
      <c r="G121" s="6">
        <f>Tablo1[[#This Row],[Dersi Veren Öğretim Elemanı (Son 7 Hafta)]]</f>
        <v>0</v>
      </c>
      <c r="H121" s="6" t="str">
        <f>Tablo1[[#This Row],[Dersi Vrn. Öğr. Üyesi Bölümü]]</f>
        <v>FD</v>
      </c>
      <c r="I121" s="5">
        <f>Tablo1[[#This Row],[Mevcut]]</f>
        <v>35</v>
      </c>
      <c r="J121" s="13" t="str">
        <f>Tablo1[[#This Row],[GÜN]]</f>
        <v>ÇARŞAMBA</v>
      </c>
      <c r="K121" s="17" t="str">
        <f>Tablo1[[#This Row],[SINIF2]]</f>
        <v>ONLINE</v>
      </c>
      <c r="L121" s="11">
        <f>Tablo1[[#This Row],[08:10]]</f>
        <v>0</v>
      </c>
      <c r="M121" s="4" t="str">
        <f>Tablo1[[#This Row],[09:00]]</f>
        <v>x</v>
      </c>
      <c r="N121" s="4" t="str">
        <f>Tablo1[[#This Row],[09:50]]</f>
        <v>x</v>
      </c>
      <c r="O121" s="4">
        <f>Tablo1[[#This Row],[10:40]]</f>
        <v>0</v>
      </c>
      <c r="P121" s="4">
        <f>Tablo1[[#This Row],[11:30]]</f>
        <v>0</v>
      </c>
      <c r="Q121" s="10">
        <f>Tablo1[[#This Row],[12:20]]</f>
        <v>0</v>
      </c>
      <c r="R121" s="4">
        <f>Tablo1[[#This Row],[13:10]]</f>
        <v>0</v>
      </c>
      <c r="S121" s="4">
        <f>Tablo1[[#This Row],[14:00]]</f>
        <v>0</v>
      </c>
      <c r="T121" s="4">
        <f>Tablo1[[#This Row],[14:50]]</f>
        <v>0</v>
      </c>
      <c r="U121" s="4">
        <f>Tablo1[[#This Row],[15:40]]</f>
        <v>0</v>
      </c>
      <c r="V121" s="12">
        <f>Tablo1[[#This Row],[16:30]]</f>
        <v>0</v>
      </c>
      <c r="W121" s="24">
        <f>Tablo1[[#This Row],[Ders Adedi]]</f>
        <v>9</v>
      </c>
      <c r="X121" s="22">
        <f>Tablo1[[#This Row],[Ders saati]]</f>
        <v>2</v>
      </c>
      <c r="Y121" s="23">
        <f>Tablo1[[#This Row],[Ders saati kontrol]]</f>
        <v>2</v>
      </c>
      <c r="Z121" s="92" t="str">
        <f>Tablo1[[#This Row],[Birleştir formül]]</f>
        <v>Türk Dili II  Özgür ÜSTÜN</v>
      </c>
      <c r="AA121" s="95">
        <f>Tablo1[[#This Row],[Birleşik ders]]</f>
        <v>9</v>
      </c>
    </row>
    <row r="122" spans="1:27" ht="30" hidden="1" x14ac:dyDescent="0.25">
      <c r="A122" s="27">
        <f>Tablo1[[#This Row],[Sıra]]</f>
        <v>11</v>
      </c>
      <c r="B122" s="13" t="str">
        <f>Tablo1[[#This Row],[Bölüm]]</f>
        <v>TB</v>
      </c>
      <c r="C122" s="13">
        <f>Tablo1[[#This Row],[Sınıf]]</f>
        <v>1</v>
      </c>
      <c r="D122" s="5" t="str">
        <f>Tablo1[[#This Row],[Ders Kodu]]</f>
        <v>ATA-1102</v>
      </c>
      <c r="E122" s="14" t="str">
        <f>Tablo1[[#This Row],[Dersin Adı]]</f>
        <v xml:space="preserve">Atatürk İlkeleri ve İnkılap Tarihi II </v>
      </c>
      <c r="F122" s="6" t="str">
        <f>Tablo1[[#This Row],[Dersi Veren Öğretim Elemanı]]</f>
        <v>Gökhan BAYRAM</v>
      </c>
      <c r="G122" s="6">
        <f>Tablo1[[#This Row],[Dersi Veren Öğretim Elemanı (Son 7 Hafta)]]</f>
        <v>0</v>
      </c>
      <c r="H122" s="6" t="str">
        <f>Tablo1[[#This Row],[Dersi Vrn. Öğr. Üyesi Bölümü]]</f>
        <v>FD</v>
      </c>
      <c r="I122" s="5">
        <f>Tablo1[[#This Row],[Mevcut]]</f>
        <v>35</v>
      </c>
      <c r="J122" s="13" t="str">
        <f>Tablo1[[#This Row],[GÜN]]</f>
        <v>ÇARŞAMBA</v>
      </c>
      <c r="K122" s="17" t="str">
        <f>Tablo1[[#This Row],[SINIF2]]</f>
        <v>ONLINE</v>
      </c>
      <c r="L122" s="11">
        <f>Tablo1[[#This Row],[08:10]]</f>
        <v>0</v>
      </c>
      <c r="M122" s="4">
        <f>Tablo1[[#This Row],[09:00]]</f>
        <v>0</v>
      </c>
      <c r="N122" s="4">
        <f>Tablo1[[#This Row],[09:50]]</f>
        <v>0</v>
      </c>
      <c r="O122" s="4" t="str">
        <f>Tablo1[[#This Row],[10:40]]</f>
        <v>x</v>
      </c>
      <c r="P122" s="4" t="str">
        <f>Tablo1[[#This Row],[11:30]]</f>
        <v>x</v>
      </c>
      <c r="Q122" s="10">
        <f>Tablo1[[#This Row],[12:20]]</f>
        <v>0</v>
      </c>
      <c r="R122" s="4">
        <f>Tablo1[[#This Row],[13:10]]</f>
        <v>0</v>
      </c>
      <c r="S122" s="4">
        <f>Tablo1[[#This Row],[14:00]]</f>
        <v>0</v>
      </c>
      <c r="T122" s="4">
        <f>Tablo1[[#This Row],[14:50]]</f>
        <v>0</v>
      </c>
      <c r="U122" s="4">
        <f>Tablo1[[#This Row],[15:40]]</f>
        <v>0</v>
      </c>
      <c r="V122" s="12">
        <f>Tablo1[[#This Row],[16:30]]</f>
        <v>0</v>
      </c>
      <c r="W122" s="24">
        <f>Tablo1[[#This Row],[Ders Adedi]]</f>
        <v>9</v>
      </c>
      <c r="X122" s="22">
        <f>Tablo1[[#This Row],[Ders saati]]</f>
        <v>2</v>
      </c>
      <c r="Y122" s="23">
        <f>Tablo1[[#This Row],[Ders saati kontrol]]</f>
        <v>2</v>
      </c>
      <c r="Z122" s="92" t="str">
        <f>Tablo1[[#This Row],[Birleştir formül]]</f>
        <v>Atatürk İlkeleri ve İnkılap Tarihi II  Gökhan BAYRAM</v>
      </c>
      <c r="AA122" s="95">
        <f>Tablo1[[#This Row],[Birleşik ders]]</f>
        <v>9</v>
      </c>
    </row>
    <row r="123" spans="1:27" ht="21.75" hidden="1" x14ac:dyDescent="0.25">
      <c r="A123" s="27">
        <f>Tablo1[[#This Row],[Sıra]]</f>
        <v>297</v>
      </c>
      <c r="B123" s="13" t="str">
        <f>Tablo1[[#This Row],[Bölüm]]</f>
        <v>TB</v>
      </c>
      <c r="C123" s="13">
        <f>Tablo1[[#This Row],[Sınıf]]</f>
        <v>1</v>
      </c>
      <c r="D123" s="5" t="str">
        <f>Tablo1[[#This Row],[Ders Kodu]]</f>
        <v>ZTB-1010</v>
      </c>
      <c r="E123" s="14" t="str">
        <f>Tablo1[[#This Row],[Dersin Adı]]</f>
        <v xml:space="preserve">Toprak Bilgisi </v>
      </c>
      <c r="F123" s="6" t="str">
        <f>Tablo1[[#This Row],[Dersi Veren Öğretim Elemanı]]</f>
        <v>Ali SUNGUR</v>
      </c>
      <c r="G123" s="6">
        <f>Tablo1[[#This Row],[Dersi Veren Öğretim Elemanı (Son 7 Hafta)]]</f>
        <v>0</v>
      </c>
      <c r="H123" s="6" t="str">
        <f>Tablo1[[#This Row],[Dersi Vrn. Öğr. Üyesi Bölümü]]</f>
        <v>TO</v>
      </c>
      <c r="I123" s="5">
        <f>Tablo1[[#This Row],[Mevcut]]</f>
        <v>45</v>
      </c>
      <c r="J123" s="13" t="str">
        <f>Tablo1[[#This Row],[GÜN]]</f>
        <v>PERŞEMBE</v>
      </c>
      <c r="K123" s="17" t="str">
        <f>Tablo1[[#This Row],[SINIF2]]</f>
        <v>02</v>
      </c>
      <c r="L123" s="11">
        <f>Tablo1[[#This Row],[08:10]]</f>
        <v>0</v>
      </c>
      <c r="M123" s="4" t="str">
        <f>Tablo1[[#This Row],[09:00]]</f>
        <v>x</v>
      </c>
      <c r="N123" s="4" t="str">
        <f>Tablo1[[#This Row],[09:50]]</f>
        <v>x</v>
      </c>
      <c r="O123" s="4" t="str">
        <f>Tablo1[[#This Row],[10:40]]</f>
        <v>x</v>
      </c>
      <c r="P123" s="4" t="str">
        <f>Tablo1[[#This Row],[11:30]]</f>
        <v>x</v>
      </c>
      <c r="Q123" s="10">
        <f>Tablo1[[#This Row],[12:20]]</f>
        <v>0</v>
      </c>
      <c r="R123" s="4">
        <f>Tablo1[[#This Row],[13:10]]</f>
        <v>0</v>
      </c>
      <c r="S123" s="4">
        <f>Tablo1[[#This Row],[14:00]]</f>
        <v>0</v>
      </c>
      <c r="T123" s="4">
        <f>Tablo1[[#This Row],[14:50]]</f>
        <v>0</v>
      </c>
      <c r="U123" s="4">
        <f>Tablo1[[#This Row],[15:40]]</f>
        <v>0</v>
      </c>
      <c r="V123" s="12">
        <f>Tablo1[[#This Row],[16:30]]</f>
        <v>0</v>
      </c>
      <c r="W123" s="24">
        <f>Tablo1[[#This Row],[Ders Adedi]]</f>
        <v>3</v>
      </c>
      <c r="X123" s="22">
        <f>Tablo1[[#This Row],[Ders saati]]</f>
        <v>4</v>
      </c>
      <c r="Y123" s="23">
        <f>Tablo1[[#This Row],[Ders saati kontrol]]</f>
        <v>4</v>
      </c>
      <c r="Z123" s="92" t="str">
        <f>Tablo1[[#This Row],[Birleştir formül]]</f>
        <v>Toprak Bilgisi  Ali SUNGUR</v>
      </c>
      <c r="AA123" s="95">
        <f>Tablo1[[#This Row],[Birleşik ders]]</f>
        <v>2</v>
      </c>
    </row>
    <row r="124" spans="1:27" ht="21.75" hidden="1" x14ac:dyDescent="0.25">
      <c r="A124" s="27">
        <f>Tablo1[[#This Row],[Sıra]]</f>
        <v>151</v>
      </c>
      <c r="B124" s="13" t="str">
        <f>Tablo1[[#This Row],[Bölüm]]</f>
        <v>TB</v>
      </c>
      <c r="C124" s="13">
        <f>Tablo1[[#This Row],[Sınıf]]</f>
        <v>1</v>
      </c>
      <c r="D124" s="5" t="str">
        <f>Tablo1[[#This Row],[Ders Kodu]]</f>
        <v>İSG-1002</v>
      </c>
      <c r="E124" s="14" t="str">
        <f>Tablo1[[#This Row],[Dersin Adı]]</f>
        <v xml:space="preserve">İş Sağlığı ve Güvenliği II </v>
      </c>
      <c r="F124" s="6" t="str">
        <f>Tablo1[[#This Row],[Dersi Veren Öğretim Elemanı]]</f>
        <v>Ulaş ÇINAR</v>
      </c>
      <c r="G124" s="6">
        <f>Tablo1[[#This Row],[Dersi Veren Öğretim Elemanı (Son 7 Hafta)]]</f>
        <v>0</v>
      </c>
      <c r="H124" s="6" t="str">
        <f>Tablo1[[#This Row],[Dersi Vrn. Öğr. Üyesi Bölümü]]</f>
        <v>FD</v>
      </c>
      <c r="I124" s="5">
        <f>Tablo1[[#This Row],[Mevcut]]</f>
        <v>32</v>
      </c>
      <c r="J124" s="13" t="str">
        <f>Tablo1[[#This Row],[GÜN]]</f>
        <v>PERŞEMBE</v>
      </c>
      <c r="K124" s="17" t="str">
        <f>Tablo1[[#This Row],[SINIF2]]</f>
        <v>113</v>
      </c>
      <c r="L124" s="11">
        <f>Tablo1[[#This Row],[08:10]]</f>
        <v>0</v>
      </c>
      <c r="M124" s="4">
        <f>Tablo1[[#This Row],[09:00]]</f>
        <v>0</v>
      </c>
      <c r="N124" s="4">
        <f>Tablo1[[#This Row],[09:50]]</f>
        <v>0</v>
      </c>
      <c r="O124" s="4">
        <f>Tablo1[[#This Row],[10:40]]</f>
        <v>0</v>
      </c>
      <c r="P124" s="4">
        <f>Tablo1[[#This Row],[11:30]]</f>
        <v>0</v>
      </c>
      <c r="Q124" s="10">
        <f>Tablo1[[#This Row],[12:20]]</f>
        <v>0</v>
      </c>
      <c r="R124" s="4" t="str">
        <f>Tablo1[[#This Row],[13:10]]</f>
        <v>x</v>
      </c>
      <c r="S124" s="4" t="str">
        <f>Tablo1[[#This Row],[14:00]]</f>
        <v>x</v>
      </c>
      <c r="T124" s="4">
        <f>Tablo1[[#This Row],[14:50]]</f>
        <v>0</v>
      </c>
      <c r="U124" s="4">
        <f>Tablo1[[#This Row],[15:40]]</f>
        <v>0</v>
      </c>
      <c r="V124" s="12">
        <f>Tablo1[[#This Row],[16:30]]</f>
        <v>0</v>
      </c>
      <c r="W124" s="24">
        <f>Tablo1[[#This Row],[Ders Adedi]]</f>
        <v>9</v>
      </c>
      <c r="X124" s="22">
        <f>Tablo1[[#This Row],[Ders saati]]</f>
        <v>2</v>
      </c>
      <c r="Y124" s="23">
        <f>Tablo1[[#This Row],[Ders saati kontrol]]</f>
        <v>2</v>
      </c>
      <c r="Z124" s="92" t="str">
        <f>Tablo1[[#This Row],[Birleştir formül]]</f>
        <v>İş Sağlığı ve Güvenliği II  Ulaş ÇINAR</v>
      </c>
      <c r="AA124" s="95">
        <f>Tablo1[[#This Row],[Birleşik ders]]</f>
        <v>8</v>
      </c>
    </row>
    <row r="125" spans="1:27" ht="21.75" hidden="1" x14ac:dyDescent="0.25">
      <c r="A125" s="27">
        <f>Tablo1[[#This Row],[Sıra]]</f>
        <v>333</v>
      </c>
      <c r="B125" s="13" t="str">
        <f>Tablo1[[#This Row],[Bölüm]]</f>
        <v>TB</v>
      </c>
      <c r="C125" s="13">
        <f>Tablo1[[#This Row],[Sınıf]]</f>
        <v>1</v>
      </c>
      <c r="D125" s="5" t="str">
        <f>Tablo1[[#This Row],[Ders Kodu]]</f>
        <v>YDİ-1102</v>
      </c>
      <c r="E125" s="14" t="str">
        <f>Tablo1[[#This Row],[Dersin Adı]]</f>
        <v xml:space="preserve">Yabancı Dil II </v>
      </c>
      <c r="F125" s="6" t="str">
        <f>Tablo1[[#This Row],[Dersi Veren Öğretim Elemanı]]</f>
        <v>Gökhan HINIZ</v>
      </c>
      <c r="G125" s="6">
        <f>Tablo1[[#This Row],[Dersi Veren Öğretim Elemanı (Son 7 Hafta)]]</f>
        <v>0</v>
      </c>
      <c r="H125" s="6" t="str">
        <f>Tablo1[[#This Row],[Dersi Vrn. Öğr. Üyesi Bölümü]]</f>
        <v>FD</v>
      </c>
      <c r="I125" s="5">
        <f>Tablo1[[#This Row],[Mevcut]]</f>
        <v>9</v>
      </c>
      <c r="J125" s="13" t="str">
        <f>Tablo1[[#This Row],[GÜN]]</f>
        <v>CUMA</v>
      </c>
      <c r="K125" s="17" t="str">
        <f>Tablo1[[#This Row],[SINIF2]]</f>
        <v>ONLINE</v>
      </c>
      <c r="L125" s="11" t="str">
        <f>Tablo1[[#This Row],[08:10]]</f>
        <v>x</v>
      </c>
      <c r="M125" s="4" t="str">
        <f>Tablo1[[#This Row],[09:00]]</f>
        <v>x</v>
      </c>
      <c r="N125" s="4">
        <f>Tablo1[[#This Row],[09:50]]</f>
        <v>0</v>
      </c>
      <c r="O125" s="4">
        <f>Tablo1[[#This Row],[10:40]]</f>
        <v>0</v>
      </c>
      <c r="P125" s="4">
        <f>Tablo1[[#This Row],[11:30]]</f>
        <v>0</v>
      </c>
      <c r="Q125" s="10">
        <f>Tablo1[[#This Row],[12:20]]</f>
        <v>0</v>
      </c>
      <c r="R125" s="4">
        <f>Tablo1[[#This Row],[13:10]]</f>
        <v>0</v>
      </c>
      <c r="S125" s="4">
        <f>Tablo1[[#This Row],[14:00]]</f>
        <v>0</v>
      </c>
      <c r="T125" s="4">
        <f>Tablo1[[#This Row],[14:50]]</f>
        <v>0</v>
      </c>
      <c r="U125" s="4">
        <f>Tablo1[[#This Row],[15:40]]</f>
        <v>0</v>
      </c>
      <c r="V125" s="12">
        <f>Tablo1[[#This Row],[16:30]]</f>
        <v>0</v>
      </c>
      <c r="W125" s="24">
        <f>Tablo1[[#This Row],[Ders Adedi]]</f>
        <v>9</v>
      </c>
      <c r="X125" s="22">
        <f>Tablo1[[#This Row],[Ders saati]]</f>
        <v>2</v>
      </c>
      <c r="Y125" s="23">
        <f>Tablo1[[#This Row],[Ders saati kontrol]]</f>
        <v>2</v>
      </c>
      <c r="Z125" s="92" t="str">
        <f>Tablo1[[#This Row],[Birleştir formül]]</f>
        <v>Yabancı Dil II  Gökhan HINIZ</v>
      </c>
      <c r="AA125" s="95">
        <f>Tablo1[[#This Row],[Birleşik ders]]</f>
        <v>9</v>
      </c>
    </row>
    <row r="126" spans="1:27" ht="21.75" hidden="1" x14ac:dyDescent="0.25">
      <c r="A126" s="27">
        <f>Tablo1[[#This Row],[Sıra]]</f>
        <v>366</v>
      </c>
      <c r="B126" s="13" t="str">
        <f>Tablo1[[#This Row],[Bölüm]]</f>
        <v>TB</v>
      </c>
      <c r="C126" s="13">
        <f>Tablo1[[#This Row],[Sınıf]]</f>
        <v>1</v>
      </c>
      <c r="D126" s="5" t="str">
        <f>Tablo1[[#This Row],[Ders Kodu]]</f>
        <v>TBİ-1006</v>
      </c>
      <c r="E126" s="14" t="str">
        <f>Tablo1[[#This Row],[Dersin Adı]]</f>
        <v>Tarımsal Ekoloji (Alttan ve devam Alanlar İçin)</v>
      </c>
      <c r="F126" s="6" t="str">
        <f>Tablo1[[#This Row],[Dersi Veren Öğretim Elemanı]]</f>
        <v>Harun BAYTEKİN</v>
      </c>
      <c r="G126" s="6">
        <f>Tablo1[[#This Row],[Dersi Veren Öğretim Elemanı (Son 7 Hafta)]]</f>
        <v>0</v>
      </c>
      <c r="H126" s="6" t="str">
        <f>Tablo1[[#This Row],[Dersi Vrn. Öğr. Üyesi Bölümü]]</f>
        <v>TB</v>
      </c>
      <c r="I126" s="5">
        <f>Tablo1[[#This Row],[Mevcut]]</f>
        <v>20</v>
      </c>
      <c r="J126" s="13" t="str">
        <f>Tablo1[[#This Row],[GÜN]]</f>
        <v>CUMA</v>
      </c>
      <c r="K126" s="17" t="str">
        <f>Tablo1[[#This Row],[SINIF2]]</f>
        <v>Bölüm Sınıfı</v>
      </c>
      <c r="L126" s="11">
        <f>Tablo1[[#This Row],[08:10]]</f>
        <v>0</v>
      </c>
      <c r="M126" s="4">
        <f>Tablo1[[#This Row],[09:00]]</f>
        <v>0</v>
      </c>
      <c r="N126" s="4">
        <f>Tablo1[[#This Row],[09:50]]</f>
        <v>0</v>
      </c>
      <c r="O126" s="4">
        <f>Tablo1[[#This Row],[10:40]]</f>
        <v>0</v>
      </c>
      <c r="P126" s="4">
        <f>Tablo1[[#This Row],[11:30]]</f>
        <v>0</v>
      </c>
      <c r="Q126" s="10" t="str">
        <f>Tablo1[[#This Row],[12:20]]</f>
        <v>x</v>
      </c>
      <c r="R126" s="4" t="str">
        <f>Tablo1[[#This Row],[13:10]]</f>
        <v>x</v>
      </c>
      <c r="S126" s="4">
        <f>Tablo1[[#This Row],[14:00]]</f>
        <v>0</v>
      </c>
      <c r="T126" s="4">
        <f>Tablo1[[#This Row],[14:50]]</f>
        <v>0</v>
      </c>
      <c r="U126" s="4">
        <f>Tablo1[[#This Row],[15:40]]</f>
        <v>0</v>
      </c>
      <c r="V126" s="12">
        <f>Tablo1[[#This Row],[16:30]]</f>
        <v>0</v>
      </c>
      <c r="W126" s="24">
        <f>Tablo1[[#This Row],[Ders Adedi]]</f>
        <v>2</v>
      </c>
      <c r="X126" s="22">
        <f>Tablo1[[#This Row],[Ders saati]]</f>
        <v>2</v>
      </c>
      <c r="Y126" s="23">
        <f>Tablo1[[#This Row],[Ders saati kontrol]]</f>
        <v>2</v>
      </c>
      <c r="Z126" s="92" t="str">
        <f>Tablo1[[#This Row],[Birleştir formül]]</f>
        <v>Tarımsal Ekoloji (Alttan ve devam Alanlar İçin) Harun BAYTEKİN</v>
      </c>
      <c r="AA126" s="95">
        <f>Tablo1[[#This Row],[Birleşik ders]]</f>
        <v>1</v>
      </c>
    </row>
    <row r="127" spans="1:27" ht="21.75" hidden="1" x14ac:dyDescent="0.25">
      <c r="A127" s="27">
        <f>Tablo1[[#This Row],[Sıra]]</f>
        <v>292</v>
      </c>
      <c r="B127" s="13" t="str">
        <f>Tablo1[[#This Row],[Bölüm]]</f>
        <v>TB</v>
      </c>
      <c r="C127" s="13">
        <f>Tablo1[[#This Row],[Sınıf]]</f>
        <v>1</v>
      </c>
      <c r="D127" s="5" t="str">
        <f>Tablo1[[#This Row],[Ders Kodu]]</f>
        <v>ZTB-1004</v>
      </c>
      <c r="E127" s="14" t="str">
        <f>Tablo1[[#This Row],[Dersin Adı]]</f>
        <v xml:space="preserve">Teknik Resim </v>
      </c>
      <c r="F127" s="6" t="str">
        <f>Tablo1[[#This Row],[Dersi Veren Öğretim Elemanı]]</f>
        <v>Umut MUCAN</v>
      </c>
      <c r="G127" s="6" t="str">
        <f>Tablo1[[#This Row],[Dersi Veren Öğretim Elemanı (Son 7 Hafta)]]</f>
        <v>Çiz. Odası İsteniyor.</v>
      </c>
      <c r="H127" s="6" t="str">
        <f>Tablo1[[#This Row],[Dersi Vrn. Öğr. Üyesi Bölümü]]</f>
        <v>TYS</v>
      </c>
      <c r="I127" s="5">
        <f>Tablo1[[#This Row],[Mevcut]]</f>
        <v>33</v>
      </c>
      <c r="J127" s="13" t="str">
        <f>Tablo1[[#This Row],[GÜN]]</f>
        <v>CUMA</v>
      </c>
      <c r="K127" s="17" t="str">
        <f>Tablo1[[#This Row],[SINIF2]]</f>
        <v>TM. Uyg.Lab.</v>
      </c>
      <c r="L127" s="11">
        <f>Tablo1[[#This Row],[08:10]]</f>
        <v>0</v>
      </c>
      <c r="M127" s="4">
        <f>Tablo1[[#This Row],[09:00]]</f>
        <v>0</v>
      </c>
      <c r="N127" s="4">
        <f>Tablo1[[#This Row],[09:50]]</f>
        <v>0</v>
      </c>
      <c r="O127" s="4">
        <f>Tablo1[[#This Row],[10:40]]</f>
        <v>0</v>
      </c>
      <c r="P127" s="4">
        <f>Tablo1[[#This Row],[11:30]]</f>
        <v>0</v>
      </c>
      <c r="Q127" s="10">
        <f>Tablo1[[#This Row],[12:20]]</f>
        <v>0</v>
      </c>
      <c r="R127" s="4">
        <f>Tablo1[[#This Row],[13:10]]</f>
        <v>0</v>
      </c>
      <c r="S127" s="4" t="str">
        <f>Tablo1[[#This Row],[14:00]]</f>
        <v>x</v>
      </c>
      <c r="T127" s="4" t="str">
        <f>Tablo1[[#This Row],[14:50]]</f>
        <v>x</v>
      </c>
      <c r="U127" s="4" t="str">
        <f>Tablo1[[#This Row],[15:40]]</f>
        <v>x</v>
      </c>
      <c r="V127" s="12" t="str">
        <f>Tablo1[[#This Row],[16:30]]</f>
        <v>x</v>
      </c>
      <c r="W127" s="24">
        <f>Tablo1[[#This Row],[Ders Adedi]]</f>
        <v>4</v>
      </c>
      <c r="X127" s="22">
        <f>Tablo1[[#This Row],[Ders saati]]</f>
        <v>4</v>
      </c>
      <c r="Y127" s="23">
        <f>Tablo1[[#This Row],[Ders saati kontrol]]</f>
        <v>4</v>
      </c>
      <c r="Z127" s="92" t="str">
        <f>Tablo1[[#This Row],[Birleştir formül]]</f>
        <v>Teknik Resim  Umut MUCAN</v>
      </c>
      <c r="AA127" s="95">
        <f>Tablo1[[#This Row],[Birleşik ders]]</f>
        <v>2</v>
      </c>
    </row>
    <row r="128" spans="1:27" ht="21.75" hidden="1" x14ac:dyDescent="0.25">
      <c r="A128" s="27">
        <f>Tablo1[[#This Row],[Sıra]]</f>
        <v>367</v>
      </c>
      <c r="B128" s="13" t="str">
        <f>Tablo1[[#This Row],[Bölüm]]</f>
        <v>TB</v>
      </c>
      <c r="C128" s="13">
        <f>Tablo1[[#This Row],[Sınıf]]</f>
        <v>1</v>
      </c>
      <c r="D128" s="5" t="str">
        <f>Tablo1[[#This Row],[Ders Kodu]]</f>
        <v>TBİ-1008</v>
      </c>
      <c r="E128" s="14" t="str">
        <f>Tablo1[[#This Row],[Dersin Adı]]</f>
        <v>Mikrobiyoloji (Alttan Alanlar İçin)</v>
      </c>
      <c r="F128" s="6" t="str">
        <f>Tablo1[[#This Row],[Dersi Veren Öğretim Elemanı]]</f>
        <v>Ramazan ÇAKMAKÇI</v>
      </c>
      <c r="G128" s="6">
        <f>Tablo1[[#This Row],[Dersi Veren Öğretim Elemanı (Son 7 Hafta)]]</f>
        <v>0</v>
      </c>
      <c r="H128" s="6" t="str">
        <f>Tablo1[[#This Row],[Dersi Vrn. Öğr. Üyesi Bölümü]]</f>
        <v>TB</v>
      </c>
      <c r="I128" s="5">
        <f>Tablo1[[#This Row],[Mevcut]]</f>
        <v>10</v>
      </c>
      <c r="J128" s="13" t="str">
        <f>Tablo1[[#This Row],[GÜN]]</f>
        <v>-</v>
      </c>
      <c r="K128" s="17" t="str">
        <f>Tablo1[[#This Row],[SINIF2]]</f>
        <v>SADECE SINAV</v>
      </c>
      <c r="L128" s="11">
        <f>Tablo1[[#This Row],[08:10]]</f>
        <v>0</v>
      </c>
      <c r="M128" s="4">
        <f>Tablo1[[#This Row],[09:00]]</f>
        <v>0</v>
      </c>
      <c r="N128" s="4">
        <f>Tablo1[[#This Row],[09:50]]</f>
        <v>0</v>
      </c>
      <c r="O128" s="4">
        <f>Tablo1[[#This Row],[10:40]]</f>
        <v>0</v>
      </c>
      <c r="P128" s="4">
        <f>Tablo1[[#This Row],[11:30]]</f>
        <v>0</v>
      </c>
      <c r="Q128" s="10">
        <f>Tablo1[[#This Row],[12:20]]</f>
        <v>0</v>
      </c>
      <c r="R128" s="4">
        <f>Tablo1[[#This Row],[13:10]]</f>
        <v>0</v>
      </c>
      <c r="S128" s="4">
        <f>Tablo1[[#This Row],[14:00]]</f>
        <v>0</v>
      </c>
      <c r="T128" s="4">
        <f>Tablo1[[#This Row],[14:50]]</f>
        <v>0</v>
      </c>
      <c r="U128" s="4">
        <f>Tablo1[[#This Row],[15:40]]</f>
        <v>0</v>
      </c>
      <c r="V128" s="12">
        <f>Tablo1[[#This Row],[16:30]]</f>
        <v>0</v>
      </c>
      <c r="W128" s="24">
        <f>Tablo1[[#This Row],[Ders Adedi]]</f>
        <v>2</v>
      </c>
      <c r="X128" s="22">
        <f>Tablo1[[#This Row],[Ders saati]]</f>
        <v>0</v>
      </c>
      <c r="Y128" s="23">
        <f>Tablo1[[#This Row],[Ders saati kontrol]]</f>
        <v>0</v>
      </c>
      <c r="Z128" s="92" t="str">
        <f>Tablo1[[#This Row],[Birleştir formül]]</f>
        <v>Mikrobiyoloji (Alttan Alanlar İçin) Ramazan ÇAKMAKÇI</v>
      </c>
      <c r="AA128" s="95">
        <f>Tablo1[[#This Row],[Birleşik ders]]</f>
        <v>1</v>
      </c>
    </row>
    <row r="129" spans="1:27" ht="21.75" hidden="1" x14ac:dyDescent="0.25">
      <c r="A129" s="27">
        <f>Tablo1[[#This Row],[Sıra]]</f>
        <v>114</v>
      </c>
      <c r="B129" s="13" t="str">
        <f>Tablo1[[#This Row],[Bölüm]]</f>
        <v>TB</v>
      </c>
      <c r="C129" s="13">
        <f>Tablo1[[#This Row],[Sınıf]]</f>
        <v>2</v>
      </c>
      <c r="D129" s="5" t="str">
        <f>Tablo1[[#This Row],[Ders Kodu]]</f>
        <v>TBİ-2002</v>
      </c>
      <c r="E129" s="14" t="str">
        <f>Tablo1[[#This Row],[Dersin Adı]]</f>
        <v xml:space="preserve">Genetik </v>
      </c>
      <c r="F129" s="6" t="str">
        <f>Tablo1[[#This Row],[Dersi Veren Öğretim Elemanı]]</f>
        <v>Fatih KAHRIMAN</v>
      </c>
      <c r="G129" s="6">
        <f>Tablo1[[#This Row],[Dersi Veren Öğretim Elemanı (Son 7 Hafta)]]</f>
        <v>0</v>
      </c>
      <c r="H129" s="6" t="str">
        <f>Tablo1[[#This Row],[Dersi Vrn. Öğr. Üyesi Bölümü]]</f>
        <v>TB</v>
      </c>
      <c r="I129" s="5">
        <f>Tablo1[[#This Row],[Mevcut]]</f>
        <v>67</v>
      </c>
      <c r="J129" s="13" t="str">
        <f>Tablo1[[#This Row],[GÜN]]</f>
        <v>PAZARTESİ</v>
      </c>
      <c r="K129" s="17" t="str">
        <f>Tablo1[[#This Row],[SINIF2]]</f>
        <v>102</v>
      </c>
      <c r="L129" s="11">
        <f>Tablo1[[#This Row],[08:10]]</f>
        <v>0</v>
      </c>
      <c r="M129" s="4">
        <f>Tablo1[[#This Row],[09:00]]</f>
        <v>0</v>
      </c>
      <c r="N129" s="4">
        <f>Tablo1[[#This Row],[09:50]]</f>
        <v>0</v>
      </c>
      <c r="O129" s="4">
        <f>Tablo1[[#This Row],[10:40]]</f>
        <v>0</v>
      </c>
      <c r="P129" s="4">
        <f>Tablo1[[#This Row],[11:30]]</f>
        <v>0</v>
      </c>
      <c r="Q129" s="10">
        <f>Tablo1[[#This Row],[12:20]]</f>
        <v>0</v>
      </c>
      <c r="R129" s="4" t="str">
        <f>Tablo1[[#This Row],[13:10]]</f>
        <v>x</v>
      </c>
      <c r="S129" s="4" t="str">
        <f>Tablo1[[#This Row],[14:00]]</f>
        <v>x</v>
      </c>
      <c r="T129" s="4">
        <f>Tablo1[[#This Row],[14:50]]</f>
        <v>0</v>
      </c>
      <c r="U129" s="4">
        <f>Tablo1[[#This Row],[15:40]]</f>
        <v>0</v>
      </c>
      <c r="V129" s="12">
        <f>Tablo1[[#This Row],[16:30]]</f>
        <v>0</v>
      </c>
      <c r="W129" s="24">
        <f>Tablo1[[#This Row],[Ders Adedi]]</f>
        <v>2</v>
      </c>
      <c r="X129" s="22">
        <f>Tablo1[[#This Row],[Ders saati]]</f>
        <v>2</v>
      </c>
      <c r="Y129" s="23">
        <f>Tablo1[[#This Row],[Ders saati kontrol]]</f>
        <v>2</v>
      </c>
      <c r="Z129" s="92" t="str">
        <f>Tablo1[[#This Row],[Birleştir formül]]</f>
        <v>Genetik  Fatih KAHRIMAN</v>
      </c>
      <c r="AA129" s="95">
        <f>Tablo1[[#This Row],[Birleşik ders]]</f>
        <v>1</v>
      </c>
    </row>
    <row r="130" spans="1:27" ht="21.75" hidden="1" x14ac:dyDescent="0.25">
      <c r="A130" s="27">
        <f>Tablo1[[#This Row],[Sıra]]</f>
        <v>221</v>
      </c>
      <c r="B130" s="13" t="str">
        <f>Tablo1[[#This Row],[Bölüm]]</f>
        <v>TB</v>
      </c>
      <c r="C130" s="13">
        <f>Tablo1[[#This Row],[Sınıf]]</f>
        <v>2</v>
      </c>
      <c r="D130" s="5" t="str">
        <f>Tablo1[[#This Row],[Ders Kodu]]</f>
        <v>TBİ-2006</v>
      </c>
      <c r="E130" s="14" t="str">
        <f>Tablo1[[#This Row],[Dersin Adı]]</f>
        <v xml:space="preserve">Peyzaj Mimarlığı </v>
      </c>
      <c r="F130" s="6" t="str">
        <f>Tablo1[[#This Row],[Dersi Veren Öğretim Elemanı]]</f>
        <v>Arda AKÇAL</v>
      </c>
      <c r="G130" s="6">
        <f>Tablo1[[#This Row],[Dersi Veren Öğretim Elemanı (Son 7 Hafta)]]</f>
        <v>0</v>
      </c>
      <c r="H130" s="6" t="str">
        <f>Tablo1[[#This Row],[Dersi Vrn. Öğr. Üyesi Bölümü]]</f>
        <v>BB</v>
      </c>
      <c r="I130" s="5">
        <f>Tablo1[[#This Row],[Mevcut]]</f>
        <v>50</v>
      </c>
      <c r="J130" s="13" t="str">
        <f>Tablo1[[#This Row],[GÜN]]</f>
        <v>PAZARTESİ</v>
      </c>
      <c r="K130" s="17" t="str">
        <f>Tablo1[[#This Row],[SINIF2]]</f>
        <v>102</v>
      </c>
      <c r="L130" s="11">
        <f>Tablo1[[#This Row],[08:10]]</f>
        <v>0</v>
      </c>
      <c r="M130" s="4">
        <f>Tablo1[[#This Row],[09:00]]</f>
        <v>0</v>
      </c>
      <c r="N130" s="4">
        <f>Tablo1[[#This Row],[09:50]]</f>
        <v>0</v>
      </c>
      <c r="O130" s="4">
        <f>Tablo1[[#This Row],[10:40]]</f>
        <v>0</v>
      </c>
      <c r="P130" s="4">
        <f>Tablo1[[#This Row],[11:30]]</f>
        <v>0</v>
      </c>
      <c r="Q130" s="10">
        <f>Tablo1[[#This Row],[12:20]]</f>
        <v>0</v>
      </c>
      <c r="R130" s="4">
        <f>Tablo1[[#This Row],[13:10]]</f>
        <v>0</v>
      </c>
      <c r="S130" s="4">
        <f>Tablo1[[#This Row],[14:00]]</f>
        <v>0</v>
      </c>
      <c r="T130" s="4" t="str">
        <f>Tablo1[[#This Row],[14:50]]</f>
        <v>x</v>
      </c>
      <c r="U130" s="4" t="str">
        <f>Tablo1[[#This Row],[15:40]]</f>
        <v>x</v>
      </c>
      <c r="V130" s="12">
        <f>Tablo1[[#This Row],[16:30]]</f>
        <v>0</v>
      </c>
      <c r="W130" s="24">
        <f>Tablo1[[#This Row],[Ders Adedi]]</f>
        <v>1</v>
      </c>
      <c r="X130" s="22">
        <f>Tablo1[[#This Row],[Ders saati]]</f>
        <v>2</v>
      </c>
      <c r="Y130" s="23">
        <f>Tablo1[[#This Row],[Ders saati kontrol]]</f>
        <v>2</v>
      </c>
      <c r="Z130" s="92" t="str">
        <f>Tablo1[[#This Row],[Birleştir formül]]</f>
        <v>Peyzaj Mimarlığı  Arda AKÇAL</v>
      </c>
      <c r="AA130" s="95">
        <f>Tablo1[[#This Row],[Birleşik ders]]</f>
        <v>1</v>
      </c>
    </row>
    <row r="131" spans="1:27" ht="21.75" hidden="1" x14ac:dyDescent="0.25">
      <c r="A131" s="27">
        <f>Tablo1[[#This Row],[Sıra]]</f>
        <v>97</v>
      </c>
      <c r="B131" s="13" t="str">
        <f>Tablo1[[#This Row],[Bölüm]]</f>
        <v>TB</v>
      </c>
      <c r="C131" s="13">
        <f>Tablo1[[#This Row],[Sınıf]]</f>
        <v>2</v>
      </c>
      <c r="D131" s="5" t="str">
        <f>Tablo1[[#This Row],[Ders Kodu]]</f>
        <v>TBİ-2008</v>
      </c>
      <c r="E131" s="14" t="str">
        <f>Tablo1[[#This Row],[Dersin Adı]]</f>
        <v xml:space="preserve">Entomoloji </v>
      </c>
      <c r="F131" s="6" t="str">
        <f>Tablo1[[#This Row],[Dersi Veren Öğretim Elemanı]]</f>
        <v>Baboo ALİ</v>
      </c>
      <c r="G131" s="6">
        <f>Tablo1[[#This Row],[Dersi Veren Öğretim Elemanı (Son 7 Hafta)]]</f>
        <v>0</v>
      </c>
      <c r="H131" s="6" t="str">
        <f>Tablo1[[#This Row],[Dersi Vrn. Öğr. Üyesi Bölümü]]</f>
        <v>TB</v>
      </c>
      <c r="I131" s="5">
        <f>Tablo1[[#This Row],[Mevcut]]</f>
        <v>44</v>
      </c>
      <c r="J131" s="13" t="str">
        <f>Tablo1[[#This Row],[GÜN]]</f>
        <v>SALI</v>
      </c>
      <c r="K131" s="17" t="str">
        <f>Tablo1[[#This Row],[SINIF2]]</f>
        <v>02</v>
      </c>
      <c r="L131" s="11">
        <f>Tablo1[[#This Row],[08:10]]</f>
        <v>0</v>
      </c>
      <c r="M131" s="4" t="str">
        <f>Tablo1[[#This Row],[09:00]]</f>
        <v>x</v>
      </c>
      <c r="N131" s="4" t="str">
        <f>Tablo1[[#This Row],[09:50]]</f>
        <v>x</v>
      </c>
      <c r="O131" s="4" t="str">
        <f>Tablo1[[#This Row],[10:40]]</f>
        <v>x</v>
      </c>
      <c r="P131" s="4" t="str">
        <f>Tablo1[[#This Row],[11:30]]</f>
        <v>x</v>
      </c>
      <c r="Q131" s="10">
        <f>Tablo1[[#This Row],[12:20]]</f>
        <v>0</v>
      </c>
      <c r="R131" s="4">
        <f>Tablo1[[#This Row],[13:10]]</f>
        <v>0</v>
      </c>
      <c r="S131" s="4">
        <f>Tablo1[[#This Row],[14:00]]</f>
        <v>0</v>
      </c>
      <c r="T131" s="4">
        <f>Tablo1[[#This Row],[14:50]]</f>
        <v>0</v>
      </c>
      <c r="U131" s="4">
        <f>Tablo1[[#This Row],[15:40]]</f>
        <v>0</v>
      </c>
      <c r="V131" s="12">
        <f>Tablo1[[#This Row],[16:30]]</f>
        <v>0</v>
      </c>
      <c r="W131" s="24">
        <f>Tablo1[[#This Row],[Ders Adedi]]</f>
        <v>5</v>
      </c>
      <c r="X131" s="22">
        <f>Tablo1[[#This Row],[Ders saati]]</f>
        <v>4</v>
      </c>
      <c r="Y131" s="23">
        <f>Tablo1[[#This Row],[Ders saati kontrol]]</f>
        <v>4</v>
      </c>
      <c r="Z131" s="92" t="str">
        <f>Tablo1[[#This Row],[Birleştir formül]]</f>
        <v>Entomoloji  Baboo ALİ</v>
      </c>
      <c r="AA131" s="95">
        <f>Tablo1[[#This Row],[Birleşik ders]]</f>
        <v>1</v>
      </c>
    </row>
    <row r="132" spans="1:27" ht="21.75" hidden="1" x14ac:dyDescent="0.25">
      <c r="A132" s="27">
        <f>Tablo1[[#This Row],[Sıra]]</f>
        <v>122</v>
      </c>
      <c r="B132" s="13" t="str">
        <f>Tablo1[[#This Row],[Bölüm]]</f>
        <v>TB</v>
      </c>
      <c r="C132" s="13">
        <f>Tablo1[[#This Row],[Sınıf]]</f>
        <v>2</v>
      </c>
      <c r="D132" s="5" t="str">
        <f>Tablo1[[#This Row],[Ders Kodu]]</f>
        <v>TBİ-2014</v>
      </c>
      <c r="E132" s="14" t="str">
        <f>Tablo1[[#This Row],[Dersin Adı]]</f>
        <v xml:space="preserve">Hayvan Besleme Ekolojisi </v>
      </c>
      <c r="F132" s="6" t="str">
        <f>Tablo1[[#This Row],[Dersi Veren Öğretim Elemanı]]</f>
        <v>Kemal ÇELİK</v>
      </c>
      <c r="G132" s="6">
        <f>Tablo1[[#This Row],[Dersi Veren Öğretim Elemanı (Son 7 Hafta)]]</f>
        <v>0</v>
      </c>
      <c r="H132" s="6" t="str">
        <f>Tablo1[[#This Row],[Dersi Vrn. Öğr. Üyesi Bölümü]]</f>
        <v>ZO</v>
      </c>
      <c r="I132" s="5">
        <f>Tablo1[[#This Row],[Mevcut]]</f>
        <v>71</v>
      </c>
      <c r="J132" s="13" t="str">
        <f>Tablo1[[#This Row],[GÜN]]</f>
        <v>SALI</v>
      </c>
      <c r="K132" s="17" t="str">
        <f>Tablo1[[#This Row],[SINIF2]]</f>
        <v>102</v>
      </c>
      <c r="L132" s="11">
        <f>Tablo1[[#This Row],[08:10]]</f>
        <v>0</v>
      </c>
      <c r="M132" s="4">
        <f>Tablo1[[#This Row],[09:00]]</f>
        <v>0</v>
      </c>
      <c r="N132" s="4">
        <f>Tablo1[[#This Row],[09:50]]</f>
        <v>0</v>
      </c>
      <c r="O132" s="4">
        <f>Tablo1[[#This Row],[10:40]]</f>
        <v>0</v>
      </c>
      <c r="P132" s="4">
        <f>Tablo1[[#This Row],[11:30]]</f>
        <v>0</v>
      </c>
      <c r="Q132" s="10">
        <f>Tablo1[[#This Row],[12:20]]</f>
        <v>0</v>
      </c>
      <c r="R132" s="4" t="str">
        <f>Tablo1[[#This Row],[13:10]]</f>
        <v>x</v>
      </c>
      <c r="S132" s="4" t="str">
        <f>Tablo1[[#This Row],[14:00]]</f>
        <v>x</v>
      </c>
      <c r="T132" s="4">
        <f>Tablo1[[#This Row],[14:50]]</f>
        <v>0</v>
      </c>
      <c r="U132" s="4">
        <f>Tablo1[[#This Row],[15:40]]</f>
        <v>0</v>
      </c>
      <c r="V132" s="12">
        <f>Tablo1[[#This Row],[16:30]]</f>
        <v>0</v>
      </c>
      <c r="W132" s="24">
        <f>Tablo1[[#This Row],[Ders Adedi]]</f>
        <v>2</v>
      </c>
      <c r="X132" s="22">
        <f>Tablo1[[#This Row],[Ders saati]]</f>
        <v>2</v>
      </c>
      <c r="Y132" s="23">
        <f>Tablo1[[#This Row],[Ders saati kontrol]]</f>
        <v>2</v>
      </c>
      <c r="Z132" s="92" t="str">
        <f>Tablo1[[#This Row],[Birleştir formül]]</f>
        <v>Hayvan Besleme Ekolojisi  Kemal ÇELİK</v>
      </c>
      <c r="AA132" s="95">
        <f>Tablo1[[#This Row],[Birleşik ders]]</f>
        <v>2</v>
      </c>
    </row>
    <row r="133" spans="1:27" ht="21.75" hidden="1" x14ac:dyDescent="0.25">
      <c r="A133" s="27">
        <f>Tablo1[[#This Row],[Sıra]]</f>
        <v>112</v>
      </c>
      <c r="B133" s="13" t="str">
        <f>Tablo1[[#This Row],[Bölüm]]</f>
        <v>TB</v>
      </c>
      <c r="C133" s="13">
        <f>Tablo1[[#This Row],[Sınıf]]</f>
        <v>2</v>
      </c>
      <c r="D133" s="5" t="str">
        <f>Tablo1[[#This Row],[Ders Kodu]]</f>
        <v>TBİ-2012</v>
      </c>
      <c r="E133" s="14" t="str">
        <f>Tablo1[[#This Row],[Dersin Adı]]</f>
        <v xml:space="preserve">Genel Meyvecilik </v>
      </c>
      <c r="F133" s="6" t="str">
        <f>Tablo1[[#This Row],[Dersi Veren Öğretim Elemanı]]</f>
        <v>M. Ali GÜNDOĞDU</v>
      </c>
      <c r="G133" s="6">
        <f>Tablo1[[#This Row],[Dersi Veren Öğretim Elemanı (Son 7 Hafta)]]</f>
        <v>0</v>
      </c>
      <c r="H133" s="6" t="str">
        <f>Tablo1[[#This Row],[Dersi Vrn. Öğr. Üyesi Bölümü]]</f>
        <v>BB</v>
      </c>
      <c r="I133" s="5">
        <f>Tablo1[[#This Row],[Mevcut]]</f>
        <v>55</v>
      </c>
      <c r="J133" s="13" t="str">
        <f>Tablo1[[#This Row],[GÜN]]</f>
        <v>SALI</v>
      </c>
      <c r="K133" s="17" t="str">
        <f>Tablo1[[#This Row],[SINIF2]]</f>
        <v>02</v>
      </c>
      <c r="L133" s="11">
        <f>Tablo1[[#This Row],[08:10]]</f>
        <v>0</v>
      </c>
      <c r="M133" s="4">
        <f>Tablo1[[#This Row],[09:00]]</f>
        <v>0</v>
      </c>
      <c r="N133" s="4">
        <f>Tablo1[[#This Row],[09:50]]</f>
        <v>0</v>
      </c>
      <c r="O133" s="4">
        <f>Tablo1[[#This Row],[10:40]]</f>
        <v>0</v>
      </c>
      <c r="P133" s="4">
        <f>Tablo1[[#This Row],[11:30]]</f>
        <v>0</v>
      </c>
      <c r="Q133" s="10">
        <f>Tablo1[[#This Row],[12:20]]</f>
        <v>0</v>
      </c>
      <c r="R133" s="4">
        <f>Tablo1[[#This Row],[13:10]]</f>
        <v>0</v>
      </c>
      <c r="S133" s="4">
        <f>Tablo1[[#This Row],[14:00]]</f>
        <v>0</v>
      </c>
      <c r="T133" s="4">
        <f>Tablo1[[#This Row],[14:50]]</f>
        <v>0</v>
      </c>
      <c r="U133" s="4" t="str">
        <f>Tablo1[[#This Row],[15:40]]</f>
        <v>x</v>
      </c>
      <c r="V133" s="12" t="str">
        <f>Tablo1[[#This Row],[16:30]]</f>
        <v>x</v>
      </c>
      <c r="W133" s="24">
        <f>Tablo1[[#This Row],[Ders Adedi]]</f>
        <v>4</v>
      </c>
      <c r="X133" s="22">
        <f>Tablo1[[#This Row],[Ders saati]]</f>
        <v>2</v>
      </c>
      <c r="Y133" s="23">
        <f>Tablo1[[#This Row],[Ders saati kontrol]]</f>
        <v>2</v>
      </c>
      <c r="Z133" s="92" t="str">
        <f>Tablo1[[#This Row],[Birleştir formül]]</f>
        <v>Genel Meyvecilik  M. Ali GÜNDOĞDU</v>
      </c>
      <c r="AA133" s="95">
        <f>Tablo1[[#This Row],[Birleşik ders]]</f>
        <v>2</v>
      </c>
    </row>
    <row r="134" spans="1:27" ht="21.75" hidden="1" x14ac:dyDescent="0.25">
      <c r="A134" s="27">
        <f>Tablo1[[#This Row],[Sıra]]</f>
        <v>48</v>
      </c>
      <c r="B134" s="13" t="str">
        <f>Tablo1[[#This Row],[Bölüm]]</f>
        <v>TB</v>
      </c>
      <c r="C134" s="13">
        <f>Tablo1[[#This Row],[Sınıf]]</f>
        <v>2</v>
      </c>
      <c r="D134" s="5" t="str">
        <f>Tablo1[[#This Row],[Ders Kodu]]</f>
        <v>TBİ-2004</v>
      </c>
      <c r="E134" s="14" t="str">
        <f>Tablo1[[#This Row],[Dersin Adı]]</f>
        <v xml:space="preserve">Bitki Besleme </v>
      </c>
      <c r="F134" s="6" t="str">
        <f>Tablo1[[#This Row],[Dersi Veren Öğretim Elemanı]]</f>
        <v>Yakup ÇIKILI</v>
      </c>
      <c r="G134" s="6">
        <f>Tablo1[[#This Row],[Dersi Veren Öğretim Elemanı (Son 7 Hafta)]]</f>
        <v>0</v>
      </c>
      <c r="H134" s="6" t="str">
        <f>Tablo1[[#This Row],[Dersi Vrn. Öğr. Üyesi Bölümü]]</f>
        <v>TO</v>
      </c>
      <c r="I134" s="5">
        <f>Tablo1[[#This Row],[Mevcut]]</f>
        <v>65</v>
      </c>
      <c r="J134" s="13" t="str">
        <f>Tablo1[[#This Row],[GÜN]]</f>
        <v>ÇARŞAMBA</v>
      </c>
      <c r="K134" s="17" t="str">
        <f>Tablo1[[#This Row],[SINIF2]]</f>
        <v>113</v>
      </c>
      <c r="L134" s="11">
        <f>Tablo1[[#This Row],[08:10]]</f>
        <v>0</v>
      </c>
      <c r="M134" s="4" t="str">
        <f>Tablo1[[#This Row],[09:00]]</f>
        <v>x</v>
      </c>
      <c r="N134" s="4" t="str">
        <f>Tablo1[[#This Row],[09:50]]</f>
        <v>x</v>
      </c>
      <c r="O134" s="4" t="str">
        <f>Tablo1[[#This Row],[10:40]]</f>
        <v>x</v>
      </c>
      <c r="P134" s="4" t="str">
        <f>Tablo1[[#This Row],[11:30]]</f>
        <v>x</v>
      </c>
      <c r="Q134" s="10">
        <f>Tablo1[[#This Row],[12:20]]</f>
        <v>0</v>
      </c>
      <c r="R134" s="4">
        <f>Tablo1[[#This Row],[13:10]]</f>
        <v>0</v>
      </c>
      <c r="S134" s="4">
        <f>Tablo1[[#This Row],[14:00]]</f>
        <v>0</v>
      </c>
      <c r="T134" s="4">
        <f>Tablo1[[#This Row],[14:50]]</f>
        <v>0</v>
      </c>
      <c r="U134" s="4">
        <f>Tablo1[[#This Row],[15:40]]</f>
        <v>0</v>
      </c>
      <c r="V134" s="12">
        <f>Tablo1[[#This Row],[16:30]]</f>
        <v>0</v>
      </c>
      <c r="W134" s="24">
        <f>Tablo1[[#This Row],[Ders Adedi]]</f>
        <v>6</v>
      </c>
      <c r="X134" s="22">
        <f>Tablo1[[#This Row],[Ders saati]]</f>
        <v>4</v>
      </c>
      <c r="Y134" s="23">
        <f>Tablo1[[#This Row],[Ders saati kontrol]]</f>
        <v>4</v>
      </c>
      <c r="Z134" s="92" t="str">
        <f>Tablo1[[#This Row],[Birleştir formül]]</f>
        <v>Bitki Besleme  Yakup ÇIKILI</v>
      </c>
      <c r="AA134" s="95">
        <f>Tablo1[[#This Row],[Birleşik ders]]</f>
        <v>3</v>
      </c>
    </row>
    <row r="135" spans="1:27" ht="21.75" hidden="1" x14ac:dyDescent="0.25">
      <c r="A135" s="27">
        <f>Tablo1[[#This Row],[Sıra]]</f>
        <v>104</v>
      </c>
      <c r="B135" s="13" t="str">
        <f>Tablo1[[#This Row],[Bölüm]]</f>
        <v>TB</v>
      </c>
      <c r="C135" s="13">
        <f>Tablo1[[#This Row],[Sınıf]]</f>
        <v>2</v>
      </c>
      <c r="D135" s="5" t="str">
        <f>Tablo1[[#This Row],[Ders Kodu]]</f>
        <v>TBİ-2010</v>
      </c>
      <c r="E135" s="14" t="str">
        <f>Tablo1[[#This Row],[Dersin Adı]]</f>
        <v xml:space="preserve">Fitopatoloji </v>
      </c>
      <c r="F135" s="6" t="str">
        <f>Tablo1[[#This Row],[Dersi Veren Öğretim Elemanı]]</f>
        <v>Ahmet ULUDAĞ</v>
      </c>
      <c r="G135" s="6">
        <f>Tablo1[[#This Row],[Dersi Veren Öğretim Elemanı (Son 7 Hafta)]]</f>
        <v>0</v>
      </c>
      <c r="H135" s="6" t="str">
        <f>Tablo1[[#This Row],[Dersi Vrn. Öğr. Üyesi Bölümü]]</f>
        <v>BK</v>
      </c>
      <c r="I135" s="5">
        <f>Tablo1[[#This Row],[Mevcut]]</f>
        <v>51</v>
      </c>
      <c r="J135" s="13" t="str">
        <f>Tablo1[[#This Row],[GÜN]]</f>
        <v>PERŞEMBE</v>
      </c>
      <c r="K135" s="17" t="str">
        <f>Tablo1[[#This Row],[SINIF2]]</f>
        <v>02</v>
      </c>
      <c r="L135" s="11">
        <f>Tablo1[[#This Row],[08:10]]</f>
        <v>0</v>
      </c>
      <c r="M135" s="4">
        <f>Tablo1[[#This Row],[09:00]]</f>
        <v>0</v>
      </c>
      <c r="N135" s="4">
        <f>Tablo1[[#This Row],[09:50]]</f>
        <v>0</v>
      </c>
      <c r="O135" s="4">
        <f>Tablo1[[#This Row],[10:40]]</f>
        <v>0</v>
      </c>
      <c r="P135" s="4">
        <f>Tablo1[[#This Row],[11:30]]</f>
        <v>0</v>
      </c>
      <c r="Q135" s="10">
        <f>Tablo1[[#This Row],[12:20]]</f>
        <v>0</v>
      </c>
      <c r="R135" s="4" t="str">
        <f>Tablo1[[#This Row],[13:10]]</f>
        <v>x</v>
      </c>
      <c r="S135" s="4" t="str">
        <f>Tablo1[[#This Row],[14:00]]</f>
        <v>x</v>
      </c>
      <c r="T135" s="4" t="str">
        <f>Tablo1[[#This Row],[14:50]]</f>
        <v>x</v>
      </c>
      <c r="U135" s="4" t="str">
        <f>Tablo1[[#This Row],[15:40]]</f>
        <v>x</v>
      </c>
      <c r="V135" s="12">
        <f>Tablo1[[#This Row],[16:30]]</f>
        <v>0</v>
      </c>
      <c r="W135" s="24">
        <f>Tablo1[[#This Row],[Ders Adedi]]</f>
        <v>7</v>
      </c>
      <c r="X135" s="22">
        <f>Tablo1[[#This Row],[Ders saati]]</f>
        <v>4</v>
      </c>
      <c r="Y135" s="23">
        <f>Tablo1[[#This Row],[Ders saati kontrol]]</f>
        <v>4</v>
      </c>
      <c r="Z135" s="92" t="str">
        <f>Tablo1[[#This Row],[Birleştir formül]]</f>
        <v>Fitopatoloji  Ahmet ULUDAĞ</v>
      </c>
      <c r="AA135" s="95">
        <f>Tablo1[[#This Row],[Birleşik ders]]</f>
        <v>1</v>
      </c>
    </row>
    <row r="136" spans="1:27" ht="21.75" hidden="1" x14ac:dyDescent="0.25">
      <c r="A136" s="27">
        <f>Tablo1[[#This Row],[Sıra]]</f>
        <v>56</v>
      </c>
      <c r="B136" s="13" t="str">
        <f>Tablo1[[#This Row],[Bölüm]]</f>
        <v>TB</v>
      </c>
      <c r="C136" s="13">
        <f>Tablo1[[#This Row],[Sınıf]]</f>
        <v>3</v>
      </c>
      <c r="D136" s="5" t="str">
        <f>Tablo1[[#This Row],[Ders Kodu]]</f>
        <v>TBİ-3006</v>
      </c>
      <c r="E136" s="14" t="str">
        <f>Tablo1[[#This Row],[Dersin Adı]]</f>
        <v xml:space="preserve">Bitki Islahı </v>
      </c>
      <c r="F136" s="6" t="str">
        <f>Tablo1[[#This Row],[Dersi Veren Öğretim Elemanı]]</f>
        <v>Mevlüt AKÇURA</v>
      </c>
      <c r="G136" s="6">
        <f>Tablo1[[#This Row],[Dersi Veren Öğretim Elemanı (Son 7 Hafta)]]</f>
        <v>0</v>
      </c>
      <c r="H136" s="6" t="str">
        <f>Tablo1[[#This Row],[Dersi Vrn. Öğr. Üyesi Bölümü]]</f>
        <v>TB</v>
      </c>
      <c r="I136" s="5">
        <f>Tablo1[[#This Row],[Mevcut]]</f>
        <v>41</v>
      </c>
      <c r="J136" s="13" t="str">
        <f>Tablo1[[#This Row],[GÜN]]</f>
        <v>PAZARTESİ</v>
      </c>
      <c r="K136" s="17" t="str">
        <f>Tablo1[[#This Row],[SINIF2]]</f>
        <v>02</v>
      </c>
      <c r="L136" s="11">
        <f>Tablo1[[#This Row],[08:10]]</f>
        <v>0</v>
      </c>
      <c r="M136" s="4">
        <f>Tablo1[[#This Row],[09:00]]</f>
        <v>0</v>
      </c>
      <c r="N136" s="4">
        <f>Tablo1[[#This Row],[09:50]]</f>
        <v>0</v>
      </c>
      <c r="O136" s="4">
        <f>Tablo1[[#This Row],[10:40]]</f>
        <v>0</v>
      </c>
      <c r="P136" s="4">
        <f>Tablo1[[#This Row],[11:30]]</f>
        <v>0</v>
      </c>
      <c r="Q136" s="10">
        <f>Tablo1[[#This Row],[12:20]]</f>
        <v>0</v>
      </c>
      <c r="R136" s="4">
        <f>Tablo1[[#This Row],[13:10]]</f>
        <v>0</v>
      </c>
      <c r="S136" s="4">
        <f>Tablo1[[#This Row],[14:00]]</f>
        <v>0</v>
      </c>
      <c r="T136" s="4" t="str">
        <f>Tablo1[[#This Row],[14:50]]</f>
        <v>x</v>
      </c>
      <c r="U136" s="4" t="str">
        <f>Tablo1[[#This Row],[15:40]]</f>
        <v>x</v>
      </c>
      <c r="V136" s="12" t="str">
        <f>Tablo1[[#This Row],[16:30]]</f>
        <v>x</v>
      </c>
      <c r="W136" s="24">
        <f>Tablo1[[#This Row],[Ders Adedi]]</f>
        <v>2</v>
      </c>
      <c r="X136" s="22">
        <f>Tablo1[[#This Row],[Ders saati]]</f>
        <v>3</v>
      </c>
      <c r="Y136" s="23">
        <f>Tablo1[[#This Row],[Ders saati kontrol]]</f>
        <v>3</v>
      </c>
      <c r="Z136" s="92" t="str">
        <f>Tablo1[[#This Row],[Birleştir formül]]</f>
        <v>Bitki Islahı  Mevlüt AKÇURA</v>
      </c>
      <c r="AA136" s="95">
        <f>Tablo1[[#This Row],[Birleşik ders]]</f>
        <v>1</v>
      </c>
    </row>
    <row r="137" spans="1:27" ht="21.75" hidden="1" x14ac:dyDescent="0.25">
      <c r="A137" s="27">
        <f>Tablo1[[#This Row],[Sıra]]</f>
        <v>179</v>
      </c>
      <c r="B137" s="13" t="str">
        <f>Tablo1[[#This Row],[Bölüm]]</f>
        <v>TB</v>
      </c>
      <c r="C137" s="13">
        <f>Tablo1[[#This Row],[Sınıf]]</f>
        <v>3</v>
      </c>
      <c r="D137" s="5" t="str">
        <f>Tablo1[[#This Row],[Ders Kodu]]</f>
        <v>TBİ-3008</v>
      </c>
      <c r="E137" s="14" t="str">
        <f>Tablo1[[#This Row],[Dersin Adı]]</f>
        <v xml:space="preserve">Mesleki Uygulama </v>
      </c>
      <c r="F137" s="6" t="str">
        <f>Tablo1[[#This Row],[Dersi Veren Öğretim Elemanı]]</f>
        <v>Bölüm Öğretim Elemanları - TB</v>
      </c>
      <c r="G137" s="6">
        <f>Tablo1[[#This Row],[Dersi Veren Öğretim Elemanı (Son 7 Hafta)]]</f>
        <v>0</v>
      </c>
      <c r="H137" s="6" t="str">
        <f>Tablo1[[#This Row],[Dersi Vrn. Öğr. Üyesi Bölümü]]</f>
        <v>TB</v>
      </c>
      <c r="I137" s="5">
        <f>Tablo1[[#This Row],[Mevcut]]</f>
        <v>30</v>
      </c>
      <c r="J137" s="13" t="str">
        <f>Tablo1[[#This Row],[GÜN]]</f>
        <v>SALI</v>
      </c>
      <c r="K137" s="17" t="str">
        <f>Tablo1[[#This Row],[SINIF2]]</f>
        <v>Bölüm Lab.</v>
      </c>
      <c r="L137" s="11">
        <f>Tablo1[[#This Row],[08:10]]</f>
        <v>0</v>
      </c>
      <c r="M137" s="4" t="str">
        <f>Tablo1[[#This Row],[09:00]]</f>
        <v>x</v>
      </c>
      <c r="N137" s="4" t="str">
        <f>Tablo1[[#This Row],[09:50]]</f>
        <v>x</v>
      </c>
      <c r="O137" s="4" t="str">
        <f>Tablo1[[#This Row],[10:40]]</f>
        <v>x</v>
      </c>
      <c r="P137" s="4" t="str">
        <f>Tablo1[[#This Row],[11:30]]</f>
        <v>x</v>
      </c>
      <c r="Q137" s="10">
        <f>Tablo1[[#This Row],[12:20]]</f>
        <v>0</v>
      </c>
      <c r="R137" s="4">
        <f>Tablo1[[#This Row],[13:10]]</f>
        <v>0</v>
      </c>
      <c r="S137" s="4">
        <f>Tablo1[[#This Row],[14:00]]</f>
        <v>0</v>
      </c>
      <c r="T137" s="4">
        <f>Tablo1[[#This Row],[14:50]]</f>
        <v>0</v>
      </c>
      <c r="U137" s="4">
        <f>Tablo1[[#This Row],[15:40]]</f>
        <v>0</v>
      </c>
      <c r="V137" s="12">
        <f>Tablo1[[#This Row],[16:30]]</f>
        <v>0</v>
      </c>
      <c r="W137" s="24">
        <f>Tablo1[[#This Row],[Ders Adedi]]</f>
        <v>8</v>
      </c>
      <c r="X137" s="22">
        <f>Tablo1[[#This Row],[Ders saati]]</f>
        <v>4</v>
      </c>
      <c r="Y137" s="23">
        <f>Tablo1[[#This Row],[Ders saati kontrol]]</f>
        <v>4</v>
      </c>
      <c r="Z137" s="92" t="str">
        <f>Tablo1[[#This Row],[Birleştir formül]]</f>
        <v>Mesleki Uygulama  Bölüm Öğretim Elemanları - TB</v>
      </c>
      <c r="AA137" s="95">
        <f>Tablo1[[#This Row],[Birleşik ders]]</f>
        <v>1</v>
      </c>
    </row>
    <row r="138" spans="1:27" ht="21.75" hidden="1" x14ac:dyDescent="0.25">
      <c r="A138" s="27">
        <f>Tablo1[[#This Row],[Sıra]]</f>
        <v>93</v>
      </c>
      <c r="B138" s="13" t="str">
        <f>Tablo1[[#This Row],[Bölüm]]</f>
        <v>TB</v>
      </c>
      <c r="C138" s="13">
        <f>Tablo1[[#This Row],[Sınıf]]</f>
        <v>3</v>
      </c>
      <c r="D138" s="5" t="str">
        <f>Tablo1[[#This Row],[Ders Kodu]]</f>
        <v>TBİ-3004</v>
      </c>
      <c r="E138" s="14" t="str">
        <f>Tablo1[[#This Row],[Dersin Adı]]</f>
        <v xml:space="preserve">Endüstri Bitkileri II </v>
      </c>
      <c r="F138" s="6" t="str">
        <f>Tablo1[[#This Row],[Dersi Veren Öğretim Elemanı]]</f>
        <v>Bahri İZCİ</v>
      </c>
      <c r="G138" s="6">
        <f>Tablo1[[#This Row],[Dersi Veren Öğretim Elemanı (Son 7 Hafta)]]</f>
        <v>0</v>
      </c>
      <c r="H138" s="6" t="str">
        <f>Tablo1[[#This Row],[Dersi Vrn. Öğr. Üyesi Bölümü]]</f>
        <v>TB</v>
      </c>
      <c r="I138" s="5">
        <f>Tablo1[[#This Row],[Mevcut]]</f>
        <v>32</v>
      </c>
      <c r="J138" s="13" t="str">
        <f>Tablo1[[#This Row],[GÜN]]</f>
        <v>SALI</v>
      </c>
      <c r="K138" s="17" t="str">
        <f>Tablo1[[#This Row],[SINIF2]]</f>
        <v>02</v>
      </c>
      <c r="L138" s="11">
        <f>Tablo1[[#This Row],[08:10]]</f>
        <v>0</v>
      </c>
      <c r="M138" s="4">
        <f>Tablo1[[#This Row],[09:00]]</f>
        <v>0</v>
      </c>
      <c r="N138" s="4">
        <f>Tablo1[[#This Row],[09:50]]</f>
        <v>0</v>
      </c>
      <c r="O138" s="4">
        <f>Tablo1[[#This Row],[10:40]]</f>
        <v>0</v>
      </c>
      <c r="P138" s="4">
        <f>Tablo1[[#This Row],[11:30]]</f>
        <v>0</v>
      </c>
      <c r="Q138" s="10">
        <f>Tablo1[[#This Row],[12:20]]</f>
        <v>0</v>
      </c>
      <c r="R138" s="4" t="str">
        <f>Tablo1[[#This Row],[13:10]]</f>
        <v>x</v>
      </c>
      <c r="S138" s="4" t="str">
        <f>Tablo1[[#This Row],[14:00]]</f>
        <v>x</v>
      </c>
      <c r="T138" s="4" t="str">
        <f>Tablo1[[#This Row],[14:50]]</f>
        <v>x</v>
      </c>
      <c r="U138" s="4">
        <f>Tablo1[[#This Row],[15:40]]</f>
        <v>0</v>
      </c>
      <c r="V138" s="12">
        <f>Tablo1[[#This Row],[16:30]]</f>
        <v>0</v>
      </c>
      <c r="W138" s="24">
        <f>Tablo1[[#This Row],[Ders Adedi]]</f>
        <v>1</v>
      </c>
      <c r="X138" s="22">
        <f>Tablo1[[#This Row],[Ders saati]]</f>
        <v>3</v>
      </c>
      <c r="Y138" s="23">
        <f>Tablo1[[#This Row],[Ders saati kontrol]]</f>
        <v>3</v>
      </c>
      <c r="Z138" s="92" t="str">
        <f>Tablo1[[#This Row],[Birleştir formül]]</f>
        <v>Endüstri Bitkileri II  Bahri İZCİ</v>
      </c>
      <c r="AA138" s="95">
        <f>Tablo1[[#This Row],[Birleşik ders]]</f>
        <v>1</v>
      </c>
    </row>
    <row r="139" spans="1:27" ht="21.75" hidden="1" x14ac:dyDescent="0.25">
      <c r="A139" s="27">
        <f>Tablo1[[#This Row],[Sıra]]</f>
        <v>341</v>
      </c>
      <c r="B139" s="13" t="str">
        <f>Tablo1[[#This Row],[Bölüm]]</f>
        <v>TB</v>
      </c>
      <c r="C139" s="13">
        <f>Tablo1[[#This Row],[Sınıf]]</f>
        <v>3</v>
      </c>
      <c r="D139" s="5" t="str">
        <f>Tablo1[[#This Row],[Ders Kodu]]</f>
        <v>TBİ-3002</v>
      </c>
      <c r="E139" s="14" t="str">
        <f>Tablo1[[#This Row],[Dersin Adı]]</f>
        <v xml:space="preserve">Yem Bitkileri </v>
      </c>
      <c r="F139" s="6" t="str">
        <f>Tablo1[[#This Row],[Dersi Veren Öğretim Elemanı]]</f>
        <v>Altıngül ÖZASLAN PARLAK</v>
      </c>
      <c r="G139" s="6">
        <f>Tablo1[[#This Row],[Dersi Veren Öğretim Elemanı (Son 7 Hafta)]]</f>
        <v>0</v>
      </c>
      <c r="H139" s="6" t="str">
        <f>Tablo1[[#This Row],[Dersi Vrn. Öğr. Üyesi Bölümü]]</f>
        <v>TB</v>
      </c>
      <c r="I139" s="5">
        <f>Tablo1[[#This Row],[Mevcut]]</f>
        <v>32</v>
      </c>
      <c r="J139" s="13" t="str">
        <f>Tablo1[[#This Row],[GÜN]]</f>
        <v>ÇARŞAMBA</v>
      </c>
      <c r="K139" s="17" t="str">
        <f>Tablo1[[#This Row],[SINIF2]]</f>
        <v>01</v>
      </c>
      <c r="L139" s="11">
        <f>Tablo1[[#This Row],[08:10]]</f>
        <v>0</v>
      </c>
      <c r="M139" s="4" t="str">
        <f>Tablo1[[#This Row],[09:00]]</f>
        <v>x</v>
      </c>
      <c r="N139" s="4" t="str">
        <f>Tablo1[[#This Row],[09:50]]</f>
        <v>x</v>
      </c>
      <c r="O139" s="4" t="str">
        <f>Tablo1[[#This Row],[10:40]]</f>
        <v>x</v>
      </c>
      <c r="P139" s="4" t="str">
        <f>Tablo1[[#This Row],[11:30]]</f>
        <v>x</v>
      </c>
      <c r="Q139" s="10">
        <f>Tablo1[[#This Row],[12:20]]</f>
        <v>0</v>
      </c>
      <c r="R139" s="4">
        <f>Tablo1[[#This Row],[13:10]]</f>
        <v>0</v>
      </c>
      <c r="S139" s="4">
        <f>Tablo1[[#This Row],[14:00]]</f>
        <v>0</v>
      </c>
      <c r="T139" s="4">
        <f>Tablo1[[#This Row],[14:50]]</f>
        <v>0</v>
      </c>
      <c r="U139" s="4">
        <f>Tablo1[[#This Row],[15:40]]</f>
        <v>0</v>
      </c>
      <c r="V139" s="12">
        <f>Tablo1[[#This Row],[16:30]]</f>
        <v>0</v>
      </c>
      <c r="W139" s="24">
        <f>Tablo1[[#This Row],[Ders Adedi]]</f>
        <v>1</v>
      </c>
      <c r="X139" s="22">
        <f>Tablo1[[#This Row],[Ders saati]]</f>
        <v>4</v>
      </c>
      <c r="Y139" s="23">
        <f>Tablo1[[#This Row],[Ders saati kontrol]]</f>
        <v>4</v>
      </c>
      <c r="Z139" s="92" t="str">
        <f>Tablo1[[#This Row],[Birleştir formül]]</f>
        <v>Yem Bitkileri  Altıngül ÖZASLAN PARLAK</v>
      </c>
      <c r="AA139" s="95">
        <f>Tablo1[[#This Row],[Birleşik ders]]</f>
        <v>1</v>
      </c>
    </row>
    <row r="140" spans="1:27" ht="21.75" hidden="1" x14ac:dyDescent="0.25">
      <c r="A140" s="27">
        <f>Tablo1[[#This Row],[Sıra]]</f>
        <v>52</v>
      </c>
      <c r="B140" s="13" t="str">
        <f>Tablo1[[#This Row],[Bölüm]]</f>
        <v>TB</v>
      </c>
      <c r="C140" s="13">
        <f>Tablo1[[#This Row],[Sınıf]]</f>
        <v>3</v>
      </c>
      <c r="D140" s="5" t="str">
        <f>Tablo1[[#This Row],[Ders Kodu]]</f>
        <v>TBİ-3014</v>
      </c>
      <c r="E140" s="14" t="str">
        <f>Tablo1[[#This Row],[Dersin Adı]]</f>
        <v>Apiterapi</v>
      </c>
      <c r="F140" s="6" t="str">
        <f>Tablo1[[#This Row],[Dersi Veren Öğretim Elemanı]]</f>
        <v>Harun BAYTEKİN</v>
      </c>
      <c r="G140" s="6">
        <f>Tablo1[[#This Row],[Dersi Veren Öğretim Elemanı (Son 7 Hafta)]]</f>
        <v>0</v>
      </c>
      <c r="H140" s="6" t="str">
        <f>Tablo1[[#This Row],[Dersi Vrn. Öğr. Üyesi Bölümü]]</f>
        <v>TB</v>
      </c>
      <c r="I140" s="5">
        <f>Tablo1[[#This Row],[Mevcut]]</f>
        <v>29</v>
      </c>
      <c r="J140" s="13" t="str">
        <f>Tablo1[[#This Row],[GÜN]]</f>
        <v>ÇARŞAMBA</v>
      </c>
      <c r="K140" s="17" t="str">
        <f>Tablo1[[#This Row],[SINIF2]]</f>
        <v>04</v>
      </c>
      <c r="L140" s="11">
        <f>Tablo1[[#This Row],[08:10]]</f>
        <v>0</v>
      </c>
      <c r="M140" s="4">
        <f>Tablo1[[#This Row],[09:00]]</f>
        <v>0</v>
      </c>
      <c r="N140" s="4">
        <f>Tablo1[[#This Row],[09:50]]</f>
        <v>0</v>
      </c>
      <c r="O140" s="4">
        <f>Tablo1[[#This Row],[10:40]]</f>
        <v>0</v>
      </c>
      <c r="P140" s="4">
        <f>Tablo1[[#This Row],[11:30]]</f>
        <v>0</v>
      </c>
      <c r="Q140" s="10">
        <f>Tablo1[[#This Row],[12:20]]</f>
        <v>0</v>
      </c>
      <c r="R140" s="4" t="str">
        <f>Tablo1[[#This Row],[13:10]]</f>
        <v>x</v>
      </c>
      <c r="S140" s="4" t="str">
        <f>Tablo1[[#This Row],[14:00]]</f>
        <v>x</v>
      </c>
      <c r="T140" s="4">
        <f>Tablo1[[#This Row],[14:50]]</f>
        <v>0</v>
      </c>
      <c r="U140" s="4">
        <f>Tablo1[[#This Row],[15:40]]</f>
        <v>0</v>
      </c>
      <c r="V140" s="12">
        <f>Tablo1[[#This Row],[16:30]]</f>
        <v>0</v>
      </c>
      <c r="W140" s="24">
        <f>Tablo1[[#This Row],[Ders Adedi]]</f>
        <v>1</v>
      </c>
      <c r="X140" s="22">
        <f>Tablo1[[#This Row],[Ders saati]]</f>
        <v>2</v>
      </c>
      <c r="Y140" s="23">
        <f>Tablo1[[#This Row],[Ders saati kontrol]]</f>
        <v>2</v>
      </c>
      <c r="Z140" s="92" t="str">
        <f>Tablo1[[#This Row],[Birleştir formül]]</f>
        <v>Apiterapi Harun BAYTEKİN</v>
      </c>
      <c r="AA140" s="95">
        <f>Tablo1[[#This Row],[Birleşik ders]]</f>
        <v>1</v>
      </c>
    </row>
    <row r="141" spans="1:27" ht="21.75" hidden="1" x14ac:dyDescent="0.25">
      <c r="A141" s="27">
        <f>Tablo1[[#This Row],[Sıra]]</f>
        <v>239</v>
      </c>
      <c r="B141" s="13" t="str">
        <f>Tablo1[[#This Row],[Bölüm]]</f>
        <v>TB</v>
      </c>
      <c r="C141" s="13">
        <f>Tablo1[[#This Row],[Sınıf]]</f>
        <v>3</v>
      </c>
      <c r="D141" s="5" t="str">
        <f>Tablo1[[#This Row],[Ders Kodu]]</f>
        <v>STJ-3002</v>
      </c>
      <c r="E141" s="14" t="str">
        <f>Tablo1[[#This Row],[Dersin Adı]]</f>
        <v xml:space="preserve">Staj II </v>
      </c>
      <c r="F141" s="6" t="str">
        <f>Tablo1[[#This Row],[Dersi Veren Öğretim Elemanı]]</f>
        <v>Bahri İZCİ</v>
      </c>
      <c r="G141" s="6">
        <f>Tablo1[[#This Row],[Dersi Veren Öğretim Elemanı (Son 7 Hafta)]]</f>
        <v>0</v>
      </c>
      <c r="H141" s="6" t="str">
        <f>Tablo1[[#This Row],[Dersi Vrn. Öğr. Üyesi Bölümü]]</f>
        <v>TB</v>
      </c>
      <c r="I141" s="5">
        <f>Tablo1[[#This Row],[Mevcut]]</f>
        <v>31</v>
      </c>
      <c r="J141" s="13" t="str">
        <f>Tablo1[[#This Row],[GÜN]]</f>
        <v>-</v>
      </c>
      <c r="K141" s="17" t="str">
        <f>Tablo1[[#This Row],[SINIF2]]</f>
        <v>-</v>
      </c>
      <c r="L141" s="11">
        <f>Tablo1[[#This Row],[08:10]]</f>
        <v>0</v>
      </c>
      <c r="M141" s="4">
        <f>Tablo1[[#This Row],[09:00]]</f>
        <v>0</v>
      </c>
      <c r="N141" s="4">
        <f>Tablo1[[#This Row],[09:50]]</f>
        <v>0</v>
      </c>
      <c r="O141" s="4">
        <f>Tablo1[[#This Row],[10:40]]</f>
        <v>0</v>
      </c>
      <c r="P141" s="4">
        <f>Tablo1[[#This Row],[11:30]]</f>
        <v>0</v>
      </c>
      <c r="Q141" s="10">
        <f>Tablo1[[#This Row],[12:20]]</f>
        <v>0</v>
      </c>
      <c r="R141" s="4">
        <f>Tablo1[[#This Row],[13:10]]</f>
        <v>0</v>
      </c>
      <c r="S141" s="4">
        <f>Tablo1[[#This Row],[14:00]]</f>
        <v>0</v>
      </c>
      <c r="T141" s="4">
        <f>Tablo1[[#This Row],[14:50]]</f>
        <v>0</v>
      </c>
      <c r="U141" s="4">
        <f>Tablo1[[#This Row],[15:40]]</f>
        <v>0</v>
      </c>
      <c r="V141" s="12">
        <f>Tablo1[[#This Row],[16:30]]</f>
        <v>0</v>
      </c>
      <c r="W141" s="24">
        <f>Tablo1[[#This Row],[Ders Adedi]]</f>
        <v>9</v>
      </c>
      <c r="X141" s="22">
        <f>Tablo1[[#This Row],[Ders saati]]</f>
        <v>0</v>
      </c>
      <c r="Y141" s="23">
        <f>Tablo1[[#This Row],[Ders saati kontrol]]</f>
        <v>0</v>
      </c>
      <c r="Z141" s="92" t="str">
        <f>Tablo1[[#This Row],[Birleştir formül]]</f>
        <v>Staj II  Bahri İZCİ</v>
      </c>
      <c r="AA141" s="95">
        <f>Tablo1[[#This Row],[Birleşik ders]]</f>
        <v>1</v>
      </c>
    </row>
    <row r="142" spans="1:27" ht="21.75" hidden="1" x14ac:dyDescent="0.25">
      <c r="A142" s="27">
        <f>Tablo1[[#This Row],[Sıra]]</f>
        <v>329</v>
      </c>
      <c r="B142" s="13" t="str">
        <f>Tablo1[[#This Row],[Bölüm]]</f>
        <v>TB</v>
      </c>
      <c r="C142" s="13">
        <f>Tablo1[[#This Row],[Sınıf]]</f>
        <v>4</v>
      </c>
      <c r="D142" s="5" t="str">
        <f>Tablo1[[#This Row],[Ders Kodu]]</f>
        <v>TBİ-4014</v>
      </c>
      <c r="E142" s="14" t="str">
        <f>Tablo1[[#This Row],[Dersin Adı]]</f>
        <v xml:space="preserve">Ürün Standartları ve Depolama </v>
      </c>
      <c r="F142" s="6" t="str">
        <f>Tablo1[[#This Row],[Dersi Veren Öğretim Elemanı]]</f>
        <v>Mevlüt AKÇURA</v>
      </c>
      <c r="G142" s="6">
        <f>Tablo1[[#This Row],[Dersi Veren Öğretim Elemanı (Son 7 Hafta)]]</f>
        <v>0</v>
      </c>
      <c r="H142" s="6" t="str">
        <f>Tablo1[[#This Row],[Dersi Vrn. Öğr. Üyesi Bölümü]]</f>
        <v>TB</v>
      </c>
      <c r="I142" s="5">
        <f>Tablo1[[#This Row],[Mevcut]]</f>
        <v>8</v>
      </c>
      <c r="J142" s="13" t="str">
        <f>Tablo1[[#This Row],[GÜN]]</f>
        <v>SALI</v>
      </c>
      <c r="K142" s="17" t="str">
        <f>Tablo1[[#This Row],[SINIF2]]</f>
        <v>04</v>
      </c>
      <c r="L142" s="11">
        <f>Tablo1[[#This Row],[08:10]]</f>
        <v>0</v>
      </c>
      <c r="M142" s="4">
        <f>Tablo1[[#This Row],[09:00]]</f>
        <v>0</v>
      </c>
      <c r="N142" s="4">
        <f>Tablo1[[#This Row],[09:50]]</f>
        <v>0</v>
      </c>
      <c r="O142" s="4">
        <f>Tablo1[[#This Row],[10:40]]</f>
        <v>0</v>
      </c>
      <c r="P142" s="4">
        <f>Tablo1[[#This Row],[11:30]]</f>
        <v>0</v>
      </c>
      <c r="Q142" s="10">
        <f>Tablo1[[#This Row],[12:20]]</f>
        <v>0</v>
      </c>
      <c r="R142" s="4" t="str">
        <f>Tablo1[[#This Row],[13:10]]</f>
        <v>x</v>
      </c>
      <c r="S142" s="4" t="str">
        <f>Tablo1[[#This Row],[14:00]]</f>
        <v>x</v>
      </c>
      <c r="T142" s="4">
        <f>Tablo1[[#This Row],[14:50]]</f>
        <v>0</v>
      </c>
      <c r="U142" s="4">
        <f>Tablo1[[#This Row],[15:40]]</f>
        <v>0</v>
      </c>
      <c r="V142" s="12">
        <f>Tablo1[[#This Row],[16:30]]</f>
        <v>0</v>
      </c>
      <c r="W142" s="24">
        <f>Tablo1[[#This Row],[Ders Adedi]]</f>
        <v>1</v>
      </c>
      <c r="X142" s="22">
        <f>Tablo1[[#This Row],[Ders saati]]</f>
        <v>2</v>
      </c>
      <c r="Y142" s="23">
        <f>Tablo1[[#This Row],[Ders saati kontrol]]</f>
        <v>2</v>
      </c>
      <c r="Z142" s="92" t="str">
        <f>Tablo1[[#This Row],[Birleştir formül]]</f>
        <v>Ürün Standartları ve Depolama  Mevlüt AKÇURA</v>
      </c>
      <c r="AA142" s="95">
        <f>Tablo1[[#This Row],[Birleşik ders]]</f>
        <v>1</v>
      </c>
    </row>
    <row r="143" spans="1:27" ht="21.75" hidden="1" x14ac:dyDescent="0.25">
      <c r="A143" s="27">
        <f>Tablo1[[#This Row],[Sıra]]</f>
        <v>71</v>
      </c>
      <c r="B143" s="13" t="str">
        <f>Tablo1[[#This Row],[Bölüm]]</f>
        <v>TB</v>
      </c>
      <c r="C143" s="13">
        <f>Tablo1[[#This Row],[Sınıf]]</f>
        <v>4</v>
      </c>
      <c r="D143" s="5" t="str">
        <f>Tablo1[[#This Row],[Ders Kodu]]</f>
        <v>TBİ-4006</v>
      </c>
      <c r="E143" s="14" t="str">
        <f>Tablo1[[#This Row],[Dersin Adı]]</f>
        <v xml:space="preserve">Biyoenerji Bitkileri </v>
      </c>
      <c r="F143" s="6" t="str">
        <f>Tablo1[[#This Row],[Dersi Veren Öğretim Elemanı]]</f>
        <v>Harun BAYTEKİN</v>
      </c>
      <c r="G143" s="6">
        <f>Tablo1[[#This Row],[Dersi Veren Öğretim Elemanı (Son 7 Hafta)]]</f>
        <v>0</v>
      </c>
      <c r="H143" s="6" t="str">
        <f>Tablo1[[#This Row],[Dersi Vrn. Öğr. Üyesi Bölümü]]</f>
        <v>TB</v>
      </c>
      <c r="I143" s="5">
        <f>Tablo1[[#This Row],[Mevcut]]</f>
        <v>9</v>
      </c>
      <c r="J143" s="13" t="str">
        <f>Tablo1[[#This Row],[GÜN]]</f>
        <v>ÇARŞAMBA</v>
      </c>
      <c r="K143" s="17" t="str">
        <f>Tablo1[[#This Row],[SINIF2]]</f>
        <v>203</v>
      </c>
      <c r="L143" s="11">
        <f>Tablo1[[#This Row],[08:10]]</f>
        <v>0</v>
      </c>
      <c r="M143" s="4" t="str">
        <f>Tablo1[[#This Row],[09:00]]</f>
        <v>x</v>
      </c>
      <c r="N143" s="4" t="str">
        <f>Tablo1[[#This Row],[09:50]]</f>
        <v>x</v>
      </c>
      <c r="O143" s="4">
        <f>Tablo1[[#This Row],[10:40]]</f>
        <v>0</v>
      </c>
      <c r="P143" s="4">
        <f>Tablo1[[#This Row],[11:30]]</f>
        <v>0</v>
      </c>
      <c r="Q143" s="10">
        <f>Tablo1[[#This Row],[12:20]]</f>
        <v>0</v>
      </c>
      <c r="R143" s="4">
        <f>Tablo1[[#This Row],[13:10]]</f>
        <v>0</v>
      </c>
      <c r="S143" s="4">
        <f>Tablo1[[#This Row],[14:00]]</f>
        <v>0</v>
      </c>
      <c r="T143" s="4">
        <f>Tablo1[[#This Row],[14:50]]</f>
        <v>0</v>
      </c>
      <c r="U143" s="4">
        <f>Tablo1[[#This Row],[15:40]]</f>
        <v>0</v>
      </c>
      <c r="V143" s="12">
        <f>Tablo1[[#This Row],[16:30]]</f>
        <v>0</v>
      </c>
      <c r="W143" s="24">
        <f>Tablo1[[#This Row],[Ders Adedi]]</f>
        <v>1</v>
      </c>
      <c r="X143" s="22">
        <f>Tablo1[[#This Row],[Ders saati]]</f>
        <v>2</v>
      </c>
      <c r="Y143" s="23">
        <f>Tablo1[[#This Row],[Ders saati kontrol]]</f>
        <v>2</v>
      </c>
      <c r="Z143" s="92" t="str">
        <f>Tablo1[[#This Row],[Birleştir formül]]</f>
        <v>Biyoenerji Bitkileri  Harun BAYTEKİN</v>
      </c>
      <c r="AA143" s="95">
        <f>Tablo1[[#This Row],[Birleşik ders]]</f>
        <v>1</v>
      </c>
    </row>
    <row r="144" spans="1:27" ht="21.75" hidden="1" x14ac:dyDescent="0.25">
      <c r="A144" s="27">
        <f>Tablo1[[#This Row],[Sıra]]</f>
        <v>4</v>
      </c>
      <c r="B144" s="13" t="str">
        <f>Tablo1[[#This Row],[Bölüm]]</f>
        <v>TB</v>
      </c>
      <c r="C144" s="13">
        <f>Tablo1[[#This Row],[Sınıf]]</f>
        <v>4</v>
      </c>
      <c r="D144" s="5" t="str">
        <f>Tablo1[[#This Row],[Ders Kodu]]</f>
        <v>TBİ-4008</v>
      </c>
      <c r="E144" s="14" t="str">
        <f>Tablo1[[#This Row],[Dersin Adı]]</f>
        <v xml:space="preserve">Alternatif Tarım ve Bitki Yetiştirme Teknikleri </v>
      </c>
      <c r="F144" s="6" t="str">
        <f>Tablo1[[#This Row],[Dersi Veren Öğretim Elemanı]]</f>
        <v>Ramazan ÇAKMAKÇI</v>
      </c>
      <c r="G144" s="6">
        <f>Tablo1[[#This Row],[Dersi Veren Öğretim Elemanı (Son 7 Hafta)]]</f>
        <v>0</v>
      </c>
      <c r="H144" s="6" t="str">
        <f>Tablo1[[#This Row],[Dersi Vrn. Öğr. Üyesi Bölümü]]</f>
        <v>TB</v>
      </c>
      <c r="I144" s="5">
        <f>Tablo1[[#This Row],[Mevcut]]</f>
        <v>9</v>
      </c>
      <c r="J144" s="13" t="str">
        <f>Tablo1[[#This Row],[GÜN]]</f>
        <v>ÇARŞAMBA</v>
      </c>
      <c r="K144" s="17" t="str">
        <f>Tablo1[[#This Row],[SINIF2]]</f>
        <v>03</v>
      </c>
      <c r="L144" s="11">
        <f>Tablo1[[#This Row],[08:10]]</f>
        <v>0</v>
      </c>
      <c r="M144" s="4">
        <f>Tablo1[[#This Row],[09:00]]</f>
        <v>0</v>
      </c>
      <c r="N144" s="4">
        <f>Tablo1[[#This Row],[09:50]]</f>
        <v>0</v>
      </c>
      <c r="O144" s="4">
        <f>Tablo1[[#This Row],[10:40]]</f>
        <v>0</v>
      </c>
      <c r="P144" s="4">
        <f>Tablo1[[#This Row],[11:30]]</f>
        <v>0</v>
      </c>
      <c r="Q144" s="10">
        <f>Tablo1[[#This Row],[12:20]]</f>
        <v>0</v>
      </c>
      <c r="R144" s="4" t="str">
        <f>Tablo1[[#This Row],[13:10]]</f>
        <v>x</v>
      </c>
      <c r="S144" s="4" t="str">
        <f>Tablo1[[#This Row],[14:00]]</f>
        <v>x</v>
      </c>
      <c r="T144" s="4" t="str">
        <f>Tablo1[[#This Row],[14:50]]</f>
        <v>x</v>
      </c>
      <c r="U144" s="4">
        <f>Tablo1[[#This Row],[15:40]]</f>
        <v>0</v>
      </c>
      <c r="V144" s="12">
        <f>Tablo1[[#This Row],[16:30]]</f>
        <v>0</v>
      </c>
      <c r="W144" s="24">
        <f>Tablo1[[#This Row],[Ders Adedi]]</f>
        <v>1</v>
      </c>
      <c r="X144" s="22">
        <f>Tablo1[[#This Row],[Ders saati]]</f>
        <v>3</v>
      </c>
      <c r="Y144" s="23">
        <f>Tablo1[[#This Row],[Ders saati kontrol]]</f>
        <v>3</v>
      </c>
      <c r="Z144" s="92" t="str">
        <f>Tablo1[[#This Row],[Birleştir formül]]</f>
        <v>Alternatif Tarım ve Bitki Yetiştirme Teknikleri  Ramazan ÇAKMAKÇI</v>
      </c>
      <c r="AA144" s="95">
        <f>Tablo1[[#This Row],[Birleşik ders]]</f>
        <v>1</v>
      </c>
    </row>
    <row r="145" spans="1:27" ht="30" hidden="1" x14ac:dyDescent="0.25">
      <c r="A145" s="27">
        <f>Tablo1[[#This Row],[Sıra]]</f>
        <v>30</v>
      </c>
      <c r="B145" s="13" t="str">
        <f>Tablo1[[#This Row],[Bölüm]]</f>
        <v>TB</v>
      </c>
      <c r="C145" s="13">
        <f>Tablo1[[#This Row],[Sınıf]]</f>
        <v>4</v>
      </c>
      <c r="D145" s="5" t="str">
        <f>Tablo1[[#This Row],[Ders Kodu]]</f>
        <v>TBİ-4016</v>
      </c>
      <c r="E145" s="14" t="str">
        <f>Tablo1[[#This Row],[Dersin Adı]]</f>
        <v xml:space="preserve">Balarısı ve Flora </v>
      </c>
      <c r="F145" s="6" t="str">
        <f>Tablo1[[#This Row],[Dersi Veren Öğretim Elemanı]]</f>
        <v>Harun BAYTEKİN</v>
      </c>
      <c r="G145" s="6" t="str">
        <f>Tablo1[[#This Row],[Dersi Veren Öğretim Elemanı (Son 7 Hafta)]]</f>
        <v>Türker SAVAŞ</v>
      </c>
      <c r="H145" s="6" t="str">
        <f>Tablo1[[#This Row],[Dersi Vrn. Öğr. Üyesi Bölümü]]</f>
        <v>TB</v>
      </c>
      <c r="I145" s="5">
        <f>Tablo1[[#This Row],[Mevcut]]</f>
        <v>2</v>
      </c>
      <c r="J145" s="13" t="str">
        <f>Tablo1[[#This Row],[GÜN]]</f>
        <v>ÇARŞAMBA</v>
      </c>
      <c r="K145" s="17" t="str">
        <f>Tablo1[[#This Row],[SINIF2]]</f>
        <v>113</v>
      </c>
      <c r="L145" s="11">
        <f>Tablo1[[#This Row],[08:10]]</f>
        <v>0</v>
      </c>
      <c r="M145" s="4">
        <f>Tablo1[[#This Row],[09:00]]</f>
        <v>0</v>
      </c>
      <c r="N145" s="4">
        <f>Tablo1[[#This Row],[09:50]]</f>
        <v>0</v>
      </c>
      <c r="O145" s="4">
        <f>Tablo1[[#This Row],[10:40]]</f>
        <v>0</v>
      </c>
      <c r="P145" s="4">
        <f>Tablo1[[#This Row],[11:30]]</f>
        <v>0</v>
      </c>
      <c r="Q145" s="10">
        <f>Tablo1[[#This Row],[12:20]]</f>
        <v>0</v>
      </c>
      <c r="R145" s="4">
        <f>Tablo1[[#This Row],[13:10]]</f>
        <v>0</v>
      </c>
      <c r="S145" s="4">
        <f>Tablo1[[#This Row],[14:00]]</f>
        <v>0</v>
      </c>
      <c r="T145" s="4">
        <f>Tablo1[[#This Row],[14:50]]</f>
        <v>0</v>
      </c>
      <c r="U145" s="4" t="str">
        <f>Tablo1[[#This Row],[15:40]]</f>
        <v>x</v>
      </c>
      <c r="V145" s="12" t="str">
        <f>Tablo1[[#This Row],[16:30]]</f>
        <v>x</v>
      </c>
      <c r="W145" s="24">
        <f>Tablo1[[#This Row],[Ders Adedi]]</f>
        <v>2</v>
      </c>
      <c r="X145" s="22">
        <f>Tablo1[[#This Row],[Ders saati]]</f>
        <v>2</v>
      </c>
      <c r="Y145" s="23">
        <f>Tablo1[[#This Row],[Ders saati kontrol]]</f>
        <v>2</v>
      </c>
      <c r="Z145" s="92" t="str">
        <f>Tablo1[[#This Row],[Birleştir formül]]</f>
        <v>Balarısı ve Flora  Harun BAYTEKİN</v>
      </c>
      <c r="AA145" s="95">
        <f>Tablo1[[#This Row],[Birleşik ders]]</f>
        <v>2</v>
      </c>
    </row>
    <row r="146" spans="1:27" ht="21.75" hidden="1" x14ac:dyDescent="0.25">
      <c r="A146" s="27">
        <f>Tablo1[[#This Row],[Sıra]]</f>
        <v>82</v>
      </c>
      <c r="B146" s="13" t="str">
        <f>Tablo1[[#This Row],[Bölüm]]</f>
        <v>TB</v>
      </c>
      <c r="C146" s="13">
        <f>Tablo1[[#This Row],[Sınıf]]</f>
        <v>4</v>
      </c>
      <c r="D146" s="5" t="str">
        <f>Tablo1[[#This Row],[Ders Kodu]]</f>
        <v>TBİ-4002</v>
      </c>
      <c r="E146" s="14" t="str">
        <f>Tablo1[[#This Row],[Dersin Adı]]</f>
        <v xml:space="preserve">Çayır Mera Islahı </v>
      </c>
      <c r="F146" s="6" t="str">
        <f>Tablo1[[#This Row],[Dersi Veren Öğretim Elemanı]]</f>
        <v>Fırat ALATÜRK</v>
      </c>
      <c r="G146" s="6">
        <f>Tablo1[[#This Row],[Dersi Veren Öğretim Elemanı (Son 7 Hafta)]]</f>
        <v>0</v>
      </c>
      <c r="H146" s="6" t="str">
        <f>Tablo1[[#This Row],[Dersi Vrn. Öğr. Üyesi Bölümü]]</f>
        <v>TB</v>
      </c>
      <c r="I146" s="5">
        <f>Tablo1[[#This Row],[Mevcut]]</f>
        <v>10</v>
      </c>
      <c r="J146" s="13" t="str">
        <f>Tablo1[[#This Row],[GÜN]]</f>
        <v>PERŞEMBE</v>
      </c>
      <c r="K146" s="17" t="str">
        <f>Tablo1[[#This Row],[SINIF2]]</f>
        <v>106</v>
      </c>
      <c r="L146" s="11">
        <f>Tablo1[[#This Row],[08:10]]</f>
        <v>0</v>
      </c>
      <c r="M146" s="4" t="str">
        <f>Tablo1[[#This Row],[09:00]]</f>
        <v>x</v>
      </c>
      <c r="N146" s="4" t="str">
        <f>Tablo1[[#This Row],[09:50]]</f>
        <v>x</v>
      </c>
      <c r="O146" s="4" t="str">
        <f>Tablo1[[#This Row],[10:40]]</f>
        <v>x</v>
      </c>
      <c r="P146" s="4" t="str">
        <f>Tablo1[[#This Row],[11:30]]</f>
        <v>x</v>
      </c>
      <c r="Q146" s="10">
        <f>Tablo1[[#This Row],[12:20]]</f>
        <v>0</v>
      </c>
      <c r="R146" s="4">
        <f>Tablo1[[#This Row],[13:10]]</f>
        <v>0</v>
      </c>
      <c r="S146" s="4">
        <f>Tablo1[[#This Row],[14:00]]</f>
        <v>0</v>
      </c>
      <c r="T146" s="4">
        <f>Tablo1[[#This Row],[14:50]]</f>
        <v>0</v>
      </c>
      <c r="U146" s="4">
        <f>Tablo1[[#This Row],[15:40]]</f>
        <v>0</v>
      </c>
      <c r="V146" s="12">
        <f>Tablo1[[#This Row],[16:30]]</f>
        <v>0</v>
      </c>
      <c r="W146" s="24">
        <f>Tablo1[[#This Row],[Ders Adedi]]</f>
        <v>1</v>
      </c>
      <c r="X146" s="22">
        <f>Tablo1[[#This Row],[Ders saati]]</f>
        <v>4</v>
      </c>
      <c r="Y146" s="23">
        <f>Tablo1[[#This Row],[Ders saati kontrol]]</f>
        <v>4</v>
      </c>
      <c r="Z146" s="92" t="str">
        <f>Tablo1[[#This Row],[Birleştir formül]]</f>
        <v>Çayır Mera Islahı  Fırat ALATÜRK</v>
      </c>
      <c r="AA146" s="95">
        <f>Tablo1[[#This Row],[Birleşik ders]]</f>
        <v>1</v>
      </c>
    </row>
    <row r="147" spans="1:27" ht="30" hidden="1" x14ac:dyDescent="0.25">
      <c r="A147" s="27">
        <f>Tablo1[[#This Row],[Sıra]]</f>
        <v>251</v>
      </c>
      <c r="B147" s="13" t="str">
        <f>Tablo1[[#This Row],[Bölüm]]</f>
        <v>TB</v>
      </c>
      <c r="C147" s="13">
        <f>Tablo1[[#This Row],[Sınıf]]</f>
        <v>4</v>
      </c>
      <c r="D147" s="5" t="str">
        <f>Tablo1[[#This Row],[Ders Kodu]]</f>
        <v>TBİ-4018</v>
      </c>
      <c r="E147" s="14" t="str">
        <f>Tablo1[[#This Row],[Dersin Adı]]</f>
        <v xml:space="preserve">Tahıl Baklagil ve Yem Bitkileri Zararlıları </v>
      </c>
      <c r="F147" s="6" t="str">
        <f>Tablo1[[#This Row],[Dersi Veren Öğretim Elemanı]]</f>
        <v>Baboo ALİ</v>
      </c>
      <c r="G147" s="6">
        <f>Tablo1[[#This Row],[Dersi Veren Öğretim Elemanı (Son 7 Hafta)]]</f>
        <v>0</v>
      </c>
      <c r="H147" s="6" t="str">
        <f>Tablo1[[#This Row],[Dersi Vrn. Öğr. Üyesi Bölümü]]</f>
        <v>TB</v>
      </c>
      <c r="I147" s="5">
        <f>Tablo1[[#This Row],[Mevcut]]</f>
        <v>8</v>
      </c>
      <c r="J147" s="13" t="str">
        <f>Tablo1[[#This Row],[GÜN]]</f>
        <v>PERŞEMBE</v>
      </c>
      <c r="K147" s="17" t="str">
        <f>Tablo1[[#This Row],[SINIF2]]</f>
        <v>106</v>
      </c>
      <c r="L147" s="11">
        <f>Tablo1[[#This Row],[08:10]]</f>
        <v>0</v>
      </c>
      <c r="M147" s="4">
        <f>Tablo1[[#This Row],[09:00]]</f>
        <v>0</v>
      </c>
      <c r="N147" s="4">
        <f>Tablo1[[#This Row],[09:50]]</f>
        <v>0</v>
      </c>
      <c r="O147" s="4">
        <f>Tablo1[[#This Row],[10:40]]</f>
        <v>0</v>
      </c>
      <c r="P147" s="4">
        <f>Tablo1[[#This Row],[11:30]]</f>
        <v>0</v>
      </c>
      <c r="Q147" s="10">
        <f>Tablo1[[#This Row],[12:20]]</f>
        <v>0</v>
      </c>
      <c r="R147" s="4" t="str">
        <f>Tablo1[[#This Row],[13:10]]</f>
        <v>x</v>
      </c>
      <c r="S147" s="4" t="str">
        <f>Tablo1[[#This Row],[14:00]]</f>
        <v>x</v>
      </c>
      <c r="T147" s="4">
        <f>Tablo1[[#This Row],[14:50]]</f>
        <v>0</v>
      </c>
      <c r="U147" s="4">
        <f>Tablo1[[#This Row],[15:40]]</f>
        <v>0</v>
      </c>
      <c r="V147" s="12">
        <f>Tablo1[[#This Row],[16:30]]</f>
        <v>0</v>
      </c>
      <c r="W147" s="24">
        <f>Tablo1[[#This Row],[Ders Adedi]]</f>
        <v>1</v>
      </c>
      <c r="X147" s="22">
        <f>Tablo1[[#This Row],[Ders saati]]</f>
        <v>2</v>
      </c>
      <c r="Y147" s="23">
        <f>Tablo1[[#This Row],[Ders saati kontrol]]</f>
        <v>2</v>
      </c>
      <c r="Z147" s="92" t="str">
        <f>Tablo1[[#This Row],[Birleştir formül]]</f>
        <v>Tahıl Baklagil ve Yem Bitkileri Zararlıları  Baboo ALİ</v>
      </c>
      <c r="AA147" s="95">
        <f>Tablo1[[#This Row],[Birleşik ders]]</f>
        <v>1</v>
      </c>
    </row>
    <row r="148" spans="1:27" ht="30" hidden="1" x14ac:dyDescent="0.25">
      <c r="A148" s="27">
        <f>Tablo1[[#This Row],[Sıra]]</f>
        <v>209</v>
      </c>
      <c r="B148" s="13" t="str">
        <f>Tablo1[[#This Row],[Bölüm]]</f>
        <v>TB</v>
      </c>
      <c r="C148" s="13">
        <f>Tablo1[[#This Row],[Sınıf]]</f>
        <v>4</v>
      </c>
      <c r="D148" s="5" t="str">
        <f>Tablo1[[#This Row],[Ders Kodu]]</f>
        <v>TBİ-4010</v>
      </c>
      <c r="E148" s="14" t="str">
        <f>Tablo1[[#This Row],[Dersin Adı]]</f>
        <v xml:space="preserve">Organik Tarım </v>
      </c>
      <c r="F148" s="6" t="str">
        <f>Tablo1[[#This Row],[Dersi Veren Öğretim Elemanı]]</f>
        <v>Ramazan ÇAKMAKÇI</v>
      </c>
      <c r="G148" s="6">
        <f>Tablo1[[#This Row],[Dersi Veren Öğretim Elemanı (Son 7 Hafta)]]</f>
        <v>0</v>
      </c>
      <c r="H148" s="6" t="str">
        <f>Tablo1[[#This Row],[Dersi Vrn. Öğr. Üyesi Bölümü]]</f>
        <v>TB</v>
      </c>
      <c r="I148" s="5">
        <f>Tablo1[[#This Row],[Mevcut]]</f>
        <v>11</v>
      </c>
      <c r="J148" s="13" t="str">
        <f>Tablo1[[#This Row],[GÜN]]</f>
        <v>PERŞEMBE</v>
      </c>
      <c r="K148" s="17" t="str">
        <f>Tablo1[[#This Row],[SINIF2]]</f>
        <v>103</v>
      </c>
      <c r="L148" s="11">
        <f>Tablo1[[#This Row],[08:10]]</f>
        <v>0</v>
      </c>
      <c r="M148" s="4">
        <f>Tablo1[[#This Row],[09:00]]</f>
        <v>0</v>
      </c>
      <c r="N148" s="4">
        <f>Tablo1[[#This Row],[09:50]]</f>
        <v>0</v>
      </c>
      <c r="O148" s="4">
        <f>Tablo1[[#This Row],[10:40]]</f>
        <v>0</v>
      </c>
      <c r="P148" s="4">
        <f>Tablo1[[#This Row],[11:30]]</f>
        <v>0</v>
      </c>
      <c r="Q148" s="10">
        <f>Tablo1[[#This Row],[12:20]]</f>
        <v>0</v>
      </c>
      <c r="R148" s="4">
        <f>Tablo1[[#This Row],[13:10]]</f>
        <v>0</v>
      </c>
      <c r="S148" s="4">
        <f>Tablo1[[#This Row],[14:00]]</f>
        <v>0</v>
      </c>
      <c r="T148" s="4" t="str">
        <f>Tablo1[[#This Row],[14:50]]</f>
        <v>x</v>
      </c>
      <c r="U148" s="4" t="str">
        <f>Tablo1[[#This Row],[15:40]]</f>
        <v>x</v>
      </c>
      <c r="V148" s="12">
        <f>Tablo1[[#This Row],[16:30]]</f>
        <v>0</v>
      </c>
      <c r="W148" s="24">
        <f>Tablo1[[#This Row],[Ders Adedi]]</f>
        <v>1</v>
      </c>
      <c r="X148" s="22">
        <f>Tablo1[[#This Row],[Ders saati]]</f>
        <v>2</v>
      </c>
      <c r="Y148" s="23">
        <f>Tablo1[[#This Row],[Ders saati kontrol]]</f>
        <v>2</v>
      </c>
      <c r="Z148" s="92" t="str">
        <f>Tablo1[[#This Row],[Birleştir formül]]</f>
        <v>Organik Tarım  Ramazan ÇAKMAKÇI</v>
      </c>
      <c r="AA148" s="95">
        <f>Tablo1[[#This Row],[Birleşik ders]]</f>
        <v>1</v>
      </c>
    </row>
    <row r="149" spans="1:27" ht="21.75" hidden="1" x14ac:dyDescent="0.25">
      <c r="A149" s="27">
        <f>Tablo1[[#This Row],[Sıra]]</f>
        <v>84</v>
      </c>
      <c r="B149" s="13" t="str">
        <f>Tablo1[[#This Row],[Bölüm]]</f>
        <v>TB</v>
      </c>
      <c r="C149" s="13">
        <f>Tablo1[[#This Row],[Sınıf]]</f>
        <v>4</v>
      </c>
      <c r="D149" s="5" t="str">
        <f>Tablo1[[#This Row],[Ders Kodu]]</f>
        <v>TBİ-4020</v>
      </c>
      <c r="E149" s="14" t="str">
        <f>Tablo1[[#This Row],[Dersin Adı]]</f>
        <v xml:space="preserve">Çevresel Etki Değerlendirme </v>
      </c>
      <c r="F149" s="6" t="str">
        <f>Tablo1[[#This Row],[Dersi Veren Öğretim Elemanı]]</f>
        <v>Cafer TÜRKMEN</v>
      </c>
      <c r="G149" s="6">
        <f>Tablo1[[#This Row],[Dersi Veren Öğretim Elemanı (Son 7 Hafta)]]</f>
        <v>0</v>
      </c>
      <c r="H149" s="6" t="str">
        <f>Tablo1[[#This Row],[Dersi Vrn. Öğr. Üyesi Bölümü]]</f>
        <v>TO</v>
      </c>
      <c r="I149" s="5">
        <f>Tablo1[[#This Row],[Mevcut]]</f>
        <v>0</v>
      </c>
      <c r="J149" s="13" t="str">
        <f>Tablo1[[#This Row],[GÜN]]</f>
        <v>-</v>
      </c>
      <c r="K149" s="17" t="str">
        <f>Tablo1[[#This Row],[SINIF2]]</f>
        <v>AÇILMIYOR</v>
      </c>
      <c r="L149" s="11">
        <f>Tablo1[[#This Row],[08:10]]</f>
        <v>0</v>
      </c>
      <c r="M149" s="4">
        <f>Tablo1[[#This Row],[09:00]]</f>
        <v>0</v>
      </c>
      <c r="N149" s="4">
        <f>Tablo1[[#This Row],[09:50]]</f>
        <v>0</v>
      </c>
      <c r="O149" s="4" t="str">
        <f>Tablo1[[#This Row],[10:40]]</f>
        <v>x</v>
      </c>
      <c r="P149" s="4" t="str">
        <f>Tablo1[[#This Row],[11:30]]</f>
        <v>x</v>
      </c>
      <c r="Q149" s="10">
        <f>Tablo1[[#This Row],[12:20]]</f>
        <v>0</v>
      </c>
      <c r="R149" s="4">
        <f>Tablo1[[#This Row],[13:10]]</f>
        <v>0</v>
      </c>
      <c r="S149" s="4">
        <f>Tablo1[[#This Row],[14:00]]</f>
        <v>0</v>
      </c>
      <c r="T149" s="4">
        <f>Tablo1[[#This Row],[14:50]]</f>
        <v>0</v>
      </c>
      <c r="U149" s="4">
        <f>Tablo1[[#This Row],[15:40]]</f>
        <v>0</v>
      </c>
      <c r="V149" s="12">
        <f>Tablo1[[#This Row],[16:30]]</f>
        <v>0</v>
      </c>
      <c r="W149" s="24">
        <f>Tablo1[[#This Row],[Ders Adedi]]</f>
        <v>1</v>
      </c>
      <c r="X149" s="22">
        <f>Tablo1[[#This Row],[Ders saati]]</f>
        <v>2</v>
      </c>
      <c r="Y149" s="23">
        <f>Tablo1[[#This Row],[Ders saati kontrol]]</f>
        <v>2</v>
      </c>
      <c r="Z149" s="92" t="str">
        <f>Tablo1[[#This Row],[Birleştir formül]]</f>
        <v>Çevresel Etki Değerlendirme  Cafer TÜRKMEN</v>
      </c>
      <c r="AA149" s="95">
        <f>Tablo1[[#This Row],[Birleşik ders]]</f>
        <v>1</v>
      </c>
    </row>
    <row r="150" spans="1:27" ht="21.75" hidden="1" x14ac:dyDescent="0.25">
      <c r="A150" s="27">
        <f>Tablo1[[#This Row],[Sıra]]</f>
        <v>51</v>
      </c>
      <c r="B150" s="13" t="str">
        <f>Tablo1[[#This Row],[Bölüm]]</f>
        <v>TB</v>
      </c>
      <c r="C150" s="13">
        <f>Tablo1[[#This Row],[Sınıf]]</f>
        <v>4</v>
      </c>
      <c r="D150" s="5" t="str">
        <f>Tablo1[[#This Row],[Ders Kodu]]</f>
        <v>TBİ-4012</v>
      </c>
      <c r="E150" s="14" t="str">
        <f>Tablo1[[#This Row],[Dersin Adı]]</f>
        <v xml:space="preserve">Bitki Doku Kültürleri </v>
      </c>
      <c r="F150" s="6" t="str">
        <f>Tablo1[[#This Row],[Dersi Veren Öğretim Elemanı]]</f>
        <v>Onur Sinan TÜRKMEN</v>
      </c>
      <c r="G150" s="6">
        <f>Tablo1[[#This Row],[Dersi Veren Öğretim Elemanı (Son 7 Hafta)]]</f>
        <v>0</v>
      </c>
      <c r="H150" s="6" t="str">
        <f>Tablo1[[#This Row],[Dersi Vrn. Öğr. Üyesi Bölümü]]</f>
        <v>TB</v>
      </c>
      <c r="I150" s="5">
        <f>Tablo1[[#This Row],[Mevcut]]</f>
        <v>0</v>
      </c>
      <c r="J150" s="13" t="str">
        <f>Tablo1[[#This Row],[GÜN]]</f>
        <v>-</v>
      </c>
      <c r="K150" s="17" t="str">
        <f>Tablo1[[#This Row],[SINIF2]]</f>
        <v>AÇILMIYOR</v>
      </c>
      <c r="L150" s="11">
        <f>Tablo1[[#This Row],[08:10]]</f>
        <v>0</v>
      </c>
      <c r="M150" s="4">
        <f>Tablo1[[#This Row],[09:00]]</f>
        <v>0</v>
      </c>
      <c r="N150" s="4">
        <f>Tablo1[[#This Row],[09:50]]</f>
        <v>0</v>
      </c>
      <c r="O150" s="4">
        <f>Tablo1[[#This Row],[10:40]]</f>
        <v>0</v>
      </c>
      <c r="P150" s="4">
        <f>Tablo1[[#This Row],[11:30]]</f>
        <v>0</v>
      </c>
      <c r="Q150" s="10">
        <f>Tablo1[[#This Row],[12:20]]</f>
        <v>0</v>
      </c>
      <c r="R150" s="4">
        <f>Tablo1[[#This Row],[13:10]]</f>
        <v>0</v>
      </c>
      <c r="S150" s="4">
        <f>Tablo1[[#This Row],[14:00]]</f>
        <v>0</v>
      </c>
      <c r="T150" s="4" t="str">
        <f>Tablo1[[#This Row],[14:50]]</f>
        <v>x</v>
      </c>
      <c r="U150" s="4" t="str">
        <f>Tablo1[[#This Row],[15:40]]</f>
        <v>x</v>
      </c>
      <c r="V150" s="12">
        <f>Tablo1[[#This Row],[16:30]]</f>
        <v>0</v>
      </c>
      <c r="W150" s="24">
        <f>Tablo1[[#This Row],[Ders Adedi]]</f>
        <v>1</v>
      </c>
      <c r="X150" s="22">
        <f>Tablo1[[#This Row],[Ders saati]]</f>
        <v>2</v>
      </c>
      <c r="Y150" s="23">
        <f>Tablo1[[#This Row],[Ders saati kontrol]]</f>
        <v>2</v>
      </c>
      <c r="Z150" s="92" t="str">
        <f>Tablo1[[#This Row],[Birleştir formül]]</f>
        <v>Bitki Doku Kültürleri  Onur Sinan TÜRKMEN</v>
      </c>
      <c r="AA150" s="95">
        <f>Tablo1[[#This Row],[Birleşik ders]]</f>
        <v>1</v>
      </c>
    </row>
    <row r="151" spans="1:27" ht="21.75" hidden="1" x14ac:dyDescent="0.25">
      <c r="A151" s="27">
        <f>Tablo1[[#This Row],[Sıra]]</f>
        <v>39</v>
      </c>
      <c r="B151" s="13" t="str">
        <f>Tablo1[[#This Row],[Bölüm]]</f>
        <v>TB</v>
      </c>
      <c r="C151" s="13">
        <f>Tablo1[[#This Row],[Sınıf]]</f>
        <v>4</v>
      </c>
      <c r="D151" s="5" t="str">
        <f>Tablo1[[#This Row],[Ders Kodu]]</f>
        <v>TBİ-4004</v>
      </c>
      <c r="E151" s="14" t="str">
        <f>Tablo1[[#This Row],[Dersin Adı]]</f>
        <v xml:space="preserve">Bitirme Ödevi II </v>
      </c>
      <c r="F151" s="6" t="str">
        <f>Tablo1[[#This Row],[Dersi Veren Öğretim Elemanı]]</f>
        <v>Bölüm Öğretim Elemanları - TB</v>
      </c>
      <c r="G151" s="6">
        <f>Tablo1[[#This Row],[Dersi Veren Öğretim Elemanı (Son 7 Hafta)]]</f>
        <v>0</v>
      </c>
      <c r="H151" s="6" t="str">
        <f>Tablo1[[#This Row],[Dersi Vrn. Öğr. Üyesi Bölümü]]</f>
        <v>TB</v>
      </c>
      <c r="I151" s="5">
        <f>Tablo1[[#This Row],[Mevcut]]</f>
        <v>14</v>
      </c>
      <c r="J151" s="13" t="str">
        <f>Tablo1[[#This Row],[GÜN]]</f>
        <v>-</v>
      </c>
      <c r="K151" s="17" t="str">
        <f>Tablo1[[#This Row],[SINIF2]]</f>
        <v>-</v>
      </c>
      <c r="L151" s="11">
        <f>Tablo1[[#This Row],[08:10]]</f>
        <v>0</v>
      </c>
      <c r="M151" s="4">
        <f>Tablo1[[#This Row],[09:00]]</f>
        <v>0</v>
      </c>
      <c r="N151" s="4">
        <f>Tablo1[[#This Row],[09:50]]</f>
        <v>0</v>
      </c>
      <c r="O151" s="4">
        <f>Tablo1[[#This Row],[10:40]]</f>
        <v>0</v>
      </c>
      <c r="P151" s="4">
        <f>Tablo1[[#This Row],[11:30]]</f>
        <v>0</v>
      </c>
      <c r="Q151" s="10">
        <f>Tablo1[[#This Row],[12:20]]</f>
        <v>0</v>
      </c>
      <c r="R151" s="4">
        <f>Tablo1[[#This Row],[13:10]]</f>
        <v>0</v>
      </c>
      <c r="S151" s="4">
        <f>Tablo1[[#This Row],[14:00]]</f>
        <v>0</v>
      </c>
      <c r="T151" s="4">
        <f>Tablo1[[#This Row],[14:50]]</f>
        <v>0</v>
      </c>
      <c r="U151" s="4">
        <f>Tablo1[[#This Row],[15:40]]</f>
        <v>0</v>
      </c>
      <c r="V151" s="12">
        <f>Tablo1[[#This Row],[16:30]]</f>
        <v>0</v>
      </c>
      <c r="W151" s="24">
        <f>Tablo1[[#This Row],[Ders Adedi]]</f>
        <v>7</v>
      </c>
      <c r="X151" s="22">
        <f>Tablo1[[#This Row],[Ders saati]]</f>
        <v>0</v>
      </c>
      <c r="Y151" s="23">
        <f>Tablo1[[#This Row],[Ders saati kontrol]]</f>
        <v>0</v>
      </c>
      <c r="Z151" s="92" t="str">
        <f>Tablo1[[#This Row],[Birleştir formül]]</f>
        <v>Bitirme Ödevi II  Bölüm Öğretim Elemanları - TB</v>
      </c>
      <c r="AA151" s="95">
        <f>Tablo1[[#This Row],[Birleşik ders]]</f>
        <v>1</v>
      </c>
    </row>
    <row r="152" spans="1:27" ht="21.75" hidden="1" x14ac:dyDescent="0.25">
      <c r="A152" s="27">
        <f>Tablo1[[#This Row],[Sıra]]</f>
        <v>373</v>
      </c>
      <c r="B152" s="13" t="str">
        <f>Tablo1[[#This Row],[Bölüm]]</f>
        <v>TBT</v>
      </c>
      <c r="C152" s="13">
        <f>Tablo1[[#This Row],[Sınıf]]</f>
        <v>1</v>
      </c>
      <c r="D152" s="5" t="str">
        <f>Tablo1[[#This Row],[Ders Kodu]]</f>
        <v>TRB-1004</v>
      </c>
      <c r="E152" s="14" t="str">
        <f>Tablo1[[#This Row],[Dersin Adı]]</f>
        <v>Genel Mikrobiyoloji (Alttan ve devam Alanlar İçin)</v>
      </c>
      <c r="F152" s="6" t="str">
        <f>Tablo1[[#This Row],[Dersi Veren Öğretim Elemanı]]</f>
        <v>N. Nükhet ZORBA</v>
      </c>
      <c r="G152" s="6">
        <f>Tablo1[[#This Row],[Dersi Veren Öğretim Elemanı (Son 7 Hafta)]]</f>
        <v>0</v>
      </c>
      <c r="H152" s="6" t="str">
        <f>Tablo1[[#This Row],[Dersi Vrn. Öğr. Üyesi Bölümü]]</f>
        <v>FD</v>
      </c>
      <c r="I152" s="5">
        <f>Tablo1[[#This Row],[Mevcut]]</f>
        <v>12</v>
      </c>
      <c r="J152" s="13" t="str">
        <f>Tablo1[[#This Row],[GÜN]]</f>
        <v>PAZARTESİ</v>
      </c>
      <c r="K152" s="17" t="str">
        <f>Tablo1[[#This Row],[SINIF2]]</f>
        <v>02</v>
      </c>
      <c r="L152" s="11">
        <f>Tablo1[[#This Row],[08:10]]</f>
        <v>0</v>
      </c>
      <c r="M152" s="4" t="str">
        <f>Tablo1[[#This Row],[09:00]]</f>
        <v>x</v>
      </c>
      <c r="N152" s="4" t="str">
        <f>Tablo1[[#This Row],[09:50]]</f>
        <v>x</v>
      </c>
      <c r="O152" s="4" t="str">
        <f>Tablo1[[#This Row],[10:40]]</f>
        <v>x</v>
      </c>
      <c r="P152" s="4" t="str">
        <f>Tablo1[[#This Row],[11:30]]</f>
        <v>x</v>
      </c>
      <c r="Q152" s="10">
        <f>Tablo1[[#This Row],[12:20]]</f>
        <v>0</v>
      </c>
      <c r="R152" s="4">
        <f>Tablo1[[#This Row],[13:10]]</f>
        <v>0</v>
      </c>
      <c r="S152" s="4">
        <f>Tablo1[[#This Row],[14:00]]</f>
        <v>0</v>
      </c>
      <c r="T152" s="4">
        <f>Tablo1[[#This Row],[14:50]]</f>
        <v>0</v>
      </c>
      <c r="U152" s="4">
        <f>Tablo1[[#This Row],[15:40]]</f>
        <v>0</v>
      </c>
      <c r="V152" s="12">
        <f>Tablo1[[#This Row],[16:30]]</f>
        <v>0</v>
      </c>
      <c r="W152" s="24">
        <f>Tablo1[[#This Row],[Ders Adedi]]</f>
        <v>1</v>
      </c>
      <c r="X152" s="22">
        <f>Tablo1[[#This Row],[Ders saati]]</f>
        <v>4</v>
      </c>
      <c r="Y152" s="23">
        <f>Tablo1[[#This Row],[Ders saati kontrol]]</f>
        <v>4</v>
      </c>
      <c r="Z152" s="92" t="str">
        <f>Tablo1[[#This Row],[Birleştir formül]]</f>
        <v>Genel Mikrobiyoloji (Alttan ve devam Alanlar İçin) N. Nükhet ZORBA</v>
      </c>
      <c r="AA152" s="95">
        <f>Tablo1[[#This Row],[Birleşik ders]]</f>
        <v>1</v>
      </c>
    </row>
    <row r="153" spans="1:27" ht="30" hidden="1" x14ac:dyDescent="0.25">
      <c r="A153" s="27">
        <f>Tablo1[[#This Row],[Sıra]]</f>
        <v>197</v>
      </c>
      <c r="B153" s="13" t="str">
        <f>Tablo1[[#This Row],[Bölüm]]</f>
        <v>TBT</v>
      </c>
      <c r="C153" s="13">
        <f>Tablo1[[#This Row],[Sınıf]]</f>
        <v>1</v>
      </c>
      <c r="D153" s="5" t="str">
        <f>Tablo1[[#This Row],[Ders Kodu]]</f>
        <v>ZBY-1008</v>
      </c>
      <c r="E153" s="14" t="str">
        <f>Tablo1[[#This Row],[Dersin Adı]]</f>
        <v xml:space="preserve">Mikrobiyoloji </v>
      </c>
      <c r="F153" s="6" t="str">
        <f>Tablo1[[#This Row],[Dersi Veren Öğretim Elemanı]]</f>
        <v>N. Nükhet ZORBA</v>
      </c>
      <c r="G153" s="6">
        <f>Tablo1[[#This Row],[Dersi Veren Öğretim Elemanı (Son 7 Hafta)]]</f>
        <v>0</v>
      </c>
      <c r="H153" s="6" t="str">
        <f>Tablo1[[#This Row],[Dersi Vrn. Öğr. Üyesi Bölümü]]</f>
        <v>FD</v>
      </c>
      <c r="I153" s="5">
        <f>Tablo1[[#This Row],[Mevcut]]</f>
        <v>20</v>
      </c>
      <c r="J153" s="13" t="str">
        <f>Tablo1[[#This Row],[GÜN]]</f>
        <v>PAZARTESİ</v>
      </c>
      <c r="K153" s="17" t="str">
        <f>Tablo1[[#This Row],[SINIF2]]</f>
        <v>02</v>
      </c>
      <c r="L153" s="11">
        <f>Tablo1[[#This Row],[08:10]]</f>
        <v>0</v>
      </c>
      <c r="M153" s="4" t="str">
        <f>Tablo1[[#This Row],[09:00]]</f>
        <v>x</v>
      </c>
      <c r="N153" s="4" t="str">
        <f>Tablo1[[#This Row],[09:50]]</f>
        <v>x</v>
      </c>
      <c r="O153" s="4" t="str">
        <f>Tablo1[[#This Row],[10:40]]</f>
        <v>x</v>
      </c>
      <c r="P153" s="4" t="str">
        <f>Tablo1[[#This Row],[11:30]]</f>
        <v>x</v>
      </c>
      <c r="Q153" s="10">
        <f>Tablo1[[#This Row],[12:20]]</f>
        <v>0</v>
      </c>
      <c r="R153" s="4">
        <f>Tablo1[[#This Row],[13:10]]</f>
        <v>0</v>
      </c>
      <c r="S153" s="4">
        <f>Tablo1[[#This Row],[14:00]]</f>
        <v>0</v>
      </c>
      <c r="T153" s="4">
        <f>Tablo1[[#This Row],[14:50]]</f>
        <v>0</v>
      </c>
      <c r="U153" s="4">
        <f>Tablo1[[#This Row],[15:40]]</f>
        <v>0</v>
      </c>
      <c r="V153" s="12">
        <f>Tablo1[[#This Row],[16:30]]</f>
        <v>0</v>
      </c>
      <c r="W153" s="24">
        <f>Tablo1[[#This Row],[Ders Adedi]]</f>
        <v>4</v>
      </c>
      <c r="X153" s="22">
        <f>Tablo1[[#This Row],[Ders saati]]</f>
        <v>4</v>
      </c>
      <c r="Y153" s="23">
        <f>Tablo1[[#This Row],[Ders saati kontrol]]</f>
        <v>4</v>
      </c>
      <c r="Z153" s="92" t="str">
        <f>Tablo1[[#This Row],[Birleştir formül]]</f>
        <v>Mikrobiyoloji  N. Nükhet ZORBA</v>
      </c>
      <c r="AA153" s="95">
        <f>Tablo1[[#This Row],[Birleşik ders]]</f>
        <v>1</v>
      </c>
    </row>
    <row r="154" spans="1:27" ht="21.75" hidden="1" x14ac:dyDescent="0.25">
      <c r="A154" s="27">
        <f>Tablo1[[#This Row],[Sıra]]</f>
        <v>137</v>
      </c>
      <c r="B154" s="13" t="str">
        <f>Tablo1[[#This Row],[Bölüm]]</f>
        <v>TBT</v>
      </c>
      <c r="C154" s="13">
        <f>Tablo1[[#This Row],[Sınıf]]</f>
        <v>1</v>
      </c>
      <c r="D154" s="5" t="str">
        <f>Tablo1[[#This Row],[Ders Kodu]]</f>
        <v>ZBY-1012</v>
      </c>
      <c r="E154" s="14" t="str">
        <f>Tablo1[[#This Row],[Dersin Adı]]</f>
        <v xml:space="preserve">Hücre Biyolojisine Giriş </v>
      </c>
      <c r="F154" s="6" t="str">
        <f>Tablo1[[#This Row],[Dersi Veren Öğretim Elemanı]]</f>
        <v>Yonca SURGUN ACAR</v>
      </c>
      <c r="G154" s="6">
        <f>Tablo1[[#This Row],[Dersi Veren Öğretim Elemanı (Son 7 Hafta)]]</f>
        <v>0</v>
      </c>
      <c r="H154" s="6" t="str">
        <f>Tablo1[[#This Row],[Dersi Vrn. Öğr. Üyesi Bölümü]]</f>
        <v>TBT</v>
      </c>
      <c r="I154" s="5">
        <f>Tablo1[[#This Row],[Mevcut]]</f>
        <v>50</v>
      </c>
      <c r="J154" s="13" t="str">
        <f>Tablo1[[#This Row],[GÜN]]</f>
        <v>PAZARTESİ</v>
      </c>
      <c r="K154" s="17" t="str">
        <f>Tablo1[[#This Row],[SINIF2]]</f>
        <v>103</v>
      </c>
      <c r="L154" s="11">
        <f>Tablo1[[#This Row],[08:10]]</f>
        <v>0</v>
      </c>
      <c r="M154" s="4">
        <f>Tablo1[[#This Row],[09:00]]</f>
        <v>0</v>
      </c>
      <c r="N154" s="4">
        <f>Tablo1[[#This Row],[09:50]]</f>
        <v>0</v>
      </c>
      <c r="O154" s="4">
        <f>Tablo1[[#This Row],[10:40]]</f>
        <v>0</v>
      </c>
      <c r="P154" s="4">
        <f>Tablo1[[#This Row],[11:30]]</f>
        <v>0</v>
      </c>
      <c r="Q154" s="10" t="str">
        <f>Tablo1[[#This Row],[12:20]]</f>
        <v>x</v>
      </c>
      <c r="R154" s="4" t="str">
        <f>Tablo1[[#This Row],[13:10]]</f>
        <v>x</v>
      </c>
      <c r="S154" s="4">
        <f>Tablo1[[#This Row],[14:00]]</f>
        <v>0</v>
      </c>
      <c r="T154" s="4">
        <f>Tablo1[[#This Row],[14:50]]</f>
        <v>0</v>
      </c>
      <c r="U154" s="4">
        <f>Tablo1[[#This Row],[15:40]]</f>
        <v>0</v>
      </c>
      <c r="V154" s="12">
        <f>Tablo1[[#This Row],[16:30]]</f>
        <v>0</v>
      </c>
      <c r="W154" s="24">
        <f>Tablo1[[#This Row],[Ders Adedi]]</f>
        <v>2</v>
      </c>
      <c r="X154" s="22">
        <f>Tablo1[[#This Row],[Ders saati]]</f>
        <v>2</v>
      </c>
      <c r="Y154" s="23">
        <f>Tablo1[[#This Row],[Ders saati kontrol]]</f>
        <v>2</v>
      </c>
      <c r="Z154" s="92" t="str">
        <f>Tablo1[[#This Row],[Birleştir formül]]</f>
        <v>Hücre Biyolojisine Giriş  Yonca SURGUN ACAR</v>
      </c>
      <c r="AA154" s="95">
        <f>Tablo1[[#This Row],[Birleşik ders]]</f>
        <v>2</v>
      </c>
    </row>
    <row r="155" spans="1:27" ht="21.75" hidden="1" x14ac:dyDescent="0.25">
      <c r="A155" s="27">
        <f>Tablo1[[#This Row],[Sıra]]</f>
        <v>351</v>
      </c>
      <c r="B155" s="13" t="str">
        <f>Tablo1[[#This Row],[Bölüm]]</f>
        <v>TBT</v>
      </c>
      <c r="C155" s="13">
        <f>Tablo1[[#This Row],[Sınıf]]</f>
        <v>1</v>
      </c>
      <c r="D155" s="5" t="str">
        <f>Tablo1[[#This Row],[Ders Kodu]]</f>
        <v>Trb-1002</v>
      </c>
      <c r="E155" s="14" t="str">
        <f>Tablo1[[#This Row],[Dersin Adı]]</f>
        <v>Genel Kimya II (Alttan
Alanlar için)</v>
      </c>
      <c r="F155" s="6" t="str">
        <f>Tablo1[[#This Row],[Dersi Veren Öğretim Elemanı]]</f>
        <v>Diğdem ERDENER ÇIRALI</v>
      </c>
      <c r="G155" s="6">
        <f>Tablo1[[#This Row],[Dersi Veren Öğretim Elemanı (Son 7 Hafta)]]</f>
        <v>0</v>
      </c>
      <c r="H155" s="6" t="str">
        <f>Tablo1[[#This Row],[Dersi Vrn. Öğr. Üyesi Bölümü]]</f>
        <v>FD</v>
      </c>
      <c r="I155" s="5">
        <f>Tablo1[[#This Row],[Mevcut]]</f>
        <v>17</v>
      </c>
      <c r="J155" s="13" t="str">
        <f>Tablo1[[#This Row],[GÜN]]</f>
        <v>PAZARTESİ</v>
      </c>
      <c r="K155" s="17" t="str">
        <f>Tablo1[[#This Row],[SINIF2]]</f>
        <v>103</v>
      </c>
      <c r="L155" s="11">
        <f>Tablo1[[#This Row],[08:10]]</f>
        <v>0</v>
      </c>
      <c r="M155" s="4">
        <f>Tablo1[[#This Row],[09:00]]</f>
        <v>0</v>
      </c>
      <c r="N155" s="4">
        <f>Tablo1[[#This Row],[09:50]]</f>
        <v>0</v>
      </c>
      <c r="O155" s="4">
        <f>Tablo1[[#This Row],[10:40]]</f>
        <v>0</v>
      </c>
      <c r="P155" s="4">
        <f>Tablo1[[#This Row],[11:30]]</f>
        <v>0</v>
      </c>
      <c r="Q155" s="10">
        <f>Tablo1[[#This Row],[12:20]]</f>
        <v>0</v>
      </c>
      <c r="R155" s="4">
        <f>Tablo1[[#This Row],[13:10]]</f>
        <v>0</v>
      </c>
      <c r="S155" s="4" t="str">
        <f>Tablo1[[#This Row],[14:00]]</f>
        <v>x</v>
      </c>
      <c r="T155" s="4" t="str">
        <f>Tablo1[[#This Row],[14:50]]</f>
        <v>x</v>
      </c>
      <c r="U155" s="4" t="str">
        <f>Tablo1[[#This Row],[15:40]]</f>
        <v>x</v>
      </c>
      <c r="V155" s="12" t="str">
        <f>Tablo1[[#This Row],[16:30]]</f>
        <v>x</v>
      </c>
      <c r="W155" s="24">
        <f>Tablo1[[#This Row],[Ders Adedi]]</f>
        <v>1</v>
      </c>
      <c r="X155" s="22">
        <f>Tablo1[[#This Row],[Ders saati]]</f>
        <v>4</v>
      </c>
      <c r="Y155" s="23">
        <f>Tablo1[[#This Row],[Ders saati kontrol]]</f>
        <v>4</v>
      </c>
      <c r="Z155" s="92" t="str">
        <f>Tablo1[[#This Row],[Birleştir formül]]</f>
        <v>Genel Kimya II (Alttan
Alanlar için) Diğdem ERDENER ÇIRALI</v>
      </c>
      <c r="AA155" s="95">
        <f>Tablo1[[#This Row],[Birleşik ders]]</f>
        <v>1</v>
      </c>
    </row>
    <row r="156" spans="1:27" ht="21.75" hidden="1" x14ac:dyDescent="0.25">
      <c r="A156" s="27">
        <f>Tablo1[[#This Row],[Sıra]]</f>
        <v>347</v>
      </c>
      <c r="B156" s="13" t="str">
        <f>Tablo1[[#This Row],[Bölüm]]</f>
        <v>TBT</v>
      </c>
      <c r="C156" s="13">
        <f>Tablo1[[#This Row],[Sınıf]]</f>
        <v>1</v>
      </c>
      <c r="D156" s="5" t="str">
        <f>Tablo1[[#This Row],[Ders Kodu]]</f>
        <v>ZBY-1010</v>
      </c>
      <c r="E156" s="14" t="str">
        <f>Tablo1[[#This Row],[Dersin Adı]]</f>
        <v xml:space="preserve">Zooloji </v>
      </c>
      <c r="F156" s="6" t="str">
        <f>Tablo1[[#This Row],[Dersi Veren Öğretim Elemanı]]</f>
        <v>Murat TOSUNOĞLU</v>
      </c>
      <c r="G156" s="6">
        <f>Tablo1[[#This Row],[Dersi Veren Öğretim Elemanı (Son 7 Hafta)]]</f>
        <v>0</v>
      </c>
      <c r="H156" s="6" t="str">
        <f>Tablo1[[#This Row],[Dersi Vrn. Öğr. Üyesi Bölümü]]</f>
        <v>FD</v>
      </c>
      <c r="I156" s="5">
        <f>Tablo1[[#This Row],[Mevcut]]</f>
        <v>35</v>
      </c>
      <c r="J156" s="13" t="str">
        <f>Tablo1[[#This Row],[GÜN]]</f>
        <v>SALI</v>
      </c>
      <c r="K156" s="17" t="str">
        <f>Tablo1[[#This Row],[SINIF2]]</f>
        <v>Prof.Dr H. TURHAN</v>
      </c>
      <c r="L156" s="11">
        <f>Tablo1[[#This Row],[08:10]]</f>
        <v>0</v>
      </c>
      <c r="M156" s="4" t="str">
        <f>Tablo1[[#This Row],[09:00]]</f>
        <v>x</v>
      </c>
      <c r="N156" s="4" t="str">
        <f>Tablo1[[#This Row],[09:50]]</f>
        <v>x</v>
      </c>
      <c r="O156" s="4" t="str">
        <f>Tablo1[[#This Row],[10:40]]</f>
        <v>x</v>
      </c>
      <c r="P156" s="4" t="str">
        <f>Tablo1[[#This Row],[11:30]]</f>
        <v>x</v>
      </c>
      <c r="Q156" s="10">
        <f>Tablo1[[#This Row],[12:20]]</f>
        <v>0</v>
      </c>
      <c r="R156" s="4">
        <f>Tablo1[[#This Row],[13:10]]</f>
        <v>0</v>
      </c>
      <c r="S156" s="4">
        <f>Tablo1[[#This Row],[14:00]]</f>
        <v>0</v>
      </c>
      <c r="T156" s="4">
        <f>Tablo1[[#This Row],[14:50]]</f>
        <v>0</v>
      </c>
      <c r="U156" s="4">
        <f>Tablo1[[#This Row],[15:40]]</f>
        <v>0</v>
      </c>
      <c r="V156" s="12">
        <f>Tablo1[[#This Row],[16:30]]</f>
        <v>0</v>
      </c>
      <c r="W156" s="24">
        <f>Tablo1[[#This Row],[Ders Adedi]]</f>
        <v>5</v>
      </c>
      <c r="X156" s="22">
        <f>Tablo1[[#This Row],[Ders saati]]</f>
        <v>4</v>
      </c>
      <c r="Y156" s="23">
        <f>Tablo1[[#This Row],[Ders saati kontrol]]</f>
        <v>4</v>
      </c>
      <c r="Z156" s="92" t="str">
        <f>Tablo1[[#This Row],[Birleştir formül]]</f>
        <v>Zooloji  Murat TOSUNOĞLU</v>
      </c>
      <c r="AA156" s="95">
        <f>Tablo1[[#This Row],[Birleşik ders]]</f>
        <v>1</v>
      </c>
    </row>
    <row r="157" spans="1:27" ht="21.75" hidden="1" x14ac:dyDescent="0.25">
      <c r="A157" s="27">
        <f>Tablo1[[#This Row],[Sıra]]</f>
        <v>262</v>
      </c>
      <c r="B157" s="13" t="str">
        <f>Tablo1[[#This Row],[Bölüm]]</f>
        <v>TBT</v>
      </c>
      <c r="C157" s="13">
        <f>Tablo1[[#This Row],[Sınıf]]</f>
        <v>1</v>
      </c>
      <c r="D157" s="5" t="str">
        <f>Tablo1[[#This Row],[Ders Kodu]]</f>
        <v>ZBY-1002</v>
      </c>
      <c r="E157" s="14" t="str">
        <f>Tablo1[[#This Row],[Dersin Adı]]</f>
        <v xml:space="preserve">Tarım Tarihi ve Deontolojisi </v>
      </c>
      <c r="F157" s="6" t="str">
        <f>Tablo1[[#This Row],[Dersi Veren Öğretim Elemanı]]</f>
        <v>Harun BAYTEKİN</v>
      </c>
      <c r="G157" s="6" t="str">
        <f>Tablo1[[#This Row],[Dersi Veren Öğretim Elemanı (Son 7 Hafta)]]</f>
        <v>Cem Ömer EGESEL</v>
      </c>
      <c r="H157" s="6" t="str">
        <f>Tablo1[[#This Row],[Dersi Vrn. Öğr. Üyesi Bölümü]]</f>
        <v>TB</v>
      </c>
      <c r="I157" s="5">
        <f>Tablo1[[#This Row],[Mevcut]]</f>
        <v>20</v>
      </c>
      <c r="J157" s="13" t="str">
        <f>Tablo1[[#This Row],[GÜN]]</f>
        <v>SALI</v>
      </c>
      <c r="K157" s="17" t="str">
        <f>Tablo1[[#This Row],[SINIF2]]</f>
        <v>104</v>
      </c>
      <c r="L157" s="11">
        <f>Tablo1[[#This Row],[08:10]]</f>
        <v>0</v>
      </c>
      <c r="M157" s="4">
        <f>Tablo1[[#This Row],[09:00]]</f>
        <v>0</v>
      </c>
      <c r="N157" s="4">
        <f>Tablo1[[#This Row],[09:50]]</f>
        <v>0</v>
      </c>
      <c r="O157" s="4">
        <f>Tablo1[[#This Row],[10:40]]</f>
        <v>0</v>
      </c>
      <c r="P157" s="4">
        <f>Tablo1[[#This Row],[11:30]]</f>
        <v>0</v>
      </c>
      <c r="Q157" s="10">
        <f>Tablo1[[#This Row],[12:20]]</f>
        <v>0</v>
      </c>
      <c r="R157" s="4" t="str">
        <f>Tablo1[[#This Row],[13:10]]</f>
        <v>x</v>
      </c>
      <c r="S157" s="4" t="str">
        <f>Tablo1[[#This Row],[14:00]]</f>
        <v>x</v>
      </c>
      <c r="T157" s="4">
        <f>Tablo1[[#This Row],[14:50]]</f>
        <v>0</v>
      </c>
      <c r="U157" s="4">
        <f>Tablo1[[#This Row],[15:40]]</f>
        <v>0</v>
      </c>
      <c r="V157" s="12">
        <f>Tablo1[[#This Row],[16:30]]</f>
        <v>0</v>
      </c>
      <c r="W157" s="24">
        <f>Tablo1[[#This Row],[Ders Adedi]]</f>
        <v>3</v>
      </c>
      <c r="X157" s="22">
        <f>Tablo1[[#This Row],[Ders saati]]</f>
        <v>2</v>
      </c>
      <c r="Y157" s="23">
        <f>Tablo1[[#This Row],[Ders saati kontrol]]</f>
        <v>2</v>
      </c>
      <c r="Z157" s="92" t="str">
        <f>Tablo1[[#This Row],[Birleştir formül]]</f>
        <v>Tarım Tarihi ve Deontolojisi  Harun BAYTEKİN</v>
      </c>
      <c r="AA157" s="95">
        <f>Tablo1[[#This Row],[Birleşik ders]]</f>
        <v>1</v>
      </c>
    </row>
    <row r="158" spans="1:27" ht="21.75" hidden="1" x14ac:dyDescent="0.25">
      <c r="A158" s="27">
        <f>Tablo1[[#This Row],[Sıra]]</f>
        <v>89</v>
      </c>
      <c r="B158" s="13" t="str">
        <f>Tablo1[[#This Row],[Bölüm]]</f>
        <v>TBT</v>
      </c>
      <c r="C158" s="13">
        <f>Tablo1[[#This Row],[Sınıf]]</f>
        <v>1</v>
      </c>
      <c r="D158" s="5" t="str">
        <f>Tablo1[[#This Row],[Ders Kodu]]</f>
        <v>ZBY-1006</v>
      </c>
      <c r="E158" s="14" t="str">
        <f>Tablo1[[#This Row],[Dersin Adı]]</f>
        <v xml:space="preserve">Ekoloji </v>
      </c>
      <c r="F158" s="6" t="str">
        <f>Tablo1[[#This Row],[Dersi Veren Öğretim Elemanı]]</f>
        <v>Şemun TAYYAR</v>
      </c>
      <c r="G158" s="6">
        <f>Tablo1[[#This Row],[Dersi Veren Öğretim Elemanı (Son 7 Hafta)]]</f>
        <v>0</v>
      </c>
      <c r="H158" s="6" t="str">
        <f>Tablo1[[#This Row],[Dersi Vrn. Öğr. Üyesi Bölümü]]</f>
        <v>TBT</v>
      </c>
      <c r="I158" s="5">
        <f>Tablo1[[#This Row],[Mevcut]]</f>
        <v>38</v>
      </c>
      <c r="J158" s="13" t="str">
        <f>Tablo1[[#This Row],[GÜN]]</f>
        <v>SALI</v>
      </c>
      <c r="K158" s="17" t="str">
        <f>Tablo1[[#This Row],[SINIF2]]</f>
        <v>04</v>
      </c>
      <c r="L158" s="11">
        <f>Tablo1[[#This Row],[08:10]]</f>
        <v>0</v>
      </c>
      <c r="M158" s="4">
        <f>Tablo1[[#This Row],[09:00]]</f>
        <v>0</v>
      </c>
      <c r="N158" s="4">
        <f>Tablo1[[#This Row],[09:50]]</f>
        <v>0</v>
      </c>
      <c r="O158" s="4">
        <f>Tablo1[[#This Row],[10:40]]</f>
        <v>0</v>
      </c>
      <c r="P158" s="4">
        <f>Tablo1[[#This Row],[11:30]]</f>
        <v>0</v>
      </c>
      <c r="Q158" s="10">
        <f>Tablo1[[#This Row],[12:20]]</f>
        <v>0</v>
      </c>
      <c r="R158" s="4">
        <f>Tablo1[[#This Row],[13:10]]</f>
        <v>0</v>
      </c>
      <c r="S158" s="4">
        <f>Tablo1[[#This Row],[14:00]]</f>
        <v>0</v>
      </c>
      <c r="T158" s="4" t="str">
        <f>Tablo1[[#This Row],[14:50]]</f>
        <v>x</v>
      </c>
      <c r="U158" s="4" t="str">
        <f>Tablo1[[#This Row],[15:40]]</f>
        <v>x</v>
      </c>
      <c r="V158" s="12">
        <f>Tablo1[[#This Row],[16:30]]</f>
        <v>0</v>
      </c>
      <c r="W158" s="24">
        <f>Tablo1[[#This Row],[Ders Adedi]]</f>
        <v>3</v>
      </c>
      <c r="X158" s="22">
        <f>Tablo1[[#This Row],[Ders saati]]</f>
        <v>2</v>
      </c>
      <c r="Y158" s="23">
        <f>Tablo1[[#This Row],[Ders saati kontrol]]</f>
        <v>2</v>
      </c>
      <c r="Z158" s="92" t="str">
        <f>Tablo1[[#This Row],[Birleştir formül]]</f>
        <v>Ekoloji  Şemun TAYYAR</v>
      </c>
      <c r="AA158" s="95">
        <f>Tablo1[[#This Row],[Birleşik ders]]</f>
        <v>1</v>
      </c>
    </row>
    <row r="159" spans="1:27" ht="21.75" hidden="1" x14ac:dyDescent="0.25">
      <c r="A159" s="27">
        <f>Tablo1[[#This Row],[Sıra]]</f>
        <v>315</v>
      </c>
      <c r="B159" s="13" t="str">
        <f>Tablo1[[#This Row],[Bölüm]]</f>
        <v>TBT</v>
      </c>
      <c r="C159" s="13">
        <f>Tablo1[[#This Row],[Sınıf]]</f>
        <v>1</v>
      </c>
      <c r="D159" s="5" t="str">
        <f>Tablo1[[#This Row],[Ders Kodu]]</f>
        <v>TDİ-1002</v>
      </c>
      <c r="E159" s="14" t="str">
        <f>Tablo1[[#This Row],[Dersin Adı]]</f>
        <v xml:space="preserve">Türk Dili II </v>
      </c>
      <c r="F159" s="6" t="str">
        <f>Tablo1[[#This Row],[Dersi Veren Öğretim Elemanı]]</f>
        <v>Özgür ÜSTÜN</v>
      </c>
      <c r="G159" s="6">
        <f>Tablo1[[#This Row],[Dersi Veren Öğretim Elemanı (Son 7 Hafta)]]</f>
        <v>0</v>
      </c>
      <c r="H159" s="6" t="str">
        <f>Tablo1[[#This Row],[Dersi Vrn. Öğr. Üyesi Bölümü]]</f>
        <v>FD</v>
      </c>
      <c r="I159" s="5">
        <f>Tablo1[[#This Row],[Mevcut]]</f>
        <v>26</v>
      </c>
      <c r="J159" s="13" t="str">
        <f>Tablo1[[#This Row],[GÜN]]</f>
        <v>ÇARŞAMBA</v>
      </c>
      <c r="K159" s="17" t="str">
        <f>Tablo1[[#This Row],[SINIF2]]</f>
        <v>ONLINE</v>
      </c>
      <c r="L159" s="11">
        <f>Tablo1[[#This Row],[08:10]]</f>
        <v>0</v>
      </c>
      <c r="M159" s="4" t="str">
        <f>Tablo1[[#This Row],[09:00]]</f>
        <v>x</v>
      </c>
      <c r="N159" s="4" t="str">
        <f>Tablo1[[#This Row],[09:50]]</f>
        <v>x</v>
      </c>
      <c r="O159" s="4">
        <f>Tablo1[[#This Row],[10:40]]</f>
        <v>0</v>
      </c>
      <c r="P159" s="4">
        <f>Tablo1[[#This Row],[11:30]]</f>
        <v>0</v>
      </c>
      <c r="Q159" s="10">
        <f>Tablo1[[#This Row],[12:20]]</f>
        <v>0</v>
      </c>
      <c r="R159" s="4">
        <f>Tablo1[[#This Row],[13:10]]</f>
        <v>0</v>
      </c>
      <c r="S159" s="4">
        <f>Tablo1[[#This Row],[14:00]]</f>
        <v>0</v>
      </c>
      <c r="T159" s="4">
        <f>Tablo1[[#This Row],[14:50]]</f>
        <v>0</v>
      </c>
      <c r="U159" s="4">
        <f>Tablo1[[#This Row],[15:40]]</f>
        <v>0</v>
      </c>
      <c r="V159" s="12">
        <f>Tablo1[[#This Row],[16:30]]</f>
        <v>0</v>
      </c>
      <c r="W159" s="24">
        <f>Tablo1[[#This Row],[Ders Adedi]]</f>
        <v>9</v>
      </c>
      <c r="X159" s="22">
        <f>Tablo1[[#This Row],[Ders saati]]</f>
        <v>2</v>
      </c>
      <c r="Y159" s="23">
        <f>Tablo1[[#This Row],[Ders saati kontrol]]</f>
        <v>2</v>
      </c>
      <c r="Z159" s="92" t="str">
        <f>Tablo1[[#This Row],[Birleştir formül]]</f>
        <v>Türk Dili II  Özgür ÜSTÜN</v>
      </c>
      <c r="AA159" s="95">
        <f>Tablo1[[#This Row],[Birleşik ders]]</f>
        <v>9</v>
      </c>
    </row>
    <row r="160" spans="1:27" ht="21.75" hidden="1" x14ac:dyDescent="0.25">
      <c r="A160" s="27">
        <f>Tablo1[[#This Row],[Sıra]]</f>
        <v>12</v>
      </c>
      <c r="B160" s="13" t="str">
        <f>Tablo1[[#This Row],[Bölüm]]</f>
        <v>TBT</v>
      </c>
      <c r="C160" s="13">
        <f>Tablo1[[#This Row],[Sınıf]]</f>
        <v>1</v>
      </c>
      <c r="D160" s="5" t="str">
        <f>Tablo1[[#This Row],[Ders Kodu]]</f>
        <v>ATA-1102</v>
      </c>
      <c r="E160" s="14" t="str">
        <f>Tablo1[[#This Row],[Dersin Adı]]</f>
        <v xml:space="preserve">Atatürk İlkeleri ve İnkılap Tarihi II </v>
      </c>
      <c r="F160" s="6" t="str">
        <f>Tablo1[[#This Row],[Dersi Veren Öğretim Elemanı]]</f>
        <v>Gökhan BAYRAM</v>
      </c>
      <c r="G160" s="6">
        <f>Tablo1[[#This Row],[Dersi Veren Öğretim Elemanı (Son 7 Hafta)]]</f>
        <v>0</v>
      </c>
      <c r="H160" s="6" t="str">
        <f>Tablo1[[#This Row],[Dersi Vrn. Öğr. Üyesi Bölümü]]</f>
        <v>FD</v>
      </c>
      <c r="I160" s="5">
        <f>Tablo1[[#This Row],[Mevcut]]</f>
        <v>25</v>
      </c>
      <c r="J160" s="13" t="str">
        <f>Tablo1[[#This Row],[GÜN]]</f>
        <v>ÇARŞAMBA</v>
      </c>
      <c r="K160" s="17" t="str">
        <f>Tablo1[[#This Row],[SINIF2]]</f>
        <v>ONLINE</v>
      </c>
      <c r="L160" s="11">
        <f>Tablo1[[#This Row],[08:10]]</f>
        <v>0</v>
      </c>
      <c r="M160" s="4">
        <f>Tablo1[[#This Row],[09:00]]</f>
        <v>0</v>
      </c>
      <c r="N160" s="4">
        <f>Tablo1[[#This Row],[09:50]]</f>
        <v>0</v>
      </c>
      <c r="O160" s="4" t="str">
        <f>Tablo1[[#This Row],[10:40]]</f>
        <v>x</v>
      </c>
      <c r="P160" s="4" t="str">
        <f>Tablo1[[#This Row],[11:30]]</f>
        <v>x</v>
      </c>
      <c r="Q160" s="10">
        <f>Tablo1[[#This Row],[12:20]]</f>
        <v>0</v>
      </c>
      <c r="R160" s="4">
        <f>Tablo1[[#This Row],[13:10]]</f>
        <v>0</v>
      </c>
      <c r="S160" s="4">
        <f>Tablo1[[#This Row],[14:00]]</f>
        <v>0</v>
      </c>
      <c r="T160" s="4">
        <f>Tablo1[[#This Row],[14:50]]</f>
        <v>0</v>
      </c>
      <c r="U160" s="4">
        <f>Tablo1[[#This Row],[15:40]]</f>
        <v>0</v>
      </c>
      <c r="V160" s="12">
        <f>Tablo1[[#This Row],[16:30]]</f>
        <v>0</v>
      </c>
      <c r="W160" s="24">
        <f>Tablo1[[#This Row],[Ders Adedi]]</f>
        <v>9</v>
      </c>
      <c r="X160" s="22">
        <f>Tablo1[[#This Row],[Ders saati]]</f>
        <v>2</v>
      </c>
      <c r="Y160" s="23">
        <f>Tablo1[[#This Row],[Ders saati kontrol]]</f>
        <v>2</v>
      </c>
      <c r="Z160" s="92" t="str">
        <f>Tablo1[[#This Row],[Birleştir formül]]</f>
        <v>Atatürk İlkeleri ve İnkılap Tarihi II  Gökhan BAYRAM</v>
      </c>
      <c r="AA160" s="95">
        <f>Tablo1[[#This Row],[Birleşik ders]]</f>
        <v>9</v>
      </c>
    </row>
    <row r="161" spans="1:27" ht="21.75" hidden="1" x14ac:dyDescent="0.25">
      <c r="A161" s="27">
        <f>Tablo1[[#This Row],[Sıra]]</f>
        <v>76</v>
      </c>
      <c r="B161" s="13" t="str">
        <f>Tablo1[[#This Row],[Bölüm]]</f>
        <v>TBT</v>
      </c>
      <c r="C161" s="13">
        <f>Tablo1[[#This Row],[Sınıf]]</f>
        <v>1</v>
      </c>
      <c r="D161" s="5" t="str">
        <f>Tablo1[[#This Row],[Ders Kodu]]</f>
        <v>ZBY-1014</v>
      </c>
      <c r="E161" s="14" t="str">
        <f>Tablo1[[#This Row],[Dersin Adı]]</f>
        <v xml:space="preserve">Biyolojik Sistematik </v>
      </c>
      <c r="F161" s="6" t="str">
        <f>Tablo1[[#This Row],[Dersi Veren Öğretim Elemanı]]</f>
        <v>Herdem ASLAN</v>
      </c>
      <c r="G161" s="6">
        <f>Tablo1[[#This Row],[Dersi Veren Öğretim Elemanı (Son 7 Hafta)]]</f>
        <v>0</v>
      </c>
      <c r="H161" s="6" t="str">
        <f>Tablo1[[#This Row],[Dersi Vrn. Öğr. Üyesi Bölümü]]</f>
        <v>FD</v>
      </c>
      <c r="I161" s="5">
        <f>Tablo1[[#This Row],[Mevcut]]</f>
        <v>23</v>
      </c>
      <c r="J161" s="13" t="str">
        <f>Tablo1[[#This Row],[GÜN]]</f>
        <v>ÇARŞAMBA</v>
      </c>
      <c r="K161" s="17" t="str">
        <f>Tablo1[[#This Row],[SINIF2]]</f>
        <v>104</v>
      </c>
      <c r="L161" s="11">
        <f>Tablo1[[#This Row],[08:10]]</f>
        <v>0</v>
      </c>
      <c r="M161" s="4">
        <f>Tablo1[[#This Row],[09:00]]</f>
        <v>0</v>
      </c>
      <c r="N161" s="4">
        <f>Tablo1[[#This Row],[09:50]]</f>
        <v>0</v>
      </c>
      <c r="O161" s="4">
        <f>Tablo1[[#This Row],[10:40]]</f>
        <v>0</v>
      </c>
      <c r="P161" s="4">
        <f>Tablo1[[#This Row],[11:30]]</f>
        <v>0</v>
      </c>
      <c r="Q161" s="10">
        <f>Tablo1[[#This Row],[12:20]]</f>
        <v>0</v>
      </c>
      <c r="R161" s="4" t="str">
        <f>Tablo1[[#This Row],[13:10]]</f>
        <v>x</v>
      </c>
      <c r="S161" s="4" t="str">
        <f>Tablo1[[#This Row],[14:00]]</f>
        <v>x</v>
      </c>
      <c r="T161" s="4">
        <f>Tablo1[[#This Row],[14:50]]</f>
        <v>0</v>
      </c>
      <c r="U161" s="4">
        <f>Tablo1[[#This Row],[15:40]]</f>
        <v>0</v>
      </c>
      <c r="V161" s="12">
        <f>Tablo1[[#This Row],[16:30]]</f>
        <v>0</v>
      </c>
      <c r="W161" s="24">
        <f>Tablo1[[#This Row],[Ders Adedi]]</f>
        <v>1</v>
      </c>
      <c r="X161" s="22">
        <f>Tablo1[[#This Row],[Ders saati]]</f>
        <v>2</v>
      </c>
      <c r="Y161" s="23">
        <f>Tablo1[[#This Row],[Ders saati kontrol]]</f>
        <v>2</v>
      </c>
      <c r="Z161" s="92" t="str">
        <f>Tablo1[[#This Row],[Birleştir formül]]</f>
        <v>Biyolojik Sistematik  Herdem ASLAN</v>
      </c>
      <c r="AA161" s="95">
        <f>Tablo1[[#This Row],[Birleşik ders]]</f>
        <v>1</v>
      </c>
    </row>
    <row r="162" spans="1:27" ht="21.75" hidden="1" x14ac:dyDescent="0.25">
      <c r="A162" s="27">
        <f>Tablo1[[#This Row],[Sıra]]</f>
        <v>152</v>
      </c>
      <c r="B162" s="13" t="str">
        <f>Tablo1[[#This Row],[Bölüm]]</f>
        <v>TBT</v>
      </c>
      <c r="C162" s="13">
        <f>Tablo1[[#This Row],[Sınıf]]</f>
        <v>1</v>
      </c>
      <c r="D162" s="5" t="str">
        <f>Tablo1[[#This Row],[Ders Kodu]]</f>
        <v>İSG-1002</v>
      </c>
      <c r="E162" s="14" t="str">
        <f>Tablo1[[#This Row],[Dersin Adı]]</f>
        <v xml:space="preserve">İş Sağlığı ve Güvenliği II </v>
      </c>
      <c r="F162" s="6" t="str">
        <f>Tablo1[[#This Row],[Dersi Veren Öğretim Elemanı]]</f>
        <v>Ulaş ÇINAR</v>
      </c>
      <c r="G162" s="6">
        <f>Tablo1[[#This Row],[Dersi Veren Öğretim Elemanı (Son 7 Hafta)]]</f>
        <v>0</v>
      </c>
      <c r="H162" s="6" t="str">
        <f>Tablo1[[#This Row],[Dersi Vrn. Öğr. Üyesi Bölümü]]</f>
        <v>FD</v>
      </c>
      <c r="I162" s="5">
        <f>Tablo1[[#This Row],[Mevcut]]</f>
        <v>35</v>
      </c>
      <c r="J162" s="13" t="str">
        <f>Tablo1[[#This Row],[GÜN]]</f>
        <v>PERŞEMBE</v>
      </c>
      <c r="K162" s="17" t="str">
        <f>Tablo1[[#This Row],[SINIF2]]</f>
        <v>113</v>
      </c>
      <c r="L162" s="11">
        <f>Tablo1[[#This Row],[08:10]]</f>
        <v>0</v>
      </c>
      <c r="M162" s="4">
        <f>Tablo1[[#This Row],[09:00]]</f>
        <v>0</v>
      </c>
      <c r="N162" s="4">
        <f>Tablo1[[#This Row],[09:50]]</f>
        <v>0</v>
      </c>
      <c r="O162" s="4" t="str">
        <f>Tablo1[[#This Row],[10:40]]</f>
        <v>x</v>
      </c>
      <c r="P162" s="4" t="str">
        <f>Tablo1[[#This Row],[11:30]]</f>
        <v>x</v>
      </c>
      <c r="Q162" s="10">
        <f>Tablo1[[#This Row],[12:20]]</f>
        <v>0</v>
      </c>
      <c r="R162" s="4">
        <f>Tablo1[[#This Row],[13:10]]</f>
        <v>0</v>
      </c>
      <c r="S162" s="4">
        <f>Tablo1[[#This Row],[14:00]]</f>
        <v>0</v>
      </c>
      <c r="T162" s="4">
        <f>Tablo1[[#This Row],[14:50]]</f>
        <v>0</v>
      </c>
      <c r="U162" s="4">
        <f>Tablo1[[#This Row],[15:40]]</f>
        <v>0</v>
      </c>
      <c r="V162" s="12">
        <f>Tablo1[[#This Row],[16:30]]</f>
        <v>0</v>
      </c>
      <c r="W162" s="24">
        <f>Tablo1[[#This Row],[Ders Adedi]]</f>
        <v>9</v>
      </c>
      <c r="X162" s="22">
        <f>Tablo1[[#This Row],[Ders saati]]</f>
        <v>2</v>
      </c>
      <c r="Y162" s="23">
        <f>Tablo1[[#This Row],[Ders saati kontrol]]</f>
        <v>2</v>
      </c>
      <c r="Z162" s="92" t="str">
        <f>Tablo1[[#This Row],[Birleştir formül]]</f>
        <v>İş Sağlığı ve Güvenliği II  Ulaş ÇINAR</v>
      </c>
      <c r="AA162" s="95">
        <f>Tablo1[[#This Row],[Birleşik ders]]</f>
        <v>8</v>
      </c>
    </row>
    <row r="163" spans="1:27" ht="21.75" hidden="1" x14ac:dyDescent="0.25">
      <c r="A163" s="27">
        <f>Tablo1[[#This Row],[Sıra]]</f>
        <v>212</v>
      </c>
      <c r="B163" s="13" t="str">
        <f>Tablo1[[#This Row],[Bölüm]]</f>
        <v>TBT</v>
      </c>
      <c r="C163" s="13">
        <f>Tablo1[[#This Row],[Sınıf]]</f>
        <v>1</v>
      </c>
      <c r="D163" s="5" t="str">
        <f>Tablo1[[#This Row],[Ders Kodu]]</f>
        <v>ZBY-1004</v>
      </c>
      <c r="E163" s="14" t="str">
        <f>Tablo1[[#This Row],[Dersin Adı]]</f>
        <v xml:space="preserve">Ölçme Bilgisi </v>
      </c>
      <c r="F163" s="6" t="str">
        <f>Tablo1[[#This Row],[Dersi Veren Öğretim Elemanı]]</f>
        <v>M. Burak BÜYÜKCAN</v>
      </c>
      <c r="G163" s="6">
        <f>Tablo1[[#This Row],[Dersi Veren Öğretim Elemanı (Son 7 Hafta)]]</f>
        <v>0</v>
      </c>
      <c r="H163" s="6" t="str">
        <f>Tablo1[[#This Row],[Dersi Vrn. Öğr. Üyesi Bölümü]]</f>
        <v>TM</v>
      </c>
      <c r="I163" s="5">
        <f>Tablo1[[#This Row],[Mevcut]]</f>
        <v>20</v>
      </c>
      <c r="J163" s="13" t="str">
        <f>Tablo1[[#This Row],[GÜN]]</f>
        <v>PERŞEMBE</v>
      </c>
      <c r="K163" s="17" t="str">
        <f>Tablo1[[#This Row],[SINIF2]]</f>
        <v>104</v>
      </c>
      <c r="L163" s="11">
        <f>Tablo1[[#This Row],[08:10]]</f>
        <v>0</v>
      </c>
      <c r="M163" s="4">
        <f>Tablo1[[#This Row],[09:00]]</f>
        <v>0</v>
      </c>
      <c r="N163" s="4">
        <f>Tablo1[[#This Row],[09:50]]</f>
        <v>0</v>
      </c>
      <c r="O163" s="4">
        <f>Tablo1[[#This Row],[10:40]]</f>
        <v>0</v>
      </c>
      <c r="P163" s="4">
        <f>Tablo1[[#This Row],[11:30]]</f>
        <v>0</v>
      </c>
      <c r="Q163" s="10">
        <f>Tablo1[[#This Row],[12:20]]</f>
        <v>0</v>
      </c>
      <c r="R163" s="4" t="str">
        <f>Tablo1[[#This Row],[13:10]]</f>
        <v>x</v>
      </c>
      <c r="S163" s="4" t="str">
        <f>Tablo1[[#This Row],[14:00]]</f>
        <v>x</v>
      </c>
      <c r="T163" s="4" t="str">
        <f>Tablo1[[#This Row],[14:50]]</f>
        <v>x</v>
      </c>
      <c r="U163" s="4" t="str">
        <f>Tablo1[[#This Row],[15:40]]</f>
        <v>x</v>
      </c>
      <c r="V163" s="12">
        <f>Tablo1[[#This Row],[16:30]]</f>
        <v>0</v>
      </c>
      <c r="W163" s="24">
        <f>Tablo1[[#This Row],[Ders Adedi]]</f>
        <v>5</v>
      </c>
      <c r="X163" s="22">
        <f>Tablo1[[#This Row],[Ders saati]]</f>
        <v>4</v>
      </c>
      <c r="Y163" s="23">
        <f>Tablo1[[#This Row],[Ders saati kontrol]]</f>
        <v>4</v>
      </c>
      <c r="Z163" s="92" t="str">
        <f>Tablo1[[#This Row],[Birleştir formül]]</f>
        <v>Ölçme Bilgisi  M. Burak BÜYÜKCAN</v>
      </c>
      <c r="AA163" s="95">
        <f>Tablo1[[#This Row],[Birleşik ders]]</f>
        <v>1</v>
      </c>
    </row>
    <row r="164" spans="1:27" ht="21.75" hidden="1" x14ac:dyDescent="0.25">
      <c r="A164" s="27">
        <f>Tablo1[[#This Row],[Sıra]]</f>
        <v>334</v>
      </c>
      <c r="B164" s="13" t="str">
        <f>Tablo1[[#This Row],[Bölüm]]</f>
        <v>TBT</v>
      </c>
      <c r="C164" s="13">
        <f>Tablo1[[#This Row],[Sınıf]]</f>
        <v>1</v>
      </c>
      <c r="D164" s="5" t="str">
        <f>Tablo1[[#This Row],[Ders Kodu]]</f>
        <v>YDİ-1102</v>
      </c>
      <c r="E164" s="14" t="str">
        <f>Tablo1[[#This Row],[Dersin Adı]]</f>
        <v xml:space="preserve">Yabancı Dil II </v>
      </c>
      <c r="F164" s="6" t="str">
        <f>Tablo1[[#This Row],[Dersi Veren Öğretim Elemanı]]</f>
        <v>Gökhan HINIZ</v>
      </c>
      <c r="G164" s="6">
        <f>Tablo1[[#This Row],[Dersi Veren Öğretim Elemanı (Son 7 Hafta)]]</f>
        <v>0</v>
      </c>
      <c r="H164" s="6" t="str">
        <f>Tablo1[[#This Row],[Dersi Vrn. Öğr. Üyesi Bölümü]]</f>
        <v>FD</v>
      </c>
      <c r="I164" s="5">
        <f>Tablo1[[#This Row],[Mevcut]]</f>
        <v>14</v>
      </c>
      <c r="J164" s="13" t="str">
        <f>Tablo1[[#This Row],[GÜN]]</f>
        <v>CUMA</v>
      </c>
      <c r="K164" s="17" t="str">
        <f>Tablo1[[#This Row],[SINIF2]]</f>
        <v>ONLINE</v>
      </c>
      <c r="L164" s="11" t="str">
        <f>Tablo1[[#This Row],[08:10]]</f>
        <v>x</v>
      </c>
      <c r="M164" s="4" t="str">
        <f>Tablo1[[#This Row],[09:00]]</f>
        <v>x</v>
      </c>
      <c r="N164" s="4">
        <f>Tablo1[[#This Row],[09:50]]</f>
        <v>0</v>
      </c>
      <c r="O164" s="4">
        <f>Tablo1[[#This Row],[10:40]]</f>
        <v>0</v>
      </c>
      <c r="P164" s="4">
        <f>Tablo1[[#This Row],[11:30]]</f>
        <v>0</v>
      </c>
      <c r="Q164" s="10">
        <f>Tablo1[[#This Row],[12:20]]</f>
        <v>0</v>
      </c>
      <c r="R164" s="4">
        <f>Tablo1[[#This Row],[13:10]]</f>
        <v>0</v>
      </c>
      <c r="S164" s="4">
        <f>Tablo1[[#This Row],[14:00]]</f>
        <v>0</v>
      </c>
      <c r="T164" s="4">
        <f>Tablo1[[#This Row],[14:50]]</f>
        <v>0</v>
      </c>
      <c r="U164" s="4">
        <f>Tablo1[[#This Row],[15:40]]</f>
        <v>0</v>
      </c>
      <c r="V164" s="12">
        <f>Tablo1[[#This Row],[16:30]]</f>
        <v>0</v>
      </c>
      <c r="W164" s="24">
        <f>Tablo1[[#This Row],[Ders Adedi]]</f>
        <v>9</v>
      </c>
      <c r="X164" s="22">
        <f>Tablo1[[#This Row],[Ders saati]]</f>
        <v>2</v>
      </c>
      <c r="Y164" s="23">
        <f>Tablo1[[#This Row],[Ders saati kontrol]]</f>
        <v>2</v>
      </c>
      <c r="Z164" s="92" t="str">
        <f>Tablo1[[#This Row],[Birleştir formül]]</f>
        <v>Yabancı Dil II  Gökhan HINIZ</v>
      </c>
      <c r="AA164" s="95">
        <f>Tablo1[[#This Row],[Birleşik ders]]</f>
        <v>9</v>
      </c>
    </row>
    <row r="165" spans="1:27" ht="30" hidden="1" x14ac:dyDescent="0.25">
      <c r="A165" s="27">
        <f>Tablo1[[#This Row],[Sıra]]</f>
        <v>358</v>
      </c>
      <c r="B165" s="13" t="str">
        <f>Tablo1[[#This Row],[Bölüm]]</f>
        <v>TBT</v>
      </c>
      <c r="C165" s="13">
        <f>Tablo1[[#This Row],[Sınıf]]</f>
        <v>1</v>
      </c>
      <c r="D165" s="5" t="str">
        <f>Tablo1[[#This Row],[Ders Kodu]]</f>
        <v>TRB-1012</v>
      </c>
      <c r="E165" s="14" t="str">
        <f>Tablo1[[#This Row],[Dersin Adı]]</f>
        <v>Hayvansal Üretim (Alttan Alanlar)</v>
      </c>
      <c r="F165" s="6">
        <f>Tablo1[[#This Row],[Dersi Veren Öğretim Elemanı]]</f>
        <v>0</v>
      </c>
      <c r="G165" s="6">
        <f>Tablo1[[#This Row],[Dersi Veren Öğretim Elemanı (Son 7 Hafta)]]</f>
        <v>0</v>
      </c>
      <c r="H165" s="6">
        <f>Tablo1[[#This Row],[Dersi Vrn. Öğr. Üyesi Bölümü]]</f>
        <v>0</v>
      </c>
      <c r="I165" s="5">
        <f>Tablo1[[#This Row],[Mevcut]]</f>
        <v>8</v>
      </c>
      <c r="J165" s="13" t="str">
        <f>Tablo1[[#This Row],[GÜN]]</f>
        <v>-</v>
      </c>
      <c r="K165" s="17" t="str">
        <f>Tablo1[[#This Row],[SINIF2]]</f>
        <v>SADECE SINAV</v>
      </c>
      <c r="L165" s="11">
        <f>Tablo1[[#This Row],[08:10]]</f>
        <v>0</v>
      </c>
      <c r="M165" s="4">
        <f>Tablo1[[#This Row],[09:00]]</f>
        <v>0</v>
      </c>
      <c r="N165" s="4">
        <f>Tablo1[[#This Row],[09:50]]</f>
        <v>0</v>
      </c>
      <c r="O165" s="4">
        <f>Tablo1[[#This Row],[10:40]]</f>
        <v>0</v>
      </c>
      <c r="P165" s="4">
        <f>Tablo1[[#This Row],[11:30]]</f>
        <v>0</v>
      </c>
      <c r="Q165" s="10">
        <f>Tablo1[[#This Row],[12:20]]</f>
        <v>0</v>
      </c>
      <c r="R165" s="4">
        <f>Tablo1[[#This Row],[13:10]]</f>
        <v>0</v>
      </c>
      <c r="S165" s="4">
        <f>Tablo1[[#This Row],[14:00]]</f>
        <v>0</v>
      </c>
      <c r="T165" s="4">
        <f>Tablo1[[#This Row],[14:50]]</f>
        <v>0</v>
      </c>
      <c r="U165" s="4">
        <f>Tablo1[[#This Row],[15:40]]</f>
        <v>0</v>
      </c>
      <c r="V165" s="12">
        <f>Tablo1[[#This Row],[16:30]]</f>
        <v>0</v>
      </c>
      <c r="W165" s="24">
        <f>Tablo1[[#This Row],[Ders Adedi]]</f>
        <v>1</v>
      </c>
      <c r="X165" s="22">
        <f>Tablo1[[#This Row],[Ders saati]]</f>
        <v>0</v>
      </c>
      <c r="Y165" s="23">
        <f>Tablo1[[#This Row],[Ders saati kontrol]]</f>
        <v>0</v>
      </c>
      <c r="Z165" s="92" t="str">
        <f>Tablo1[[#This Row],[Birleştir formül]]</f>
        <v xml:space="preserve">Hayvansal Üretim (Alttan Alanlar) </v>
      </c>
      <c r="AA165" s="95">
        <f>Tablo1[[#This Row],[Birleşik ders]]</f>
        <v>1</v>
      </c>
    </row>
    <row r="166" spans="1:27" ht="30" hidden="1" x14ac:dyDescent="0.25">
      <c r="A166" s="27">
        <f>Tablo1[[#This Row],[Sıra]]</f>
        <v>19</v>
      </c>
      <c r="B166" s="13" t="str">
        <f>Tablo1[[#This Row],[Bölüm]]</f>
        <v>TBT</v>
      </c>
      <c r="C166" s="13">
        <f>Tablo1[[#This Row],[Sınıf]]</f>
        <v>2</v>
      </c>
      <c r="D166" s="5" t="str">
        <f>Tablo1[[#This Row],[Ders Kodu]]</f>
        <v>TRB-2010</v>
      </c>
      <c r="E166" s="14" t="str">
        <f>Tablo1[[#This Row],[Dersin Adı]]</f>
        <v xml:space="preserve">Bahçe Bitkileri </v>
      </c>
      <c r="F166" s="6" t="str">
        <f>Tablo1[[#This Row],[Dersi Veren Öğretim Elemanı]]</f>
        <v>Hakan ENGİN</v>
      </c>
      <c r="G166" s="6">
        <f>Tablo1[[#This Row],[Dersi Veren Öğretim Elemanı (Son 7 Hafta)]]</f>
        <v>0</v>
      </c>
      <c r="H166" s="6" t="str">
        <f>Tablo1[[#This Row],[Dersi Vrn. Öğr. Üyesi Bölümü]]</f>
        <v>BB</v>
      </c>
      <c r="I166" s="5">
        <f>Tablo1[[#This Row],[Mevcut]]</f>
        <v>27</v>
      </c>
      <c r="J166" s="13" t="str">
        <f>Tablo1[[#This Row],[GÜN]]</f>
        <v>PAZARTESİ</v>
      </c>
      <c r="K166" s="17" t="str">
        <f>Tablo1[[#This Row],[SINIF2]]</f>
        <v>101</v>
      </c>
      <c r="L166" s="11">
        <f>Tablo1[[#This Row],[08:10]]</f>
        <v>0</v>
      </c>
      <c r="M166" s="4" t="str">
        <f>Tablo1[[#This Row],[09:00]]</f>
        <v>x</v>
      </c>
      <c r="N166" s="4" t="str">
        <f>Tablo1[[#This Row],[09:50]]</f>
        <v>x</v>
      </c>
      <c r="O166" s="4" t="str">
        <f>Tablo1[[#This Row],[10:40]]</f>
        <v>x</v>
      </c>
      <c r="P166" s="4" t="str">
        <f>Tablo1[[#This Row],[11:30]]</f>
        <v>x</v>
      </c>
      <c r="Q166" s="10">
        <f>Tablo1[[#This Row],[12:20]]</f>
        <v>0</v>
      </c>
      <c r="R166" s="4">
        <f>Tablo1[[#This Row],[13:10]]</f>
        <v>0</v>
      </c>
      <c r="S166" s="4">
        <f>Tablo1[[#This Row],[14:00]]</f>
        <v>0</v>
      </c>
      <c r="T166" s="4">
        <f>Tablo1[[#This Row],[14:50]]</f>
        <v>0</v>
      </c>
      <c r="U166" s="4">
        <f>Tablo1[[#This Row],[15:40]]</f>
        <v>0</v>
      </c>
      <c r="V166" s="12">
        <f>Tablo1[[#This Row],[16:30]]</f>
        <v>0</v>
      </c>
      <c r="W166" s="24">
        <f>Tablo1[[#This Row],[Ders Adedi]]</f>
        <v>4</v>
      </c>
      <c r="X166" s="22">
        <f>Tablo1[[#This Row],[Ders saati]]</f>
        <v>4</v>
      </c>
      <c r="Y166" s="23">
        <f>Tablo1[[#This Row],[Ders saati kontrol]]</f>
        <v>4</v>
      </c>
      <c r="Z166" s="92" t="str">
        <f>Tablo1[[#This Row],[Birleştir formül]]</f>
        <v>Bahçe Bitkileri  Hakan ENGİN</v>
      </c>
      <c r="AA166" s="95">
        <f>Tablo1[[#This Row],[Birleşik ders]]</f>
        <v>1</v>
      </c>
    </row>
    <row r="167" spans="1:27" ht="21.75" hidden="1" x14ac:dyDescent="0.25">
      <c r="A167" s="27">
        <f>Tablo1[[#This Row],[Sıra]]</f>
        <v>45</v>
      </c>
      <c r="B167" s="13" t="str">
        <f>Tablo1[[#This Row],[Bölüm]]</f>
        <v>TBT</v>
      </c>
      <c r="C167" s="13">
        <f>Tablo1[[#This Row],[Sınıf]]</f>
        <v>2</v>
      </c>
      <c r="D167" s="5" t="str">
        <f>Tablo1[[#This Row],[Ders Kodu]]</f>
        <v>TRB-2002</v>
      </c>
      <c r="E167" s="14" t="str">
        <f>Tablo1[[#This Row],[Dersin Adı]]</f>
        <v xml:space="preserve">Bitki Besleme </v>
      </c>
      <c r="F167" s="6" t="str">
        <f>Tablo1[[#This Row],[Dersi Veren Öğretim Elemanı]]</f>
        <v>Ali SÜMER</v>
      </c>
      <c r="G167" s="6">
        <f>Tablo1[[#This Row],[Dersi Veren Öğretim Elemanı (Son 7 Hafta)]]</f>
        <v>0</v>
      </c>
      <c r="H167" s="6" t="str">
        <f>Tablo1[[#This Row],[Dersi Vrn. Öğr. Üyesi Bölümü]]</f>
        <v>TO</v>
      </c>
      <c r="I167" s="5">
        <f>Tablo1[[#This Row],[Mevcut]]</f>
        <v>28</v>
      </c>
      <c r="J167" s="13" t="str">
        <f>Tablo1[[#This Row],[GÜN]]</f>
        <v>PAZARTESİ</v>
      </c>
      <c r="K167" s="17" t="str">
        <f>Tablo1[[#This Row],[SINIF2]]</f>
        <v>113</v>
      </c>
      <c r="L167" s="11">
        <f>Tablo1[[#This Row],[08:10]]</f>
        <v>0</v>
      </c>
      <c r="M167" s="4">
        <f>Tablo1[[#This Row],[09:00]]</f>
        <v>0</v>
      </c>
      <c r="N167" s="4">
        <f>Tablo1[[#This Row],[09:50]]</f>
        <v>0</v>
      </c>
      <c r="O167" s="4">
        <f>Tablo1[[#This Row],[10:40]]</f>
        <v>0</v>
      </c>
      <c r="P167" s="4">
        <f>Tablo1[[#This Row],[11:30]]</f>
        <v>0</v>
      </c>
      <c r="Q167" s="10">
        <f>Tablo1[[#This Row],[12:20]]</f>
        <v>0</v>
      </c>
      <c r="R167" s="4" t="str">
        <f>Tablo1[[#This Row],[13:10]]</f>
        <v>x</v>
      </c>
      <c r="S167" s="4" t="str">
        <f>Tablo1[[#This Row],[14:00]]</f>
        <v>x</v>
      </c>
      <c r="T167" s="4">
        <f>Tablo1[[#This Row],[14:50]]</f>
        <v>0</v>
      </c>
      <c r="U167" s="4">
        <f>Tablo1[[#This Row],[15:40]]</f>
        <v>0</v>
      </c>
      <c r="V167" s="12">
        <f>Tablo1[[#This Row],[16:30]]</f>
        <v>0</v>
      </c>
      <c r="W167" s="24">
        <f>Tablo1[[#This Row],[Ders Adedi]]</f>
        <v>6</v>
      </c>
      <c r="X167" s="22">
        <f>Tablo1[[#This Row],[Ders saati]]</f>
        <v>2</v>
      </c>
      <c r="Y167" s="23">
        <f>Tablo1[[#This Row],[Ders saati kontrol]]</f>
        <v>2</v>
      </c>
      <c r="Z167" s="92" t="str">
        <f>Tablo1[[#This Row],[Birleştir formül]]</f>
        <v>Bitki Besleme  Ali SÜMER</v>
      </c>
      <c r="AA167" s="95">
        <f>Tablo1[[#This Row],[Birleşik ders]]</f>
        <v>3</v>
      </c>
    </row>
    <row r="168" spans="1:27" ht="21.75" hidden="1" x14ac:dyDescent="0.25">
      <c r="A168" s="27">
        <f>Tablo1[[#This Row],[Sıra]]</f>
        <v>36</v>
      </c>
      <c r="B168" s="13" t="str">
        <f>Tablo1[[#This Row],[Bölüm]]</f>
        <v>TBT</v>
      </c>
      <c r="C168" s="13">
        <f>Tablo1[[#This Row],[Sınıf]]</f>
        <v>2</v>
      </c>
      <c r="D168" s="5" t="str">
        <f>Tablo1[[#This Row],[Ders Kodu]]</f>
        <v>TRB-2014</v>
      </c>
      <c r="E168" s="14" t="str">
        <f>Tablo1[[#This Row],[Dersin Adı]]</f>
        <v xml:space="preserve">Bilimsel Araştırma Yazım </v>
      </c>
      <c r="F168" s="6" t="str">
        <f>Tablo1[[#This Row],[Dersi Veren Öğretim Elemanı]]</f>
        <v>Şemun TAYYAR</v>
      </c>
      <c r="G168" s="6">
        <f>Tablo1[[#This Row],[Dersi Veren Öğretim Elemanı (Son 7 Hafta)]]</f>
        <v>0</v>
      </c>
      <c r="H168" s="6" t="str">
        <f>Tablo1[[#This Row],[Dersi Vrn. Öğr. Üyesi Bölümü]]</f>
        <v>TBT</v>
      </c>
      <c r="I168" s="5">
        <f>Tablo1[[#This Row],[Mevcut]]</f>
        <v>19</v>
      </c>
      <c r="J168" s="13" t="str">
        <f>Tablo1[[#This Row],[GÜN]]</f>
        <v>PAZARTESİ</v>
      </c>
      <c r="K168" s="17" t="str">
        <f>Tablo1[[#This Row],[SINIF2]]</f>
        <v>204</v>
      </c>
      <c r="L168" s="11">
        <f>Tablo1[[#This Row],[08:10]]</f>
        <v>0</v>
      </c>
      <c r="M168" s="4">
        <f>Tablo1[[#This Row],[09:00]]</f>
        <v>0</v>
      </c>
      <c r="N168" s="4">
        <f>Tablo1[[#This Row],[09:50]]</f>
        <v>0</v>
      </c>
      <c r="O168" s="4">
        <f>Tablo1[[#This Row],[10:40]]</f>
        <v>0</v>
      </c>
      <c r="P168" s="4">
        <f>Tablo1[[#This Row],[11:30]]</f>
        <v>0</v>
      </c>
      <c r="Q168" s="10">
        <f>Tablo1[[#This Row],[12:20]]</f>
        <v>0</v>
      </c>
      <c r="R168" s="4">
        <f>Tablo1[[#This Row],[13:10]]</f>
        <v>0</v>
      </c>
      <c r="S168" s="4">
        <f>Tablo1[[#This Row],[14:00]]</f>
        <v>0</v>
      </c>
      <c r="T168" s="4">
        <f>Tablo1[[#This Row],[14:50]]</f>
        <v>0</v>
      </c>
      <c r="U168" s="4" t="str">
        <f>Tablo1[[#This Row],[15:40]]</f>
        <v>x</v>
      </c>
      <c r="V168" s="12" t="str">
        <f>Tablo1[[#This Row],[16:30]]</f>
        <v>x</v>
      </c>
      <c r="W168" s="24">
        <f>Tablo1[[#This Row],[Ders Adedi]]</f>
        <v>1</v>
      </c>
      <c r="X168" s="22">
        <f>Tablo1[[#This Row],[Ders saati]]</f>
        <v>2</v>
      </c>
      <c r="Y168" s="23">
        <f>Tablo1[[#This Row],[Ders saati kontrol]]</f>
        <v>2</v>
      </c>
      <c r="Z168" s="92" t="str">
        <f>Tablo1[[#This Row],[Birleştir formül]]</f>
        <v>Bilimsel Araştırma Yazım  Şemun TAYYAR</v>
      </c>
      <c r="AA168" s="95">
        <f>Tablo1[[#This Row],[Birleşik ders]]</f>
        <v>1</v>
      </c>
    </row>
    <row r="169" spans="1:27" ht="21.75" hidden="1" x14ac:dyDescent="0.25">
      <c r="A169" s="27">
        <f>Tablo1[[#This Row],[Sıra]]</f>
        <v>254</v>
      </c>
      <c r="B169" s="13" t="str">
        <f>Tablo1[[#This Row],[Bölüm]]</f>
        <v>TBT</v>
      </c>
      <c r="C169" s="13">
        <f>Tablo1[[#This Row],[Sınıf]]</f>
        <v>2</v>
      </c>
      <c r="D169" s="5" t="str">
        <f>Tablo1[[#This Row],[Ders Kodu]]</f>
        <v>TRB-2016</v>
      </c>
      <c r="E169" s="14" t="str">
        <f>Tablo1[[#This Row],[Dersin Adı]]</f>
        <v xml:space="preserve">Tarım Ekonomisi </v>
      </c>
      <c r="F169" s="6" t="str">
        <f>Tablo1[[#This Row],[Dersi Veren Öğretim Elemanı]]</f>
        <v>Bengü EVEREST</v>
      </c>
      <c r="G169" s="6">
        <f>Tablo1[[#This Row],[Dersi Veren Öğretim Elemanı (Son 7 Hafta)]]</f>
        <v>0</v>
      </c>
      <c r="H169" s="6" t="str">
        <f>Tablo1[[#This Row],[Dersi Vrn. Öğr. Üyesi Bölümü]]</f>
        <v>TE</v>
      </c>
      <c r="I169" s="5">
        <f>Tablo1[[#This Row],[Mevcut]]</f>
        <v>28</v>
      </c>
      <c r="J169" s="13" t="str">
        <f>Tablo1[[#This Row],[GÜN]]</f>
        <v>SALI</v>
      </c>
      <c r="K169" s="17" t="str">
        <f>Tablo1[[#This Row],[SINIF2]]</f>
        <v>202</v>
      </c>
      <c r="L169" s="11">
        <f>Tablo1[[#This Row],[08:10]]</f>
        <v>0</v>
      </c>
      <c r="M169" s="4" t="str">
        <f>Tablo1[[#This Row],[09:00]]</f>
        <v>x</v>
      </c>
      <c r="N169" s="4" t="str">
        <f>Tablo1[[#This Row],[09:50]]</f>
        <v>x</v>
      </c>
      <c r="O169" s="4">
        <f>Tablo1[[#This Row],[10:40]]</f>
        <v>0</v>
      </c>
      <c r="P169" s="4">
        <f>Tablo1[[#This Row],[11:30]]</f>
        <v>0</v>
      </c>
      <c r="Q169" s="10">
        <f>Tablo1[[#This Row],[12:20]]</f>
        <v>0</v>
      </c>
      <c r="R169" s="4">
        <f>Tablo1[[#This Row],[13:10]]</f>
        <v>0</v>
      </c>
      <c r="S169" s="4">
        <f>Tablo1[[#This Row],[14:00]]</f>
        <v>0</v>
      </c>
      <c r="T169" s="4">
        <f>Tablo1[[#This Row],[14:50]]</f>
        <v>0</v>
      </c>
      <c r="U169" s="4">
        <f>Tablo1[[#This Row],[15:40]]</f>
        <v>0</v>
      </c>
      <c r="V169" s="12">
        <f>Tablo1[[#This Row],[16:30]]</f>
        <v>0</v>
      </c>
      <c r="W169" s="24">
        <f>Tablo1[[#This Row],[Ders Adedi]]</f>
        <v>2</v>
      </c>
      <c r="X169" s="22">
        <f>Tablo1[[#This Row],[Ders saati]]</f>
        <v>2</v>
      </c>
      <c r="Y169" s="23">
        <f>Tablo1[[#This Row],[Ders saati kontrol]]</f>
        <v>2</v>
      </c>
      <c r="Z169" s="92" t="str">
        <f>Tablo1[[#This Row],[Birleştir formül]]</f>
        <v>Tarım Ekonomisi  Bengü EVEREST</v>
      </c>
      <c r="AA169" s="95">
        <f>Tablo1[[#This Row],[Birleşik ders]]</f>
        <v>2</v>
      </c>
    </row>
    <row r="170" spans="1:27" ht="21.75" hidden="1" x14ac:dyDescent="0.25">
      <c r="A170" s="27">
        <f>Tablo1[[#This Row],[Sıra]]</f>
        <v>117</v>
      </c>
      <c r="B170" s="13" t="str">
        <f>Tablo1[[#This Row],[Bölüm]]</f>
        <v>TBT</v>
      </c>
      <c r="C170" s="13">
        <f>Tablo1[[#This Row],[Sınıf]]</f>
        <v>2</v>
      </c>
      <c r="D170" s="5" t="str">
        <f>Tablo1[[#This Row],[Ders Kodu]]</f>
        <v>TRB-2006</v>
      </c>
      <c r="E170" s="14" t="str">
        <f>Tablo1[[#This Row],[Dersin Adı]]</f>
        <v xml:space="preserve">Gıda Bilimi ve Teknolojisi </v>
      </c>
      <c r="F170" s="6" t="str">
        <f>Tablo1[[#This Row],[Dersi Veren Öğretim Elemanı]]</f>
        <v>Nesrin Merve ÇELEBİ UZKUÇ</v>
      </c>
      <c r="G170" s="6">
        <f>Tablo1[[#This Row],[Dersi Veren Öğretim Elemanı (Son 7 Hafta)]]</f>
        <v>0</v>
      </c>
      <c r="H170" s="6" t="str">
        <f>Tablo1[[#This Row],[Dersi Vrn. Öğr. Üyesi Bölümü]]</f>
        <v>FD</v>
      </c>
      <c r="I170" s="5">
        <f>Tablo1[[#This Row],[Mevcut]]</f>
        <v>30</v>
      </c>
      <c r="J170" s="13" t="str">
        <f>Tablo1[[#This Row],[GÜN]]</f>
        <v>SALI</v>
      </c>
      <c r="K170" s="17" t="str">
        <f>Tablo1[[#This Row],[SINIF2]]</f>
        <v>04</v>
      </c>
      <c r="L170" s="11">
        <f>Tablo1[[#This Row],[08:10]]</f>
        <v>0</v>
      </c>
      <c r="M170" s="4">
        <f>Tablo1[[#This Row],[09:00]]</f>
        <v>0</v>
      </c>
      <c r="N170" s="4">
        <f>Tablo1[[#This Row],[09:50]]</f>
        <v>0</v>
      </c>
      <c r="O170" s="4" t="str">
        <f>Tablo1[[#This Row],[10:40]]</f>
        <v>x</v>
      </c>
      <c r="P170" s="4" t="str">
        <f>Tablo1[[#This Row],[11:30]]</f>
        <v>x</v>
      </c>
      <c r="Q170" s="10">
        <f>Tablo1[[#This Row],[12:20]]</f>
        <v>0</v>
      </c>
      <c r="R170" s="4">
        <f>Tablo1[[#This Row],[13:10]]</f>
        <v>0</v>
      </c>
      <c r="S170" s="4">
        <f>Tablo1[[#This Row],[14:00]]</f>
        <v>0</v>
      </c>
      <c r="T170" s="4">
        <f>Tablo1[[#This Row],[14:50]]</f>
        <v>0</v>
      </c>
      <c r="U170" s="4">
        <f>Tablo1[[#This Row],[15:40]]</f>
        <v>0</v>
      </c>
      <c r="V170" s="12">
        <f>Tablo1[[#This Row],[16:30]]</f>
        <v>0</v>
      </c>
      <c r="W170" s="24">
        <f>Tablo1[[#This Row],[Ders Adedi]]</f>
        <v>1</v>
      </c>
      <c r="X170" s="22">
        <f>Tablo1[[#This Row],[Ders saati]]</f>
        <v>2</v>
      </c>
      <c r="Y170" s="23">
        <f>Tablo1[[#This Row],[Ders saati kontrol]]</f>
        <v>2</v>
      </c>
      <c r="Z170" s="92" t="str">
        <f>Tablo1[[#This Row],[Birleştir formül]]</f>
        <v>Gıda Bilimi ve Teknolojisi  Nesrin Merve ÇELEBİ UZKUÇ</v>
      </c>
      <c r="AA170" s="95">
        <f>Tablo1[[#This Row],[Birleşik ders]]</f>
        <v>1</v>
      </c>
    </row>
    <row r="171" spans="1:27" ht="21.75" hidden="1" x14ac:dyDescent="0.25">
      <c r="A171" s="27">
        <f>Tablo1[[#This Row],[Sıra]]</f>
        <v>280</v>
      </c>
      <c r="B171" s="13" t="str">
        <f>Tablo1[[#This Row],[Bölüm]]</f>
        <v>TBT</v>
      </c>
      <c r="C171" s="13">
        <f>Tablo1[[#This Row],[Sınıf]]</f>
        <v>2</v>
      </c>
      <c r="D171" s="5" t="str">
        <f>Tablo1[[#This Row],[Ders Kodu]]</f>
        <v>TRB-2012</v>
      </c>
      <c r="E171" s="14" t="str">
        <f>Tablo1[[#This Row],[Dersin Adı]]</f>
        <v xml:space="preserve">Tarımsal Yapılar Sulama </v>
      </c>
      <c r="F171" s="6" t="str">
        <f>Tablo1[[#This Row],[Dersi Veren Öğretim Elemanı]]</f>
        <v>Muharrem Yetiş YAVUZ</v>
      </c>
      <c r="G171" s="6">
        <f>Tablo1[[#This Row],[Dersi Veren Öğretim Elemanı (Son 7 Hafta)]]</f>
        <v>0</v>
      </c>
      <c r="H171" s="6" t="str">
        <f>Tablo1[[#This Row],[Dersi Vrn. Öğr. Üyesi Bölümü]]</f>
        <v>TYS</v>
      </c>
      <c r="I171" s="5">
        <f>Tablo1[[#This Row],[Mevcut]]</f>
        <v>9</v>
      </c>
      <c r="J171" s="13" t="str">
        <f>Tablo1[[#This Row],[GÜN]]</f>
        <v>SALI</v>
      </c>
      <c r="K171" s="17" t="str">
        <f>Tablo1[[#This Row],[SINIF2]]</f>
        <v>205</v>
      </c>
      <c r="L171" s="11">
        <f>Tablo1[[#This Row],[08:10]]</f>
        <v>0</v>
      </c>
      <c r="M171" s="4">
        <f>Tablo1[[#This Row],[09:00]]</f>
        <v>0</v>
      </c>
      <c r="N171" s="4">
        <f>Tablo1[[#This Row],[09:50]]</f>
        <v>0</v>
      </c>
      <c r="O171" s="4">
        <f>Tablo1[[#This Row],[10:40]]</f>
        <v>0</v>
      </c>
      <c r="P171" s="4">
        <f>Tablo1[[#This Row],[11:30]]</f>
        <v>0</v>
      </c>
      <c r="Q171" s="10" t="str">
        <f>Tablo1[[#This Row],[12:20]]</f>
        <v>x</v>
      </c>
      <c r="R171" s="4" t="str">
        <f>Tablo1[[#This Row],[13:10]]</f>
        <v>x</v>
      </c>
      <c r="S171" s="4">
        <f>Tablo1[[#This Row],[14:00]]</f>
        <v>0</v>
      </c>
      <c r="T171" s="4">
        <f>Tablo1[[#This Row],[14:50]]</f>
        <v>0</v>
      </c>
      <c r="U171" s="4">
        <f>Tablo1[[#This Row],[15:40]]</f>
        <v>0</v>
      </c>
      <c r="V171" s="12">
        <f>Tablo1[[#This Row],[16:30]]</f>
        <v>0</v>
      </c>
      <c r="W171" s="24">
        <f>Tablo1[[#This Row],[Ders Adedi]]</f>
        <v>1</v>
      </c>
      <c r="X171" s="22">
        <f>Tablo1[[#This Row],[Ders saati]]</f>
        <v>2</v>
      </c>
      <c r="Y171" s="23">
        <f>Tablo1[[#This Row],[Ders saati kontrol]]</f>
        <v>2</v>
      </c>
      <c r="Z171" s="92" t="str">
        <f>Tablo1[[#This Row],[Birleştir formül]]</f>
        <v>Tarımsal Yapılar Sulama  Muharrem Yetiş YAVUZ</v>
      </c>
      <c r="AA171" s="95">
        <f>Tablo1[[#This Row],[Birleşik ders]]</f>
        <v>1</v>
      </c>
    </row>
    <row r="172" spans="1:27" ht="21.75" hidden="1" x14ac:dyDescent="0.25">
      <c r="A172" s="27">
        <f>Tablo1[[#This Row],[Sıra]]</f>
        <v>284</v>
      </c>
      <c r="B172" s="13" t="str">
        <f>Tablo1[[#This Row],[Bölüm]]</f>
        <v>TBT</v>
      </c>
      <c r="C172" s="13">
        <f>Tablo1[[#This Row],[Sınıf]]</f>
        <v>2</v>
      </c>
      <c r="D172" s="5" t="str">
        <f>Tablo1[[#This Row],[Ders Kodu]]</f>
        <v>TRB-2008</v>
      </c>
      <c r="E172" s="14" t="str">
        <f>Tablo1[[#This Row],[Dersin Adı]]</f>
        <v xml:space="preserve">Tarla Bitkileri </v>
      </c>
      <c r="F172" s="6" t="str">
        <f>Tablo1[[#This Row],[Dersi Veren Öğretim Elemanı]]</f>
        <v>Cem Ömer EGESEL</v>
      </c>
      <c r="G172" s="6">
        <f>Tablo1[[#This Row],[Dersi Veren Öğretim Elemanı (Son 7 Hafta)]]</f>
        <v>0</v>
      </c>
      <c r="H172" s="6" t="str">
        <f>Tablo1[[#This Row],[Dersi Vrn. Öğr. Üyesi Bölümü]]</f>
        <v>TBT</v>
      </c>
      <c r="I172" s="5">
        <f>Tablo1[[#This Row],[Mevcut]]</f>
        <v>41</v>
      </c>
      <c r="J172" s="13" t="str">
        <f>Tablo1[[#This Row],[GÜN]]</f>
        <v>ÇARŞAMBA</v>
      </c>
      <c r="K172" s="17" t="str">
        <f>Tablo1[[#This Row],[SINIF2]]</f>
        <v>202</v>
      </c>
      <c r="L172" s="11">
        <f>Tablo1[[#This Row],[08:10]]</f>
        <v>0</v>
      </c>
      <c r="M172" s="4" t="str">
        <f>Tablo1[[#This Row],[09:00]]</f>
        <v>x</v>
      </c>
      <c r="N172" s="4" t="str">
        <f>Tablo1[[#This Row],[09:50]]</f>
        <v>x</v>
      </c>
      <c r="O172" s="4" t="str">
        <f>Tablo1[[#This Row],[10:40]]</f>
        <v>x</v>
      </c>
      <c r="P172" s="4" t="str">
        <f>Tablo1[[#This Row],[11:30]]</f>
        <v>x</v>
      </c>
      <c r="Q172" s="10">
        <f>Tablo1[[#This Row],[12:20]]</f>
        <v>0</v>
      </c>
      <c r="R172" s="4">
        <f>Tablo1[[#This Row],[13:10]]</f>
        <v>0</v>
      </c>
      <c r="S172" s="4">
        <f>Tablo1[[#This Row],[14:00]]</f>
        <v>0</v>
      </c>
      <c r="T172" s="4">
        <f>Tablo1[[#This Row],[14:50]]</f>
        <v>0</v>
      </c>
      <c r="U172" s="4">
        <f>Tablo1[[#This Row],[15:40]]</f>
        <v>0</v>
      </c>
      <c r="V172" s="12">
        <f>Tablo1[[#This Row],[16:30]]</f>
        <v>0</v>
      </c>
      <c r="W172" s="24">
        <f>Tablo1[[#This Row],[Ders Adedi]]</f>
        <v>5</v>
      </c>
      <c r="X172" s="22">
        <f>Tablo1[[#This Row],[Ders saati]]</f>
        <v>4</v>
      </c>
      <c r="Y172" s="23">
        <f>Tablo1[[#This Row],[Ders saati kontrol]]</f>
        <v>4</v>
      </c>
      <c r="Z172" s="92" t="str">
        <f>Tablo1[[#This Row],[Birleştir formül]]</f>
        <v>Tarla Bitkileri  Cem Ömer EGESEL</v>
      </c>
      <c r="AA172" s="95">
        <f>Tablo1[[#This Row],[Birleşik ders]]</f>
        <v>1</v>
      </c>
    </row>
    <row r="173" spans="1:27" ht="21.75" hidden="1" x14ac:dyDescent="0.25">
      <c r="A173" s="27">
        <f>Tablo1[[#This Row],[Sıra]]</f>
        <v>170</v>
      </c>
      <c r="B173" s="13" t="str">
        <f>Tablo1[[#This Row],[Bölüm]]</f>
        <v>TBT</v>
      </c>
      <c r="C173" s="13">
        <f>Tablo1[[#This Row],[Sınıf]]</f>
        <v>2</v>
      </c>
      <c r="D173" s="5" t="str">
        <f>Tablo1[[#This Row],[Ders Kodu]]</f>
        <v>TRB-2018</v>
      </c>
      <c r="E173" s="14" t="str">
        <f>Tablo1[[#This Row],[Dersin Adı]]</f>
        <v xml:space="preserve">Labarotuvar Teknikleri ve Kullanımı </v>
      </c>
      <c r="F173" s="6" t="str">
        <f>Tablo1[[#This Row],[Dersi Veren Öğretim Elemanı]]</f>
        <v>Uğur SARI</v>
      </c>
      <c r="G173" s="6">
        <f>Tablo1[[#This Row],[Dersi Veren Öğretim Elemanı (Son 7 Hafta)]]</f>
        <v>0</v>
      </c>
      <c r="H173" s="6" t="str">
        <f>Tablo1[[#This Row],[Dersi Vrn. Öğr. Üyesi Bölümü]]</f>
        <v>TBT</v>
      </c>
      <c r="I173" s="5">
        <f>Tablo1[[#This Row],[Mevcut]]</f>
        <v>28</v>
      </c>
      <c r="J173" s="13" t="str">
        <f>Tablo1[[#This Row],[GÜN]]</f>
        <v>ÇARŞAMBA</v>
      </c>
      <c r="K173" s="17" t="str">
        <f>Tablo1[[#This Row],[SINIF2]]</f>
        <v>101</v>
      </c>
      <c r="L173" s="11">
        <f>Tablo1[[#This Row],[08:10]]</f>
        <v>0</v>
      </c>
      <c r="M173" s="4">
        <f>Tablo1[[#This Row],[09:00]]</f>
        <v>0</v>
      </c>
      <c r="N173" s="4">
        <f>Tablo1[[#This Row],[09:50]]</f>
        <v>0</v>
      </c>
      <c r="O173" s="4">
        <f>Tablo1[[#This Row],[10:40]]</f>
        <v>0</v>
      </c>
      <c r="P173" s="4">
        <f>Tablo1[[#This Row],[11:30]]</f>
        <v>0</v>
      </c>
      <c r="Q173" s="10">
        <f>Tablo1[[#This Row],[12:20]]</f>
        <v>0</v>
      </c>
      <c r="R173" s="4" t="str">
        <f>Tablo1[[#This Row],[13:10]]</f>
        <v>x</v>
      </c>
      <c r="S173" s="4" t="str">
        <f>Tablo1[[#This Row],[14:00]]</f>
        <v>x</v>
      </c>
      <c r="T173" s="4">
        <f>Tablo1[[#This Row],[14:50]]</f>
        <v>0</v>
      </c>
      <c r="U173" s="4">
        <f>Tablo1[[#This Row],[15:40]]</f>
        <v>0</v>
      </c>
      <c r="V173" s="12">
        <f>Tablo1[[#This Row],[16:30]]</f>
        <v>0</v>
      </c>
      <c r="W173" s="24">
        <f>Tablo1[[#This Row],[Ders Adedi]]</f>
        <v>1</v>
      </c>
      <c r="X173" s="22">
        <f>Tablo1[[#This Row],[Ders saati]]</f>
        <v>2</v>
      </c>
      <c r="Y173" s="23">
        <f>Tablo1[[#This Row],[Ders saati kontrol]]</f>
        <v>2</v>
      </c>
      <c r="Z173" s="92" t="str">
        <f>Tablo1[[#This Row],[Birleştir formül]]</f>
        <v>Labarotuvar Teknikleri ve Kullanımı  Uğur SARI</v>
      </c>
      <c r="AA173" s="95">
        <f>Tablo1[[#This Row],[Birleşik ders]]</f>
        <v>1</v>
      </c>
    </row>
    <row r="174" spans="1:27" ht="21.75" hidden="1" x14ac:dyDescent="0.25">
      <c r="A174" s="27">
        <f>Tablo1[[#This Row],[Sıra]]</f>
        <v>61</v>
      </c>
      <c r="B174" s="13" t="str">
        <f>Tablo1[[#This Row],[Bölüm]]</f>
        <v>TBT</v>
      </c>
      <c r="C174" s="13">
        <f>Tablo1[[#This Row],[Sınıf]]</f>
        <v>2</v>
      </c>
      <c r="D174" s="5" t="str">
        <f>Tablo1[[#This Row],[Ders Kodu]]</f>
        <v>TRB-2004</v>
      </c>
      <c r="E174" s="14" t="str">
        <f>Tablo1[[#This Row],[Dersin Adı]]</f>
        <v xml:space="preserve">Bitki Koruma </v>
      </c>
      <c r="F174" s="6" t="str">
        <f>Tablo1[[#This Row],[Dersi Veren Öğretim Elemanı]]</f>
        <v>Hanife YANDAYAN</v>
      </c>
      <c r="G174" s="6">
        <f>Tablo1[[#This Row],[Dersi Veren Öğretim Elemanı (Son 7 Hafta)]]</f>
        <v>0</v>
      </c>
      <c r="H174" s="6" t="str">
        <f>Tablo1[[#This Row],[Dersi Vrn. Öğr. Üyesi Bölümü]]</f>
        <v>TBT</v>
      </c>
      <c r="I174" s="5">
        <f>Tablo1[[#This Row],[Mevcut]]</f>
        <v>47</v>
      </c>
      <c r="J174" s="13" t="str">
        <f>Tablo1[[#This Row],[GÜN]]</f>
        <v>PERŞEMBE</v>
      </c>
      <c r="K174" s="17" t="str">
        <f>Tablo1[[#This Row],[SINIF2]]</f>
        <v>104</v>
      </c>
      <c r="L174" s="11">
        <f>Tablo1[[#This Row],[08:10]]</f>
        <v>0</v>
      </c>
      <c r="M174" s="4">
        <f>Tablo1[[#This Row],[09:00]]</f>
        <v>0</v>
      </c>
      <c r="N174" s="4">
        <f>Tablo1[[#This Row],[09:50]]</f>
        <v>0</v>
      </c>
      <c r="O174" s="4" t="str">
        <f>Tablo1[[#This Row],[10:40]]</f>
        <v>x</v>
      </c>
      <c r="P174" s="4" t="str">
        <f>Tablo1[[#This Row],[11:30]]</f>
        <v>x</v>
      </c>
      <c r="Q174" s="10" t="str">
        <f>Tablo1[[#This Row],[12:20]]</f>
        <v>x</v>
      </c>
      <c r="R174" s="4">
        <f>Tablo1[[#This Row],[13:10]]</f>
        <v>0</v>
      </c>
      <c r="S174" s="4">
        <f>Tablo1[[#This Row],[14:00]]</f>
        <v>0</v>
      </c>
      <c r="T174" s="4">
        <f>Tablo1[[#This Row],[14:50]]</f>
        <v>0</v>
      </c>
      <c r="U174" s="4">
        <f>Tablo1[[#This Row],[15:40]]</f>
        <v>0</v>
      </c>
      <c r="V174" s="12">
        <f>Tablo1[[#This Row],[16:30]]</f>
        <v>0</v>
      </c>
      <c r="W174" s="24">
        <f>Tablo1[[#This Row],[Ders Adedi]]</f>
        <v>4</v>
      </c>
      <c r="X174" s="22">
        <f>Tablo1[[#This Row],[Ders saati]]</f>
        <v>3</v>
      </c>
      <c r="Y174" s="23">
        <f>Tablo1[[#This Row],[Ders saati kontrol]]</f>
        <v>3</v>
      </c>
      <c r="Z174" s="92" t="str">
        <f>Tablo1[[#This Row],[Birleştir formül]]</f>
        <v>Bitki Koruma  Hanife YANDAYAN</v>
      </c>
      <c r="AA174" s="95">
        <f>Tablo1[[#This Row],[Birleşik ders]]</f>
        <v>1</v>
      </c>
    </row>
    <row r="175" spans="1:27" ht="30" hidden="1" x14ac:dyDescent="0.25">
      <c r="A175" s="27">
        <f>Tablo1[[#This Row],[Sıra]]</f>
        <v>138</v>
      </c>
      <c r="B175" s="13" t="str">
        <f>Tablo1[[#This Row],[Bölüm]]</f>
        <v>TBT</v>
      </c>
      <c r="C175" s="13">
        <f>Tablo1[[#This Row],[Sınıf]]</f>
        <v>2</v>
      </c>
      <c r="D175" s="5" t="str">
        <f>Tablo1[[#This Row],[Ders Kodu]]</f>
        <v>TRB-2020</v>
      </c>
      <c r="E175" s="14" t="str">
        <f>Tablo1[[#This Row],[Dersin Adı]]</f>
        <v xml:space="preserve">Hücre Biyolojisine Giriş </v>
      </c>
      <c r="F175" s="6" t="str">
        <f>Tablo1[[#This Row],[Dersi Veren Öğretim Elemanı]]</f>
        <v>Yonca SURGUN ACAR</v>
      </c>
      <c r="G175" s="6">
        <f>Tablo1[[#This Row],[Dersi Veren Öğretim Elemanı (Son 7 Hafta)]]</f>
        <v>0</v>
      </c>
      <c r="H175" s="6" t="str">
        <f>Tablo1[[#This Row],[Dersi Vrn. Öğr. Üyesi Bölümü]]</f>
        <v>TBT</v>
      </c>
      <c r="I175" s="5">
        <f>Tablo1[[#This Row],[Mevcut]]</f>
        <v>0</v>
      </c>
      <c r="J175" s="13" t="str">
        <f>Tablo1[[#This Row],[GÜN]]</f>
        <v>-</v>
      </c>
      <c r="K175" s="17" t="str">
        <f>Tablo1[[#This Row],[SINIF2]]</f>
        <v>AÇILMIYOR</v>
      </c>
      <c r="L175" s="11">
        <f>Tablo1[[#This Row],[08:10]]</f>
        <v>0</v>
      </c>
      <c r="M175" s="4">
        <f>Tablo1[[#This Row],[09:00]]</f>
        <v>0</v>
      </c>
      <c r="N175" s="4">
        <f>Tablo1[[#This Row],[09:50]]</f>
        <v>0</v>
      </c>
      <c r="O175" s="4">
        <f>Tablo1[[#This Row],[10:40]]</f>
        <v>0</v>
      </c>
      <c r="P175" s="4">
        <f>Tablo1[[#This Row],[11:30]]</f>
        <v>0</v>
      </c>
      <c r="Q175" s="10">
        <f>Tablo1[[#This Row],[12:20]]</f>
        <v>0</v>
      </c>
      <c r="R175" s="4">
        <f>Tablo1[[#This Row],[13:10]]</f>
        <v>0</v>
      </c>
      <c r="S175" s="4">
        <f>Tablo1[[#This Row],[14:00]]</f>
        <v>0</v>
      </c>
      <c r="T175" s="4" t="str">
        <f>Tablo1[[#This Row],[14:50]]</f>
        <v>x</v>
      </c>
      <c r="U175" s="4" t="str">
        <f>Tablo1[[#This Row],[15:40]]</f>
        <v>x</v>
      </c>
      <c r="V175" s="12">
        <f>Tablo1[[#This Row],[16:30]]</f>
        <v>0</v>
      </c>
      <c r="W175" s="24">
        <f>Tablo1[[#This Row],[Ders Adedi]]</f>
        <v>2</v>
      </c>
      <c r="X175" s="22">
        <f>Tablo1[[#This Row],[Ders saati]]</f>
        <v>2</v>
      </c>
      <c r="Y175" s="23">
        <f>Tablo1[[#This Row],[Ders saati kontrol]]</f>
        <v>2</v>
      </c>
      <c r="Z175" s="92" t="str">
        <f>Tablo1[[#This Row],[Birleştir formül]]</f>
        <v>Hücre Biyolojisine Giriş  Yonca SURGUN ACAR</v>
      </c>
      <c r="AA175" s="95">
        <f>Tablo1[[#This Row],[Birleşik ders]]</f>
        <v>2</v>
      </c>
    </row>
    <row r="176" spans="1:27" ht="30" hidden="1" x14ac:dyDescent="0.25">
      <c r="A176" s="27">
        <f>Tablo1[[#This Row],[Sıra]]</f>
        <v>55</v>
      </c>
      <c r="B176" s="13" t="str">
        <f>Tablo1[[#This Row],[Bölüm]]</f>
        <v>TBT</v>
      </c>
      <c r="C176" s="13">
        <f>Tablo1[[#This Row],[Sınıf]]</f>
        <v>3</v>
      </c>
      <c r="D176" s="5" t="str">
        <f>Tablo1[[#This Row],[Ders Kodu]]</f>
        <v>TRB-3008</v>
      </c>
      <c r="E176" s="14" t="str">
        <f>Tablo1[[#This Row],[Dersin Adı]]</f>
        <v xml:space="preserve">Bitki Islahı </v>
      </c>
      <c r="F176" s="6" t="str">
        <f>Tablo1[[#This Row],[Dersi Veren Öğretim Elemanı]]</f>
        <v>İskender TİRYAKİ</v>
      </c>
      <c r="G176" s="6">
        <f>Tablo1[[#This Row],[Dersi Veren Öğretim Elemanı (Son 7 Hafta)]]</f>
        <v>0</v>
      </c>
      <c r="H176" s="6" t="str">
        <f>Tablo1[[#This Row],[Dersi Vrn. Öğr. Üyesi Bölümü]]</f>
        <v>TBT</v>
      </c>
      <c r="I176" s="5">
        <f>Tablo1[[#This Row],[Mevcut]]</f>
        <v>16</v>
      </c>
      <c r="J176" s="13" t="str">
        <f>Tablo1[[#This Row],[GÜN]]</f>
        <v>SALI</v>
      </c>
      <c r="K176" s="17" t="str">
        <f>Tablo1[[#This Row],[SINIF2]]</f>
        <v>03</v>
      </c>
      <c r="L176" s="11">
        <f>Tablo1[[#This Row],[08:10]]</f>
        <v>0</v>
      </c>
      <c r="M176" s="4">
        <f>Tablo1[[#This Row],[09:00]]</f>
        <v>0</v>
      </c>
      <c r="N176" s="4" t="str">
        <f>Tablo1[[#This Row],[09:50]]</f>
        <v>x</v>
      </c>
      <c r="O176" s="4" t="str">
        <f>Tablo1[[#This Row],[10:40]]</f>
        <v>x</v>
      </c>
      <c r="P176" s="4" t="str">
        <f>Tablo1[[#This Row],[11:30]]</f>
        <v>x</v>
      </c>
      <c r="Q176" s="10">
        <f>Tablo1[[#This Row],[12:20]]</f>
        <v>0</v>
      </c>
      <c r="R176" s="4">
        <f>Tablo1[[#This Row],[13:10]]</f>
        <v>0</v>
      </c>
      <c r="S176" s="4">
        <f>Tablo1[[#This Row],[14:00]]</f>
        <v>0</v>
      </c>
      <c r="T176" s="4">
        <f>Tablo1[[#This Row],[14:50]]</f>
        <v>0</v>
      </c>
      <c r="U176" s="4">
        <f>Tablo1[[#This Row],[15:40]]</f>
        <v>0</v>
      </c>
      <c r="V176" s="12">
        <f>Tablo1[[#This Row],[16:30]]</f>
        <v>0</v>
      </c>
      <c r="W176" s="24">
        <f>Tablo1[[#This Row],[Ders Adedi]]</f>
        <v>2</v>
      </c>
      <c r="X176" s="22">
        <f>Tablo1[[#This Row],[Ders saati]]</f>
        <v>3</v>
      </c>
      <c r="Y176" s="23">
        <f>Tablo1[[#This Row],[Ders saati kontrol]]</f>
        <v>3</v>
      </c>
      <c r="Z176" s="92" t="str">
        <f>Tablo1[[#This Row],[Birleştir formül]]</f>
        <v>Bitki Islahı  İskender TİRYAKİ</v>
      </c>
      <c r="AA176" s="95">
        <f>Tablo1[[#This Row],[Birleşik ders]]</f>
        <v>1</v>
      </c>
    </row>
    <row r="177" spans="1:27" ht="21.75" hidden="1" x14ac:dyDescent="0.25">
      <c r="A177" s="27">
        <f>Tablo1[[#This Row],[Sıra]]</f>
        <v>6</v>
      </c>
      <c r="B177" s="13" t="str">
        <f>Tablo1[[#This Row],[Bölüm]]</f>
        <v>TBT</v>
      </c>
      <c r="C177" s="13">
        <f>Tablo1[[#This Row],[Sınıf]]</f>
        <v>3</v>
      </c>
      <c r="D177" s="5" t="str">
        <f>Tablo1[[#This Row],[Ders Kodu]]</f>
        <v>TRB-3004</v>
      </c>
      <c r="E177" s="14" t="str">
        <f>Tablo1[[#This Row],[Dersin Adı]]</f>
        <v xml:space="preserve">Araştırma ve Deneme Yöntemleri </v>
      </c>
      <c r="F177" s="6" t="str">
        <f>Tablo1[[#This Row],[Dersi Veren Öğretim Elemanı]]</f>
        <v>Fatih KAHRIMAN</v>
      </c>
      <c r="G177" s="6">
        <f>Tablo1[[#This Row],[Dersi Veren Öğretim Elemanı (Son 7 Hafta)]]</f>
        <v>0</v>
      </c>
      <c r="H177" s="6" t="str">
        <f>Tablo1[[#This Row],[Dersi Vrn. Öğr. Üyesi Bölümü]]</f>
        <v>TB</v>
      </c>
      <c r="I177" s="5">
        <f>Tablo1[[#This Row],[Mevcut]]</f>
        <v>14</v>
      </c>
      <c r="J177" s="13" t="str">
        <f>Tablo1[[#This Row],[GÜN]]</f>
        <v>SALI</v>
      </c>
      <c r="K177" s="17" t="str">
        <f>Tablo1[[#This Row],[SINIF2]]</f>
        <v>03</v>
      </c>
      <c r="L177" s="11">
        <f>Tablo1[[#This Row],[08:10]]</f>
        <v>0</v>
      </c>
      <c r="M177" s="4">
        <f>Tablo1[[#This Row],[09:00]]</f>
        <v>0</v>
      </c>
      <c r="N177" s="4">
        <f>Tablo1[[#This Row],[09:50]]</f>
        <v>0</v>
      </c>
      <c r="O177" s="4">
        <f>Tablo1[[#This Row],[10:40]]</f>
        <v>0</v>
      </c>
      <c r="P177" s="4">
        <f>Tablo1[[#This Row],[11:30]]</f>
        <v>0</v>
      </c>
      <c r="Q177" s="10">
        <f>Tablo1[[#This Row],[12:20]]</f>
        <v>0</v>
      </c>
      <c r="R177" s="4" t="str">
        <f>Tablo1[[#This Row],[13:10]]</f>
        <v>x</v>
      </c>
      <c r="S177" s="4" t="str">
        <f>Tablo1[[#This Row],[14:00]]</f>
        <v>x</v>
      </c>
      <c r="T177" s="4" t="str">
        <f>Tablo1[[#This Row],[14:50]]</f>
        <v>x</v>
      </c>
      <c r="U177" s="4" t="str">
        <f>Tablo1[[#This Row],[15:40]]</f>
        <v>x</v>
      </c>
      <c r="V177" s="12">
        <f>Tablo1[[#This Row],[16:30]]</f>
        <v>0</v>
      </c>
      <c r="W177" s="24">
        <f>Tablo1[[#This Row],[Ders Adedi]]</f>
        <v>1</v>
      </c>
      <c r="X177" s="22">
        <f>Tablo1[[#This Row],[Ders saati]]</f>
        <v>4</v>
      </c>
      <c r="Y177" s="23">
        <f>Tablo1[[#This Row],[Ders saati kontrol]]</f>
        <v>4</v>
      </c>
      <c r="Z177" s="92" t="str">
        <f>Tablo1[[#This Row],[Birleştir formül]]</f>
        <v>Araştırma ve Deneme Yöntemleri  Fatih KAHRIMAN</v>
      </c>
      <c r="AA177" s="95">
        <f>Tablo1[[#This Row],[Birleşik ders]]</f>
        <v>1</v>
      </c>
    </row>
    <row r="178" spans="1:27" ht="21.75" hidden="1" x14ac:dyDescent="0.25">
      <c r="A178" s="27">
        <f>Tablo1[[#This Row],[Sıra]]</f>
        <v>201</v>
      </c>
      <c r="B178" s="13" t="str">
        <f>Tablo1[[#This Row],[Bölüm]]</f>
        <v>TBT</v>
      </c>
      <c r="C178" s="13">
        <f>Tablo1[[#This Row],[Sınıf]]</f>
        <v>3</v>
      </c>
      <c r="D178" s="5" t="str">
        <f>Tablo1[[#This Row],[Ders Kodu]]</f>
        <v>TRB-3006</v>
      </c>
      <c r="E178" s="14" t="str">
        <f>Tablo1[[#This Row],[Dersin Adı]]</f>
        <v xml:space="preserve">Moleküler Genetik </v>
      </c>
      <c r="F178" s="6" t="str">
        <f>Tablo1[[#This Row],[Dersi Veren Öğretim Elemanı]]</f>
        <v>Hanife YANDAYAN</v>
      </c>
      <c r="G178" s="6">
        <f>Tablo1[[#This Row],[Dersi Veren Öğretim Elemanı (Son 7 Hafta)]]</f>
        <v>0</v>
      </c>
      <c r="H178" s="6" t="str">
        <f>Tablo1[[#This Row],[Dersi Vrn. Öğr. Üyesi Bölümü]]</f>
        <v>TBT</v>
      </c>
      <c r="I178" s="5">
        <f>Tablo1[[#This Row],[Mevcut]]</f>
        <v>16</v>
      </c>
      <c r="J178" s="13" t="str">
        <f>Tablo1[[#This Row],[GÜN]]</f>
        <v>ÇARŞAMBA</v>
      </c>
      <c r="K178" s="17" t="str">
        <f>Tablo1[[#This Row],[SINIF2]]</f>
        <v>203</v>
      </c>
      <c r="L178" s="11">
        <f>Tablo1[[#This Row],[08:10]]</f>
        <v>0</v>
      </c>
      <c r="M178" s="4">
        <f>Tablo1[[#This Row],[09:00]]</f>
        <v>0</v>
      </c>
      <c r="N178" s="4">
        <f>Tablo1[[#This Row],[09:50]]</f>
        <v>0</v>
      </c>
      <c r="O178" s="4" t="str">
        <f>Tablo1[[#This Row],[10:40]]</f>
        <v>x</v>
      </c>
      <c r="P178" s="4" t="str">
        <f>Tablo1[[#This Row],[11:30]]</f>
        <v>x</v>
      </c>
      <c r="Q178" s="10">
        <f>Tablo1[[#This Row],[12:20]]</f>
        <v>0</v>
      </c>
      <c r="R178" s="4">
        <f>Tablo1[[#This Row],[13:10]]</f>
        <v>0</v>
      </c>
      <c r="S178" s="4">
        <f>Tablo1[[#This Row],[14:00]]</f>
        <v>0</v>
      </c>
      <c r="T178" s="4">
        <f>Tablo1[[#This Row],[14:50]]</f>
        <v>0</v>
      </c>
      <c r="U178" s="4">
        <f>Tablo1[[#This Row],[15:40]]</f>
        <v>0</v>
      </c>
      <c r="V178" s="12">
        <f>Tablo1[[#This Row],[16:30]]</f>
        <v>0</v>
      </c>
      <c r="W178" s="24">
        <f>Tablo1[[#This Row],[Ders Adedi]]</f>
        <v>1</v>
      </c>
      <c r="X178" s="22">
        <f>Tablo1[[#This Row],[Ders saati]]</f>
        <v>2</v>
      </c>
      <c r="Y178" s="23">
        <f>Tablo1[[#This Row],[Ders saati kontrol]]</f>
        <v>2</v>
      </c>
      <c r="Z178" s="92" t="str">
        <f>Tablo1[[#This Row],[Birleştir formül]]</f>
        <v>Moleküler Genetik  Hanife YANDAYAN</v>
      </c>
      <c r="AA178" s="95">
        <f>Tablo1[[#This Row],[Birleşik ders]]</f>
        <v>1</v>
      </c>
    </row>
    <row r="179" spans="1:27" ht="30" hidden="1" x14ac:dyDescent="0.25">
      <c r="A179" s="27">
        <f>Tablo1[[#This Row],[Sıra]]</f>
        <v>177</v>
      </c>
      <c r="B179" s="13" t="str">
        <f>Tablo1[[#This Row],[Bölüm]]</f>
        <v>TBT</v>
      </c>
      <c r="C179" s="13">
        <f>Tablo1[[#This Row],[Sınıf]]</f>
        <v>3</v>
      </c>
      <c r="D179" s="5" t="str">
        <f>Tablo1[[#This Row],[Ders Kodu]]</f>
        <v>TRB-3012</v>
      </c>
      <c r="E179" s="14" t="str">
        <f>Tablo1[[#This Row],[Dersin Adı]]</f>
        <v xml:space="preserve">Mesleki İngilizce II </v>
      </c>
      <c r="F179" s="6" t="str">
        <f>Tablo1[[#This Row],[Dersi Veren Öğretim Elemanı]]</f>
        <v>Cem Ömer EGESEL</v>
      </c>
      <c r="G179" s="6">
        <f>Tablo1[[#This Row],[Dersi Veren Öğretim Elemanı (Son 7 Hafta)]]</f>
        <v>0</v>
      </c>
      <c r="H179" s="6" t="str">
        <f>Tablo1[[#This Row],[Dersi Vrn. Öğr. Üyesi Bölümü]]</f>
        <v>TBT</v>
      </c>
      <c r="I179" s="5">
        <f>Tablo1[[#This Row],[Mevcut]]</f>
        <v>15</v>
      </c>
      <c r="J179" s="13" t="str">
        <f>Tablo1[[#This Row],[GÜN]]</f>
        <v>ÇARŞAMBA</v>
      </c>
      <c r="K179" s="17" t="str">
        <f>Tablo1[[#This Row],[SINIF2]]</f>
        <v>105</v>
      </c>
      <c r="L179" s="11">
        <f>Tablo1[[#This Row],[08:10]]</f>
        <v>0</v>
      </c>
      <c r="M179" s="4">
        <f>Tablo1[[#This Row],[09:00]]</f>
        <v>0</v>
      </c>
      <c r="N179" s="4">
        <f>Tablo1[[#This Row],[09:50]]</f>
        <v>0</v>
      </c>
      <c r="O179" s="4">
        <f>Tablo1[[#This Row],[10:40]]</f>
        <v>0</v>
      </c>
      <c r="P179" s="4">
        <f>Tablo1[[#This Row],[11:30]]</f>
        <v>0</v>
      </c>
      <c r="Q179" s="10">
        <f>Tablo1[[#This Row],[12:20]]</f>
        <v>0</v>
      </c>
      <c r="R179" s="4" t="str">
        <f>Tablo1[[#This Row],[13:10]]</f>
        <v>x</v>
      </c>
      <c r="S179" s="4" t="str">
        <f>Tablo1[[#This Row],[14:00]]</f>
        <v>x</v>
      </c>
      <c r="T179" s="4">
        <f>Tablo1[[#This Row],[14:50]]</f>
        <v>0</v>
      </c>
      <c r="U179" s="4">
        <f>Tablo1[[#This Row],[15:40]]</f>
        <v>0</v>
      </c>
      <c r="V179" s="12">
        <f>Tablo1[[#This Row],[16:30]]</f>
        <v>0</v>
      </c>
      <c r="W179" s="24">
        <f>Tablo1[[#This Row],[Ders Adedi]]</f>
        <v>1</v>
      </c>
      <c r="X179" s="22">
        <f>Tablo1[[#This Row],[Ders saati]]</f>
        <v>2</v>
      </c>
      <c r="Y179" s="23">
        <f>Tablo1[[#This Row],[Ders saati kontrol]]</f>
        <v>2</v>
      </c>
      <c r="Z179" s="92" t="str">
        <f>Tablo1[[#This Row],[Birleştir formül]]</f>
        <v>Mesleki İngilizce II  Cem Ömer EGESEL</v>
      </c>
      <c r="AA179" s="95">
        <f>Tablo1[[#This Row],[Birleşik ders]]</f>
        <v>1</v>
      </c>
    </row>
    <row r="180" spans="1:27" ht="21.75" hidden="1" x14ac:dyDescent="0.25">
      <c r="A180" s="27">
        <f>Tablo1[[#This Row],[Sıra]]</f>
        <v>116</v>
      </c>
      <c r="B180" s="13" t="str">
        <f>Tablo1[[#This Row],[Bölüm]]</f>
        <v>TBT</v>
      </c>
      <c r="C180" s="13">
        <f>Tablo1[[#This Row],[Sınıf]]</f>
        <v>3</v>
      </c>
      <c r="D180" s="5" t="str">
        <f>Tablo1[[#This Row],[Ders Kodu]]</f>
        <v>TRB-3002</v>
      </c>
      <c r="E180" s="14" t="str">
        <f>Tablo1[[#This Row],[Dersin Adı]]</f>
        <v xml:space="preserve">Genetik Kaynakların Muhafazası </v>
      </c>
      <c r="F180" s="6" t="str">
        <f>Tablo1[[#This Row],[Dersi Veren Öğretim Elemanı]]</f>
        <v>Cem Ömer EGESEL</v>
      </c>
      <c r="G180" s="6">
        <f>Tablo1[[#This Row],[Dersi Veren Öğretim Elemanı (Son 7 Hafta)]]</f>
        <v>0</v>
      </c>
      <c r="H180" s="6" t="str">
        <f>Tablo1[[#This Row],[Dersi Vrn. Öğr. Üyesi Bölümü]]</f>
        <v>TBT</v>
      </c>
      <c r="I180" s="5">
        <f>Tablo1[[#This Row],[Mevcut]]</f>
        <v>21</v>
      </c>
      <c r="J180" s="13" t="str">
        <f>Tablo1[[#This Row],[GÜN]]</f>
        <v>ÇARŞAMBA</v>
      </c>
      <c r="K180" s="17" t="str">
        <f>Tablo1[[#This Row],[SINIF2]]</f>
        <v>105</v>
      </c>
      <c r="L180" s="11">
        <f>Tablo1[[#This Row],[08:10]]</f>
        <v>0</v>
      </c>
      <c r="M180" s="4">
        <f>Tablo1[[#This Row],[09:00]]</f>
        <v>0</v>
      </c>
      <c r="N180" s="4">
        <f>Tablo1[[#This Row],[09:50]]</f>
        <v>0</v>
      </c>
      <c r="O180" s="4">
        <f>Tablo1[[#This Row],[10:40]]</f>
        <v>0</v>
      </c>
      <c r="P180" s="4">
        <f>Tablo1[[#This Row],[11:30]]</f>
        <v>0</v>
      </c>
      <c r="Q180" s="10">
        <f>Tablo1[[#This Row],[12:20]]</f>
        <v>0</v>
      </c>
      <c r="R180" s="4">
        <f>Tablo1[[#This Row],[13:10]]</f>
        <v>0</v>
      </c>
      <c r="S180" s="4">
        <f>Tablo1[[#This Row],[14:00]]</f>
        <v>0</v>
      </c>
      <c r="T180" s="4" t="str">
        <f>Tablo1[[#This Row],[14:50]]</f>
        <v>x</v>
      </c>
      <c r="U180" s="4" t="str">
        <f>Tablo1[[#This Row],[15:40]]</f>
        <v>x</v>
      </c>
      <c r="V180" s="12">
        <f>Tablo1[[#This Row],[16:30]]</f>
        <v>0</v>
      </c>
      <c r="W180" s="24">
        <f>Tablo1[[#This Row],[Ders Adedi]]</f>
        <v>1</v>
      </c>
      <c r="X180" s="22">
        <f>Tablo1[[#This Row],[Ders saati]]</f>
        <v>2</v>
      </c>
      <c r="Y180" s="23">
        <f>Tablo1[[#This Row],[Ders saati kontrol]]</f>
        <v>2</v>
      </c>
      <c r="Z180" s="92" t="str">
        <f>Tablo1[[#This Row],[Birleştir formül]]</f>
        <v>Genetik Kaynakların Muhafazası  Cem Ömer EGESEL</v>
      </c>
      <c r="AA180" s="95">
        <f>Tablo1[[#This Row],[Birleşik ders]]</f>
        <v>1</v>
      </c>
    </row>
    <row r="181" spans="1:27" ht="21.75" hidden="1" x14ac:dyDescent="0.25">
      <c r="A181" s="27">
        <f>Tablo1[[#This Row],[Sıra]]</f>
        <v>244</v>
      </c>
      <c r="B181" s="13" t="str">
        <f>Tablo1[[#This Row],[Bölüm]]</f>
        <v>TBT</v>
      </c>
      <c r="C181" s="13">
        <f>Tablo1[[#This Row],[Sınıf]]</f>
        <v>3</v>
      </c>
      <c r="D181" s="5" t="str">
        <f>Tablo1[[#This Row],[Ders Kodu]]</f>
        <v>STJ-3002</v>
      </c>
      <c r="E181" s="14" t="str">
        <f>Tablo1[[#This Row],[Dersin Adı]]</f>
        <v xml:space="preserve">Staj II </v>
      </c>
      <c r="F181" s="6" t="str">
        <f>Tablo1[[#This Row],[Dersi Veren Öğretim Elemanı]]</f>
        <v>Yonca SURGUN ACAR</v>
      </c>
      <c r="G181" s="6">
        <f>Tablo1[[#This Row],[Dersi Veren Öğretim Elemanı (Son 7 Hafta)]]</f>
        <v>0</v>
      </c>
      <c r="H181" s="6" t="str">
        <f>Tablo1[[#This Row],[Dersi Vrn. Öğr. Üyesi Bölümü]]</f>
        <v>TBT</v>
      </c>
      <c r="I181" s="5">
        <f>Tablo1[[#This Row],[Mevcut]]</f>
        <v>12</v>
      </c>
      <c r="J181" s="13" t="str">
        <f>Tablo1[[#This Row],[GÜN]]</f>
        <v>-</v>
      </c>
      <c r="K181" s="17" t="str">
        <f>Tablo1[[#This Row],[SINIF2]]</f>
        <v>-</v>
      </c>
      <c r="L181" s="11">
        <f>Tablo1[[#This Row],[08:10]]</f>
        <v>0</v>
      </c>
      <c r="M181" s="4">
        <f>Tablo1[[#This Row],[09:00]]</f>
        <v>0</v>
      </c>
      <c r="N181" s="4">
        <f>Tablo1[[#This Row],[09:50]]</f>
        <v>0</v>
      </c>
      <c r="O181" s="4">
        <f>Tablo1[[#This Row],[10:40]]</f>
        <v>0</v>
      </c>
      <c r="P181" s="4">
        <f>Tablo1[[#This Row],[11:30]]</f>
        <v>0</v>
      </c>
      <c r="Q181" s="10">
        <f>Tablo1[[#This Row],[12:20]]</f>
        <v>0</v>
      </c>
      <c r="R181" s="4">
        <f>Tablo1[[#This Row],[13:10]]</f>
        <v>0</v>
      </c>
      <c r="S181" s="4">
        <f>Tablo1[[#This Row],[14:00]]</f>
        <v>0</v>
      </c>
      <c r="T181" s="4">
        <f>Tablo1[[#This Row],[14:50]]</f>
        <v>0</v>
      </c>
      <c r="U181" s="4">
        <f>Tablo1[[#This Row],[15:40]]</f>
        <v>0</v>
      </c>
      <c r="V181" s="12">
        <f>Tablo1[[#This Row],[16:30]]</f>
        <v>0</v>
      </c>
      <c r="W181" s="24">
        <f>Tablo1[[#This Row],[Ders Adedi]]</f>
        <v>9</v>
      </c>
      <c r="X181" s="22">
        <f>Tablo1[[#This Row],[Ders saati]]</f>
        <v>0</v>
      </c>
      <c r="Y181" s="23">
        <f>Tablo1[[#This Row],[Ders saati kontrol]]</f>
        <v>0</v>
      </c>
      <c r="Z181" s="92" t="str">
        <f>Tablo1[[#This Row],[Birleştir formül]]</f>
        <v>Staj II  Yonca SURGUN ACAR</v>
      </c>
      <c r="AA181" s="95">
        <f>Tablo1[[#This Row],[Birleşik ders]]</f>
        <v>1</v>
      </c>
    </row>
    <row r="182" spans="1:27" ht="25.5" hidden="1" customHeight="1" x14ac:dyDescent="0.25">
      <c r="A182" s="27">
        <f>Tablo1[[#This Row],[Sıra]]</f>
        <v>69</v>
      </c>
      <c r="B182" s="13" t="str">
        <f>Tablo1[[#This Row],[Bölüm]]</f>
        <v>TBT</v>
      </c>
      <c r="C182" s="13">
        <f>Tablo1[[#This Row],[Sınıf]]</f>
        <v>4</v>
      </c>
      <c r="D182" s="5" t="str">
        <f>Tablo1[[#This Row],[Ders Kodu]]</f>
        <v>TRB-4002</v>
      </c>
      <c r="E182" s="14" t="str">
        <f>Tablo1[[#This Row],[Dersin Adı]]</f>
        <v xml:space="preserve">Bitkilerde Hastalık ve  Zararlılara Dayanıklılık </v>
      </c>
      <c r="F182" s="6" t="str">
        <f>Tablo1[[#This Row],[Dersi Veren Öğretim Elemanı]]</f>
        <v>Hanife YANDAYAN</v>
      </c>
      <c r="G182" s="6">
        <f>Tablo1[[#This Row],[Dersi Veren Öğretim Elemanı (Son 7 Hafta)]]</f>
        <v>0</v>
      </c>
      <c r="H182" s="6" t="str">
        <f>Tablo1[[#This Row],[Dersi Vrn. Öğr. Üyesi Bölümü]]</f>
        <v>TBT</v>
      </c>
      <c r="I182" s="5">
        <f>Tablo1[[#This Row],[Mevcut]]</f>
        <v>9</v>
      </c>
      <c r="J182" s="13" t="str">
        <f>Tablo1[[#This Row],[GÜN]]</f>
        <v>PAZARTESİ</v>
      </c>
      <c r="K182" s="17" t="str">
        <f>Tablo1[[#This Row],[SINIF2]]</f>
        <v>105</v>
      </c>
      <c r="L182" s="11">
        <f>Tablo1[[#This Row],[08:10]]</f>
        <v>0</v>
      </c>
      <c r="M182" s="4">
        <f>Tablo1[[#This Row],[09:00]]</f>
        <v>0</v>
      </c>
      <c r="N182" s="4" t="str">
        <f>Tablo1[[#This Row],[09:50]]</f>
        <v>x</v>
      </c>
      <c r="O182" s="4" t="str">
        <f>Tablo1[[#This Row],[10:40]]</f>
        <v>x</v>
      </c>
      <c r="P182" s="4" t="str">
        <f>Tablo1[[#This Row],[11:30]]</f>
        <v>x</v>
      </c>
      <c r="Q182" s="10">
        <f>Tablo1[[#This Row],[12:20]]</f>
        <v>0</v>
      </c>
      <c r="R182" s="4">
        <f>Tablo1[[#This Row],[13:10]]</f>
        <v>0</v>
      </c>
      <c r="S182" s="4">
        <f>Tablo1[[#This Row],[14:00]]</f>
        <v>0</v>
      </c>
      <c r="T182" s="4">
        <f>Tablo1[[#This Row],[14:50]]</f>
        <v>0</v>
      </c>
      <c r="U182" s="4">
        <f>Tablo1[[#This Row],[15:40]]</f>
        <v>0</v>
      </c>
      <c r="V182" s="12">
        <f>Tablo1[[#This Row],[16:30]]</f>
        <v>0</v>
      </c>
      <c r="W182" s="24">
        <f>Tablo1[[#This Row],[Ders Adedi]]</f>
        <v>1</v>
      </c>
      <c r="X182" s="22">
        <f>Tablo1[[#This Row],[Ders saati]]</f>
        <v>3</v>
      </c>
      <c r="Y182" s="23">
        <f>Tablo1[[#This Row],[Ders saati kontrol]]</f>
        <v>3</v>
      </c>
      <c r="Z182" s="92" t="str">
        <f>Tablo1[[#This Row],[Birleştir formül]]</f>
        <v>Bitkilerde Hastalık ve  Zararlılara Dayanıklılık  Hanife YANDAYAN</v>
      </c>
      <c r="AA182" s="95">
        <f>Tablo1[[#This Row],[Birleşik ders]]</f>
        <v>1</v>
      </c>
    </row>
    <row r="183" spans="1:27" ht="30" hidden="1" x14ac:dyDescent="0.25">
      <c r="A183" s="27">
        <f>Tablo1[[#This Row],[Sıra]]</f>
        <v>125</v>
      </c>
      <c r="B183" s="13" t="str">
        <f>Tablo1[[#This Row],[Bölüm]]</f>
        <v>TBT</v>
      </c>
      <c r="C183" s="13">
        <f>Tablo1[[#This Row],[Sınıf]]</f>
        <v>4</v>
      </c>
      <c r="D183" s="5" t="str">
        <f>Tablo1[[#This Row],[Ders Kodu]]</f>
        <v>TRB-4018</v>
      </c>
      <c r="E183" s="14" t="str">
        <f>Tablo1[[#This Row],[Dersin Adı]]</f>
        <v xml:space="preserve">Hayvan Biyoteknolojisi </v>
      </c>
      <c r="F183" s="6" t="str">
        <f>Tablo1[[#This Row],[Dersi Veren Öğretim Elemanı]]</f>
        <v>Hanife YANDAYAN</v>
      </c>
      <c r="G183" s="6">
        <f>Tablo1[[#This Row],[Dersi Veren Öğretim Elemanı (Son 7 Hafta)]]</f>
        <v>0</v>
      </c>
      <c r="H183" s="6" t="str">
        <f>Tablo1[[#This Row],[Dersi Vrn. Öğr. Üyesi Bölümü]]</f>
        <v>TBT</v>
      </c>
      <c r="I183" s="5">
        <f>Tablo1[[#This Row],[Mevcut]]</f>
        <v>5</v>
      </c>
      <c r="J183" s="13" t="str">
        <f>Tablo1[[#This Row],[GÜN]]</f>
        <v>SALI</v>
      </c>
      <c r="K183" s="17" t="str">
        <f>Tablo1[[#This Row],[SINIF2]]</f>
        <v>205</v>
      </c>
      <c r="L183" s="11">
        <f>Tablo1[[#This Row],[08:10]]</f>
        <v>0</v>
      </c>
      <c r="M183" s="4" t="str">
        <f>Tablo1[[#This Row],[09:00]]</f>
        <v>x</v>
      </c>
      <c r="N183" s="4" t="str">
        <f>Tablo1[[#This Row],[09:50]]</f>
        <v>x</v>
      </c>
      <c r="O183" s="4">
        <f>Tablo1[[#This Row],[10:40]]</f>
        <v>0</v>
      </c>
      <c r="P183" s="4">
        <f>Tablo1[[#This Row],[11:30]]</f>
        <v>0</v>
      </c>
      <c r="Q183" s="10">
        <f>Tablo1[[#This Row],[12:20]]</f>
        <v>0</v>
      </c>
      <c r="R183" s="4">
        <f>Tablo1[[#This Row],[13:10]]</f>
        <v>0</v>
      </c>
      <c r="S183" s="4">
        <f>Tablo1[[#This Row],[14:00]]</f>
        <v>0</v>
      </c>
      <c r="T183" s="4">
        <f>Tablo1[[#This Row],[14:50]]</f>
        <v>0</v>
      </c>
      <c r="U183" s="4">
        <f>Tablo1[[#This Row],[15:40]]</f>
        <v>0</v>
      </c>
      <c r="V183" s="12">
        <f>Tablo1[[#This Row],[16:30]]</f>
        <v>0</v>
      </c>
      <c r="W183" s="24">
        <f>Tablo1[[#This Row],[Ders Adedi]]</f>
        <v>1</v>
      </c>
      <c r="X183" s="22">
        <f>Tablo1[[#This Row],[Ders saati]]</f>
        <v>2</v>
      </c>
      <c r="Y183" s="23">
        <f>Tablo1[[#This Row],[Ders saati kontrol]]</f>
        <v>2</v>
      </c>
      <c r="Z183" s="92" t="str">
        <f>Tablo1[[#This Row],[Birleştir formül]]</f>
        <v>Hayvan Biyoteknolojisi  Hanife YANDAYAN</v>
      </c>
      <c r="AA183" s="95">
        <f>Tablo1[[#This Row],[Birleşik ders]]</f>
        <v>1</v>
      </c>
    </row>
    <row r="184" spans="1:27" ht="30" hidden="1" x14ac:dyDescent="0.25">
      <c r="A184" s="27">
        <f>Tablo1[[#This Row],[Sıra]]</f>
        <v>127</v>
      </c>
      <c r="B184" s="13" t="str">
        <f>Tablo1[[#This Row],[Bölüm]]</f>
        <v>TBT</v>
      </c>
      <c r="C184" s="13">
        <f>Tablo1[[#This Row],[Sınıf]]</f>
        <v>4</v>
      </c>
      <c r="D184" s="5" t="str">
        <f>Tablo1[[#This Row],[Ders Kodu]]</f>
        <v>TRB-4006</v>
      </c>
      <c r="E184" s="14" t="str">
        <f>Tablo1[[#This Row],[Dersin Adı]]</f>
        <v xml:space="preserve">Hayvan Islahı </v>
      </c>
      <c r="F184" s="6" t="str">
        <f>Tablo1[[#This Row],[Dersi Veren Öğretim Elemanı]]</f>
        <v>Cemil TÖLÜ</v>
      </c>
      <c r="G184" s="6" t="str">
        <f>Tablo1[[#This Row],[Dersi Veren Öğretim Elemanı (Son 7 Hafta)]]</f>
        <v>Hakan ERDEM</v>
      </c>
      <c r="H184" s="6" t="str">
        <f>Tablo1[[#This Row],[Dersi Vrn. Öğr. Üyesi Bölümü]]</f>
        <v>ZO</v>
      </c>
      <c r="I184" s="5">
        <f>Tablo1[[#This Row],[Mevcut]]</f>
        <v>6</v>
      </c>
      <c r="J184" s="13" t="str">
        <f>Tablo1[[#This Row],[GÜN]]</f>
        <v>SALI</v>
      </c>
      <c r="K184" s="17" t="str">
        <f>Tablo1[[#This Row],[SINIF2]]</f>
        <v>205</v>
      </c>
      <c r="L184" s="11">
        <f>Tablo1[[#This Row],[08:10]]</f>
        <v>0</v>
      </c>
      <c r="M184" s="4">
        <f>Tablo1[[#This Row],[09:00]]</f>
        <v>0</v>
      </c>
      <c r="N184" s="4">
        <f>Tablo1[[#This Row],[09:50]]</f>
        <v>0</v>
      </c>
      <c r="O184" s="4">
        <f>Tablo1[[#This Row],[10:40]]</f>
        <v>0</v>
      </c>
      <c r="P184" s="4">
        <f>Tablo1[[#This Row],[11:30]]</f>
        <v>0</v>
      </c>
      <c r="Q184" s="10">
        <f>Tablo1[[#This Row],[12:20]]</f>
        <v>0</v>
      </c>
      <c r="R184" s="4">
        <f>Tablo1[[#This Row],[13:10]]</f>
        <v>0</v>
      </c>
      <c r="S184" s="4" t="str">
        <f>Tablo1[[#This Row],[14:00]]</f>
        <v>x</v>
      </c>
      <c r="T184" s="4" t="str">
        <f>Tablo1[[#This Row],[14:50]]</f>
        <v>x</v>
      </c>
      <c r="U184" s="4" t="str">
        <f>Tablo1[[#This Row],[15:40]]</f>
        <v>x</v>
      </c>
      <c r="V184" s="12" t="str">
        <f>Tablo1[[#This Row],[16:30]]</f>
        <v>x</v>
      </c>
      <c r="W184" s="24">
        <f>Tablo1[[#This Row],[Ders Adedi]]</f>
        <v>2</v>
      </c>
      <c r="X184" s="22">
        <f>Tablo1[[#This Row],[Ders saati]]</f>
        <v>4</v>
      </c>
      <c r="Y184" s="23">
        <f>Tablo1[[#This Row],[Ders saati kontrol]]</f>
        <v>4</v>
      </c>
      <c r="Z184" s="92" t="str">
        <f>Tablo1[[#This Row],[Birleştir formül]]</f>
        <v>Hayvan Islahı  Cemil TÖLÜ</v>
      </c>
      <c r="AA184" s="95">
        <f>Tablo1[[#This Row],[Birleşik ders]]</f>
        <v>1</v>
      </c>
    </row>
    <row r="185" spans="1:27" ht="21.75" hidden="1" x14ac:dyDescent="0.25">
      <c r="A185" s="27">
        <f>Tablo1[[#This Row],[Sıra]]</f>
        <v>113</v>
      </c>
      <c r="B185" s="13" t="str">
        <f>Tablo1[[#This Row],[Bölüm]]</f>
        <v>TBT</v>
      </c>
      <c r="C185" s="13">
        <f>Tablo1[[#This Row],[Sınıf]]</f>
        <v>4</v>
      </c>
      <c r="D185" s="5" t="str">
        <f>Tablo1[[#This Row],[Ders Kodu]]</f>
        <v>TRB-4020</v>
      </c>
      <c r="E185" s="14" t="str">
        <f>Tablo1[[#This Row],[Dersin Adı]]</f>
        <v xml:space="preserve">Genetiği Değiştirilmiş Organizmalar </v>
      </c>
      <c r="F185" s="6" t="str">
        <f>Tablo1[[#This Row],[Dersi Veren Öğretim Elemanı]]</f>
        <v>İskender TİRYAKİ</v>
      </c>
      <c r="G185" s="6">
        <f>Tablo1[[#This Row],[Dersi Veren Öğretim Elemanı (Son 7 Hafta)]]</f>
        <v>0</v>
      </c>
      <c r="H185" s="6" t="str">
        <f>Tablo1[[#This Row],[Dersi Vrn. Öğr. Üyesi Bölümü]]</f>
        <v>TBT</v>
      </c>
      <c r="I185" s="5">
        <f>Tablo1[[#This Row],[Mevcut]]</f>
        <v>4</v>
      </c>
      <c r="J185" s="13" t="str">
        <f>Tablo1[[#This Row],[GÜN]]</f>
        <v>ÇARŞAMBA</v>
      </c>
      <c r="K185" s="17" t="str">
        <f>Tablo1[[#This Row],[SINIF2]]</f>
        <v>205</v>
      </c>
      <c r="L185" s="11">
        <f>Tablo1[[#This Row],[08:10]]</f>
        <v>0</v>
      </c>
      <c r="M185" s="4">
        <f>Tablo1[[#This Row],[09:00]]</f>
        <v>0</v>
      </c>
      <c r="N185" s="4">
        <f>Tablo1[[#This Row],[09:50]]</f>
        <v>0</v>
      </c>
      <c r="O185" s="4" t="str">
        <f>Tablo1[[#This Row],[10:40]]</f>
        <v>x</v>
      </c>
      <c r="P185" s="4" t="str">
        <f>Tablo1[[#This Row],[11:30]]</f>
        <v>x</v>
      </c>
      <c r="Q185" s="10">
        <f>Tablo1[[#This Row],[12:20]]</f>
        <v>0</v>
      </c>
      <c r="R185" s="4">
        <f>Tablo1[[#This Row],[13:10]]</f>
        <v>0</v>
      </c>
      <c r="S185" s="4">
        <f>Tablo1[[#This Row],[14:00]]</f>
        <v>0</v>
      </c>
      <c r="T185" s="4">
        <f>Tablo1[[#This Row],[14:50]]</f>
        <v>0</v>
      </c>
      <c r="U185" s="4">
        <f>Tablo1[[#This Row],[15:40]]</f>
        <v>0</v>
      </c>
      <c r="V185" s="12">
        <f>Tablo1[[#This Row],[16:30]]</f>
        <v>0</v>
      </c>
      <c r="W185" s="24">
        <f>Tablo1[[#This Row],[Ders Adedi]]</f>
        <v>1</v>
      </c>
      <c r="X185" s="22">
        <f>Tablo1[[#This Row],[Ders saati]]</f>
        <v>2</v>
      </c>
      <c r="Y185" s="23">
        <f>Tablo1[[#This Row],[Ders saati kontrol]]</f>
        <v>2</v>
      </c>
      <c r="Z185" s="92" t="str">
        <f>Tablo1[[#This Row],[Birleştir formül]]</f>
        <v>Genetiği Değiştirilmiş Organizmalar  İskender TİRYAKİ</v>
      </c>
      <c r="AA185" s="95">
        <f>Tablo1[[#This Row],[Birleşik ders]]</f>
        <v>1</v>
      </c>
    </row>
    <row r="186" spans="1:27" ht="21.75" hidden="1" x14ac:dyDescent="0.25">
      <c r="A186" s="27">
        <f>Tablo1[[#This Row],[Sıra]]</f>
        <v>180</v>
      </c>
      <c r="B186" s="13" t="str">
        <f>Tablo1[[#This Row],[Bölüm]]</f>
        <v>TBT</v>
      </c>
      <c r="C186" s="13">
        <f>Tablo1[[#This Row],[Sınıf]]</f>
        <v>4</v>
      </c>
      <c r="D186" s="5" t="str">
        <f>Tablo1[[#This Row],[Ders Kodu]]</f>
        <v>TRB-4004</v>
      </c>
      <c r="E186" s="14" t="str">
        <f>Tablo1[[#This Row],[Dersin Adı]]</f>
        <v xml:space="preserve">Mesleki Uygulama </v>
      </c>
      <c r="F186" s="6" t="str">
        <f>Tablo1[[#This Row],[Dersi Veren Öğretim Elemanı]]</f>
        <v>Bölüm Öğretim Elemanları - TBT</v>
      </c>
      <c r="G186" s="6">
        <f>Tablo1[[#This Row],[Dersi Veren Öğretim Elemanı (Son 7 Hafta)]]</f>
        <v>0</v>
      </c>
      <c r="H186" s="6" t="str">
        <f>Tablo1[[#This Row],[Dersi Vrn. Öğr. Üyesi Bölümü]]</f>
        <v>TBT</v>
      </c>
      <c r="I186" s="5">
        <f>Tablo1[[#This Row],[Mevcut]]</f>
        <v>6</v>
      </c>
      <c r="J186" s="13" t="str">
        <f>Tablo1[[#This Row],[GÜN]]</f>
        <v>PERŞEMBE</v>
      </c>
      <c r="K186" s="17" t="str">
        <f>Tablo1[[#This Row],[SINIF2]]</f>
        <v>Bölüm Lab.</v>
      </c>
      <c r="L186" s="11">
        <f>Tablo1[[#This Row],[08:10]]</f>
        <v>0</v>
      </c>
      <c r="M186" s="4">
        <f>Tablo1[[#This Row],[09:00]]</f>
        <v>0</v>
      </c>
      <c r="N186" s="4">
        <f>Tablo1[[#This Row],[09:50]]</f>
        <v>0</v>
      </c>
      <c r="O186" s="4">
        <f>Tablo1[[#This Row],[10:40]]</f>
        <v>0</v>
      </c>
      <c r="P186" s="4">
        <f>Tablo1[[#This Row],[11:30]]</f>
        <v>0</v>
      </c>
      <c r="Q186" s="10">
        <f>Tablo1[[#This Row],[12:20]]</f>
        <v>0</v>
      </c>
      <c r="R186" s="4" t="str">
        <f>Tablo1[[#This Row],[13:10]]</f>
        <v>x</v>
      </c>
      <c r="S186" s="4" t="str">
        <f>Tablo1[[#This Row],[14:00]]</f>
        <v>x</v>
      </c>
      <c r="T186" s="4" t="str">
        <f>Tablo1[[#This Row],[14:50]]</f>
        <v>x</v>
      </c>
      <c r="U186" s="4" t="str">
        <f>Tablo1[[#This Row],[15:40]]</f>
        <v>x</v>
      </c>
      <c r="V186" s="12">
        <f>Tablo1[[#This Row],[16:30]]</f>
        <v>0</v>
      </c>
      <c r="W186" s="24">
        <f>Tablo1[[#This Row],[Ders Adedi]]</f>
        <v>8</v>
      </c>
      <c r="X186" s="22">
        <f>Tablo1[[#This Row],[Ders saati]]</f>
        <v>4</v>
      </c>
      <c r="Y186" s="23">
        <f>Tablo1[[#This Row],[Ders saati kontrol]]</f>
        <v>4</v>
      </c>
      <c r="Z186" s="92" t="str">
        <f>Tablo1[[#This Row],[Birleştir formül]]</f>
        <v>Mesleki Uygulama  Bölüm Öğretim Elemanları - TBT</v>
      </c>
      <c r="AA186" s="95">
        <f>Tablo1[[#This Row],[Birleşik ders]]</f>
        <v>1</v>
      </c>
    </row>
    <row r="187" spans="1:27" ht="21.75" hidden="1" x14ac:dyDescent="0.25">
      <c r="A187" s="27">
        <f>Tablo1[[#This Row],[Sıra]]</f>
        <v>72</v>
      </c>
      <c r="B187" s="13" t="str">
        <f>Tablo1[[#This Row],[Bölüm]]</f>
        <v>TBT</v>
      </c>
      <c r="C187" s="13">
        <f>Tablo1[[#This Row],[Sınıf]]</f>
        <v>4</v>
      </c>
      <c r="D187" s="5" t="str">
        <f>Tablo1[[#This Row],[Ders Kodu]]</f>
        <v>TRB-4010</v>
      </c>
      <c r="E187" s="14" t="str">
        <f>Tablo1[[#This Row],[Dersin Adı]]</f>
        <v xml:space="preserve">Biyoinformatik II </v>
      </c>
      <c r="F187" s="6" t="str">
        <f>Tablo1[[#This Row],[Dersi Veren Öğretim Elemanı]]</f>
        <v>Uğur SARI</v>
      </c>
      <c r="G187" s="6">
        <f>Tablo1[[#This Row],[Dersi Veren Öğretim Elemanı (Son 7 Hafta)]]</f>
        <v>0</v>
      </c>
      <c r="H187" s="6" t="str">
        <f>Tablo1[[#This Row],[Dersi Vrn. Öğr. Üyesi Bölümü]]</f>
        <v>TBT</v>
      </c>
      <c r="I187" s="5">
        <f>Tablo1[[#This Row],[Mevcut]]</f>
        <v>11</v>
      </c>
      <c r="J187" s="13" t="str">
        <f>Tablo1[[#This Row],[GÜN]]</f>
        <v>CUMA</v>
      </c>
      <c r="K187" s="17" t="str">
        <f>Tablo1[[#This Row],[SINIF2]]</f>
        <v>Bilgisayar Lab.</v>
      </c>
      <c r="L187" s="11">
        <f>Tablo1[[#This Row],[08:10]]</f>
        <v>0</v>
      </c>
      <c r="M187" s="4" t="str">
        <f>Tablo1[[#This Row],[09:00]]</f>
        <v>x</v>
      </c>
      <c r="N187" s="4" t="str">
        <f>Tablo1[[#This Row],[09:50]]</f>
        <v>x</v>
      </c>
      <c r="O187" s="4" t="str">
        <f>Tablo1[[#This Row],[10:40]]</f>
        <v>x</v>
      </c>
      <c r="P187" s="4">
        <f>Tablo1[[#This Row],[11:30]]</f>
        <v>0</v>
      </c>
      <c r="Q187" s="10">
        <f>Tablo1[[#This Row],[12:20]]</f>
        <v>0</v>
      </c>
      <c r="R187" s="4">
        <f>Tablo1[[#This Row],[13:10]]</f>
        <v>0</v>
      </c>
      <c r="S187" s="4">
        <f>Tablo1[[#This Row],[14:00]]</f>
        <v>0</v>
      </c>
      <c r="T187" s="4">
        <f>Tablo1[[#This Row],[14:50]]</f>
        <v>0</v>
      </c>
      <c r="U187" s="4">
        <f>Tablo1[[#This Row],[15:40]]</f>
        <v>0</v>
      </c>
      <c r="V187" s="12">
        <f>Tablo1[[#This Row],[16:30]]</f>
        <v>0</v>
      </c>
      <c r="W187" s="24">
        <f>Tablo1[[#This Row],[Ders Adedi]]</f>
        <v>1</v>
      </c>
      <c r="X187" s="22">
        <f>Tablo1[[#This Row],[Ders saati]]</f>
        <v>3</v>
      </c>
      <c r="Y187" s="23">
        <f>Tablo1[[#This Row],[Ders saati kontrol]]</f>
        <v>3</v>
      </c>
      <c r="Z187" s="92" t="str">
        <f>Tablo1[[#This Row],[Birleştir formül]]</f>
        <v>Biyoinformatik II  Uğur SARI</v>
      </c>
      <c r="AA187" s="95">
        <f>Tablo1[[#This Row],[Birleşik ders]]</f>
        <v>1</v>
      </c>
    </row>
    <row r="188" spans="1:27" ht="21.75" hidden="1" x14ac:dyDescent="0.25">
      <c r="A188" s="27">
        <f>Tablo1[[#This Row],[Sıra]]</f>
        <v>40</v>
      </c>
      <c r="B188" s="13" t="str">
        <f>Tablo1[[#This Row],[Bölüm]]</f>
        <v>TBT</v>
      </c>
      <c r="C188" s="13">
        <f>Tablo1[[#This Row],[Sınıf]]</f>
        <v>4</v>
      </c>
      <c r="D188" s="5" t="str">
        <f>Tablo1[[#This Row],[Ders Kodu]]</f>
        <v>TRB-4008</v>
      </c>
      <c r="E188" s="14" t="str">
        <f>Tablo1[[#This Row],[Dersin Adı]]</f>
        <v xml:space="preserve">Bitirme Ödevi II </v>
      </c>
      <c r="F188" s="6" t="str">
        <f>Tablo1[[#This Row],[Dersi Veren Öğretim Elemanı]]</f>
        <v>Bölüm Öğretim Elemanları - TBT</v>
      </c>
      <c r="G188" s="6">
        <f>Tablo1[[#This Row],[Dersi Veren Öğretim Elemanı (Son 7 Hafta)]]</f>
        <v>0</v>
      </c>
      <c r="H188" s="6" t="str">
        <f>Tablo1[[#This Row],[Dersi Vrn. Öğr. Üyesi Bölümü]]</f>
        <v>TBT</v>
      </c>
      <c r="I188" s="5">
        <f>Tablo1[[#This Row],[Mevcut]]</f>
        <v>12</v>
      </c>
      <c r="J188" s="13" t="str">
        <f>Tablo1[[#This Row],[GÜN]]</f>
        <v>-</v>
      </c>
      <c r="K188" s="17" t="str">
        <f>Tablo1[[#This Row],[SINIF2]]</f>
        <v>-</v>
      </c>
      <c r="L188" s="11">
        <f>Tablo1[[#This Row],[08:10]]</f>
        <v>0</v>
      </c>
      <c r="M188" s="4">
        <f>Tablo1[[#This Row],[09:00]]</f>
        <v>0</v>
      </c>
      <c r="N188" s="4">
        <f>Tablo1[[#This Row],[09:50]]</f>
        <v>0</v>
      </c>
      <c r="O188" s="4">
        <f>Tablo1[[#This Row],[10:40]]</f>
        <v>0</v>
      </c>
      <c r="P188" s="4">
        <f>Tablo1[[#This Row],[11:30]]</f>
        <v>0</v>
      </c>
      <c r="Q188" s="10">
        <f>Tablo1[[#This Row],[12:20]]</f>
        <v>0</v>
      </c>
      <c r="R188" s="4">
        <f>Tablo1[[#This Row],[13:10]]</f>
        <v>0</v>
      </c>
      <c r="S188" s="4">
        <f>Tablo1[[#This Row],[14:00]]</f>
        <v>0</v>
      </c>
      <c r="T188" s="4">
        <f>Tablo1[[#This Row],[14:50]]</f>
        <v>0</v>
      </c>
      <c r="U188" s="4">
        <f>Tablo1[[#This Row],[15:40]]</f>
        <v>0</v>
      </c>
      <c r="V188" s="12">
        <f>Tablo1[[#This Row],[16:30]]</f>
        <v>0</v>
      </c>
      <c r="W188" s="24">
        <f>Tablo1[[#This Row],[Ders Adedi]]</f>
        <v>7</v>
      </c>
      <c r="X188" s="22">
        <f>Tablo1[[#This Row],[Ders saati]]</f>
        <v>0</v>
      </c>
      <c r="Y188" s="23">
        <f>Tablo1[[#This Row],[Ders saati kontrol]]</f>
        <v>0</v>
      </c>
      <c r="Z188" s="92" t="str">
        <f>Tablo1[[#This Row],[Birleştir formül]]</f>
        <v>Bitirme Ödevi II  Bölüm Öğretim Elemanları - TBT</v>
      </c>
      <c r="AA188" s="95">
        <f>Tablo1[[#This Row],[Birleşik ders]]</f>
        <v>1</v>
      </c>
    </row>
    <row r="189" spans="1:27" ht="30" hidden="1" x14ac:dyDescent="0.25">
      <c r="A189" s="27">
        <f>Tablo1[[#This Row],[Sıra]]</f>
        <v>173</v>
      </c>
      <c r="B189" s="13" t="str">
        <f>Tablo1[[#This Row],[Bölüm]]</f>
        <v>TE</v>
      </c>
      <c r="C189" s="13">
        <f>Tablo1[[#This Row],[Sınıf]]</f>
        <v>1</v>
      </c>
      <c r="D189" s="5" t="str">
        <f>Tablo1[[#This Row],[Ders Kodu]]</f>
        <v>ZTE-1002</v>
      </c>
      <c r="E189" s="14" t="str">
        <f>Tablo1[[#This Row],[Dersin Adı]]</f>
        <v xml:space="preserve">Matematik II </v>
      </c>
      <c r="F189" s="6" t="str">
        <f>Tablo1[[#This Row],[Dersi Veren Öğretim Elemanı]]</f>
        <v>Saniye CAN</v>
      </c>
      <c r="G189" s="6">
        <f>Tablo1[[#This Row],[Dersi Veren Öğretim Elemanı (Son 7 Hafta)]]</f>
        <v>0</v>
      </c>
      <c r="H189" s="6" t="str">
        <f>Tablo1[[#This Row],[Dersi Vrn. Öğr. Üyesi Bölümü]]</f>
        <v>FD</v>
      </c>
      <c r="I189" s="5">
        <f>Tablo1[[#This Row],[Mevcut]]</f>
        <v>38</v>
      </c>
      <c r="J189" s="13" t="str">
        <f>Tablo1[[#This Row],[GÜN]]</f>
        <v>PAZARTESİ</v>
      </c>
      <c r="K189" s="17" t="str">
        <f>Tablo1[[#This Row],[SINIF2]]</f>
        <v>202</v>
      </c>
      <c r="L189" s="11">
        <f>Tablo1[[#This Row],[08:10]]</f>
        <v>0</v>
      </c>
      <c r="M189" s="4">
        <f>Tablo1[[#This Row],[09:00]]</f>
        <v>0</v>
      </c>
      <c r="N189" s="4">
        <f>Tablo1[[#This Row],[09:50]]</f>
        <v>0</v>
      </c>
      <c r="O189" s="4">
        <f>Tablo1[[#This Row],[10:40]]</f>
        <v>0</v>
      </c>
      <c r="P189" s="4">
        <f>Tablo1[[#This Row],[11:30]]</f>
        <v>0</v>
      </c>
      <c r="Q189" s="10">
        <f>Tablo1[[#This Row],[12:20]]</f>
        <v>0</v>
      </c>
      <c r="R189" s="4" t="str">
        <f>Tablo1[[#This Row],[13:10]]</f>
        <v>x</v>
      </c>
      <c r="S189" s="4" t="str">
        <f>Tablo1[[#This Row],[14:00]]</f>
        <v>x</v>
      </c>
      <c r="T189" s="4" t="str">
        <f>Tablo1[[#This Row],[14:50]]</f>
        <v>x</v>
      </c>
      <c r="U189" s="4">
        <f>Tablo1[[#This Row],[15:40]]</f>
        <v>0</v>
      </c>
      <c r="V189" s="12">
        <f>Tablo1[[#This Row],[16:30]]</f>
        <v>0</v>
      </c>
      <c r="W189" s="24">
        <f>Tablo1[[#This Row],[Ders Adedi]]</f>
        <v>2</v>
      </c>
      <c r="X189" s="22">
        <f>Tablo1[[#This Row],[Ders saati]]</f>
        <v>3</v>
      </c>
      <c r="Y189" s="23">
        <f>Tablo1[[#This Row],[Ders saati kontrol]]</f>
        <v>3</v>
      </c>
      <c r="Z189" s="92" t="str">
        <f>Tablo1[[#This Row],[Birleştir formül]]</f>
        <v>Matematik II  Saniye CAN</v>
      </c>
      <c r="AA189" s="95">
        <f>Tablo1[[#This Row],[Birleşik ders]]</f>
        <v>2</v>
      </c>
    </row>
    <row r="190" spans="1:27" ht="21.75" hidden="1" x14ac:dyDescent="0.25">
      <c r="A190" s="27">
        <f>Tablo1[[#This Row],[Sıra]]</f>
        <v>189</v>
      </c>
      <c r="B190" s="13" t="str">
        <f>Tablo1[[#This Row],[Bölüm]]</f>
        <v>TE</v>
      </c>
      <c r="C190" s="13">
        <f>Tablo1[[#This Row],[Sınıf]]</f>
        <v>1</v>
      </c>
      <c r="D190" s="5" t="str">
        <f>Tablo1[[#This Row],[Ders Kodu]]</f>
        <v>ZTE-1012</v>
      </c>
      <c r="E190" s="14" t="str">
        <f>Tablo1[[#This Row],[Dersin Adı]]</f>
        <v xml:space="preserve">Meteoroloji </v>
      </c>
      <c r="F190" s="6" t="str">
        <f>Tablo1[[#This Row],[Dersi Veren Öğretim Elemanı]]</f>
        <v>Melis İNALPULAT</v>
      </c>
      <c r="G190" s="6">
        <f>Tablo1[[#This Row],[Dersi Veren Öğretim Elemanı (Son 7 Hafta)]]</f>
        <v>0</v>
      </c>
      <c r="H190" s="6" t="str">
        <f>Tablo1[[#This Row],[Dersi Vrn. Öğr. Üyesi Bölümü]]</f>
        <v>TYS</v>
      </c>
      <c r="I190" s="5">
        <f>Tablo1[[#This Row],[Mevcut]]</f>
        <v>17</v>
      </c>
      <c r="J190" s="13" t="str">
        <f>Tablo1[[#This Row],[GÜN]]</f>
        <v>PAZARTESİ</v>
      </c>
      <c r="K190" s="17" t="str">
        <f>Tablo1[[#This Row],[SINIF2]]</f>
        <v>Prof.Dr H. TURHAN</v>
      </c>
      <c r="L190" s="11">
        <f>Tablo1[[#This Row],[08:10]]</f>
        <v>0</v>
      </c>
      <c r="M190" s="4">
        <f>Tablo1[[#This Row],[09:00]]</f>
        <v>0</v>
      </c>
      <c r="N190" s="4">
        <f>Tablo1[[#This Row],[09:50]]</f>
        <v>0</v>
      </c>
      <c r="O190" s="4">
        <f>Tablo1[[#This Row],[10:40]]</f>
        <v>0</v>
      </c>
      <c r="P190" s="4">
        <f>Tablo1[[#This Row],[11:30]]</f>
        <v>0</v>
      </c>
      <c r="Q190" s="10">
        <f>Tablo1[[#This Row],[12:20]]</f>
        <v>0</v>
      </c>
      <c r="R190" s="4">
        <f>Tablo1[[#This Row],[13:10]]</f>
        <v>0</v>
      </c>
      <c r="S190" s="4">
        <f>Tablo1[[#This Row],[14:00]]</f>
        <v>0</v>
      </c>
      <c r="T190" s="4">
        <f>Tablo1[[#This Row],[14:50]]</f>
        <v>0</v>
      </c>
      <c r="U190" s="4" t="str">
        <f>Tablo1[[#This Row],[15:40]]</f>
        <v>x</v>
      </c>
      <c r="V190" s="12" t="str">
        <f>Tablo1[[#This Row],[16:30]]</f>
        <v>x</v>
      </c>
      <c r="W190" s="24">
        <f>Tablo1[[#This Row],[Ders Adedi]]</f>
        <v>4</v>
      </c>
      <c r="X190" s="22">
        <f>Tablo1[[#This Row],[Ders saati]]</f>
        <v>2</v>
      </c>
      <c r="Y190" s="23">
        <f>Tablo1[[#This Row],[Ders saati kontrol]]</f>
        <v>2</v>
      </c>
      <c r="Z190" s="92" t="str">
        <f>Tablo1[[#This Row],[Birleştir formül]]</f>
        <v>Meteoroloji  Melis İNALPULAT</v>
      </c>
      <c r="AA190" s="95">
        <f>Tablo1[[#This Row],[Birleşik ders]]</f>
        <v>4</v>
      </c>
    </row>
    <row r="191" spans="1:27" ht="30" hidden="1" x14ac:dyDescent="0.25">
      <c r="A191" s="27">
        <f>Tablo1[[#This Row],[Sıra]]</f>
        <v>195</v>
      </c>
      <c r="B191" s="13" t="str">
        <f>Tablo1[[#This Row],[Bölüm]]</f>
        <v>TE</v>
      </c>
      <c r="C191" s="13">
        <f>Tablo1[[#This Row],[Sınıf]]</f>
        <v>1</v>
      </c>
      <c r="D191" s="5" t="str">
        <f>Tablo1[[#This Row],[Ders Kodu]]</f>
        <v>ZTE-1006</v>
      </c>
      <c r="E191" s="14" t="str">
        <f>Tablo1[[#This Row],[Dersin Adı]]</f>
        <v xml:space="preserve">Mikrobiyoloji </v>
      </c>
      <c r="F191" s="6" t="str">
        <f>Tablo1[[#This Row],[Dersi Veren Öğretim Elemanı]]</f>
        <v>Cafer TÜRKMEN</v>
      </c>
      <c r="G191" s="6">
        <f>Tablo1[[#This Row],[Dersi Veren Öğretim Elemanı (Son 7 Hafta)]]</f>
        <v>0</v>
      </c>
      <c r="H191" s="6" t="str">
        <f>Tablo1[[#This Row],[Dersi Vrn. Öğr. Üyesi Bölümü]]</f>
        <v>TO</v>
      </c>
      <c r="I191" s="5">
        <f>Tablo1[[#This Row],[Mevcut]]</f>
        <v>18</v>
      </c>
      <c r="J191" s="13" t="str">
        <f>Tablo1[[#This Row],[GÜN]]</f>
        <v>SALI</v>
      </c>
      <c r="K191" s="17" t="str">
        <f>Tablo1[[#This Row],[SINIF2]]</f>
        <v>204</v>
      </c>
      <c r="L191" s="11">
        <f>Tablo1[[#This Row],[08:10]]</f>
        <v>0</v>
      </c>
      <c r="M191" s="4" t="str">
        <f>Tablo1[[#This Row],[09:00]]</f>
        <v>x</v>
      </c>
      <c r="N191" s="4" t="str">
        <f>Tablo1[[#This Row],[09:50]]</f>
        <v>x</v>
      </c>
      <c r="O191" s="4" t="str">
        <f>Tablo1[[#This Row],[10:40]]</f>
        <v>x</v>
      </c>
      <c r="P191" s="4" t="str">
        <f>Tablo1[[#This Row],[11:30]]</f>
        <v>x</v>
      </c>
      <c r="Q191" s="10">
        <f>Tablo1[[#This Row],[12:20]]</f>
        <v>0</v>
      </c>
      <c r="R191" s="4">
        <f>Tablo1[[#This Row],[13:10]]</f>
        <v>0</v>
      </c>
      <c r="S191" s="4">
        <f>Tablo1[[#This Row],[14:00]]</f>
        <v>0</v>
      </c>
      <c r="T191" s="4">
        <f>Tablo1[[#This Row],[14:50]]</f>
        <v>0</v>
      </c>
      <c r="U191" s="4">
        <f>Tablo1[[#This Row],[15:40]]</f>
        <v>0</v>
      </c>
      <c r="V191" s="12">
        <f>Tablo1[[#This Row],[16:30]]</f>
        <v>0</v>
      </c>
      <c r="W191" s="24">
        <f>Tablo1[[#This Row],[Ders Adedi]]</f>
        <v>4</v>
      </c>
      <c r="X191" s="22">
        <f>Tablo1[[#This Row],[Ders saati]]</f>
        <v>4</v>
      </c>
      <c r="Y191" s="23">
        <f>Tablo1[[#This Row],[Ders saati kontrol]]</f>
        <v>4</v>
      </c>
      <c r="Z191" s="92" t="str">
        <f>Tablo1[[#This Row],[Birleştir formül]]</f>
        <v>Mikrobiyoloji  Cafer TÜRKMEN</v>
      </c>
      <c r="AA191" s="95">
        <f>Tablo1[[#This Row],[Birleşik ders]]</f>
        <v>2</v>
      </c>
    </row>
    <row r="192" spans="1:27" ht="21.75" hidden="1" x14ac:dyDescent="0.25">
      <c r="A192" s="27">
        <f>Tablo1[[#This Row],[Sıra]]</f>
        <v>345</v>
      </c>
      <c r="B192" s="13" t="str">
        <f>Tablo1[[#This Row],[Bölüm]]</f>
        <v>TE</v>
      </c>
      <c r="C192" s="13">
        <f>Tablo1[[#This Row],[Sınıf]]</f>
        <v>1</v>
      </c>
      <c r="D192" s="5" t="str">
        <f>Tablo1[[#This Row],[Ders Kodu]]</f>
        <v>ZTE-1008</v>
      </c>
      <c r="E192" s="14" t="str">
        <f>Tablo1[[#This Row],[Dersin Adı]]</f>
        <v xml:space="preserve">Zooloji </v>
      </c>
      <c r="F192" s="6" t="str">
        <f>Tablo1[[#This Row],[Dersi Veren Öğretim Elemanı]]</f>
        <v>Çiğdem GÜL</v>
      </c>
      <c r="G192" s="6">
        <f>Tablo1[[#This Row],[Dersi Veren Öğretim Elemanı (Son 7 Hafta)]]</f>
        <v>0</v>
      </c>
      <c r="H192" s="6" t="str">
        <f>Tablo1[[#This Row],[Dersi Vrn. Öğr. Üyesi Bölümü]]</f>
        <v>FD</v>
      </c>
      <c r="I192" s="5">
        <f>Tablo1[[#This Row],[Mevcut]]</f>
        <v>29</v>
      </c>
      <c r="J192" s="13" t="str">
        <f>Tablo1[[#This Row],[GÜN]]</f>
        <v>SALI</v>
      </c>
      <c r="K192" s="17" t="str">
        <f>Tablo1[[#This Row],[SINIF2]]</f>
        <v>Prof.Dr H. TURHAN</v>
      </c>
      <c r="L192" s="11">
        <f>Tablo1[[#This Row],[08:10]]</f>
        <v>0</v>
      </c>
      <c r="M192" s="4">
        <f>Tablo1[[#This Row],[09:00]]</f>
        <v>0</v>
      </c>
      <c r="N192" s="4">
        <f>Tablo1[[#This Row],[09:50]]</f>
        <v>0</v>
      </c>
      <c r="O192" s="4">
        <f>Tablo1[[#This Row],[10:40]]</f>
        <v>0</v>
      </c>
      <c r="P192" s="4">
        <f>Tablo1[[#This Row],[11:30]]</f>
        <v>0</v>
      </c>
      <c r="Q192" s="10">
        <f>Tablo1[[#This Row],[12:20]]</f>
        <v>0</v>
      </c>
      <c r="R192" s="4" t="str">
        <f>Tablo1[[#This Row],[13:10]]</f>
        <v>x</v>
      </c>
      <c r="S192" s="4" t="str">
        <f>Tablo1[[#This Row],[14:00]]</f>
        <v>x</v>
      </c>
      <c r="T192" s="4" t="str">
        <f>Tablo1[[#This Row],[14:50]]</f>
        <v>x</v>
      </c>
      <c r="U192" s="4" t="str">
        <f>Tablo1[[#This Row],[15:40]]</f>
        <v>x</v>
      </c>
      <c r="V192" s="12">
        <f>Tablo1[[#This Row],[16:30]]</f>
        <v>0</v>
      </c>
      <c r="W192" s="24">
        <f>Tablo1[[#This Row],[Ders Adedi]]</f>
        <v>5</v>
      </c>
      <c r="X192" s="22">
        <f>Tablo1[[#This Row],[Ders saati]]</f>
        <v>4</v>
      </c>
      <c r="Y192" s="23">
        <f>Tablo1[[#This Row],[Ders saati kontrol]]</f>
        <v>4</v>
      </c>
      <c r="Z192" s="92" t="str">
        <f>Tablo1[[#This Row],[Birleştir formül]]</f>
        <v>Zooloji  Çiğdem GÜL</v>
      </c>
      <c r="AA192" s="95">
        <f>Tablo1[[#This Row],[Birleşik ders]]</f>
        <v>1</v>
      </c>
    </row>
    <row r="193" spans="1:27" ht="21.75" hidden="1" x14ac:dyDescent="0.25">
      <c r="A193" s="27">
        <f>Tablo1[[#This Row],[Sıra]]</f>
        <v>13</v>
      </c>
      <c r="B193" s="13" t="str">
        <f>Tablo1[[#This Row],[Bölüm]]</f>
        <v>TE</v>
      </c>
      <c r="C193" s="13">
        <f>Tablo1[[#This Row],[Sınıf]]</f>
        <v>1</v>
      </c>
      <c r="D193" s="5" t="str">
        <f>Tablo1[[#This Row],[Ders Kodu]]</f>
        <v>ATA-1102</v>
      </c>
      <c r="E193" s="14" t="str">
        <f>Tablo1[[#This Row],[Dersin Adı]]</f>
        <v xml:space="preserve">Atatürk İlkeleri ve İnkılap Tarihi II </v>
      </c>
      <c r="F193" s="6" t="str">
        <f>Tablo1[[#This Row],[Dersi Veren Öğretim Elemanı]]</f>
        <v>Gökhan BAYRAM</v>
      </c>
      <c r="G193" s="6">
        <f>Tablo1[[#This Row],[Dersi Veren Öğretim Elemanı (Son 7 Hafta)]]</f>
        <v>0</v>
      </c>
      <c r="H193" s="6" t="str">
        <f>Tablo1[[#This Row],[Dersi Vrn. Öğr. Üyesi Bölümü]]</f>
        <v>FD</v>
      </c>
      <c r="I193" s="5">
        <f>Tablo1[[#This Row],[Mevcut]]</f>
        <v>16</v>
      </c>
      <c r="J193" s="13" t="str">
        <f>Tablo1[[#This Row],[GÜN]]</f>
        <v>ÇARŞAMBA</v>
      </c>
      <c r="K193" s="17" t="str">
        <f>Tablo1[[#This Row],[SINIF2]]</f>
        <v>ONLINE</v>
      </c>
      <c r="L193" s="11">
        <f>Tablo1[[#This Row],[08:10]]</f>
        <v>0</v>
      </c>
      <c r="M193" s="4">
        <f>Tablo1[[#This Row],[09:00]]</f>
        <v>0</v>
      </c>
      <c r="N193" s="4">
        <f>Tablo1[[#This Row],[09:50]]</f>
        <v>0</v>
      </c>
      <c r="O193" s="4">
        <f>Tablo1[[#This Row],[10:40]]</f>
        <v>0</v>
      </c>
      <c r="P193" s="4">
        <f>Tablo1[[#This Row],[11:30]]</f>
        <v>0</v>
      </c>
      <c r="Q193" s="10">
        <f>Tablo1[[#This Row],[12:20]]</f>
        <v>0</v>
      </c>
      <c r="R193" s="4" t="str">
        <f>Tablo1[[#This Row],[13:10]]</f>
        <v>x</v>
      </c>
      <c r="S193" s="4" t="str">
        <f>Tablo1[[#This Row],[14:00]]</f>
        <v>x</v>
      </c>
      <c r="T193" s="4">
        <f>Tablo1[[#This Row],[14:50]]</f>
        <v>0</v>
      </c>
      <c r="U193" s="4">
        <f>Tablo1[[#This Row],[15:40]]</f>
        <v>0</v>
      </c>
      <c r="V193" s="12">
        <f>Tablo1[[#This Row],[16:30]]</f>
        <v>0</v>
      </c>
      <c r="W193" s="24">
        <f>Tablo1[[#This Row],[Ders Adedi]]</f>
        <v>9</v>
      </c>
      <c r="X193" s="22">
        <f>Tablo1[[#This Row],[Ders saati]]</f>
        <v>2</v>
      </c>
      <c r="Y193" s="23">
        <f>Tablo1[[#This Row],[Ders saati kontrol]]</f>
        <v>2</v>
      </c>
      <c r="Z193" s="92" t="str">
        <f>Tablo1[[#This Row],[Birleştir formül]]</f>
        <v>Atatürk İlkeleri ve İnkılap Tarihi II  Gökhan BAYRAM</v>
      </c>
      <c r="AA193" s="95">
        <f>Tablo1[[#This Row],[Birleşik ders]]</f>
        <v>9</v>
      </c>
    </row>
    <row r="194" spans="1:27" ht="21.75" hidden="1" x14ac:dyDescent="0.25">
      <c r="A194" s="27">
        <f>Tablo1[[#This Row],[Sıra]]</f>
        <v>316</v>
      </c>
      <c r="B194" s="13" t="str">
        <f>Tablo1[[#This Row],[Bölüm]]</f>
        <v>TE</v>
      </c>
      <c r="C194" s="13">
        <f>Tablo1[[#This Row],[Sınıf]]</f>
        <v>1</v>
      </c>
      <c r="D194" s="5" t="str">
        <f>Tablo1[[#This Row],[Ders Kodu]]</f>
        <v>TDİ-1002</v>
      </c>
      <c r="E194" s="14" t="str">
        <f>Tablo1[[#This Row],[Dersin Adı]]</f>
        <v xml:space="preserve">Türk Dili II </v>
      </c>
      <c r="F194" s="6" t="str">
        <f>Tablo1[[#This Row],[Dersi Veren Öğretim Elemanı]]</f>
        <v>Özgür ÜSTÜN</v>
      </c>
      <c r="G194" s="6">
        <f>Tablo1[[#This Row],[Dersi Veren Öğretim Elemanı (Son 7 Hafta)]]</f>
        <v>0</v>
      </c>
      <c r="H194" s="6" t="str">
        <f>Tablo1[[#This Row],[Dersi Vrn. Öğr. Üyesi Bölümü]]</f>
        <v>FD</v>
      </c>
      <c r="I194" s="5">
        <f>Tablo1[[#This Row],[Mevcut]]</f>
        <v>18</v>
      </c>
      <c r="J194" s="13" t="str">
        <f>Tablo1[[#This Row],[GÜN]]</f>
        <v>ÇARŞAMBA</v>
      </c>
      <c r="K194" s="17" t="str">
        <f>Tablo1[[#This Row],[SINIF2]]</f>
        <v>ONLINE</v>
      </c>
      <c r="L194" s="11">
        <f>Tablo1[[#This Row],[08:10]]</f>
        <v>0</v>
      </c>
      <c r="M194" s="4">
        <f>Tablo1[[#This Row],[09:00]]</f>
        <v>0</v>
      </c>
      <c r="N194" s="4">
        <f>Tablo1[[#This Row],[09:50]]</f>
        <v>0</v>
      </c>
      <c r="O194" s="4">
        <f>Tablo1[[#This Row],[10:40]]</f>
        <v>0</v>
      </c>
      <c r="P194" s="4">
        <f>Tablo1[[#This Row],[11:30]]</f>
        <v>0</v>
      </c>
      <c r="Q194" s="10">
        <f>Tablo1[[#This Row],[12:20]]</f>
        <v>0</v>
      </c>
      <c r="R194" s="4">
        <f>Tablo1[[#This Row],[13:10]]</f>
        <v>0</v>
      </c>
      <c r="S194" s="4">
        <f>Tablo1[[#This Row],[14:00]]</f>
        <v>0</v>
      </c>
      <c r="T194" s="4" t="str">
        <f>Tablo1[[#This Row],[14:50]]</f>
        <v>x</v>
      </c>
      <c r="U194" s="4" t="str">
        <f>Tablo1[[#This Row],[15:40]]</f>
        <v>x</v>
      </c>
      <c r="V194" s="12">
        <f>Tablo1[[#This Row],[16:30]]</f>
        <v>0</v>
      </c>
      <c r="W194" s="24">
        <f>Tablo1[[#This Row],[Ders Adedi]]</f>
        <v>9</v>
      </c>
      <c r="X194" s="22">
        <f>Tablo1[[#This Row],[Ders saati]]</f>
        <v>2</v>
      </c>
      <c r="Y194" s="23">
        <f>Tablo1[[#This Row],[Ders saati kontrol]]</f>
        <v>2</v>
      </c>
      <c r="Z194" s="92" t="str">
        <f>Tablo1[[#This Row],[Birleştir formül]]</f>
        <v>Türk Dili II  Özgür ÜSTÜN</v>
      </c>
      <c r="AA194" s="95">
        <f>Tablo1[[#This Row],[Birleşik ders]]</f>
        <v>9</v>
      </c>
    </row>
    <row r="195" spans="1:27" ht="21.75" hidden="1" x14ac:dyDescent="0.25">
      <c r="A195" s="27">
        <f>Tablo1[[#This Row],[Sıra]]</f>
        <v>3</v>
      </c>
      <c r="B195" s="13" t="str">
        <f>Tablo1[[#This Row],[Bölüm]]</f>
        <v>TE</v>
      </c>
      <c r="C195" s="13">
        <f>Tablo1[[#This Row],[Sınıf]]</f>
        <v>1</v>
      </c>
      <c r="D195" s="5" t="str">
        <f>Tablo1[[#This Row],[Ders Kodu]]</f>
        <v>ZTE-1004</v>
      </c>
      <c r="E195" s="14" t="str">
        <f>Tablo1[[#This Row],[Dersin Adı]]</f>
        <v xml:space="preserve">Akıllı Tarım </v>
      </c>
      <c r="F195" s="6" t="str">
        <f>Tablo1[[#This Row],[Dersi Veren Öğretim Elemanı]]</f>
        <v>Damla ÖZSAYIN</v>
      </c>
      <c r="G195" s="6">
        <f>Tablo1[[#This Row],[Dersi Veren Öğretim Elemanı (Son 7 Hafta)]]</f>
        <v>0</v>
      </c>
      <c r="H195" s="6" t="str">
        <f>Tablo1[[#This Row],[Dersi Vrn. Öğr. Üyesi Bölümü]]</f>
        <v>TE</v>
      </c>
      <c r="I195" s="5">
        <f>Tablo1[[#This Row],[Mevcut]]</f>
        <v>18</v>
      </c>
      <c r="J195" s="13" t="str">
        <f>Tablo1[[#This Row],[GÜN]]</f>
        <v>PERŞEMBE</v>
      </c>
      <c r="K195" s="17" t="str">
        <f>Tablo1[[#This Row],[SINIF2]]</f>
        <v>104</v>
      </c>
      <c r="L195" s="11">
        <f>Tablo1[[#This Row],[08:10]]</f>
        <v>0</v>
      </c>
      <c r="M195" s="4" t="str">
        <f>Tablo1[[#This Row],[09:00]]</f>
        <v>x</v>
      </c>
      <c r="N195" s="4" t="str">
        <f>Tablo1[[#This Row],[09:50]]</f>
        <v>x</v>
      </c>
      <c r="O195" s="4">
        <f>Tablo1[[#This Row],[10:40]]</f>
        <v>0</v>
      </c>
      <c r="P195" s="4">
        <f>Tablo1[[#This Row],[11:30]]</f>
        <v>0</v>
      </c>
      <c r="Q195" s="10">
        <f>Tablo1[[#This Row],[12:20]]</f>
        <v>0</v>
      </c>
      <c r="R195" s="4">
        <f>Tablo1[[#This Row],[13:10]]</f>
        <v>0</v>
      </c>
      <c r="S195" s="4">
        <f>Tablo1[[#This Row],[14:00]]</f>
        <v>0</v>
      </c>
      <c r="T195" s="4">
        <f>Tablo1[[#This Row],[14:50]]</f>
        <v>0</v>
      </c>
      <c r="U195" s="4">
        <f>Tablo1[[#This Row],[15:40]]</f>
        <v>0</v>
      </c>
      <c r="V195" s="12">
        <f>Tablo1[[#This Row],[16:30]]</f>
        <v>0</v>
      </c>
      <c r="W195" s="24">
        <f>Tablo1[[#This Row],[Ders Adedi]]</f>
        <v>1</v>
      </c>
      <c r="X195" s="22">
        <f>Tablo1[[#This Row],[Ders saati]]</f>
        <v>2</v>
      </c>
      <c r="Y195" s="23">
        <f>Tablo1[[#This Row],[Ders saati kontrol]]</f>
        <v>2</v>
      </c>
      <c r="Z195" s="92" t="str">
        <f>Tablo1[[#This Row],[Birleştir formül]]</f>
        <v>Akıllı Tarım  Damla ÖZSAYIN</v>
      </c>
      <c r="AA195" s="95">
        <f>Tablo1[[#This Row],[Birleşik ders]]</f>
        <v>1</v>
      </c>
    </row>
    <row r="196" spans="1:27" ht="21.75" hidden="1" x14ac:dyDescent="0.25">
      <c r="A196" s="27">
        <f>Tablo1[[#This Row],[Sıra]]</f>
        <v>153</v>
      </c>
      <c r="B196" s="13" t="str">
        <f>Tablo1[[#This Row],[Bölüm]]</f>
        <v>TE</v>
      </c>
      <c r="C196" s="13">
        <f>Tablo1[[#This Row],[Sınıf]]</f>
        <v>1</v>
      </c>
      <c r="D196" s="5" t="str">
        <f>Tablo1[[#This Row],[Ders Kodu]]</f>
        <v>İSG-1002</v>
      </c>
      <c r="E196" s="14" t="str">
        <f>Tablo1[[#This Row],[Dersin Adı]]</f>
        <v xml:space="preserve">İş Sağlığı ve Güvenliği II </v>
      </c>
      <c r="F196" s="6" t="str">
        <f>Tablo1[[#This Row],[Dersi Veren Öğretim Elemanı]]</f>
        <v>Ulaş ÇINAR</v>
      </c>
      <c r="G196" s="6">
        <f>Tablo1[[#This Row],[Dersi Veren Öğretim Elemanı (Son 7 Hafta)]]</f>
        <v>0</v>
      </c>
      <c r="H196" s="6" t="str">
        <f>Tablo1[[#This Row],[Dersi Vrn. Öğr. Üyesi Bölümü]]</f>
        <v>FD</v>
      </c>
      <c r="I196" s="5">
        <f>Tablo1[[#This Row],[Mevcut]]</f>
        <v>23</v>
      </c>
      <c r="J196" s="13" t="str">
        <f>Tablo1[[#This Row],[GÜN]]</f>
        <v>PERŞEMBE</v>
      </c>
      <c r="K196" s="17" t="str">
        <f>Tablo1[[#This Row],[SINIF2]]</f>
        <v>113</v>
      </c>
      <c r="L196" s="11">
        <f>Tablo1[[#This Row],[08:10]]</f>
        <v>0</v>
      </c>
      <c r="M196" s="4">
        <f>Tablo1[[#This Row],[09:00]]</f>
        <v>0</v>
      </c>
      <c r="N196" s="4">
        <f>Tablo1[[#This Row],[09:50]]</f>
        <v>0</v>
      </c>
      <c r="O196" s="4" t="str">
        <f>Tablo1[[#This Row],[10:40]]</f>
        <v>x</v>
      </c>
      <c r="P196" s="4" t="str">
        <f>Tablo1[[#This Row],[11:30]]</f>
        <v>x</v>
      </c>
      <c r="Q196" s="10">
        <f>Tablo1[[#This Row],[12:20]]</f>
        <v>0</v>
      </c>
      <c r="R196" s="4">
        <f>Tablo1[[#This Row],[13:10]]</f>
        <v>0</v>
      </c>
      <c r="S196" s="4">
        <f>Tablo1[[#This Row],[14:00]]</f>
        <v>0</v>
      </c>
      <c r="T196" s="4">
        <f>Tablo1[[#This Row],[14:50]]</f>
        <v>0</v>
      </c>
      <c r="U196" s="4">
        <f>Tablo1[[#This Row],[15:40]]</f>
        <v>0</v>
      </c>
      <c r="V196" s="12">
        <f>Tablo1[[#This Row],[16:30]]</f>
        <v>0</v>
      </c>
      <c r="W196" s="24">
        <f>Tablo1[[#This Row],[Ders Adedi]]</f>
        <v>9</v>
      </c>
      <c r="X196" s="22">
        <f>Tablo1[[#This Row],[Ders saati]]</f>
        <v>2</v>
      </c>
      <c r="Y196" s="23">
        <f>Tablo1[[#This Row],[Ders saati kontrol]]</f>
        <v>2</v>
      </c>
      <c r="Z196" s="92" t="str">
        <f>Tablo1[[#This Row],[Birleştir formül]]</f>
        <v>İş Sağlığı ve Güvenliği II  Ulaş ÇINAR</v>
      </c>
      <c r="AA196" s="95">
        <f>Tablo1[[#This Row],[Birleşik ders]]</f>
        <v>8</v>
      </c>
    </row>
    <row r="197" spans="1:27" ht="21.75" hidden="1" x14ac:dyDescent="0.25">
      <c r="A197" s="27">
        <f>Tablo1[[#This Row],[Sıra]]</f>
        <v>335</v>
      </c>
      <c r="B197" s="13" t="str">
        <f>Tablo1[[#This Row],[Bölüm]]</f>
        <v>TE</v>
      </c>
      <c r="C197" s="13">
        <f>Tablo1[[#This Row],[Sınıf]]</f>
        <v>1</v>
      </c>
      <c r="D197" s="5" t="str">
        <f>Tablo1[[#This Row],[Ders Kodu]]</f>
        <v>YDİ-1102</v>
      </c>
      <c r="E197" s="14" t="str">
        <f>Tablo1[[#This Row],[Dersin Adı]]</f>
        <v xml:space="preserve">Yabancı Dil II </v>
      </c>
      <c r="F197" s="6" t="str">
        <f>Tablo1[[#This Row],[Dersi Veren Öğretim Elemanı]]</f>
        <v>Gökhan HINIZ</v>
      </c>
      <c r="G197" s="6">
        <f>Tablo1[[#This Row],[Dersi Veren Öğretim Elemanı (Son 7 Hafta)]]</f>
        <v>0</v>
      </c>
      <c r="H197" s="6" t="str">
        <f>Tablo1[[#This Row],[Dersi Vrn. Öğr. Üyesi Bölümü]]</f>
        <v>FD</v>
      </c>
      <c r="I197" s="5">
        <f>Tablo1[[#This Row],[Mevcut]]</f>
        <v>11</v>
      </c>
      <c r="J197" s="13" t="str">
        <f>Tablo1[[#This Row],[GÜN]]</f>
        <v>CUMA</v>
      </c>
      <c r="K197" s="17" t="str">
        <f>Tablo1[[#This Row],[SINIF2]]</f>
        <v>ONLINE</v>
      </c>
      <c r="L197" s="11" t="str">
        <f>Tablo1[[#This Row],[08:10]]</f>
        <v>x</v>
      </c>
      <c r="M197" s="4" t="str">
        <f>Tablo1[[#This Row],[09:00]]</f>
        <v>x</v>
      </c>
      <c r="N197" s="4">
        <f>Tablo1[[#This Row],[09:50]]</f>
        <v>0</v>
      </c>
      <c r="O197" s="4">
        <f>Tablo1[[#This Row],[10:40]]</f>
        <v>0</v>
      </c>
      <c r="P197" s="4">
        <f>Tablo1[[#This Row],[11:30]]</f>
        <v>0</v>
      </c>
      <c r="Q197" s="10">
        <f>Tablo1[[#This Row],[12:20]]</f>
        <v>0</v>
      </c>
      <c r="R197" s="4">
        <f>Tablo1[[#This Row],[13:10]]</f>
        <v>0</v>
      </c>
      <c r="S197" s="4">
        <f>Tablo1[[#This Row],[14:00]]</f>
        <v>0</v>
      </c>
      <c r="T197" s="4">
        <f>Tablo1[[#This Row],[14:50]]</f>
        <v>0</v>
      </c>
      <c r="U197" s="4">
        <f>Tablo1[[#This Row],[15:40]]</f>
        <v>0</v>
      </c>
      <c r="V197" s="12">
        <f>Tablo1[[#This Row],[16:30]]</f>
        <v>0</v>
      </c>
      <c r="W197" s="24">
        <f>Tablo1[[#This Row],[Ders Adedi]]</f>
        <v>9</v>
      </c>
      <c r="X197" s="22">
        <f>Tablo1[[#This Row],[Ders saati]]</f>
        <v>2</v>
      </c>
      <c r="Y197" s="23">
        <f>Tablo1[[#This Row],[Ders saati kontrol]]</f>
        <v>2</v>
      </c>
      <c r="Z197" s="92" t="str">
        <f>Tablo1[[#This Row],[Birleştir formül]]</f>
        <v>Yabancı Dil II  Gökhan HINIZ</v>
      </c>
      <c r="AA197" s="95">
        <f>Tablo1[[#This Row],[Birleşik ders]]</f>
        <v>9</v>
      </c>
    </row>
    <row r="198" spans="1:27" ht="21.75" hidden="1" x14ac:dyDescent="0.25">
      <c r="A198" s="27">
        <f>Tablo1[[#This Row],[Sıra]]</f>
        <v>293</v>
      </c>
      <c r="B198" s="13" t="str">
        <f>Tablo1[[#This Row],[Bölüm]]</f>
        <v>TE</v>
      </c>
      <c r="C198" s="13">
        <f>Tablo1[[#This Row],[Sınıf]]</f>
        <v>1</v>
      </c>
      <c r="D198" s="5" t="str">
        <f>Tablo1[[#This Row],[Ders Kodu]]</f>
        <v>ZTE-1010</v>
      </c>
      <c r="E198" s="14" t="str">
        <f>Tablo1[[#This Row],[Dersin Adı]]</f>
        <v xml:space="preserve">Teknik Resim </v>
      </c>
      <c r="F198" s="6" t="str">
        <f>Tablo1[[#This Row],[Dersi Veren Öğretim Elemanı]]</f>
        <v>Umut MUCAN</v>
      </c>
      <c r="G198" s="6" t="str">
        <f>Tablo1[[#This Row],[Dersi Veren Öğretim Elemanı (Son 7 Hafta)]]</f>
        <v>Çiz. Odası İsteniyor.</v>
      </c>
      <c r="H198" s="6" t="str">
        <f>Tablo1[[#This Row],[Dersi Vrn. Öğr. Üyesi Bölümü]]</f>
        <v>TYS</v>
      </c>
      <c r="I198" s="5">
        <f>Tablo1[[#This Row],[Mevcut]]</f>
        <v>18</v>
      </c>
      <c r="J198" s="13" t="str">
        <f>Tablo1[[#This Row],[GÜN]]</f>
        <v>CUMA</v>
      </c>
      <c r="K198" s="17" t="str">
        <f>Tablo1[[#This Row],[SINIF2]]</f>
        <v>TM. Uyg.Lab.</v>
      </c>
      <c r="L198" s="11">
        <f>Tablo1[[#This Row],[08:10]]</f>
        <v>0</v>
      </c>
      <c r="M198" s="4">
        <f>Tablo1[[#This Row],[09:00]]</f>
        <v>0</v>
      </c>
      <c r="N198" s="4" t="str">
        <f>Tablo1[[#This Row],[09:50]]</f>
        <v>x</v>
      </c>
      <c r="O198" s="4" t="str">
        <f>Tablo1[[#This Row],[10:40]]</f>
        <v>x</v>
      </c>
      <c r="P198" s="4" t="str">
        <f>Tablo1[[#This Row],[11:30]]</f>
        <v>x</v>
      </c>
      <c r="Q198" s="10" t="str">
        <f>Tablo1[[#This Row],[12:20]]</f>
        <v>x</v>
      </c>
      <c r="R198" s="4">
        <f>Tablo1[[#This Row],[13:10]]</f>
        <v>0</v>
      </c>
      <c r="S198" s="4">
        <f>Tablo1[[#This Row],[14:00]]</f>
        <v>0</v>
      </c>
      <c r="T198" s="4">
        <f>Tablo1[[#This Row],[14:50]]</f>
        <v>0</v>
      </c>
      <c r="U198" s="4">
        <f>Tablo1[[#This Row],[15:40]]</f>
        <v>0</v>
      </c>
      <c r="V198" s="12">
        <f>Tablo1[[#This Row],[16:30]]</f>
        <v>0</v>
      </c>
      <c r="W198" s="24">
        <f>Tablo1[[#This Row],[Ders Adedi]]</f>
        <v>4</v>
      </c>
      <c r="X198" s="22">
        <f>Tablo1[[#This Row],[Ders saati]]</f>
        <v>4</v>
      </c>
      <c r="Y198" s="23">
        <f>Tablo1[[#This Row],[Ders saati kontrol]]</f>
        <v>4</v>
      </c>
      <c r="Z198" s="92" t="str">
        <f>Tablo1[[#This Row],[Birleştir formül]]</f>
        <v>Teknik Resim  Umut MUCAN</v>
      </c>
      <c r="AA198" s="95">
        <f>Tablo1[[#This Row],[Birleşik ders]]</f>
        <v>2</v>
      </c>
    </row>
    <row r="199" spans="1:27" ht="30" hidden="1" x14ac:dyDescent="0.25">
      <c r="A199" s="27">
        <f>Tablo1[[#This Row],[Sıra]]</f>
        <v>364</v>
      </c>
      <c r="B199" s="13" t="str">
        <f>Tablo1[[#This Row],[Bölüm]]</f>
        <v>TE</v>
      </c>
      <c r="C199" s="13">
        <f>Tablo1[[#This Row],[Sınıf]]</f>
        <v>1</v>
      </c>
      <c r="D199" s="5" t="str">
        <f>Tablo1[[#This Row],[Ders Kodu]]</f>
        <v>TAE-1028</v>
      </c>
      <c r="E199" s="14" t="str">
        <f>Tablo1[[#This Row],[Dersin Adı]]</f>
        <v>Toprak Bilgisi (Alttan Alanlar İçin)</v>
      </c>
      <c r="F199" s="6" t="str">
        <f>Tablo1[[#This Row],[Dersi Veren Öğretim Elemanı]]</f>
        <v>Ali SUNGUR</v>
      </c>
      <c r="G199" s="6">
        <f>Tablo1[[#This Row],[Dersi Veren Öğretim Elemanı (Son 7 Hafta)]]</f>
        <v>0</v>
      </c>
      <c r="H199" s="6" t="str">
        <f>Tablo1[[#This Row],[Dersi Vrn. Öğr. Üyesi Bölümü]]</f>
        <v>TO</v>
      </c>
      <c r="I199" s="5">
        <f>Tablo1[[#This Row],[Mevcut]]</f>
        <v>6</v>
      </c>
      <c r="J199" s="13" t="str">
        <f>Tablo1[[#This Row],[GÜN]]</f>
        <v>-</v>
      </c>
      <c r="K199" s="17" t="str">
        <f>Tablo1[[#This Row],[SINIF2]]</f>
        <v>SADECE SINAV</v>
      </c>
      <c r="L199" s="11">
        <f>Tablo1[[#This Row],[08:10]]</f>
        <v>0</v>
      </c>
      <c r="M199" s="4">
        <f>Tablo1[[#This Row],[09:00]]</f>
        <v>0</v>
      </c>
      <c r="N199" s="4">
        <f>Tablo1[[#This Row],[09:50]]</f>
        <v>0</v>
      </c>
      <c r="O199" s="4">
        <f>Tablo1[[#This Row],[10:40]]</f>
        <v>0</v>
      </c>
      <c r="P199" s="4">
        <f>Tablo1[[#This Row],[11:30]]</f>
        <v>0</v>
      </c>
      <c r="Q199" s="10">
        <f>Tablo1[[#This Row],[12:20]]</f>
        <v>0</v>
      </c>
      <c r="R199" s="4">
        <f>Tablo1[[#This Row],[13:10]]</f>
        <v>0</v>
      </c>
      <c r="S199" s="4">
        <f>Tablo1[[#This Row],[14:00]]</f>
        <v>0</v>
      </c>
      <c r="T199" s="4">
        <f>Tablo1[[#This Row],[14:50]]</f>
        <v>0</v>
      </c>
      <c r="U199" s="4">
        <f>Tablo1[[#This Row],[15:40]]</f>
        <v>0</v>
      </c>
      <c r="V199" s="12">
        <f>Tablo1[[#This Row],[16:30]]</f>
        <v>0</v>
      </c>
      <c r="W199" s="24">
        <f>Tablo1[[#This Row],[Ders Adedi]]</f>
        <v>1</v>
      </c>
      <c r="X199" s="22">
        <f>Tablo1[[#This Row],[Ders saati]]</f>
        <v>0</v>
      </c>
      <c r="Y199" s="23">
        <f>Tablo1[[#This Row],[Ders saati kontrol]]</f>
        <v>0</v>
      </c>
      <c r="Z199" s="92" t="str">
        <f>Tablo1[[#This Row],[Birleştir formül]]</f>
        <v>Toprak Bilgisi (Alttan Alanlar İçin) Ali SUNGUR</v>
      </c>
      <c r="AA199" s="95">
        <f>Tablo1[[#This Row],[Birleşik ders]]</f>
        <v>1</v>
      </c>
    </row>
    <row r="200" spans="1:27" ht="21.75" hidden="1" x14ac:dyDescent="0.25">
      <c r="A200" s="27">
        <f>Tablo1[[#This Row],[Sıra]]</f>
        <v>362</v>
      </c>
      <c r="B200" s="13" t="str">
        <f>Tablo1[[#This Row],[Bölüm]]</f>
        <v>TE</v>
      </c>
      <c r="C200" s="13">
        <f>Tablo1[[#This Row],[Sınıf]]</f>
        <v>1</v>
      </c>
      <c r="D200" s="5" t="str">
        <f>Tablo1[[#This Row],[Ders Kodu]]</f>
        <v>TAE-1004</v>
      </c>
      <c r="E200" s="14" t="str">
        <f>Tablo1[[#This Row],[Dersin Adı]]</f>
        <v>Mikrobiyoloji (Alttan Alanlar İçin)</v>
      </c>
      <c r="F200" s="6" t="str">
        <f>Tablo1[[#This Row],[Dersi Veren Öğretim Elemanı]]</f>
        <v>Cafer TÜRKMEN</v>
      </c>
      <c r="G200" s="6">
        <f>Tablo1[[#This Row],[Dersi Veren Öğretim Elemanı (Son 7 Hafta)]]</f>
        <v>0</v>
      </c>
      <c r="H200" s="6" t="str">
        <f>Tablo1[[#This Row],[Dersi Vrn. Öğr. Üyesi Bölümü]]</f>
        <v>TO</v>
      </c>
      <c r="I200" s="5">
        <f>Tablo1[[#This Row],[Mevcut]]</f>
        <v>24</v>
      </c>
      <c r="J200" s="13" t="str">
        <f>Tablo1[[#This Row],[GÜN]]</f>
        <v>-</v>
      </c>
      <c r="K200" s="17" t="str">
        <f>Tablo1[[#This Row],[SINIF2]]</f>
        <v>SADECE SINAV</v>
      </c>
      <c r="L200" s="11">
        <f>Tablo1[[#This Row],[08:10]]</f>
        <v>0</v>
      </c>
      <c r="M200" s="4">
        <f>Tablo1[[#This Row],[09:00]]</f>
        <v>0</v>
      </c>
      <c r="N200" s="4">
        <f>Tablo1[[#This Row],[09:50]]</f>
        <v>0</v>
      </c>
      <c r="O200" s="4">
        <f>Tablo1[[#This Row],[10:40]]</f>
        <v>0</v>
      </c>
      <c r="P200" s="4">
        <f>Tablo1[[#This Row],[11:30]]</f>
        <v>0</v>
      </c>
      <c r="Q200" s="10">
        <f>Tablo1[[#This Row],[12:20]]</f>
        <v>0</v>
      </c>
      <c r="R200" s="4">
        <f>Tablo1[[#This Row],[13:10]]</f>
        <v>0</v>
      </c>
      <c r="S200" s="4">
        <f>Tablo1[[#This Row],[14:00]]</f>
        <v>0</v>
      </c>
      <c r="T200" s="4">
        <f>Tablo1[[#This Row],[14:50]]</f>
        <v>0</v>
      </c>
      <c r="U200" s="4">
        <f>Tablo1[[#This Row],[15:40]]</f>
        <v>0</v>
      </c>
      <c r="V200" s="12">
        <f>Tablo1[[#This Row],[16:30]]</f>
        <v>0</v>
      </c>
      <c r="W200" s="24">
        <f>Tablo1[[#This Row],[Ders Adedi]]</f>
        <v>2</v>
      </c>
      <c r="X200" s="22">
        <f>Tablo1[[#This Row],[Ders saati]]</f>
        <v>0</v>
      </c>
      <c r="Y200" s="23">
        <f>Tablo1[[#This Row],[Ders saati kontrol]]</f>
        <v>0</v>
      </c>
      <c r="Z200" s="92" t="str">
        <f>Tablo1[[#This Row],[Birleştir formül]]</f>
        <v>Mikrobiyoloji (Alttan Alanlar İçin) Cafer TÜRKMEN</v>
      </c>
      <c r="AA200" s="95">
        <f>Tablo1[[#This Row],[Birleşik ders]]</f>
        <v>1</v>
      </c>
    </row>
    <row r="201" spans="1:27" ht="21.75" hidden="1" x14ac:dyDescent="0.25">
      <c r="A201" s="27">
        <f>Tablo1[[#This Row],[Sıra]]</f>
        <v>363</v>
      </c>
      <c r="B201" s="13" t="str">
        <f>Tablo1[[#This Row],[Bölüm]]</f>
        <v>TE</v>
      </c>
      <c r="C201" s="13">
        <f>Tablo1[[#This Row],[Sınıf]]</f>
        <v>1</v>
      </c>
      <c r="D201" s="5" t="str">
        <f>Tablo1[[#This Row],[Ders Kodu]]</f>
        <v>TAE-1018</v>
      </c>
      <c r="E201" s="14" t="str">
        <f>Tablo1[[#This Row],[Dersin Adı]]</f>
        <v>Tarımsal Ekoloji (Alttan Alanlar İçin)</v>
      </c>
      <c r="F201" s="6" t="str">
        <f>Tablo1[[#This Row],[Dersi Veren Öğretim Elemanı]]</f>
        <v>Harun BAYTEKİN</v>
      </c>
      <c r="G201" s="6">
        <f>Tablo1[[#This Row],[Dersi Veren Öğretim Elemanı (Son 7 Hafta)]]</f>
        <v>0</v>
      </c>
      <c r="H201" s="6" t="str">
        <f>Tablo1[[#This Row],[Dersi Vrn. Öğr. Üyesi Bölümü]]</f>
        <v>TB</v>
      </c>
      <c r="I201" s="5">
        <f>Tablo1[[#This Row],[Mevcut]]</f>
        <v>19</v>
      </c>
      <c r="J201" s="13" t="str">
        <f>Tablo1[[#This Row],[GÜN]]</f>
        <v>-</v>
      </c>
      <c r="K201" s="17" t="str">
        <f>Tablo1[[#This Row],[SINIF2]]</f>
        <v>SADECE SINAV</v>
      </c>
      <c r="L201" s="11">
        <f>Tablo1[[#This Row],[08:10]]</f>
        <v>0</v>
      </c>
      <c r="M201" s="4">
        <f>Tablo1[[#This Row],[09:00]]</f>
        <v>0</v>
      </c>
      <c r="N201" s="4">
        <f>Tablo1[[#This Row],[09:50]]</f>
        <v>0</v>
      </c>
      <c r="O201" s="4">
        <f>Tablo1[[#This Row],[10:40]]</f>
        <v>0</v>
      </c>
      <c r="P201" s="4">
        <f>Tablo1[[#This Row],[11:30]]</f>
        <v>0</v>
      </c>
      <c r="Q201" s="10">
        <f>Tablo1[[#This Row],[12:20]]</f>
        <v>0</v>
      </c>
      <c r="R201" s="4">
        <f>Tablo1[[#This Row],[13:10]]</f>
        <v>0</v>
      </c>
      <c r="S201" s="4">
        <f>Tablo1[[#This Row],[14:00]]</f>
        <v>0</v>
      </c>
      <c r="T201" s="4">
        <f>Tablo1[[#This Row],[14:50]]</f>
        <v>0</v>
      </c>
      <c r="U201" s="4">
        <f>Tablo1[[#This Row],[15:40]]</f>
        <v>0</v>
      </c>
      <c r="V201" s="12">
        <f>Tablo1[[#This Row],[16:30]]</f>
        <v>0</v>
      </c>
      <c r="W201" s="24">
        <f>Tablo1[[#This Row],[Ders Adedi]]</f>
        <v>2</v>
      </c>
      <c r="X201" s="22">
        <f>Tablo1[[#This Row],[Ders saati]]</f>
        <v>0</v>
      </c>
      <c r="Y201" s="23">
        <f>Tablo1[[#This Row],[Ders saati kontrol]]</f>
        <v>0</v>
      </c>
      <c r="Z201" s="92" t="str">
        <f>Tablo1[[#This Row],[Birleştir formül]]</f>
        <v>Tarımsal Ekoloji (Alttan Alanlar İçin) Harun BAYTEKİN</v>
      </c>
      <c r="AA201" s="95">
        <f>Tablo1[[#This Row],[Birleşik ders]]</f>
        <v>1</v>
      </c>
    </row>
    <row r="202" spans="1:27" ht="21.75" hidden="1" x14ac:dyDescent="0.25">
      <c r="A202" s="27">
        <f>Tablo1[[#This Row],[Sıra]]</f>
        <v>361</v>
      </c>
      <c r="B202" s="13" t="str">
        <f>Tablo1[[#This Row],[Bölüm]]</f>
        <v>TE</v>
      </c>
      <c r="C202" s="13">
        <f>Tablo1[[#This Row],[Sınıf]]</f>
        <v>1</v>
      </c>
      <c r="D202" s="5" t="str">
        <f>Tablo1[[#This Row],[Ders Kodu]]</f>
        <v>TAE-1002</v>
      </c>
      <c r="E202" s="14" t="str">
        <f>Tablo1[[#This Row],[Dersin Adı]]</f>
        <v>Ekonomi (Alttan Alanlar İçin)</v>
      </c>
      <c r="F202" s="6" t="str">
        <f>Tablo1[[#This Row],[Dersi Veren Öğretim Elemanı]]</f>
        <v>Sibel TAN</v>
      </c>
      <c r="G202" s="6">
        <f>Tablo1[[#This Row],[Dersi Veren Öğretim Elemanı (Son 7 Hafta)]]</f>
        <v>0</v>
      </c>
      <c r="H202" s="6" t="str">
        <f>Tablo1[[#This Row],[Dersi Vrn. Öğr. Üyesi Bölümü]]</f>
        <v>TE</v>
      </c>
      <c r="I202" s="5">
        <f>Tablo1[[#This Row],[Mevcut]]</f>
        <v>12</v>
      </c>
      <c r="J202" s="13" t="str">
        <f>Tablo1[[#This Row],[GÜN]]</f>
        <v>-</v>
      </c>
      <c r="K202" s="17" t="str">
        <f>Tablo1[[#This Row],[SINIF2]]</f>
        <v>SADECE SINAV</v>
      </c>
      <c r="L202" s="11">
        <f>Tablo1[[#This Row],[08:10]]</f>
        <v>0</v>
      </c>
      <c r="M202" s="4">
        <f>Tablo1[[#This Row],[09:00]]</f>
        <v>0</v>
      </c>
      <c r="N202" s="4">
        <f>Tablo1[[#This Row],[09:50]]</f>
        <v>0</v>
      </c>
      <c r="O202" s="4">
        <f>Tablo1[[#This Row],[10:40]]</f>
        <v>0</v>
      </c>
      <c r="P202" s="4">
        <f>Tablo1[[#This Row],[11:30]]</f>
        <v>0</v>
      </c>
      <c r="Q202" s="10">
        <f>Tablo1[[#This Row],[12:20]]</f>
        <v>0</v>
      </c>
      <c r="R202" s="4">
        <f>Tablo1[[#This Row],[13:10]]</f>
        <v>0</v>
      </c>
      <c r="S202" s="4">
        <f>Tablo1[[#This Row],[14:00]]</f>
        <v>0</v>
      </c>
      <c r="T202" s="4">
        <f>Tablo1[[#This Row],[14:50]]</f>
        <v>0</v>
      </c>
      <c r="U202" s="4">
        <f>Tablo1[[#This Row],[15:40]]</f>
        <v>0</v>
      </c>
      <c r="V202" s="12">
        <f>Tablo1[[#This Row],[16:30]]</f>
        <v>0</v>
      </c>
      <c r="W202" s="24">
        <f>Tablo1[[#This Row],[Ders Adedi]]</f>
        <v>1</v>
      </c>
      <c r="X202" s="22">
        <f>Tablo1[[#This Row],[Ders saati]]</f>
        <v>0</v>
      </c>
      <c r="Y202" s="23">
        <f>Tablo1[[#This Row],[Ders saati kontrol]]</f>
        <v>0</v>
      </c>
      <c r="Z202" s="92" t="str">
        <f>Tablo1[[#This Row],[Birleştir formül]]</f>
        <v>Ekonomi (Alttan Alanlar İçin) Sibel TAN</v>
      </c>
      <c r="AA202" s="95">
        <f>Tablo1[[#This Row],[Birleşik ders]]</f>
        <v>1</v>
      </c>
    </row>
    <row r="203" spans="1:27" ht="21.75" hidden="1" x14ac:dyDescent="0.25">
      <c r="A203" s="27">
        <f>Tablo1[[#This Row],[Sıra]]</f>
        <v>287</v>
      </c>
      <c r="B203" s="13" t="str">
        <f>Tablo1[[#This Row],[Bölüm]]</f>
        <v>TE</v>
      </c>
      <c r="C203" s="13">
        <f>Tablo1[[#This Row],[Sınıf]]</f>
        <v>2</v>
      </c>
      <c r="D203" s="5" t="str">
        <f>Tablo1[[#This Row],[Ders Kodu]]</f>
        <v>TAE-2006</v>
      </c>
      <c r="E203" s="14" t="str">
        <f>Tablo1[[#This Row],[Dersin Adı]]</f>
        <v xml:space="preserve">Tarla Bitkileri </v>
      </c>
      <c r="F203" s="6" t="str">
        <f>Tablo1[[#This Row],[Dersi Veren Öğretim Elemanı]]</f>
        <v>Onur Sinan TÜRKMEN</v>
      </c>
      <c r="G203" s="6">
        <f>Tablo1[[#This Row],[Dersi Veren Öğretim Elemanı (Son 7 Hafta)]]</f>
        <v>0</v>
      </c>
      <c r="H203" s="6" t="str">
        <f>Tablo1[[#This Row],[Dersi Vrn. Öğr. Üyesi Bölümü]]</f>
        <v>TB</v>
      </c>
      <c r="I203" s="5">
        <f>Tablo1[[#This Row],[Mevcut]]</f>
        <v>68</v>
      </c>
      <c r="J203" s="13" t="str">
        <f>Tablo1[[#This Row],[GÜN]]</f>
        <v>PAZARTESİ</v>
      </c>
      <c r="K203" s="17" t="str">
        <f>Tablo1[[#This Row],[SINIF2]]</f>
        <v>201</v>
      </c>
      <c r="L203" s="11">
        <f>Tablo1[[#This Row],[08:10]]</f>
        <v>0</v>
      </c>
      <c r="M203" s="4" t="str">
        <f>Tablo1[[#This Row],[09:00]]</f>
        <v>x</v>
      </c>
      <c r="N203" s="4" t="str">
        <f>Tablo1[[#This Row],[09:50]]</f>
        <v>x</v>
      </c>
      <c r="O203" s="4" t="str">
        <f>Tablo1[[#This Row],[10:40]]</f>
        <v>x</v>
      </c>
      <c r="P203" s="4" t="str">
        <f>Tablo1[[#This Row],[11:30]]</f>
        <v>x</v>
      </c>
      <c r="Q203" s="10">
        <f>Tablo1[[#This Row],[12:20]]</f>
        <v>0</v>
      </c>
      <c r="R203" s="4">
        <f>Tablo1[[#This Row],[13:10]]</f>
        <v>0</v>
      </c>
      <c r="S203" s="4">
        <f>Tablo1[[#This Row],[14:00]]</f>
        <v>0</v>
      </c>
      <c r="T203" s="4">
        <f>Tablo1[[#This Row],[14:50]]</f>
        <v>0</v>
      </c>
      <c r="U203" s="4">
        <f>Tablo1[[#This Row],[15:40]]</f>
        <v>0</v>
      </c>
      <c r="V203" s="12">
        <f>Tablo1[[#This Row],[16:30]]</f>
        <v>0</v>
      </c>
      <c r="W203" s="24">
        <f>Tablo1[[#This Row],[Ders Adedi]]</f>
        <v>5</v>
      </c>
      <c r="X203" s="22">
        <f>Tablo1[[#This Row],[Ders saati]]</f>
        <v>4</v>
      </c>
      <c r="Y203" s="23">
        <f>Tablo1[[#This Row],[Ders saati kontrol]]</f>
        <v>4</v>
      </c>
      <c r="Z203" s="92" t="str">
        <f>Tablo1[[#This Row],[Birleştir formül]]</f>
        <v>Tarla Bitkileri  Onur Sinan TÜRKMEN</v>
      </c>
      <c r="AA203" s="95">
        <f>Tablo1[[#This Row],[Birleşik ders]]</f>
        <v>1</v>
      </c>
    </row>
    <row r="204" spans="1:27" ht="21.75" hidden="1" x14ac:dyDescent="0.25">
      <c r="A204" s="27">
        <f>Tablo1[[#This Row],[Sıra]]</f>
        <v>134</v>
      </c>
      <c r="B204" s="13" t="str">
        <f>Tablo1[[#This Row],[Bölüm]]</f>
        <v>TE</v>
      </c>
      <c r="C204" s="13">
        <f>Tablo1[[#This Row],[Sınıf]]</f>
        <v>2</v>
      </c>
      <c r="D204" s="5" t="str">
        <f>Tablo1[[#This Row],[Ders Kodu]]</f>
        <v>TAE-2012</v>
      </c>
      <c r="E204" s="14" t="str">
        <f>Tablo1[[#This Row],[Dersin Adı]]</f>
        <v xml:space="preserve">Hayvansal Üretim Sistemleri </v>
      </c>
      <c r="F204" s="6" t="str">
        <f>Tablo1[[#This Row],[Dersi Veren Öğretim Elemanı]]</f>
        <v>Feyzi UĞUR</v>
      </c>
      <c r="G204" s="6">
        <f>Tablo1[[#This Row],[Dersi Veren Öğretim Elemanı (Son 7 Hafta)]]</f>
        <v>0</v>
      </c>
      <c r="H204" s="6" t="str">
        <f>Tablo1[[#This Row],[Dersi Vrn. Öğr. Üyesi Bölümü]]</f>
        <v>ZO</v>
      </c>
      <c r="I204" s="5">
        <f>Tablo1[[#This Row],[Mevcut]]</f>
        <v>11</v>
      </c>
      <c r="J204" s="13" t="str">
        <f>Tablo1[[#This Row],[GÜN]]</f>
        <v>PAZARTESİ</v>
      </c>
      <c r="K204" s="17" t="str">
        <f>Tablo1[[#This Row],[SINIF2]]</f>
        <v>101</v>
      </c>
      <c r="L204" s="11">
        <f>Tablo1[[#This Row],[08:10]]</f>
        <v>0</v>
      </c>
      <c r="M204" s="4">
        <f>Tablo1[[#This Row],[09:00]]</f>
        <v>0</v>
      </c>
      <c r="N204" s="4">
        <f>Tablo1[[#This Row],[09:50]]</f>
        <v>0</v>
      </c>
      <c r="O204" s="4">
        <f>Tablo1[[#This Row],[10:40]]</f>
        <v>0</v>
      </c>
      <c r="P204" s="4">
        <f>Tablo1[[#This Row],[11:30]]</f>
        <v>0</v>
      </c>
      <c r="Q204" s="10">
        <f>Tablo1[[#This Row],[12:20]]</f>
        <v>0</v>
      </c>
      <c r="R204" s="4" t="str">
        <f>Tablo1[[#This Row],[13:10]]</f>
        <v>x</v>
      </c>
      <c r="S204" s="4" t="str">
        <f>Tablo1[[#This Row],[14:00]]</f>
        <v>x</v>
      </c>
      <c r="T204" s="4">
        <f>Tablo1[[#This Row],[14:50]]</f>
        <v>0</v>
      </c>
      <c r="U204" s="4">
        <f>Tablo1[[#This Row],[15:40]]</f>
        <v>0</v>
      </c>
      <c r="V204" s="12">
        <f>Tablo1[[#This Row],[16:30]]</f>
        <v>0</v>
      </c>
      <c r="W204" s="24">
        <f>Tablo1[[#This Row],[Ders Adedi]]</f>
        <v>1</v>
      </c>
      <c r="X204" s="22">
        <f>Tablo1[[#This Row],[Ders saati]]</f>
        <v>2</v>
      </c>
      <c r="Y204" s="23">
        <f>Tablo1[[#This Row],[Ders saati kontrol]]</f>
        <v>2</v>
      </c>
      <c r="Z204" s="92" t="str">
        <f>Tablo1[[#This Row],[Birleştir formül]]</f>
        <v>Hayvansal Üretim Sistemleri  Feyzi UĞUR</v>
      </c>
      <c r="AA204" s="95">
        <f>Tablo1[[#This Row],[Birleşik ders]]</f>
        <v>1</v>
      </c>
    </row>
    <row r="205" spans="1:27" ht="21.75" hidden="1" x14ac:dyDescent="0.25">
      <c r="A205" s="27">
        <f>Tablo1[[#This Row],[Sıra]]</f>
        <v>46</v>
      </c>
      <c r="B205" s="13" t="str">
        <f>Tablo1[[#This Row],[Bölüm]]</f>
        <v>TE</v>
      </c>
      <c r="C205" s="13">
        <f>Tablo1[[#This Row],[Sınıf]]</f>
        <v>2</v>
      </c>
      <c r="D205" s="5" t="str">
        <f>Tablo1[[#This Row],[Ders Kodu]]</f>
        <v>TAE-2010</v>
      </c>
      <c r="E205" s="14" t="str">
        <f>Tablo1[[#This Row],[Dersin Adı]]</f>
        <v xml:space="preserve">Bitki Besleme </v>
      </c>
      <c r="F205" s="6" t="str">
        <f>Tablo1[[#This Row],[Dersi Veren Öğretim Elemanı]]</f>
        <v>Ali SÜMER</v>
      </c>
      <c r="G205" s="6">
        <f>Tablo1[[#This Row],[Dersi Veren Öğretim Elemanı (Son 7 Hafta)]]</f>
        <v>0</v>
      </c>
      <c r="H205" s="6" t="str">
        <f>Tablo1[[#This Row],[Dersi Vrn. Öğr. Üyesi Bölümü]]</f>
        <v>TO</v>
      </c>
      <c r="I205" s="5">
        <f>Tablo1[[#This Row],[Mevcut]]</f>
        <v>39</v>
      </c>
      <c r="J205" s="13" t="str">
        <f>Tablo1[[#This Row],[GÜN]]</f>
        <v>SALI</v>
      </c>
      <c r="K205" s="17" t="str">
        <f>Tablo1[[#This Row],[SINIF2]]</f>
        <v>102</v>
      </c>
      <c r="L205" s="11">
        <f>Tablo1[[#This Row],[08:10]]</f>
        <v>0</v>
      </c>
      <c r="M205" s="4" t="str">
        <f>Tablo1[[#This Row],[09:00]]</f>
        <v>x</v>
      </c>
      <c r="N205" s="4" t="str">
        <f>Tablo1[[#This Row],[09:50]]</f>
        <v>x</v>
      </c>
      <c r="O205" s="4" t="str">
        <f>Tablo1[[#This Row],[10:40]]</f>
        <v>x</v>
      </c>
      <c r="P205" s="4" t="str">
        <f>Tablo1[[#This Row],[11:30]]</f>
        <v>x</v>
      </c>
      <c r="Q205" s="10">
        <f>Tablo1[[#This Row],[12:20]]</f>
        <v>0</v>
      </c>
      <c r="R205" s="4">
        <f>Tablo1[[#This Row],[13:10]]</f>
        <v>0</v>
      </c>
      <c r="S205" s="4">
        <f>Tablo1[[#This Row],[14:00]]</f>
        <v>0</v>
      </c>
      <c r="T205" s="4">
        <f>Tablo1[[#This Row],[14:50]]</f>
        <v>0</v>
      </c>
      <c r="U205" s="4">
        <f>Tablo1[[#This Row],[15:40]]</f>
        <v>0</v>
      </c>
      <c r="V205" s="12">
        <f>Tablo1[[#This Row],[16:30]]</f>
        <v>0</v>
      </c>
      <c r="W205" s="24">
        <f>Tablo1[[#This Row],[Ders Adedi]]</f>
        <v>6</v>
      </c>
      <c r="X205" s="22">
        <f>Tablo1[[#This Row],[Ders saati]]</f>
        <v>4</v>
      </c>
      <c r="Y205" s="23">
        <f>Tablo1[[#This Row],[Ders saati kontrol]]</f>
        <v>4</v>
      </c>
      <c r="Z205" s="92" t="str">
        <f>Tablo1[[#This Row],[Birleştir formül]]</f>
        <v>Bitki Besleme  Ali SÜMER</v>
      </c>
      <c r="AA205" s="95">
        <f>Tablo1[[#This Row],[Birleşik ders]]</f>
        <v>3</v>
      </c>
    </row>
    <row r="206" spans="1:27" ht="21.75" hidden="1" x14ac:dyDescent="0.25">
      <c r="A206" s="27">
        <f>Tablo1[[#This Row],[Sıra]]</f>
        <v>18</v>
      </c>
      <c r="B206" s="13" t="str">
        <f>Tablo1[[#This Row],[Bölüm]]</f>
        <v>TE</v>
      </c>
      <c r="C206" s="13">
        <f>Tablo1[[#This Row],[Sınıf]]</f>
        <v>2</v>
      </c>
      <c r="D206" s="5" t="str">
        <f>Tablo1[[#This Row],[Ders Kodu]]</f>
        <v>TAE-2008</v>
      </c>
      <c r="E206" s="14" t="str">
        <f>Tablo1[[#This Row],[Dersin Adı]]</f>
        <v xml:space="preserve">Bahçe Bitkileri </v>
      </c>
      <c r="F206" s="6" t="str">
        <f>Tablo1[[#This Row],[Dersi Veren Öğretim Elemanı]]</f>
        <v>Fatih Cem KUZUCU</v>
      </c>
      <c r="G206" s="6">
        <f>Tablo1[[#This Row],[Dersi Veren Öğretim Elemanı (Son 7 Hafta)]]</f>
        <v>0</v>
      </c>
      <c r="H206" s="6" t="str">
        <f>Tablo1[[#This Row],[Dersi Vrn. Öğr. Üyesi Bölümü]]</f>
        <v>BB</v>
      </c>
      <c r="I206" s="5">
        <f>Tablo1[[#This Row],[Mevcut]]</f>
        <v>46</v>
      </c>
      <c r="J206" s="13" t="str">
        <f>Tablo1[[#This Row],[GÜN]]</f>
        <v>SALI</v>
      </c>
      <c r="K206" s="17" t="str">
        <f>Tablo1[[#This Row],[SINIF2]]</f>
        <v>204</v>
      </c>
      <c r="L206" s="11">
        <f>Tablo1[[#This Row],[08:10]]</f>
        <v>0</v>
      </c>
      <c r="M206" s="4">
        <f>Tablo1[[#This Row],[09:00]]</f>
        <v>0</v>
      </c>
      <c r="N206" s="4">
        <f>Tablo1[[#This Row],[09:50]]</f>
        <v>0</v>
      </c>
      <c r="O206" s="4">
        <f>Tablo1[[#This Row],[10:40]]</f>
        <v>0</v>
      </c>
      <c r="P206" s="4">
        <f>Tablo1[[#This Row],[11:30]]</f>
        <v>0</v>
      </c>
      <c r="Q206" s="10">
        <f>Tablo1[[#This Row],[12:20]]</f>
        <v>0</v>
      </c>
      <c r="R206" s="4" t="str">
        <f>Tablo1[[#This Row],[13:10]]</f>
        <v>x</v>
      </c>
      <c r="S206" s="4" t="str">
        <f>Tablo1[[#This Row],[14:00]]</f>
        <v>x</v>
      </c>
      <c r="T206" s="4" t="str">
        <f>Tablo1[[#This Row],[14:50]]</f>
        <v>x</v>
      </c>
      <c r="U206" s="4" t="str">
        <f>Tablo1[[#This Row],[15:40]]</f>
        <v>x</v>
      </c>
      <c r="V206" s="12">
        <f>Tablo1[[#This Row],[16:30]]</f>
        <v>0</v>
      </c>
      <c r="W206" s="24">
        <f>Tablo1[[#This Row],[Ders Adedi]]</f>
        <v>4</v>
      </c>
      <c r="X206" s="22">
        <f>Tablo1[[#This Row],[Ders saati]]</f>
        <v>4</v>
      </c>
      <c r="Y206" s="23">
        <f>Tablo1[[#This Row],[Ders saati kontrol]]</f>
        <v>4</v>
      </c>
      <c r="Z206" s="92" t="str">
        <f>Tablo1[[#This Row],[Birleştir formül]]</f>
        <v>Bahçe Bitkileri  Fatih Cem KUZUCU</v>
      </c>
      <c r="AA206" s="95">
        <f>Tablo1[[#This Row],[Birleşik ders]]</f>
        <v>1</v>
      </c>
    </row>
    <row r="207" spans="1:27" ht="21.75" hidden="1" x14ac:dyDescent="0.25">
      <c r="A207" s="27">
        <f>Tablo1[[#This Row],[Sıra]]</f>
        <v>213</v>
      </c>
      <c r="B207" s="13" t="str">
        <f>Tablo1[[#This Row],[Bölüm]]</f>
        <v>TE</v>
      </c>
      <c r="C207" s="13">
        <f>Tablo1[[#This Row],[Sınıf]]</f>
        <v>2</v>
      </c>
      <c r="D207" s="5" t="str">
        <f>Tablo1[[#This Row],[Ders Kodu]]</f>
        <v>TAE-2004</v>
      </c>
      <c r="E207" s="14" t="str">
        <f>Tablo1[[#This Row],[Dersin Adı]]</f>
        <v xml:space="preserve">Ölçme Bilgisi </v>
      </c>
      <c r="F207" s="6" t="str">
        <f>Tablo1[[#This Row],[Dersi Veren Öğretim Elemanı]]</f>
        <v>Melis İNALPULAT</v>
      </c>
      <c r="G207" s="6">
        <f>Tablo1[[#This Row],[Dersi Veren Öğretim Elemanı (Son 7 Hafta)]]</f>
        <v>0</v>
      </c>
      <c r="H207" s="6" t="str">
        <f>Tablo1[[#This Row],[Dersi Vrn. Öğr. Üyesi Bölümü]]</f>
        <v>TYS</v>
      </c>
      <c r="I207" s="5">
        <f>Tablo1[[#This Row],[Mevcut]]</f>
        <v>81</v>
      </c>
      <c r="J207" s="13" t="str">
        <f>Tablo1[[#This Row],[GÜN]]</f>
        <v>ÇARŞAMBA</v>
      </c>
      <c r="K207" s="17" t="str">
        <f>Tablo1[[#This Row],[SINIF2]]</f>
        <v>113</v>
      </c>
      <c r="L207" s="11">
        <f>Tablo1[[#This Row],[08:10]]</f>
        <v>0</v>
      </c>
      <c r="M207" s="4">
        <f>Tablo1[[#This Row],[09:00]]</f>
        <v>0</v>
      </c>
      <c r="N207" s="4">
        <f>Tablo1[[#This Row],[09:50]]</f>
        <v>0</v>
      </c>
      <c r="O207" s="4">
        <f>Tablo1[[#This Row],[10:40]]</f>
        <v>0</v>
      </c>
      <c r="P207" s="4">
        <f>Tablo1[[#This Row],[11:30]]</f>
        <v>0</v>
      </c>
      <c r="Q207" s="10">
        <f>Tablo1[[#This Row],[12:20]]</f>
        <v>0</v>
      </c>
      <c r="R207" s="4" t="str">
        <f>Tablo1[[#This Row],[13:10]]</f>
        <v>x</v>
      </c>
      <c r="S207" s="4" t="str">
        <f>Tablo1[[#This Row],[14:00]]</f>
        <v>x</v>
      </c>
      <c r="T207" s="4" t="str">
        <f>Tablo1[[#This Row],[14:50]]</f>
        <v>x</v>
      </c>
      <c r="U207" s="4">
        <f>Tablo1[[#This Row],[15:40]]</f>
        <v>0</v>
      </c>
      <c r="V207" s="12">
        <f>Tablo1[[#This Row],[16:30]]</f>
        <v>0</v>
      </c>
      <c r="W207" s="24">
        <f>Tablo1[[#This Row],[Ders Adedi]]</f>
        <v>5</v>
      </c>
      <c r="X207" s="22">
        <f>Tablo1[[#This Row],[Ders saati]]</f>
        <v>3</v>
      </c>
      <c r="Y207" s="23">
        <f>Tablo1[[#This Row],[Ders saati kontrol]]</f>
        <v>3</v>
      </c>
      <c r="Z207" s="92" t="str">
        <f>Tablo1[[#This Row],[Birleştir formül]]</f>
        <v>Ölçme Bilgisi  Melis İNALPULAT</v>
      </c>
      <c r="AA207" s="95">
        <f>Tablo1[[#This Row],[Birleşik ders]]</f>
        <v>2</v>
      </c>
    </row>
    <row r="208" spans="1:27" ht="21.75" hidden="1" x14ac:dyDescent="0.25">
      <c r="A208" s="27">
        <f>Tablo1[[#This Row],[Sıra]]</f>
        <v>60</v>
      </c>
      <c r="B208" s="13" t="str">
        <f>Tablo1[[#This Row],[Bölüm]]</f>
        <v>TE</v>
      </c>
      <c r="C208" s="13">
        <f>Tablo1[[#This Row],[Sınıf]]</f>
        <v>2</v>
      </c>
      <c r="D208" s="5" t="str">
        <f>Tablo1[[#This Row],[Ders Kodu]]</f>
        <v>TAE-2014</v>
      </c>
      <c r="E208" s="14" t="str">
        <f>Tablo1[[#This Row],[Dersin Adı]]</f>
        <v xml:space="preserve">Bitki Koruma </v>
      </c>
      <c r="F208" s="6" t="str">
        <f>Tablo1[[#This Row],[Dersi Veren Öğretim Elemanı]]</f>
        <v>Ali KARANFİL</v>
      </c>
      <c r="G208" s="6" t="str">
        <f>Tablo1[[#This Row],[Dersi Veren Öğretim Elemanı (Son 7 Hafta)]]</f>
        <v>Ali Kürşat ŞAHİN</v>
      </c>
      <c r="H208" s="6" t="str">
        <f>Tablo1[[#This Row],[Dersi Vrn. Öğr. Üyesi Bölümü]]</f>
        <v>BK</v>
      </c>
      <c r="I208" s="5">
        <f>Tablo1[[#This Row],[Mevcut]]</f>
        <v>46</v>
      </c>
      <c r="J208" s="13" t="str">
        <f>Tablo1[[#This Row],[GÜN]]</f>
        <v>PERŞEMBE</v>
      </c>
      <c r="K208" s="17" t="str">
        <f>Tablo1[[#This Row],[SINIF2]]</f>
        <v>201</v>
      </c>
      <c r="L208" s="11">
        <f>Tablo1[[#This Row],[08:10]]</f>
        <v>0</v>
      </c>
      <c r="M208" s="4" t="str">
        <f>Tablo1[[#This Row],[09:00]]</f>
        <v>x</v>
      </c>
      <c r="N208" s="4" t="str">
        <f>Tablo1[[#This Row],[09:50]]</f>
        <v>x</v>
      </c>
      <c r="O208" s="4" t="str">
        <f>Tablo1[[#This Row],[10:40]]</f>
        <v>x</v>
      </c>
      <c r="P208" s="4" t="str">
        <f>Tablo1[[#This Row],[11:30]]</f>
        <v>x</v>
      </c>
      <c r="Q208" s="10">
        <f>Tablo1[[#This Row],[12:20]]</f>
        <v>0</v>
      </c>
      <c r="R208" s="4">
        <f>Tablo1[[#This Row],[13:10]]</f>
        <v>0</v>
      </c>
      <c r="S208" s="4">
        <f>Tablo1[[#This Row],[14:00]]</f>
        <v>0</v>
      </c>
      <c r="T208" s="4">
        <f>Tablo1[[#This Row],[14:50]]</f>
        <v>0</v>
      </c>
      <c r="U208" s="4">
        <f>Tablo1[[#This Row],[15:40]]</f>
        <v>0</v>
      </c>
      <c r="V208" s="12">
        <f>Tablo1[[#This Row],[16:30]]</f>
        <v>0</v>
      </c>
      <c r="W208" s="24">
        <f>Tablo1[[#This Row],[Ders Adedi]]</f>
        <v>4</v>
      </c>
      <c r="X208" s="22">
        <f>Tablo1[[#This Row],[Ders saati]]</f>
        <v>4</v>
      </c>
      <c r="Y208" s="23">
        <f>Tablo1[[#This Row],[Ders saati kontrol]]</f>
        <v>4</v>
      </c>
      <c r="Z208" s="92" t="str">
        <f>Tablo1[[#This Row],[Birleştir formül]]</f>
        <v>Bitki Koruma  Ali KARANFİL</v>
      </c>
      <c r="AA208" s="95">
        <f>Tablo1[[#This Row],[Birleşik ders]]</f>
        <v>1</v>
      </c>
    </row>
    <row r="209" spans="1:27" ht="21.75" hidden="1" x14ac:dyDescent="0.25">
      <c r="A209" s="27">
        <f>Tablo1[[#This Row],[Sıra]]</f>
        <v>146</v>
      </c>
      <c r="B209" s="13" t="str">
        <f>Tablo1[[#This Row],[Bölüm]]</f>
        <v>TE</v>
      </c>
      <c r="C209" s="13">
        <f>Tablo1[[#This Row],[Sınıf]]</f>
        <v>2</v>
      </c>
      <c r="D209" s="5" t="str">
        <f>Tablo1[[#This Row],[Ders Kodu]]</f>
        <v>TAE-2002</v>
      </c>
      <c r="E209" s="14" t="str">
        <f>Tablo1[[#This Row],[Dersin Adı]]</f>
        <v xml:space="preserve">İstatistik </v>
      </c>
      <c r="F209" s="6" t="str">
        <f>Tablo1[[#This Row],[Dersi Veren Öğretim Elemanı]]</f>
        <v>Mehmet MENDEŞ</v>
      </c>
      <c r="G209" s="6">
        <f>Tablo1[[#This Row],[Dersi Veren Öğretim Elemanı (Son 7 Hafta)]]</f>
        <v>0</v>
      </c>
      <c r="H209" s="6" t="str">
        <f>Tablo1[[#This Row],[Dersi Vrn. Öğr. Üyesi Bölümü]]</f>
        <v>ZO</v>
      </c>
      <c r="I209" s="5">
        <f>Tablo1[[#This Row],[Mevcut]]</f>
        <v>55</v>
      </c>
      <c r="J209" s="13" t="str">
        <f>Tablo1[[#This Row],[GÜN]]</f>
        <v>PERŞEMBE</v>
      </c>
      <c r="K209" s="17" t="str">
        <f>Tablo1[[#This Row],[SINIF2]]</f>
        <v>101</v>
      </c>
      <c r="L209" s="11">
        <f>Tablo1[[#This Row],[08:10]]</f>
        <v>0</v>
      </c>
      <c r="M209" s="4">
        <f>Tablo1[[#This Row],[09:00]]</f>
        <v>0</v>
      </c>
      <c r="N209" s="4">
        <f>Tablo1[[#This Row],[09:50]]</f>
        <v>0</v>
      </c>
      <c r="O209" s="4">
        <f>Tablo1[[#This Row],[10:40]]</f>
        <v>0</v>
      </c>
      <c r="P209" s="4">
        <f>Tablo1[[#This Row],[11:30]]</f>
        <v>0</v>
      </c>
      <c r="Q209" s="10">
        <f>Tablo1[[#This Row],[12:20]]</f>
        <v>0</v>
      </c>
      <c r="R209" s="4" t="str">
        <f>Tablo1[[#This Row],[13:10]]</f>
        <v>x</v>
      </c>
      <c r="S209" s="4" t="str">
        <f>Tablo1[[#This Row],[14:00]]</f>
        <v>x</v>
      </c>
      <c r="T209" s="4" t="str">
        <f>Tablo1[[#This Row],[14:50]]</f>
        <v>x</v>
      </c>
      <c r="U209" s="4" t="str">
        <f>Tablo1[[#This Row],[15:40]]</f>
        <v>x</v>
      </c>
      <c r="V209" s="12">
        <f>Tablo1[[#This Row],[16:30]]</f>
        <v>0</v>
      </c>
      <c r="W209" s="24">
        <f>Tablo1[[#This Row],[Ders Adedi]]</f>
        <v>5</v>
      </c>
      <c r="X209" s="22">
        <f>Tablo1[[#This Row],[Ders saati]]</f>
        <v>4</v>
      </c>
      <c r="Y209" s="23">
        <f>Tablo1[[#This Row],[Ders saati kontrol]]</f>
        <v>4</v>
      </c>
      <c r="Z209" s="92" t="str">
        <f>Tablo1[[#This Row],[Birleştir formül]]</f>
        <v>İstatistik  Mehmet MENDEŞ</v>
      </c>
      <c r="AA209" s="95">
        <f>Tablo1[[#This Row],[Birleşik ders]]</f>
        <v>2</v>
      </c>
    </row>
    <row r="210" spans="1:27" ht="21.75" hidden="1" x14ac:dyDescent="0.25">
      <c r="A210" s="27">
        <f>Tablo1[[#This Row],[Sıra]]</f>
        <v>162</v>
      </c>
      <c r="B210" s="13" t="str">
        <f>Tablo1[[#This Row],[Bölüm]]</f>
        <v>TE</v>
      </c>
      <c r="C210" s="13">
        <f>Tablo1[[#This Row],[Sınıf]]</f>
        <v>3</v>
      </c>
      <c r="D210" s="5" t="str">
        <f>Tablo1[[#This Row],[Ders Kodu]]</f>
        <v>TAE-3008</v>
      </c>
      <c r="E210" s="14" t="str">
        <f>Tablo1[[#This Row],[Dersin Adı]]</f>
        <v xml:space="preserve">Kıymet Takdiri ve Bilir Kişilik </v>
      </c>
      <c r="F210" s="6" t="str">
        <f>Tablo1[[#This Row],[Dersi Veren Öğretim Elemanı]]</f>
        <v>Arif SEMERCİ</v>
      </c>
      <c r="G210" s="6">
        <f>Tablo1[[#This Row],[Dersi Veren Öğretim Elemanı (Son 7 Hafta)]]</f>
        <v>0</v>
      </c>
      <c r="H210" s="6" t="str">
        <f>Tablo1[[#This Row],[Dersi Vrn. Öğr. Üyesi Bölümü]]</f>
        <v>TE</v>
      </c>
      <c r="I210" s="5">
        <f>Tablo1[[#This Row],[Mevcut]]</f>
        <v>17</v>
      </c>
      <c r="J210" s="13" t="str">
        <f>Tablo1[[#This Row],[GÜN]]</f>
        <v>PAZARTESİ</v>
      </c>
      <c r="K210" s="17" t="str">
        <f>Tablo1[[#This Row],[SINIF2]]</f>
        <v>105</v>
      </c>
      <c r="L210" s="11">
        <f>Tablo1[[#This Row],[08:10]]</f>
        <v>0</v>
      </c>
      <c r="M210" s="4">
        <f>Tablo1[[#This Row],[09:00]]</f>
        <v>0</v>
      </c>
      <c r="N210" s="4">
        <f>Tablo1[[#This Row],[09:50]]</f>
        <v>0</v>
      </c>
      <c r="O210" s="4">
        <f>Tablo1[[#This Row],[10:40]]</f>
        <v>0</v>
      </c>
      <c r="P210" s="4">
        <f>Tablo1[[#This Row],[11:30]]</f>
        <v>0</v>
      </c>
      <c r="Q210" s="10">
        <f>Tablo1[[#This Row],[12:20]]</f>
        <v>0</v>
      </c>
      <c r="R210" s="4">
        <f>Tablo1[[#This Row],[13:10]]</f>
        <v>0</v>
      </c>
      <c r="S210" s="4">
        <f>Tablo1[[#This Row],[14:00]]</f>
        <v>0</v>
      </c>
      <c r="T210" s="4" t="str">
        <f>Tablo1[[#This Row],[14:50]]</f>
        <v>x</v>
      </c>
      <c r="U210" s="4" t="str">
        <f>Tablo1[[#This Row],[15:40]]</f>
        <v>x</v>
      </c>
      <c r="V210" s="12" t="str">
        <f>Tablo1[[#This Row],[16:30]]</f>
        <v>x</v>
      </c>
      <c r="W210" s="24">
        <f>Tablo1[[#This Row],[Ders Adedi]]</f>
        <v>1</v>
      </c>
      <c r="X210" s="22">
        <f>Tablo1[[#This Row],[Ders saati]]</f>
        <v>3</v>
      </c>
      <c r="Y210" s="23">
        <f>Tablo1[[#This Row],[Ders saati kontrol]]</f>
        <v>3</v>
      </c>
      <c r="Z210" s="92" t="str">
        <f>Tablo1[[#This Row],[Birleştir formül]]</f>
        <v>Kıymet Takdiri ve Bilir Kişilik  Arif SEMERCİ</v>
      </c>
      <c r="AA210" s="95">
        <f>Tablo1[[#This Row],[Birleşik ders]]</f>
        <v>1</v>
      </c>
    </row>
    <row r="211" spans="1:27" ht="21.75" hidden="1" x14ac:dyDescent="0.25">
      <c r="A211" s="27">
        <f>Tablo1[[#This Row],[Sıra]]</f>
        <v>282</v>
      </c>
      <c r="B211" s="13" t="str">
        <f>Tablo1[[#This Row],[Bölüm]]</f>
        <v>TE</v>
      </c>
      <c r="C211" s="13">
        <f>Tablo1[[#This Row],[Sınıf]]</f>
        <v>3</v>
      </c>
      <c r="D211" s="5" t="str">
        <f>Tablo1[[#This Row],[Ders Kodu]]</f>
        <v>TAE-3006</v>
      </c>
      <c r="E211" s="14" t="str">
        <f>Tablo1[[#This Row],[Dersin Adı]]</f>
        <v xml:space="preserve">Tarımsal Yayım ve Haberleşme </v>
      </c>
      <c r="F211" s="6" t="str">
        <f>Tablo1[[#This Row],[Dersi Veren Öğretim Elemanı]]</f>
        <v>Özge Can NİYAZ ALTINOK</v>
      </c>
      <c r="G211" s="6">
        <f>Tablo1[[#This Row],[Dersi Veren Öğretim Elemanı (Son 7 Hafta)]]</f>
        <v>0</v>
      </c>
      <c r="H211" s="6" t="str">
        <f>Tablo1[[#This Row],[Dersi Vrn. Öğr. Üyesi Bölümü]]</f>
        <v>TE</v>
      </c>
      <c r="I211" s="5">
        <f>Tablo1[[#This Row],[Mevcut]]</f>
        <v>20</v>
      </c>
      <c r="J211" s="13" t="str">
        <f>Tablo1[[#This Row],[GÜN]]</f>
        <v>SALI</v>
      </c>
      <c r="K211" s="17" t="str">
        <f>Tablo1[[#This Row],[SINIF2]]</f>
        <v>105</v>
      </c>
      <c r="L211" s="11">
        <f>Tablo1[[#This Row],[08:10]]</f>
        <v>0</v>
      </c>
      <c r="M211" s="4" t="str">
        <f>Tablo1[[#This Row],[09:00]]</f>
        <v>x</v>
      </c>
      <c r="N211" s="4" t="str">
        <f>Tablo1[[#This Row],[09:50]]</f>
        <v>x</v>
      </c>
      <c r="O211" s="4" t="str">
        <f>Tablo1[[#This Row],[10:40]]</f>
        <v>x</v>
      </c>
      <c r="P211" s="4">
        <f>Tablo1[[#This Row],[11:30]]</f>
        <v>0</v>
      </c>
      <c r="Q211" s="10">
        <f>Tablo1[[#This Row],[12:20]]</f>
        <v>0</v>
      </c>
      <c r="R211" s="4">
        <f>Tablo1[[#This Row],[13:10]]</f>
        <v>0</v>
      </c>
      <c r="S211" s="4">
        <f>Tablo1[[#This Row],[14:00]]</f>
        <v>0</v>
      </c>
      <c r="T211" s="4">
        <f>Tablo1[[#This Row],[14:50]]</f>
        <v>0</v>
      </c>
      <c r="U211" s="4">
        <f>Tablo1[[#This Row],[15:40]]</f>
        <v>0</v>
      </c>
      <c r="V211" s="12">
        <f>Tablo1[[#This Row],[16:30]]</f>
        <v>0</v>
      </c>
      <c r="W211" s="24">
        <f>Tablo1[[#This Row],[Ders Adedi]]</f>
        <v>1</v>
      </c>
      <c r="X211" s="22">
        <f>Tablo1[[#This Row],[Ders saati]]</f>
        <v>3</v>
      </c>
      <c r="Y211" s="23">
        <f>Tablo1[[#This Row],[Ders saati kontrol]]</f>
        <v>3</v>
      </c>
      <c r="Z211" s="92" t="str">
        <f>Tablo1[[#This Row],[Birleştir formül]]</f>
        <v>Tarımsal Yayım ve Haberleşme  Özge Can NİYAZ ALTINOK</v>
      </c>
      <c r="AA211" s="95">
        <f>Tablo1[[#This Row],[Birleşik ders]]</f>
        <v>1</v>
      </c>
    </row>
    <row r="212" spans="1:27" ht="21.75" hidden="1" x14ac:dyDescent="0.25">
      <c r="A212" s="27">
        <f>Tablo1[[#This Row],[Sıra]]</f>
        <v>321</v>
      </c>
      <c r="B212" s="13" t="str">
        <f>Tablo1[[#This Row],[Bölüm]]</f>
        <v>TE</v>
      </c>
      <c r="C212" s="13">
        <f>Tablo1[[#This Row],[Sınıf]]</f>
        <v>3</v>
      </c>
      <c r="D212" s="5" t="str">
        <f>Tablo1[[#This Row],[Ders Kodu]]</f>
        <v>TAE-3018</v>
      </c>
      <c r="E212" s="14" t="str">
        <f>Tablo1[[#This Row],[Dersin Adı]]</f>
        <v xml:space="preserve">Türkiye Ekonomisi </v>
      </c>
      <c r="F212" s="6" t="str">
        <f>Tablo1[[#This Row],[Dersi Veren Öğretim Elemanı]]</f>
        <v>Özge Can NİYAZ ALTINOK</v>
      </c>
      <c r="G212" s="6">
        <f>Tablo1[[#This Row],[Dersi Veren Öğretim Elemanı (Son 7 Hafta)]]</f>
        <v>0</v>
      </c>
      <c r="H212" s="6" t="str">
        <f>Tablo1[[#This Row],[Dersi Vrn. Öğr. Üyesi Bölümü]]</f>
        <v>TE</v>
      </c>
      <c r="I212" s="5">
        <f>Tablo1[[#This Row],[Mevcut]]</f>
        <v>24</v>
      </c>
      <c r="J212" s="13" t="str">
        <f>Tablo1[[#This Row],[GÜN]]</f>
        <v>SALI</v>
      </c>
      <c r="K212" s="17" t="str">
        <f>Tablo1[[#This Row],[SINIF2]]</f>
        <v>105</v>
      </c>
      <c r="L212" s="11">
        <f>Tablo1[[#This Row],[08:10]]</f>
        <v>0</v>
      </c>
      <c r="M212" s="4">
        <f>Tablo1[[#This Row],[09:00]]</f>
        <v>0</v>
      </c>
      <c r="N212" s="4">
        <f>Tablo1[[#This Row],[09:50]]</f>
        <v>0</v>
      </c>
      <c r="O212" s="4">
        <f>Tablo1[[#This Row],[10:40]]</f>
        <v>0</v>
      </c>
      <c r="P212" s="4" t="str">
        <f>Tablo1[[#This Row],[11:30]]</f>
        <v>x</v>
      </c>
      <c r="Q212" s="10" t="str">
        <f>Tablo1[[#This Row],[12:20]]</f>
        <v>x</v>
      </c>
      <c r="R212" s="4">
        <f>Tablo1[[#This Row],[13:10]]</f>
        <v>0</v>
      </c>
      <c r="S212" s="4">
        <f>Tablo1[[#This Row],[14:00]]</f>
        <v>0</v>
      </c>
      <c r="T212" s="4">
        <f>Tablo1[[#This Row],[14:50]]</f>
        <v>0</v>
      </c>
      <c r="U212" s="4">
        <f>Tablo1[[#This Row],[15:40]]</f>
        <v>0</v>
      </c>
      <c r="V212" s="12">
        <f>Tablo1[[#This Row],[16:30]]</f>
        <v>0</v>
      </c>
      <c r="W212" s="24">
        <f>Tablo1[[#This Row],[Ders Adedi]]</f>
        <v>1</v>
      </c>
      <c r="X212" s="22">
        <f>Tablo1[[#This Row],[Ders saati]]</f>
        <v>2</v>
      </c>
      <c r="Y212" s="23">
        <f>Tablo1[[#This Row],[Ders saati kontrol]]</f>
        <v>2</v>
      </c>
      <c r="Z212" s="92" t="str">
        <f>Tablo1[[#This Row],[Birleştir formül]]</f>
        <v>Türkiye Ekonomisi  Özge Can NİYAZ ALTINOK</v>
      </c>
      <c r="AA212" s="95">
        <f>Tablo1[[#This Row],[Birleşik ders]]</f>
        <v>1</v>
      </c>
    </row>
    <row r="213" spans="1:27" ht="21.75" hidden="1" x14ac:dyDescent="0.25">
      <c r="A213" s="27">
        <f>Tablo1[[#This Row],[Sıra]]</f>
        <v>274</v>
      </c>
      <c r="B213" s="13" t="str">
        <f>Tablo1[[#This Row],[Bölüm]]</f>
        <v>TE</v>
      </c>
      <c r="C213" s="13">
        <f>Tablo1[[#This Row],[Sınıf]]</f>
        <v>3</v>
      </c>
      <c r="D213" s="5" t="str">
        <f>Tablo1[[#This Row],[Ders Kodu]]</f>
        <v>TAE-3010</v>
      </c>
      <c r="E213" s="14" t="str">
        <f>Tablo1[[#This Row],[Dersin Adı]]</f>
        <v xml:space="preserve">Tarımsal Proje Hazırlama Tekniği I </v>
      </c>
      <c r="F213" s="6" t="str">
        <f>Tablo1[[#This Row],[Dersi Veren Öğretim Elemanı]]</f>
        <v>Duygu AKTÜRK</v>
      </c>
      <c r="G213" s="6">
        <f>Tablo1[[#This Row],[Dersi Veren Öğretim Elemanı (Son 7 Hafta)]]</f>
        <v>0</v>
      </c>
      <c r="H213" s="6" t="str">
        <f>Tablo1[[#This Row],[Dersi Vrn. Öğr. Üyesi Bölümü]]</f>
        <v>TE</v>
      </c>
      <c r="I213" s="5">
        <f>Tablo1[[#This Row],[Mevcut]]</f>
        <v>45</v>
      </c>
      <c r="J213" s="13" t="str">
        <f>Tablo1[[#This Row],[GÜN]]</f>
        <v>SALI</v>
      </c>
      <c r="K213" s="17" t="str">
        <f>Tablo1[[#This Row],[SINIF2]]</f>
        <v>201</v>
      </c>
      <c r="L213" s="11">
        <f>Tablo1[[#This Row],[08:10]]</f>
        <v>0</v>
      </c>
      <c r="M213" s="4">
        <f>Tablo1[[#This Row],[09:00]]</f>
        <v>0</v>
      </c>
      <c r="N213" s="4">
        <f>Tablo1[[#This Row],[09:50]]</f>
        <v>0</v>
      </c>
      <c r="O213" s="4">
        <f>Tablo1[[#This Row],[10:40]]</f>
        <v>0</v>
      </c>
      <c r="P213" s="4">
        <f>Tablo1[[#This Row],[11:30]]</f>
        <v>0</v>
      </c>
      <c r="Q213" s="10">
        <f>Tablo1[[#This Row],[12:20]]</f>
        <v>0</v>
      </c>
      <c r="R213" s="4">
        <f>Tablo1[[#This Row],[13:10]]</f>
        <v>0</v>
      </c>
      <c r="S213" s="4" t="str">
        <f>Tablo1[[#This Row],[14:00]]</f>
        <v>x</v>
      </c>
      <c r="T213" s="4" t="str">
        <f>Tablo1[[#This Row],[14:50]]</f>
        <v>x</v>
      </c>
      <c r="U213" s="4" t="str">
        <f>Tablo1[[#This Row],[15:40]]</f>
        <v>x</v>
      </c>
      <c r="V213" s="12" t="str">
        <f>Tablo1[[#This Row],[16:30]]</f>
        <v>x</v>
      </c>
      <c r="W213" s="24">
        <f>Tablo1[[#This Row],[Ders Adedi]]</f>
        <v>1</v>
      </c>
      <c r="X213" s="22">
        <f>Tablo1[[#This Row],[Ders saati]]</f>
        <v>4</v>
      </c>
      <c r="Y213" s="23">
        <f>Tablo1[[#This Row],[Ders saati kontrol]]</f>
        <v>4</v>
      </c>
      <c r="Z213" s="92" t="str">
        <f>Tablo1[[#This Row],[Birleştir formül]]</f>
        <v>Tarımsal Proje Hazırlama Tekniği I  Duygu AKTÜRK</v>
      </c>
      <c r="AA213" s="95">
        <f>Tablo1[[#This Row],[Birleşik ders]]</f>
        <v>1</v>
      </c>
    </row>
    <row r="214" spans="1:27" ht="21.75" hidden="1" x14ac:dyDescent="0.25">
      <c r="A214" s="27">
        <f>Tablo1[[#This Row],[Sıra]]</f>
        <v>90</v>
      </c>
      <c r="B214" s="13" t="str">
        <f>Tablo1[[#This Row],[Bölüm]]</f>
        <v>TE</v>
      </c>
      <c r="C214" s="13">
        <f>Tablo1[[#This Row],[Sınıf]]</f>
        <v>3</v>
      </c>
      <c r="D214" s="5" t="str">
        <f>Tablo1[[#This Row],[Ders Kodu]]</f>
        <v>TAE-3016</v>
      </c>
      <c r="E214" s="14" t="str">
        <f>Tablo1[[#This Row],[Dersin Adı]]</f>
        <v xml:space="preserve">Ekonometri </v>
      </c>
      <c r="F214" s="6" t="str">
        <f>Tablo1[[#This Row],[Dersi Veren Öğretim Elemanı]]</f>
        <v>Selma KAYALAK</v>
      </c>
      <c r="G214" s="6">
        <f>Tablo1[[#This Row],[Dersi Veren Öğretim Elemanı (Son 7 Hafta)]]</f>
        <v>0</v>
      </c>
      <c r="H214" s="6" t="str">
        <f>Tablo1[[#This Row],[Dersi Vrn. Öğr. Üyesi Bölümü]]</f>
        <v>TE</v>
      </c>
      <c r="I214" s="5">
        <f>Tablo1[[#This Row],[Mevcut]]</f>
        <v>37</v>
      </c>
      <c r="J214" s="13" t="str">
        <f>Tablo1[[#This Row],[GÜN]]</f>
        <v>ÇARŞAMBA</v>
      </c>
      <c r="K214" s="17" t="str">
        <f>Tablo1[[#This Row],[SINIF2]]</f>
        <v>204</v>
      </c>
      <c r="L214" s="11">
        <f>Tablo1[[#This Row],[08:10]]</f>
        <v>0</v>
      </c>
      <c r="M214" s="4">
        <f>Tablo1[[#This Row],[09:00]]</f>
        <v>0</v>
      </c>
      <c r="N214" s="4">
        <f>Tablo1[[#This Row],[09:50]]</f>
        <v>0</v>
      </c>
      <c r="O214" s="4">
        <f>Tablo1[[#This Row],[10:40]]</f>
        <v>0</v>
      </c>
      <c r="P214" s="4">
        <f>Tablo1[[#This Row],[11:30]]</f>
        <v>0</v>
      </c>
      <c r="Q214" s="10">
        <f>Tablo1[[#This Row],[12:20]]</f>
        <v>0</v>
      </c>
      <c r="R214" s="4" t="str">
        <f>Tablo1[[#This Row],[13:10]]</f>
        <v>x</v>
      </c>
      <c r="S214" s="4" t="str">
        <f>Tablo1[[#This Row],[14:00]]</f>
        <v>x</v>
      </c>
      <c r="T214" s="4" t="str">
        <f>Tablo1[[#This Row],[14:50]]</f>
        <v>x</v>
      </c>
      <c r="U214" s="4" t="str">
        <f>Tablo1[[#This Row],[15:40]]</f>
        <v>x</v>
      </c>
      <c r="V214" s="12">
        <f>Tablo1[[#This Row],[16:30]]</f>
        <v>0</v>
      </c>
      <c r="W214" s="24">
        <f>Tablo1[[#This Row],[Ders Adedi]]</f>
        <v>1</v>
      </c>
      <c r="X214" s="22">
        <f>Tablo1[[#This Row],[Ders saati]]</f>
        <v>4</v>
      </c>
      <c r="Y214" s="23">
        <f>Tablo1[[#This Row],[Ders saati kontrol]]</f>
        <v>4</v>
      </c>
      <c r="Z214" s="92" t="str">
        <f>Tablo1[[#This Row],[Birleştir formül]]</f>
        <v>Ekonometri  Selma KAYALAK</v>
      </c>
      <c r="AA214" s="95">
        <f>Tablo1[[#This Row],[Birleşik ders]]</f>
        <v>1</v>
      </c>
    </row>
    <row r="215" spans="1:27" ht="21.75" hidden="1" x14ac:dyDescent="0.25">
      <c r="A215" s="27">
        <f>Tablo1[[#This Row],[Sıra]]</f>
        <v>161</v>
      </c>
      <c r="B215" s="13" t="str">
        <f>Tablo1[[#This Row],[Bölüm]]</f>
        <v>TE</v>
      </c>
      <c r="C215" s="13">
        <f>Tablo1[[#This Row],[Sınıf]]</f>
        <v>3</v>
      </c>
      <c r="D215" s="5" t="str">
        <f>Tablo1[[#This Row],[Ders Kodu]]</f>
        <v>TAE-3012</v>
      </c>
      <c r="E215" s="14" t="str">
        <f>Tablo1[[#This Row],[Dersin Adı]]</f>
        <v xml:space="preserve">Kırsal Kalkınma </v>
      </c>
      <c r="F215" s="6" t="str">
        <f>Tablo1[[#This Row],[Dersi Veren Öğretim Elemanı]]</f>
        <v>Sibel TAN</v>
      </c>
      <c r="G215" s="6">
        <f>Tablo1[[#This Row],[Dersi Veren Öğretim Elemanı (Son 7 Hafta)]]</f>
        <v>0</v>
      </c>
      <c r="H215" s="6" t="str">
        <f>Tablo1[[#This Row],[Dersi Vrn. Öğr. Üyesi Bölümü]]</f>
        <v>TE</v>
      </c>
      <c r="I215" s="5">
        <f>Tablo1[[#This Row],[Mevcut]]</f>
        <v>21</v>
      </c>
      <c r="J215" s="13" t="str">
        <f>Tablo1[[#This Row],[GÜN]]</f>
        <v>PERŞEMBE</v>
      </c>
      <c r="K215" s="17" t="str">
        <f>Tablo1[[#This Row],[SINIF2]]</f>
        <v>04</v>
      </c>
      <c r="L215" s="11">
        <f>Tablo1[[#This Row],[08:10]]</f>
        <v>0</v>
      </c>
      <c r="M215" s="4">
        <f>Tablo1[[#This Row],[09:00]]</f>
        <v>0</v>
      </c>
      <c r="N215" s="4">
        <f>Tablo1[[#This Row],[09:50]]</f>
        <v>0</v>
      </c>
      <c r="O215" s="4" t="str">
        <f>Tablo1[[#This Row],[10:40]]</f>
        <v>x</v>
      </c>
      <c r="P215" s="4" t="str">
        <f>Tablo1[[#This Row],[11:30]]</f>
        <v>x</v>
      </c>
      <c r="Q215" s="10">
        <f>Tablo1[[#This Row],[12:20]]</f>
        <v>0</v>
      </c>
      <c r="R215" s="4">
        <f>Tablo1[[#This Row],[13:10]]</f>
        <v>0</v>
      </c>
      <c r="S215" s="4">
        <f>Tablo1[[#This Row],[14:00]]</f>
        <v>0</v>
      </c>
      <c r="T215" s="4">
        <f>Tablo1[[#This Row],[14:50]]</f>
        <v>0</v>
      </c>
      <c r="U215" s="4">
        <f>Tablo1[[#This Row],[15:40]]</f>
        <v>0</v>
      </c>
      <c r="V215" s="12">
        <f>Tablo1[[#This Row],[16:30]]</f>
        <v>0</v>
      </c>
      <c r="W215" s="24">
        <f>Tablo1[[#This Row],[Ders Adedi]]</f>
        <v>1</v>
      </c>
      <c r="X215" s="22">
        <f>Tablo1[[#This Row],[Ders saati]]</f>
        <v>2</v>
      </c>
      <c r="Y215" s="23">
        <f>Tablo1[[#This Row],[Ders saati kontrol]]</f>
        <v>2</v>
      </c>
      <c r="Z215" s="92" t="str">
        <f>Tablo1[[#This Row],[Birleştir formül]]</f>
        <v>Kırsal Kalkınma  Sibel TAN</v>
      </c>
      <c r="AA215" s="95">
        <f>Tablo1[[#This Row],[Birleşik ders]]</f>
        <v>1</v>
      </c>
    </row>
    <row r="216" spans="1:27" ht="21.75" hidden="1" x14ac:dyDescent="0.25">
      <c r="A216" s="27">
        <f>Tablo1[[#This Row],[Sıra]]</f>
        <v>255</v>
      </c>
      <c r="B216" s="13" t="str">
        <f>Tablo1[[#This Row],[Bölüm]]</f>
        <v>TE</v>
      </c>
      <c r="C216" s="13">
        <f>Tablo1[[#This Row],[Sınıf]]</f>
        <v>3</v>
      </c>
      <c r="D216" s="5" t="str">
        <f>Tablo1[[#This Row],[Ders Kodu]]</f>
        <v>TAE-3014</v>
      </c>
      <c r="E216" s="14" t="str">
        <f>Tablo1[[#This Row],[Dersin Adı]]</f>
        <v xml:space="preserve">Tarım Hukuku </v>
      </c>
      <c r="F216" s="6" t="str">
        <f>Tablo1[[#This Row],[Dersi Veren Öğretim Elemanı]]</f>
        <v>İlker KARAÖNDER</v>
      </c>
      <c r="G216" s="6">
        <f>Tablo1[[#This Row],[Dersi Veren Öğretim Elemanı (Son 7 Hafta)]]</f>
        <v>0</v>
      </c>
      <c r="H216" s="6" t="str">
        <f>Tablo1[[#This Row],[Dersi Vrn. Öğr. Üyesi Bölümü]]</f>
        <v>FD</v>
      </c>
      <c r="I216" s="5">
        <f>Tablo1[[#This Row],[Mevcut]]</f>
        <v>14</v>
      </c>
      <c r="J216" s="13" t="str">
        <f>Tablo1[[#This Row],[GÜN]]</f>
        <v>PERŞEMBE</v>
      </c>
      <c r="K216" s="17" t="str">
        <f>Tablo1[[#This Row],[SINIF2]]</f>
        <v>201</v>
      </c>
      <c r="L216" s="11">
        <f>Tablo1[[#This Row],[08:10]]</f>
        <v>0</v>
      </c>
      <c r="M216" s="4">
        <f>Tablo1[[#This Row],[09:00]]</f>
        <v>0</v>
      </c>
      <c r="N216" s="4">
        <f>Tablo1[[#This Row],[09:50]]</f>
        <v>0</v>
      </c>
      <c r="O216" s="4">
        <f>Tablo1[[#This Row],[10:40]]</f>
        <v>0</v>
      </c>
      <c r="P216" s="4">
        <f>Tablo1[[#This Row],[11:30]]</f>
        <v>0</v>
      </c>
      <c r="Q216" s="10">
        <f>Tablo1[[#This Row],[12:20]]</f>
        <v>0</v>
      </c>
      <c r="R216" s="4" t="str">
        <f>Tablo1[[#This Row],[13:10]]</f>
        <v>x</v>
      </c>
      <c r="S216" s="4" t="str">
        <f>Tablo1[[#This Row],[14:00]]</f>
        <v>x</v>
      </c>
      <c r="T216" s="4">
        <f>Tablo1[[#This Row],[14:50]]</f>
        <v>0</v>
      </c>
      <c r="U216" s="4">
        <f>Tablo1[[#This Row],[15:40]]</f>
        <v>0</v>
      </c>
      <c r="V216" s="12">
        <f>Tablo1[[#This Row],[16:30]]</f>
        <v>0</v>
      </c>
      <c r="W216" s="24">
        <f>Tablo1[[#This Row],[Ders Adedi]]</f>
        <v>1</v>
      </c>
      <c r="X216" s="22">
        <f>Tablo1[[#This Row],[Ders saati]]</f>
        <v>2</v>
      </c>
      <c r="Y216" s="23">
        <f>Tablo1[[#This Row],[Ders saati kontrol]]</f>
        <v>2</v>
      </c>
      <c r="Z216" s="92" t="str">
        <f>Tablo1[[#This Row],[Birleştir formül]]</f>
        <v>Tarım Hukuku  İlker KARAÖNDER</v>
      </c>
      <c r="AA216" s="95">
        <f>Tablo1[[#This Row],[Birleşik ders]]</f>
        <v>1</v>
      </c>
    </row>
    <row r="217" spans="1:27" ht="21.75" hidden="1" x14ac:dyDescent="0.25">
      <c r="A217" s="27">
        <f>Tablo1[[#This Row],[Sıra]]</f>
        <v>273</v>
      </c>
      <c r="B217" s="13" t="str">
        <f>Tablo1[[#This Row],[Bölüm]]</f>
        <v>TE</v>
      </c>
      <c r="C217" s="13">
        <f>Tablo1[[#This Row],[Sınıf]]</f>
        <v>3</v>
      </c>
      <c r="D217" s="5" t="str">
        <f>Tablo1[[#This Row],[Ders Kodu]]</f>
        <v>TAE-3004</v>
      </c>
      <c r="E217" s="14" t="str">
        <f>Tablo1[[#This Row],[Dersin Adı]]</f>
        <v xml:space="preserve">Tarımsal Örgütlenme ve Kooperatifçilik </v>
      </c>
      <c r="F217" s="6" t="str">
        <f>Tablo1[[#This Row],[Dersi Veren Öğretim Elemanı]]</f>
        <v>Bengü EVEREST</v>
      </c>
      <c r="G217" s="6">
        <f>Tablo1[[#This Row],[Dersi Veren Öğretim Elemanı (Son 7 Hafta)]]</f>
        <v>0</v>
      </c>
      <c r="H217" s="6" t="str">
        <f>Tablo1[[#This Row],[Dersi Vrn. Öğr. Üyesi Bölümü]]</f>
        <v>TE</v>
      </c>
      <c r="I217" s="5">
        <f>Tablo1[[#This Row],[Mevcut]]</f>
        <v>10</v>
      </c>
      <c r="J217" s="13" t="str">
        <f>Tablo1[[#This Row],[GÜN]]</f>
        <v>PERŞEMBE</v>
      </c>
      <c r="K217" s="17" t="str">
        <f>Tablo1[[#This Row],[SINIF2]]</f>
        <v>201</v>
      </c>
      <c r="L217" s="11">
        <f>Tablo1[[#This Row],[08:10]]</f>
        <v>0</v>
      </c>
      <c r="M217" s="4">
        <f>Tablo1[[#This Row],[09:00]]</f>
        <v>0</v>
      </c>
      <c r="N217" s="4">
        <f>Tablo1[[#This Row],[09:50]]</f>
        <v>0</v>
      </c>
      <c r="O217" s="4">
        <f>Tablo1[[#This Row],[10:40]]</f>
        <v>0</v>
      </c>
      <c r="P217" s="4">
        <f>Tablo1[[#This Row],[11:30]]</f>
        <v>0</v>
      </c>
      <c r="Q217" s="10">
        <f>Tablo1[[#This Row],[12:20]]</f>
        <v>0</v>
      </c>
      <c r="R217" s="4">
        <f>Tablo1[[#This Row],[13:10]]</f>
        <v>0</v>
      </c>
      <c r="S217" s="4">
        <f>Tablo1[[#This Row],[14:00]]</f>
        <v>0</v>
      </c>
      <c r="T217" s="4" t="str">
        <f>Tablo1[[#This Row],[14:50]]</f>
        <v>x</v>
      </c>
      <c r="U217" s="4" t="str">
        <f>Tablo1[[#This Row],[15:40]]</f>
        <v>x</v>
      </c>
      <c r="V217" s="12" t="str">
        <f>Tablo1[[#This Row],[16:30]]</f>
        <v>x</v>
      </c>
      <c r="W217" s="24">
        <f>Tablo1[[#This Row],[Ders Adedi]]</f>
        <v>1</v>
      </c>
      <c r="X217" s="22">
        <f>Tablo1[[#This Row],[Ders saati]]</f>
        <v>3</v>
      </c>
      <c r="Y217" s="23">
        <f>Tablo1[[#This Row],[Ders saati kontrol]]</f>
        <v>3</v>
      </c>
      <c r="Z217" s="92" t="str">
        <f>Tablo1[[#This Row],[Birleştir formül]]</f>
        <v>Tarımsal Örgütlenme ve Kooperatifçilik  Bengü EVEREST</v>
      </c>
      <c r="AA217" s="95">
        <f>Tablo1[[#This Row],[Birleşik ders]]</f>
        <v>1</v>
      </c>
    </row>
    <row r="218" spans="1:27" ht="21.75" hidden="1" x14ac:dyDescent="0.25">
      <c r="A218" s="27">
        <f>Tablo1[[#This Row],[Sıra]]</f>
        <v>236</v>
      </c>
      <c r="B218" s="13" t="str">
        <f>Tablo1[[#This Row],[Bölüm]]</f>
        <v>TE</v>
      </c>
      <c r="C218" s="13">
        <f>Tablo1[[#This Row],[Sınıf]]</f>
        <v>3</v>
      </c>
      <c r="D218" s="5" t="str">
        <f>Tablo1[[#This Row],[Ders Kodu]]</f>
        <v>STJ-3002</v>
      </c>
      <c r="E218" s="14" t="str">
        <f>Tablo1[[#This Row],[Dersin Adı]]</f>
        <v xml:space="preserve">Staj II </v>
      </c>
      <c r="F218" s="6" t="str">
        <f>Tablo1[[#This Row],[Dersi Veren Öğretim Elemanı]]</f>
        <v>Selma KAYALAK</v>
      </c>
      <c r="G218" s="6">
        <f>Tablo1[[#This Row],[Dersi Veren Öğretim Elemanı (Son 7 Hafta)]]</f>
        <v>0</v>
      </c>
      <c r="H218" s="6" t="str">
        <f>Tablo1[[#This Row],[Dersi Vrn. Öğr. Üyesi Bölümü]]</f>
        <v>TE</v>
      </c>
      <c r="I218" s="5">
        <f>Tablo1[[#This Row],[Mevcut]]</f>
        <v>33</v>
      </c>
      <c r="J218" s="13" t="str">
        <f>Tablo1[[#This Row],[GÜN]]</f>
        <v>-</v>
      </c>
      <c r="K218" s="17" t="str">
        <f>Tablo1[[#This Row],[SINIF2]]</f>
        <v>-</v>
      </c>
      <c r="L218" s="11">
        <f>Tablo1[[#This Row],[08:10]]</f>
        <v>0</v>
      </c>
      <c r="M218" s="4">
        <f>Tablo1[[#This Row],[09:00]]</f>
        <v>0</v>
      </c>
      <c r="N218" s="4">
        <f>Tablo1[[#This Row],[09:50]]</f>
        <v>0</v>
      </c>
      <c r="O218" s="4">
        <f>Tablo1[[#This Row],[10:40]]</f>
        <v>0</v>
      </c>
      <c r="P218" s="4">
        <f>Tablo1[[#This Row],[11:30]]</f>
        <v>0</v>
      </c>
      <c r="Q218" s="10">
        <f>Tablo1[[#This Row],[12:20]]</f>
        <v>0</v>
      </c>
      <c r="R218" s="4">
        <f>Tablo1[[#This Row],[13:10]]</f>
        <v>0</v>
      </c>
      <c r="S218" s="4">
        <f>Tablo1[[#This Row],[14:00]]</f>
        <v>0</v>
      </c>
      <c r="T218" s="4">
        <f>Tablo1[[#This Row],[14:50]]</f>
        <v>0</v>
      </c>
      <c r="U218" s="4">
        <f>Tablo1[[#This Row],[15:40]]</f>
        <v>0</v>
      </c>
      <c r="V218" s="12">
        <f>Tablo1[[#This Row],[16:30]]</f>
        <v>0</v>
      </c>
      <c r="W218" s="24">
        <f>Tablo1[[#This Row],[Ders Adedi]]</f>
        <v>9</v>
      </c>
      <c r="X218" s="22">
        <f>Tablo1[[#This Row],[Ders saati]]</f>
        <v>0</v>
      </c>
      <c r="Y218" s="23">
        <f>Tablo1[[#This Row],[Ders saati kontrol]]</f>
        <v>0</v>
      </c>
      <c r="Z218" s="92" t="str">
        <f>Tablo1[[#This Row],[Birleştir formül]]</f>
        <v>Staj II  Selma KAYALAK</v>
      </c>
      <c r="AA218" s="95">
        <f>Tablo1[[#This Row],[Birleşik ders]]</f>
        <v>1</v>
      </c>
    </row>
    <row r="219" spans="1:27" ht="21.75" hidden="1" x14ac:dyDescent="0.25">
      <c r="A219" s="27">
        <f>Tablo1[[#This Row],[Sıra]]</f>
        <v>271</v>
      </c>
      <c r="B219" s="13" t="str">
        <f>Tablo1[[#This Row],[Bölüm]]</f>
        <v>TE</v>
      </c>
      <c r="C219" s="13">
        <f>Tablo1[[#This Row],[Sınıf]]</f>
        <v>4</v>
      </c>
      <c r="D219" s="5" t="str">
        <f>Tablo1[[#This Row],[Ders Kodu]]</f>
        <v>TAE-4058</v>
      </c>
      <c r="E219" s="14" t="str">
        <f>Tablo1[[#This Row],[Dersin Adı]]</f>
        <v xml:space="preserve">Tarımsal İşletmelerin Planlaması </v>
      </c>
      <c r="F219" s="6" t="str">
        <f>Tablo1[[#This Row],[Dersi Veren Öğretim Elemanı]]</f>
        <v>Duygu AKTÜRK</v>
      </c>
      <c r="G219" s="6">
        <f>Tablo1[[#This Row],[Dersi Veren Öğretim Elemanı (Son 7 Hafta)]]</f>
        <v>0</v>
      </c>
      <c r="H219" s="6" t="str">
        <f>Tablo1[[#This Row],[Dersi Vrn. Öğr. Üyesi Bölümü]]</f>
        <v>TE</v>
      </c>
      <c r="I219" s="5">
        <f>Tablo1[[#This Row],[Mevcut]]</f>
        <v>37</v>
      </c>
      <c r="J219" s="13" t="str">
        <f>Tablo1[[#This Row],[GÜN]]</f>
        <v>SALI</v>
      </c>
      <c r="K219" s="17" t="str">
        <f>Tablo1[[#This Row],[SINIF2]]</f>
        <v>203</v>
      </c>
      <c r="L219" s="11">
        <f>Tablo1[[#This Row],[08:10]]</f>
        <v>0</v>
      </c>
      <c r="M219" s="4" t="str">
        <f>Tablo1[[#This Row],[09:00]]</f>
        <v>x</v>
      </c>
      <c r="N219" s="4" t="str">
        <f>Tablo1[[#This Row],[09:50]]</f>
        <v>x</v>
      </c>
      <c r="O219" s="4" t="str">
        <f>Tablo1[[#This Row],[10:40]]</f>
        <v>x</v>
      </c>
      <c r="P219" s="4" t="str">
        <f>Tablo1[[#This Row],[11:30]]</f>
        <v>x</v>
      </c>
      <c r="Q219" s="10">
        <f>Tablo1[[#This Row],[12:20]]</f>
        <v>0</v>
      </c>
      <c r="R219" s="4">
        <f>Tablo1[[#This Row],[13:10]]</f>
        <v>0</v>
      </c>
      <c r="S219" s="4">
        <f>Tablo1[[#This Row],[14:00]]</f>
        <v>0</v>
      </c>
      <c r="T219" s="4">
        <f>Tablo1[[#This Row],[14:50]]</f>
        <v>0</v>
      </c>
      <c r="U219" s="4">
        <f>Tablo1[[#This Row],[15:40]]</f>
        <v>0</v>
      </c>
      <c r="V219" s="12">
        <f>Tablo1[[#This Row],[16:30]]</f>
        <v>0</v>
      </c>
      <c r="W219" s="24">
        <f>Tablo1[[#This Row],[Ders Adedi]]</f>
        <v>1</v>
      </c>
      <c r="X219" s="22">
        <f>Tablo1[[#This Row],[Ders saati]]</f>
        <v>4</v>
      </c>
      <c r="Y219" s="23">
        <f>Tablo1[[#This Row],[Ders saati kontrol]]</f>
        <v>4</v>
      </c>
      <c r="Z219" s="92" t="str">
        <f>Tablo1[[#This Row],[Birleştir formül]]</f>
        <v>Tarımsal İşletmelerin Planlaması  Duygu AKTÜRK</v>
      </c>
      <c r="AA219" s="95">
        <f>Tablo1[[#This Row],[Birleşik ders]]</f>
        <v>1</v>
      </c>
    </row>
    <row r="220" spans="1:27" ht="30" hidden="1" x14ac:dyDescent="0.25">
      <c r="A220" s="27">
        <f>Tablo1[[#This Row],[Sıra]]</f>
        <v>181</v>
      </c>
      <c r="B220" s="13" t="str">
        <f>Tablo1[[#This Row],[Bölüm]]</f>
        <v>TE</v>
      </c>
      <c r="C220" s="13">
        <f>Tablo1[[#This Row],[Sınıf]]</f>
        <v>4</v>
      </c>
      <c r="D220" s="5" t="str">
        <f>Tablo1[[#This Row],[Ders Kodu]]</f>
        <v>TAE-4061</v>
      </c>
      <c r="E220" s="14" t="str">
        <f>Tablo1[[#This Row],[Dersin Adı]]</f>
        <v xml:space="preserve">Mesleki Uygulama </v>
      </c>
      <c r="F220" s="6" t="str">
        <f>Tablo1[[#This Row],[Dersi Veren Öğretim Elemanı]]</f>
        <v>Bölüm Öğretim Elemanları - TE</v>
      </c>
      <c r="G220" s="6">
        <f>Tablo1[[#This Row],[Dersi Veren Öğretim Elemanı (Son 7 Hafta)]]</f>
        <v>0</v>
      </c>
      <c r="H220" s="6" t="str">
        <f>Tablo1[[#This Row],[Dersi Vrn. Öğr. Üyesi Bölümü]]</f>
        <v>TE</v>
      </c>
      <c r="I220" s="5">
        <f>Tablo1[[#This Row],[Mevcut]]</f>
        <v>28</v>
      </c>
      <c r="J220" s="13" t="str">
        <f>Tablo1[[#This Row],[GÜN]]</f>
        <v>ÇARŞAMBA</v>
      </c>
      <c r="K220" s="17" t="str">
        <f>Tablo1[[#This Row],[SINIF2]]</f>
        <v>Bölüm Lab.</v>
      </c>
      <c r="L220" s="11">
        <f>Tablo1[[#This Row],[08:10]]</f>
        <v>0</v>
      </c>
      <c r="M220" s="4" t="str">
        <f>Tablo1[[#This Row],[09:00]]</f>
        <v>x</v>
      </c>
      <c r="N220" s="4" t="str">
        <f>Tablo1[[#This Row],[09:50]]</f>
        <v>x</v>
      </c>
      <c r="O220" s="4" t="str">
        <f>Tablo1[[#This Row],[10:40]]</f>
        <v>x</v>
      </c>
      <c r="P220" s="4" t="str">
        <f>Tablo1[[#This Row],[11:30]]</f>
        <v>x</v>
      </c>
      <c r="Q220" s="10">
        <f>Tablo1[[#This Row],[12:20]]</f>
        <v>0</v>
      </c>
      <c r="R220" s="4">
        <f>Tablo1[[#This Row],[13:10]]</f>
        <v>0</v>
      </c>
      <c r="S220" s="4">
        <f>Tablo1[[#This Row],[14:00]]</f>
        <v>0</v>
      </c>
      <c r="T220" s="4">
        <f>Tablo1[[#This Row],[14:50]]</f>
        <v>0</v>
      </c>
      <c r="U220" s="4">
        <f>Tablo1[[#This Row],[15:40]]</f>
        <v>0</v>
      </c>
      <c r="V220" s="12">
        <f>Tablo1[[#This Row],[16:30]]</f>
        <v>0</v>
      </c>
      <c r="W220" s="24">
        <f>Tablo1[[#This Row],[Ders Adedi]]</f>
        <v>8</v>
      </c>
      <c r="X220" s="22">
        <f>Tablo1[[#This Row],[Ders saati]]</f>
        <v>4</v>
      </c>
      <c r="Y220" s="23">
        <f>Tablo1[[#This Row],[Ders saati kontrol]]</f>
        <v>4</v>
      </c>
      <c r="Z220" s="92" t="str">
        <f>Tablo1[[#This Row],[Birleştir formül]]</f>
        <v>Mesleki Uygulama  Bölüm Öğretim Elemanları - TE</v>
      </c>
      <c r="AA220" s="95">
        <f>Tablo1[[#This Row],[Birleşik ders]]</f>
        <v>1</v>
      </c>
    </row>
    <row r="221" spans="1:27" ht="30" hidden="1" x14ac:dyDescent="0.25">
      <c r="A221" s="27">
        <f>Tablo1[[#This Row],[Sıra]]</f>
        <v>260</v>
      </c>
      <c r="B221" s="13" t="str">
        <f>Tablo1[[#This Row],[Bölüm]]</f>
        <v>TE</v>
      </c>
      <c r="C221" s="13">
        <f>Tablo1[[#This Row],[Sınıf]]</f>
        <v>4</v>
      </c>
      <c r="D221" s="5" t="str">
        <f>Tablo1[[#This Row],[Ders Kodu]]</f>
        <v>TAE-4020</v>
      </c>
      <c r="E221" s="14" t="str">
        <f>Tablo1[[#This Row],[Dersin Adı]]</f>
        <v xml:space="preserve">Tarım Sigortaları </v>
      </c>
      <c r="F221" s="6" t="str">
        <f>Tablo1[[#This Row],[Dersi Veren Öğretim Elemanı]]</f>
        <v>Arif SEMERCİ</v>
      </c>
      <c r="G221" s="6">
        <f>Tablo1[[#This Row],[Dersi Veren Öğretim Elemanı (Son 7 Hafta)]]</f>
        <v>0</v>
      </c>
      <c r="H221" s="6" t="str">
        <f>Tablo1[[#This Row],[Dersi Vrn. Öğr. Üyesi Bölümü]]</f>
        <v>TE</v>
      </c>
      <c r="I221" s="5">
        <f>Tablo1[[#This Row],[Mevcut]]</f>
        <v>27</v>
      </c>
      <c r="J221" s="13" t="str">
        <f>Tablo1[[#This Row],[GÜN]]</f>
        <v>ÇARŞAMBA</v>
      </c>
      <c r="K221" s="17" t="str">
        <f>Tablo1[[#This Row],[SINIF2]]</f>
        <v>102</v>
      </c>
      <c r="L221" s="11">
        <f>Tablo1[[#This Row],[08:10]]</f>
        <v>0</v>
      </c>
      <c r="M221" s="4">
        <f>Tablo1[[#This Row],[09:00]]</f>
        <v>0</v>
      </c>
      <c r="N221" s="4">
        <f>Tablo1[[#This Row],[09:50]]</f>
        <v>0</v>
      </c>
      <c r="O221" s="4">
        <f>Tablo1[[#This Row],[10:40]]</f>
        <v>0</v>
      </c>
      <c r="P221" s="4">
        <f>Tablo1[[#This Row],[11:30]]</f>
        <v>0</v>
      </c>
      <c r="Q221" s="10">
        <f>Tablo1[[#This Row],[12:20]]</f>
        <v>0</v>
      </c>
      <c r="R221" s="4" t="str">
        <f>Tablo1[[#This Row],[13:10]]</f>
        <v>x</v>
      </c>
      <c r="S221" s="4" t="str">
        <f>Tablo1[[#This Row],[14:00]]</f>
        <v>x</v>
      </c>
      <c r="T221" s="4">
        <f>Tablo1[[#This Row],[14:50]]</f>
        <v>0</v>
      </c>
      <c r="U221" s="4">
        <f>Tablo1[[#This Row],[15:40]]</f>
        <v>0</v>
      </c>
      <c r="V221" s="12">
        <f>Tablo1[[#This Row],[16:30]]</f>
        <v>0</v>
      </c>
      <c r="W221" s="24">
        <f>Tablo1[[#This Row],[Ders Adedi]]</f>
        <v>1</v>
      </c>
      <c r="X221" s="22">
        <f>Tablo1[[#This Row],[Ders saati]]</f>
        <v>2</v>
      </c>
      <c r="Y221" s="23">
        <f>Tablo1[[#This Row],[Ders saati kontrol]]</f>
        <v>2</v>
      </c>
      <c r="Z221" s="92" t="str">
        <f>Tablo1[[#This Row],[Birleştir formül]]</f>
        <v>Tarım Sigortaları  Arif SEMERCİ</v>
      </c>
      <c r="AA221" s="95">
        <f>Tablo1[[#This Row],[Birleşik ders]]</f>
        <v>1</v>
      </c>
    </row>
    <row r="222" spans="1:27" ht="21.75" hidden="1" x14ac:dyDescent="0.25">
      <c r="A222" s="27">
        <f>Tablo1[[#This Row],[Sıra]]</f>
        <v>268</v>
      </c>
      <c r="B222" s="13" t="str">
        <f>Tablo1[[#This Row],[Bölüm]]</f>
        <v>TE</v>
      </c>
      <c r="C222" s="13">
        <f>Tablo1[[#This Row],[Sınıf]]</f>
        <v>4</v>
      </c>
      <c r="D222" s="5" t="str">
        <f>Tablo1[[#This Row],[Ders Kodu]]</f>
        <v>TAE-4012</v>
      </c>
      <c r="E222" s="14" t="str">
        <f>Tablo1[[#This Row],[Dersin Adı]]</f>
        <v xml:space="preserve">Tarımsal Finansman </v>
      </c>
      <c r="F222" s="6" t="str">
        <f>Tablo1[[#This Row],[Dersi Veren Öğretim Elemanı]]</f>
        <v>Bengü EVEREST</v>
      </c>
      <c r="G222" s="6">
        <f>Tablo1[[#This Row],[Dersi Veren Öğretim Elemanı (Son 7 Hafta)]]</f>
        <v>0</v>
      </c>
      <c r="H222" s="6" t="str">
        <f>Tablo1[[#This Row],[Dersi Vrn. Öğr. Üyesi Bölümü]]</f>
        <v>TE</v>
      </c>
      <c r="I222" s="5">
        <f>Tablo1[[#This Row],[Mevcut]]</f>
        <v>14</v>
      </c>
      <c r="J222" s="13" t="str">
        <f>Tablo1[[#This Row],[GÜN]]</f>
        <v>ÇARŞAMBA</v>
      </c>
      <c r="K222" s="17" t="str">
        <f>Tablo1[[#This Row],[SINIF2]]</f>
        <v>102</v>
      </c>
      <c r="L222" s="11">
        <f>Tablo1[[#This Row],[08:10]]</f>
        <v>0</v>
      </c>
      <c r="M222" s="4">
        <f>Tablo1[[#This Row],[09:00]]</f>
        <v>0</v>
      </c>
      <c r="N222" s="4">
        <f>Tablo1[[#This Row],[09:50]]</f>
        <v>0</v>
      </c>
      <c r="O222" s="4">
        <f>Tablo1[[#This Row],[10:40]]</f>
        <v>0</v>
      </c>
      <c r="P222" s="4">
        <f>Tablo1[[#This Row],[11:30]]</f>
        <v>0</v>
      </c>
      <c r="Q222" s="10">
        <f>Tablo1[[#This Row],[12:20]]</f>
        <v>0</v>
      </c>
      <c r="R222" s="4">
        <f>Tablo1[[#This Row],[13:10]]</f>
        <v>0</v>
      </c>
      <c r="S222" s="4">
        <f>Tablo1[[#This Row],[14:00]]</f>
        <v>0</v>
      </c>
      <c r="T222" s="4" t="str">
        <f>Tablo1[[#This Row],[14:50]]</f>
        <v>x</v>
      </c>
      <c r="U222" s="4" t="str">
        <f>Tablo1[[#This Row],[15:40]]</f>
        <v>x</v>
      </c>
      <c r="V222" s="12">
        <f>Tablo1[[#This Row],[16:30]]</f>
        <v>0</v>
      </c>
      <c r="W222" s="24">
        <f>Tablo1[[#This Row],[Ders Adedi]]</f>
        <v>1</v>
      </c>
      <c r="X222" s="22">
        <f>Tablo1[[#This Row],[Ders saati]]</f>
        <v>2</v>
      </c>
      <c r="Y222" s="23">
        <f>Tablo1[[#This Row],[Ders saati kontrol]]</f>
        <v>2</v>
      </c>
      <c r="Z222" s="92" t="str">
        <f>Tablo1[[#This Row],[Birleştir formül]]</f>
        <v>Tarımsal Finansman  Bengü EVEREST</v>
      </c>
      <c r="AA222" s="95">
        <f>Tablo1[[#This Row],[Birleşik ders]]</f>
        <v>1</v>
      </c>
    </row>
    <row r="223" spans="1:27" ht="21.75" hidden="1" x14ac:dyDescent="0.25">
      <c r="A223" s="27">
        <f>Tablo1[[#This Row],[Sıra]]</f>
        <v>226</v>
      </c>
      <c r="B223" s="13" t="str">
        <f>Tablo1[[#This Row],[Bölüm]]</f>
        <v>TE</v>
      </c>
      <c r="C223" s="13">
        <f>Tablo1[[#This Row],[Sınıf]]</f>
        <v>4</v>
      </c>
      <c r="D223" s="5" t="str">
        <f>Tablo1[[#This Row],[Ders Kodu]]</f>
        <v>TAE-4022</v>
      </c>
      <c r="E223" s="14" t="str">
        <f>Tablo1[[#This Row],[Dersin Adı]]</f>
        <v xml:space="preserve">Proje ve Risk Yönetimi </v>
      </c>
      <c r="F223" s="6" t="str">
        <f>Tablo1[[#This Row],[Dersi Veren Öğretim Elemanı]]</f>
        <v>Damla ÖZSAYIN</v>
      </c>
      <c r="G223" s="6">
        <f>Tablo1[[#This Row],[Dersi Veren Öğretim Elemanı (Son 7 Hafta)]]</f>
        <v>0</v>
      </c>
      <c r="H223" s="6" t="str">
        <f>Tablo1[[#This Row],[Dersi Vrn. Öğr. Üyesi Bölümü]]</f>
        <v>TE</v>
      </c>
      <c r="I223" s="5">
        <f>Tablo1[[#This Row],[Mevcut]]</f>
        <v>14</v>
      </c>
      <c r="J223" s="13" t="str">
        <f>Tablo1[[#This Row],[GÜN]]</f>
        <v>PERŞEMBE</v>
      </c>
      <c r="K223" s="17" t="str">
        <f>Tablo1[[#This Row],[SINIF2]]</f>
        <v>205</v>
      </c>
      <c r="L223" s="11">
        <f>Tablo1[[#This Row],[08:10]]</f>
        <v>0</v>
      </c>
      <c r="M223" s="4">
        <f>Tablo1[[#This Row],[09:00]]</f>
        <v>0</v>
      </c>
      <c r="N223" s="4">
        <f>Tablo1[[#This Row],[09:50]]</f>
        <v>0</v>
      </c>
      <c r="O223" s="4">
        <f>Tablo1[[#This Row],[10:40]]</f>
        <v>0</v>
      </c>
      <c r="P223" s="4" t="str">
        <f>Tablo1[[#This Row],[11:30]]</f>
        <v>x</v>
      </c>
      <c r="Q223" s="10" t="str">
        <f>Tablo1[[#This Row],[12:20]]</f>
        <v>x</v>
      </c>
      <c r="R223" s="4" t="str">
        <f>Tablo1[[#This Row],[13:10]]</f>
        <v>x</v>
      </c>
      <c r="S223" s="4">
        <f>Tablo1[[#This Row],[14:00]]</f>
        <v>0</v>
      </c>
      <c r="T223" s="4">
        <f>Tablo1[[#This Row],[14:50]]</f>
        <v>0</v>
      </c>
      <c r="U223" s="4">
        <f>Tablo1[[#This Row],[15:40]]</f>
        <v>0</v>
      </c>
      <c r="V223" s="12">
        <f>Tablo1[[#This Row],[16:30]]</f>
        <v>0</v>
      </c>
      <c r="W223" s="24">
        <f>Tablo1[[#This Row],[Ders Adedi]]</f>
        <v>1</v>
      </c>
      <c r="X223" s="22">
        <f>Tablo1[[#This Row],[Ders saati]]</f>
        <v>3</v>
      </c>
      <c r="Y223" s="23">
        <f>Tablo1[[#This Row],[Ders saati kontrol]]</f>
        <v>3</v>
      </c>
      <c r="Z223" s="92" t="str">
        <f>Tablo1[[#This Row],[Birleştir formül]]</f>
        <v>Proje ve Risk Yönetimi  Damla ÖZSAYIN</v>
      </c>
      <c r="AA223" s="95">
        <f>Tablo1[[#This Row],[Birleşik ders]]</f>
        <v>1</v>
      </c>
    </row>
    <row r="224" spans="1:27" ht="21.75" hidden="1" x14ac:dyDescent="0.25">
      <c r="A224" s="27">
        <f>Tablo1[[#This Row],[Sıra]]</f>
        <v>259</v>
      </c>
      <c r="B224" s="13" t="str">
        <f>Tablo1[[#This Row],[Bölüm]]</f>
        <v>TE</v>
      </c>
      <c r="C224" s="13">
        <f>Tablo1[[#This Row],[Sınıf]]</f>
        <v>4</v>
      </c>
      <c r="D224" s="5" t="str">
        <f>Tablo1[[#This Row],[Ders Kodu]]</f>
        <v>TAE-4064</v>
      </c>
      <c r="E224" s="14" t="str">
        <f>Tablo1[[#This Row],[Dersin Adı]]</f>
        <v xml:space="preserve">Tarım Politikası </v>
      </c>
      <c r="F224" s="6" t="str">
        <f>Tablo1[[#This Row],[Dersi Veren Öğretim Elemanı]]</f>
        <v>Sibel TAN</v>
      </c>
      <c r="G224" s="6">
        <f>Tablo1[[#This Row],[Dersi Veren Öğretim Elemanı (Son 7 Hafta)]]</f>
        <v>0</v>
      </c>
      <c r="H224" s="6" t="str">
        <f>Tablo1[[#This Row],[Dersi Vrn. Öğr. Üyesi Bölümü]]</f>
        <v>TE</v>
      </c>
      <c r="I224" s="5">
        <f>Tablo1[[#This Row],[Mevcut]]</f>
        <v>29</v>
      </c>
      <c r="J224" s="13" t="str">
        <f>Tablo1[[#This Row],[GÜN]]</f>
        <v>PERŞEMBE</v>
      </c>
      <c r="K224" s="17" t="str">
        <f>Tablo1[[#This Row],[SINIF2]]</f>
        <v>106</v>
      </c>
      <c r="L224" s="11">
        <f>Tablo1[[#This Row],[08:10]]</f>
        <v>0</v>
      </c>
      <c r="M224" s="4">
        <f>Tablo1[[#This Row],[09:00]]</f>
        <v>0</v>
      </c>
      <c r="N224" s="4">
        <f>Tablo1[[#This Row],[09:50]]</f>
        <v>0</v>
      </c>
      <c r="O224" s="4">
        <f>Tablo1[[#This Row],[10:40]]</f>
        <v>0</v>
      </c>
      <c r="P224" s="4">
        <f>Tablo1[[#This Row],[11:30]]</f>
        <v>0</v>
      </c>
      <c r="Q224" s="10">
        <f>Tablo1[[#This Row],[12:20]]</f>
        <v>0</v>
      </c>
      <c r="R224" s="4">
        <f>Tablo1[[#This Row],[13:10]]</f>
        <v>0</v>
      </c>
      <c r="S224" s="4">
        <f>Tablo1[[#This Row],[14:00]]</f>
        <v>0</v>
      </c>
      <c r="T224" s="4" t="str">
        <f>Tablo1[[#This Row],[14:50]]</f>
        <v>x</v>
      </c>
      <c r="U224" s="4" t="str">
        <f>Tablo1[[#This Row],[15:40]]</f>
        <v>x</v>
      </c>
      <c r="V224" s="12" t="str">
        <f>Tablo1[[#This Row],[16:30]]</f>
        <v>x</v>
      </c>
      <c r="W224" s="24">
        <f>Tablo1[[#This Row],[Ders Adedi]]</f>
        <v>1</v>
      </c>
      <c r="X224" s="22">
        <f>Tablo1[[#This Row],[Ders saati]]</f>
        <v>3</v>
      </c>
      <c r="Y224" s="23">
        <f>Tablo1[[#This Row],[Ders saati kontrol]]</f>
        <v>3</v>
      </c>
      <c r="Z224" s="92" t="str">
        <f>Tablo1[[#This Row],[Birleştir formül]]</f>
        <v>Tarım Politikası  Sibel TAN</v>
      </c>
      <c r="AA224" s="95">
        <f>Tablo1[[#This Row],[Birleşik ders]]</f>
        <v>1</v>
      </c>
    </row>
    <row r="225" spans="1:27" ht="21.75" hidden="1" x14ac:dyDescent="0.25">
      <c r="A225" s="27">
        <f>Tablo1[[#This Row],[Sıra]]</f>
        <v>277</v>
      </c>
      <c r="B225" s="13" t="str">
        <f>Tablo1[[#This Row],[Bölüm]]</f>
        <v>TE</v>
      </c>
      <c r="C225" s="13">
        <f>Tablo1[[#This Row],[Sınıf]]</f>
        <v>4</v>
      </c>
      <c r="D225" s="5" t="str">
        <f>Tablo1[[#This Row],[Ders Kodu]]</f>
        <v>TAE-4014</v>
      </c>
      <c r="E225" s="14" t="str">
        <f>Tablo1[[#This Row],[Dersin Adı]]</f>
        <v xml:space="preserve">Tarımsal Ürünlerin Maliyeti </v>
      </c>
      <c r="F225" s="6" t="str">
        <f>Tablo1[[#This Row],[Dersi Veren Öğretim Elemanı]]</f>
        <v>Duygu AKTÜRK</v>
      </c>
      <c r="G225" s="6">
        <f>Tablo1[[#This Row],[Dersi Veren Öğretim Elemanı (Son 7 Hafta)]]</f>
        <v>0</v>
      </c>
      <c r="H225" s="6" t="str">
        <f>Tablo1[[#This Row],[Dersi Vrn. Öğr. Üyesi Bölümü]]</f>
        <v>TE</v>
      </c>
      <c r="I225" s="5">
        <f>Tablo1[[#This Row],[Mevcut]]</f>
        <v>0</v>
      </c>
      <c r="J225" s="13" t="str">
        <f>Tablo1[[#This Row],[GÜN]]</f>
        <v>-</v>
      </c>
      <c r="K225" s="17" t="str">
        <f>Tablo1[[#This Row],[SINIF2]]</f>
        <v>AÇILMIYOR</v>
      </c>
      <c r="L225" s="11">
        <f>Tablo1[[#This Row],[08:10]]</f>
        <v>0</v>
      </c>
      <c r="M225" s="4">
        <f>Tablo1[[#This Row],[09:00]]</f>
        <v>0</v>
      </c>
      <c r="N225" s="4">
        <f>Tablo1[[#This Row],[09:50]]</f>
        <v>0</v>
      </c>
      <c r="O225" s="4">
        <f>Tablo1[[#This Row],[10:40]]</f>
        <v>0</v>
      </c>
      <c r="P225" s="4">
        <f>Tablo1[[#This Row],[11:30]]</f>
        <v>0</v>
      </c>
      <c r="Q225" s="10">
        <f>Tablo1[[#This Row],[12:20]]</f>
        <v>0</v>
      </c>
      <c r="R225" s="4" t="str">
        <f>Tablo1[[#This Row],[13:10]]</f>
        <v>x</v>
      </c>
      <c r="S225" s="4" t="str">
        <f>Tablo1[[#This Row],[14:00]]</f>
        <v>x</v>
      </c>
      <c r="T225" s="4" t="str">
        <f>Tablo1[[#This Row],[14:50]]</f>
        <v>x</v>
      </c>
      <c r="U225" s="4">
        <f>Tablo1[[#This Row],[15:40]]</f>
        <v>0</v>
      </c>
      <c r="V225" s="12">
        <f>Tablo1[[#This Row],[16:30]]</f>
        <v>0</v>
      </c>
      <c r="W225" s="24">
        <f>Tablo1[[#This Row],[Ders Adedi]]</f>
        <v>1</v>
      </c>
      <c r="X225" s="22">
        <f>Tablo1[[#This Row],[Ders saati]]</f>
        <v>3</v>
      </c>
      <c r="Y225" s="23">
        <f>Tablo1[[#This Row],[Ders saati kontrol]]</f>
        <v>3</v>
      </c>
      <c r="Z225" s="92" t="str">
        <f>Tablo1[[#This Row],[Birleştir formül]]</f>
        <v>Tarımsal Ürünlerin Maliyeti  Duygu AKTÜRK</v>
      </c>
      <c r="AA225" s="95">
        <f>Tablo1[[#This Row],[Birleşik ders]]</f>
        <v>1</v>
      </c>
    </row>
    <row r="226" spans="1:27" ht="21.75" hidden="1" x14ac:dyDescent="0.25">
      <c r="A226" s="27">
        <f>Tablo1[[#This Row],[Sıra]]</f>
        <v>193</v>
      </c>
      <c r="B226" s="13" t="str">
        <f>Tablo1[[#This Row],[Bölüm]]</f>
        <v>TE</v>
      </c>
      <c r="C226" s="13">
        <f>Tablo1[[#This Row],[Sınıf]]</f>
        <v>4</v>
      </c>
      <c r="D226" s="5" t="str">
        <f>Tablo1[[#This Row],[Ders Kodu]]</f>
        <v>TAE-4082</v>
      </c>
      <c r="E226" s="14" t="str">
        <f>Tablo1[[#This Row],[Dersin Adı]]</f>
        <v xml:space="preserve">Mezuniyet Tezi </v>
      </c>
      <c r="F226" s="6" t="str">
        <f>Tablo1[[#This Row],[Dersi Veren Öğretim Elemanı]]</f>
        <v>Bölüm Öğretim Elemanları - TE</v>
      </c>
      <c r="G226" s="6">
        <f>Tablo1[[#This Row],[Dersi Veren Öğretim Elemanı (Son 7 Hafta)]]</f>
        <v>0</v>
      </c>
      <c r="H226" s="6" t="str">
        <f>Tablo1[[#This Row],[Dersi Vrn. Öğr. Üyesi Bölümü]]</f>
        <v>TE</v>
      </c>
      <c r="I226" s="5">
        <f>Tablo1[[#This Row],[Mevcut]]</f>
        <v>28</v>
      </c>
      <c r="J226" s="13" t="str">
        <f>Tablo1[[#This Row],[GÜN]]</f>
        <v>-</v>
      </c>
      <c r="K226" s="17" t="str">
        <f>Tablo1[[#This Row],[SINIF2]]</f>
        <v>-</v>
      </c>
      <c r="L226" s="11">
        <f>Tablo1[[#This Row],[08:10]]</f>
        <v>0</v>
      </c>
      <c r="M226" s="4">
        <f>Tablo1[[#This Row],[09:00]]</f>
        <v>0</v>
      </c>
      <c r="N226" s="4">
        <f>Tablo1[[#This Row],[09:50]]</f>
        <v>0</v>
      </c>
      <c r="O226" s="4">
        <f>Tablo1[[#This Row],[10:40]]</f>
        <v>0</v>
      </c>
      <c r="P226" s="4">
        <f>Tablo1[[#This Row],[11:30]]</f>
        <v>0</v>
      </c>
      <c r="Q226" s="10">
        <f>Tablo1[[#This Row],[12:20]]</f>
        <v>0</v>
      </c>
      <c r="R226" s="4">
        <f>Tablo1[[#This Row],[13:10]]</f>
        <v>0</v>
      </c>
      <c r="S226" s="4">
        <f>Tablo1[[#This Row],[14:00]]</f>
        <v>0</v>
      </c>
      <c r="T226" s="4">
        <f>Tablo1[[#This Row],[14:50]]</f>
        <v>0</v>
      </c>
      <c r="U226" s="4">
        <f>Tablo1[[#This Row],[15:40]]</f>
        <v>0</v>
      </c>
      <c r="V226" s="12">
        <f>Tablo1[[#This Row],[16:30]]</f>
        <v>0</v>
      </c>
      <c r="W226" s="24">
        <f>Tablo1[[#This Row],[Ders Adedi]]</f>
        <v>2</v>
      </c>
      <c r="X226" s="22">
        <f>Tablo1[[#This Row],[Ders saati]]</f>
        <v>0</v>
      </c>
      <c r="Y226" s="23">
        <f>Tablo1[[#This Row],[Ders saati kontrol]]</f>
        <v>0</v>
      </c>
      <c r="Z226" s="92" t="str">
        <f>Tablo1[[#This Row],[Birleştir formül]]</f>
        <v>Mezuniyet Tezi  Bölüm Öğretim Elemanları - TE</v>
      </c>
      <c r="AA226" s="95">
        <f>Tablo1[[#This Row],[Birleşik ders]]</f>
        <v>1</v>
      </c>
    </row>
    <row r="227" spans="1:27" ht="30" hidden="1" x14ac:dyDescent="0.25">
      <c r="A227" s="27">
        <f>Tablo1[[#This Row],[Sıra]]</f>
        <v>70</v>
      </c>
      <c r="B227" s="13" t="str">
        <f>Tablo1[[#This Row],[Bölüm]]</f>
        <v>TE</v>
      </c>
      <c r="C227" s="13">
        <f>Tablo1[[#This Row],[Sınıf]]</f>
        <v>4</v>
      </c>
      <c r="D227" s="5">
        <f>Tablo1[[#This Row],[Ders Kodu]]</f>
        <v>0</v>
      </c>
      <c r="E227" s="14" t="str">
        <f>Tablo1[[#This Row],[Dersin Adı]]</f>
        <v>Bitkisel ve Hayvansal Ürünlerin Maliyeti</v>
      </c>
      <c r="F227" s="6" t="str">
        <f>Tablo1[[#This Row],[Dersi Veren Öğretim Elemanı]]</f>
        <v>Duygu AKTÜRK</v>
      </c>
      <c r="G227" s="6">
        <f>Tablo1[[#This Row],[Dersi Veren Öğretim Elemanı (Son 7 Hafta)]]</f>
        <v>0</v>
      </c>
      <c r="H227" s="6" t="str">
        <f>Tablo1[[#This Row],[Dersi Vrn. Öğr. Üyesi Bölümü]]</f>
        <v>TE</v>
      </c>
      <c r="I227" s="5">
        <f>Tablo1[[#This Row],[Mevcut]]</f>
        <v>0</v>
      </c>
      <c r="J227" s="13" t="str">
        <f>Tablo1[[#This Row],[GÜN]]</f>
        <v>-</v>
      </c>
      <c r="K227" s="17" t="str">
        <f>Tablo1[[#This Row],[SINIF2]]</f>
        <v>AÇILMIYOR</v>
      </c>
      <c r="L227" s="11">
        <f>Tablo1[[#This Row],[08:10]]</f>
        <v>0</v>
      </c>
      <c r="M227" s="4">
        <f>Tablo1[[#This Row],[09:00]]</f>
        <v>0</v>
      </c>
      <c r="N227" s="4">
        <f>Tablo1[[#This Row],[09:50]]</f>
        <v>0</v>
      </c>
      <c r="O227" s="4">
        <f>Tablo1[[#This Row],[10:40]]</f>
        <v>0</v>
      </c>
      <c r="P227" s="4">
        <f>Tablo1[[#This Row],[11:30]]</f>
        <v>0</v>
      </c>
      <c r="Q227" s="10">
        <f>Tablo1[[#This Row],[12:20]]</f>
        <v>0</v>
      </c>
      <c r="R227" s="4">
        <f>Tablo1[[#This Row],[13:10]]</f>
        <v>0</v>
      </c>
      <c r="S227" s="4">
        <f>Tablo1[[#This Row],[14:00]]</f>
        <v>0</v>
      </c>
      <c r="T227" s="4">
        <f>Tablo1[[#This Row],[14:50]]</f>
        <v>0</v>
      </c>
      <c r="U227" s="4">
        <f>Tablo1[[#This Row],[15:40]]</f>
        <v>0</v>
      </c>
      <c r="V227" s="12">
        <f>Tablo1[[#This Row],[16:30]]</f>
        <v>0</v>
      </c>
      <c r="W227" s="24">
        <f>Tablo1[[#This Row],[Ders Adedi]]</f>
        <v>1</v>
      </c>
      <c r="X227" s="22">
        <f>Tablo1[[#This Row],[Ders saati]]</f>
        <v>0</v>
      </c>
      <c r="Y227" s="23">
        <f>Tablo1[[#This Row],[Ders saati kontrol]]</f>
        <v>0</v>
      </c>
      <c r="Z227" s="92" t="str">
        <f>Tablo1[[#This Row],[Birleştir formül]]</f>
        <v>Bitkisel ve Hayvansal Ürünlerin Maliyeti Duygu AKTÜRK</v>
      </c>
      <c r="AA227" s="95">
        <f>Tablo1[[#This Row],[Birleşik ders]]</f>
        <v>1</v>
      </c>
    </row>
    <row r="228" spans="1:27" ht="30" hidden="1" x14ac:dyDescent="0.25">
      <c r="A228" s="27">
        <f>Tablo1[[#This Row],[Sıra]]</f>
        <v>207</v>
      </c>
      <c r="B228" s="13" t="str">
        <f>Tablo1[[#This Row],[Bölüm]]</f>
        <v>TM</v>
      </c>
      <c r="C228" s="13">
        <f>Tablo1[[#This Row],[Sınıf]]</f>
        <v>1</v>
      </c>
      <c r="D228" s="5" t="str">
        <f>Tablo1[[#This Row],[Ders Kodu]]</f>
        <v>TMT-1004</v>
      </c>
      <c r="E228" s="14" t="str">
        <f>Tablo1[[#This Row],[Dersin Adı]]</f>
        <v>Mühendislik Resmi (Alttan ve devam Alanlar İçin)</v>
      </c>
      <c r="F228" s="6" t="str">
        <f>Tablo1[[#This Row],[Dersi Veren Öğretim Elemanı]]</f>
        <v>Anıl ÇAY</v>
      </c>
      <c r="G228" s="6">
        <f>Tablo1[[#This Row],[Dersi Veren Öğretim Elemanı (Son 7 Hafta)]]</f>
        <v>0</v>
      </c>
      <c r="H228" s="6" t="str">
        <f>Tablo1[[#This Row],[Dersi Vrn. Öğr. Üyesi Bölümü]]</f>
        <v>TM</v>
      </c>
      <c r="I228" s="5">
        <f>Tablo1[[#This Row],[Mevcut]]</f>
        <v>8</v>
      </c>
      <c r="J228" s="13" t="str">
        <f>Tablo1[[#This Row],[GÜN]]</f>
        <v>PAZARTESİ</v>
      </c>
      <c r="K228" s="17" t="str">
        <f>Tablo1[[#This Row],[SINIF2]]</f>
        <v>TM. Uyg.Lab.</v>
      </c>
      <c r="L228" s="11">
        <f>Tablo1[[#This Row],[08:10]]</f>
        <v>0</v>
      </c>
      <c r="M228" s="4" t="str">
        <f>Tablo1[[#This Row],[09:00]]</f>
        <v>x</v>
      </c>
      <c r="N228" s="4" t="str">
        <f>Tablo1[[#This Row],[09:50]]</f>
        <v>x</v>
      </c>
      <c r="O228" s="4" t="str">
        <f>Tablo1[[#This Row],[10:40]]</f>
        <v>x</v>
      </c>
      <c r="P228" s="4" t="str">
        <f>Tablo1[[#This Row],[11:30]]</f>
        <v>x</v>
      </c>
      <c r="Q228" s="10">
        <f>Tablo1[[#This Row],[12:20]]</f>
        <v>0</v>
      </c>
      <c r="R228" s="4">
        <f>Tablo1[[#This Row],[13:10]]</f>
        <v>0</v>
      </c>
      <c r="S228" s="4">
        <f>Tablo1[[#This Row],[14:00]]</f>
        <v>0</v>
      </c>
      <c r="T228" s="4">
        <f>Tablo1[[#This Row],[14:50]]</f>
        <v>0</v>
      </c>
      <c r="U228" s="4">
        <f>Tablo1[[#This Row],[15:40]]</f>
        <v>0</v>
      </c>
      <c r="V228" s="12">
        <f>Tablo1[[#This Row],[16:30]]</f>
        <v>0</v>
      </c>
      <c r="W228" s="24">
        <f>Tablo1[[#This Row],[Ders Adedi]]</f>
        <v>1</v>
      </c>
      <c r="X228" s="22">
        <f>Tablo1[[#This Row],[Ders saati]]</f>
        <v>4</v>
      </c>
      <c r="Y228" s="23">
        <f>Tablo1[[#This Row],[Ders saati kontrol]]</f>
        <v>4</v>
      </c>
      <c r="Z228" s="92" t="str">
        <f>Tablo1[[#This Row],[Birleştir formül]]</f>
        <v>Mühendislik Resmi (Alttan ve devam Alanlar İçin) Anıl ÇAY</v>
      </c>
      <c r="AA228" s="95">
        <f>Tablo1[[#This Row],[Birleşik ders]]</f>
        <v>1</v>
      </c>
    </row>
    <row r="229" spans="1:27" ht="21.75" hidden="1" x14ac:dyDescent="0.25">
      <c r="A229" s="27">
        <f>Tablo1[[#This Row],[Sıra]]</f>
        <v>290</v>
      </c>
      <c r="B229" s="13" t="str">
        <f>Tablo1[[#This Row],[Bölüm]]</f>
        <v>TM</v>
      </c>
      <c r="C229" s="13">
        <f>Tablo1[[#This Row],[Sınıf]]</f>
        <v>1</v>
      </c>
      <c r="D229" s="5" t="str">
        <f>Tablo1[[#This Row],[Ders Kodu]]</f>
        <v>ZTM-1006</v>
      </c>
      <c r="E229" s="14" t="str">
        <f>Tablo1[[#This Row],[Dersin Adı]]</f>
        <v xml:space="preserve">Teknik Resim </v>
      </c>
      <c r="F229" s="6" t="str">
        <f>Tablo1[[#This Row],[Dersi Veren Öğretim Elemanı]]</f>
        <v>Anıl ÇAY</v>
      </c>
      <c r="G229" s="6" t="str">
        <f>Tablo1[[#This Row],[Dersi Veren Öğretim Elemanı (Son 7 Hafta)]]</f>
        <v>Çiz. Odası İsteniyor.</v>
      </c>
      <c r="H229" s="6" t="str">
        <f>Tablo1[[#This Row],[Dersi Vrn. Öğr. Üyesi Bölümü]]</f>
        <v>TM</v>
      </c>
      <c r="I229" s="5">
        <f>Tablo1[[#This Row],[Mevcut]]</f>
        <v>23</v>
      </c>
      <c r="J229" s="13" t="str">
        <f>Tablo1[[#This Row],[GÜN]]</f>
        <v>PAZARTESİ</v>
      </c>
      <c r="K229" s="17" t="str">
        <f>Tablo1[[#This Row],[SINIF2]]</f>
        <v>TM. Uyg.Lab.</v>
      </c>
      <c r="L229" s="11">
        <f>Tablo1[[#This Row],[08:10]]</f>
        <v>0</v>
      </c>
      <c r="M229" s="4" t="str">
        <f>Tablo1[[#This Row],[09:00]]</f>
        <v>x</v>
      </c>
      <c r="N229" s="4" t="str">
        <f>Tablo1[[#This Row],[09:50]]</f>
        <v>x</v>
      </c>
      <c r="O229" s="4" t="str">
        <f>Tablo1[[#This Row],[10:40]]</f>
        <v>x</v>
      </c>
      <c r="P229" s="4" t="str">
        <f>Tablo1[[#This Row],[11:30]]</f>
        <v>x</v>
      </c>
      <c r="Q229" s="10">
        <f>Tablo1[[#This Row],[12:20]]</f>
        <v>0</v>
      </c>
      <c r="R229" s="4">
        <f>Tablo1[[#This Row],[13:10]]</f>
        <v>0</v>
      </c>
      <c r="S229" s="4">
        <f>Tablo1[[#This Row],[14:00]]</f>
        <v>0</v>
      </c>
      <c r="T229" s="4">
        <f>Tablo1[[#This Row],[14:50]]</f>
        <v>0</v>
      </c>
      <c r="U229" s="4">
        <f>Tablo1[[#This Row],[15:40]]</f>
        <v>0</v>
      </c>
      <c r="V229" s="12">
        <f>Tablo1[[#This Row],[16:30]]</f>
        <v>0</v>
      </c>
      <c r="W229" s="24">
        <f>Tablo1[[#This Row],[Ders Adedi]]</f>
        <v>4</v>
      </c>
      <c r="X229" s="22">
        <f>Tablo1[[#This Row],[Ders saati]]</f>
        <v>4</v>
      </c>
      <c r="Y229" s="23">
        <f>Tablo1[[#This Row],[Ders saati kontrol]]</f>
        <v>4</v>
      </c>
      <c r="Z229" s="92" t="str">
        <f>Tablo1[[#This Row],[Birleştir formül]]</f>
        <v>Teknik Resim  Anıl ÇAY</v>
      </c>
      <c r="AA229" s="95">
        <f>Tablo1[[#This Row],[Birleşik ders]]</f>
        <v>1</v>
      </c>
    </row>
    <row r="230" spans="1:27" ht="21.75" hidden="1" x14ac:dyDescent="0.25">
      <c r="A230" s="27">
        <f>Tablo1[[#This Row],[Sıra]]</f>
        <v>258</v>
      </c>
      <c r="B230" s="13" t="str">
        <f>Tablo1[[#This Row],[Bölüm]]</f>
        <v>TM</v>
      </c>
      <c r="C230" s="13">
        <f>Tablo1[[#This Row],[Sınıf]]</f>
        <v>1</v>
      </c>
      <c r="D230" s="5" t="str">
        <f>Tablo1[[#This Row],[Ders Kodu]]</f>
        <v>ZTM-1012</v>
      </c>
      <c r="E230" s="14" t="str">
        <f>Tablo1[[#This Row],[Dersin Adı]]</f>
        <v xml:space="preserve">Tarım Makinelerine Giriş </v>
      </c>
      <c r="F230" s="6" t="str">
        <f>Tablo1[[#This Row],[Dersi Veren Öğretim Elemanı]]</f>
        <v>Gıyasettin ÇİÇEK</v>
      </c>
      <c r="G230" s="6">
        <f>Tablo1[[#This Row],[Dersi Veren Öğretim Elemanı (Son 7 Hafta)]]</f>
        <v>0</v>
      </c>
      <c r="H230" s="6" t="str">
        <f>Tablo1[[#This Row],[Dersi Vrn. Öğr. Üyesi Bölümü]]</f>
        <v>TM</v>
      </c>
      <c r="I230" s="5">
        <f>Tablo1[[#This Row],[Mevcut]]</f>
        <v>24</v>
      </c>
      <c r="J230" s="13" t="str">
        <f>Tablo1[[#This Row],[GÜN]]</f>
        <v>PAZARTESİ</v>
      </c>
      <c r="K230" s="17" t="str">
        <f>Tablo1[[#This Row],[SINIF2]]</f>
        <v>TM. Uyg.Lab.</v>
      </c>
      <c r="L230" s="11">
        <f>Tablo1[[#This Row],[08:10]]</f>
        <v>0</v>
      </c>
      <c r="M230" s="4">
        <f>Tablo1[[#This Row],[09:00]]</f>
        <v>0</v>
      </c>
      <c r="N230" s="4">
        <f>Tablo1[[#This Row],[09:50]]</f>
        <v>0</v>
      </c>
      <c r="O230" s="4">
        <f>Tablo1[[#This Row],[10:40]]</f>
        <v>0</v>
      </c>
      <c r="P230" s="4">
        <f>Tablo1[[#This Row],[11:30]]</f>
        <v>0</v>
      </c>
      <c r="Q230" s="10">
        <f>Tablo1[[#This Row],[12:20]]</f>
        <v>0</v>
      </c>
      <c r="R230" s="4" t="str">
        <f>Tablo1[[#This Row],[13:10]]</f>
        <v>x</v>
      </c>
      <c r="S230" s="4" t="str">
        <f>Tablo1[[#This Row],[14:00]]</f>
        <v>x</v>
      </c>
      <c r="T230" s="4" t="str">
        <f>Tablo1[[#This Row],[14:50]]</f>
        <v>x</v>
      </c>
      <c r="U230" s="4" t="str">
        <f>Tablo1[[#This Row],[15:40]]</f>
        <v>x</v>
      </c>
      <c r="V230" s="12">
        <f>Tablo1[[#This Row],[16:30]]</f>
        <v>0</v>
      </c>
      <c r="W230" s="24">
        <f>Tablo1[[#This Row],[Ders Adedi]]</f>
        <v>1</v>
      </c>
      <c r="X230" s="22">
        <f>Tablo1[[#This Row],[Ders saati]]</f>
        <v>4</v>
      </c>
      <c r="Y230" s="23">
        <f>Tablo1[[#This Row],[Ders saati kontrol]]</f>
        <v>4</v>
      </c>
      <c r="Z230" s="92" t="str">
        <f>Tablo1[[#This Row],[Birleştir formül]]</f>
        <v>Tarım Makinelerine Giriş  Gıyasettin ÇİÇEK</v>
      </c>
      <c r="AA230" s="95">
        <f>Tablo1[[#This Row],[Birleşik ders]]</f>
        <v>1</v>
      </c>
    </row>
    <row r="231" spans="1:27" ht="21.75" hidden="1" x14ac:dyDescent="0.25">
      <c r="A231" s="27">
        <f>Tablo1[[#This Row],[Sıra]]</f>
        <v>133</v>
      </c>
      <c r="B231" s="13" t="str">
        <f>Tablo1[[#This Row],[Bölüm]]</f>
        <v>TM</v>
      </c>
      <c r="C231" s="13">
        <f>Tablo1[[#This Row],[Sınıf]]</f>
        <v>1</v>
      </c>
      <c r="D231" s="5" t="str">
        <f>Tablo1[[#This Row],[Ders Kodu]]</f>
        <v>ZTM-1010</v>
      </c>
      <c r="E231" s="14" t="str">
        <f>Tablo1[[#This Row],[Dersin Adı]]</f>
        <v xml:space="preserve">Hayvansal Üretim </v>
      </c>
      <c r="F231" s="6" t="str">
        <f>Tablo1[[#This Row],[Dersi Veren Öğretim Elemanı]]</f>
        <v>Feyzi UĞUR</v>
      </c>
      <c r="G231" s="6">
        <f>Tablo1[[#This Row],[Dersi Veren Öğretim Elemanı (Son 7 Hafta)]]</f>
        <v>0</v>
      </c>
      <c r="H231" s="6" t="str">
        <f>Tablo1[[#This Row],[Dersi Vrn. Öğr. Üyesi Bölümü]]</f>
        <v>ZO</v>
      </c>
      <c r="I231" s="5">
        <f>Tablo1[[#This Row],[Mevcut]]</f>
        <v>32</v>
      </c>
      <c r="J231" s="13" t="str">
        <f>Tablo1[[#This Row],[GÜN]]</f>
        <v>SALI</v>
      </c>
      <c r="K231" s="17" t="str">
        <f>Tablo1[[#This Row],[SINIF2]]</f>
        <v>113</v>
      </c>
      <c r="L231" s="11">
        <f>Tablo1[[#This Row],[08:10]]</f>
        <v>0</v>
      </c>
      <c r="M231" s="4" t="str">
        <f>Tablo1[[#This Row],[09:00]]</f>
        <v>x</v>
      </c>
      <c r="N231" s="4" t="str">
        <f>Tablo1[[#This Row],[09:50]]</f>
        <v>x</v>
      </c>
      <c r="O231" s="4" t="str">
        <f>Tablo1[[#This Row],[10:40]]</f>
        <v>x</v>
      </c>
      <c r="P231" s="4" t="str">
        <f>Tablo1[[#This Row],[11:30]]</f>
        <v>x</v>
      </c>
      <c r="Q231" s="10">
        <f>Tablo1[[#This Row],[12:20]]</f>
        <v>0</v>
      </c>
      <c r="R231" s="4">
        <f>Tablo1[[#This Row],[13:10]]</f>
        <v>0</v>
      </c>
      <c r="S231" s="4">
        <f>Tablo1[[#This Row],[14:00]]</f>
        <v>0</v>
      </c>
      <c r="T231" s="4">
        <f>Tablo1[[#This Row],[14:50]]</f>
        <v>0</v>
      </c>
      <c r="U231" s="4">
        <f>Tablo1[[#This Row],[15:40]]</f>
        <v>0</v>
      </c>
      <c r="V231" s="12">
        <f>Tablo1[[#This Row],[16:30]]</f>
        <v>0</v>
      </c>
      <c r="W231" s="24">
        <f>Tablo1[[#This Row],[Ders Adedi]]</f>
        <v>2</v>
      </c>
      <c r="X231" s="22">
        <f>Tablo1[[#This Row],[Ders saati]]</f>
        <v>4</v>
      </c>
      <c r="Y231" s="23">
        <f>Tablo1[[#This Row],[Ders saati kontrol]]</f>
        <v>4</v>
      </c>
      <c r="Z231" s="92" t="str">
        <f>Tablo1[[#This Row],[Birleştir formül]]</f>
        <v>Hayvansal Üretim  Feyzi UĞUR</v>
      </c>
      <c r="AA231" s="95">
        <f>Tablo1[[#This Row],[Birleşik ders]]</f>
        <v>2</v>
      </c>
    </row>
    <row r="232" spans="1:27" ht="21.75" hidden="1" x14ac:dyDescent="0.25">
      <c r="A232" s="27">
        <f>Tablo1[[#This Row],[Sıra]]</f>
        <v>108</v>
      </c>
      <c r="B232" s="13" t="str">
        <f>Tablo1[[#This Row],[Bölüm]]</f>
        <v>TM</v>
      </c>
      <c r="C232" s="13">
        <f>Tablo1[[#This Row],[Sınıf]]</f>
        <v>1</v>
      </c>
      <c r="D232" s="5" t="str">
        <f>Tablo1[[#This Row],[Ders Kodu]]</f>
        <v>ZTM-1002</v>
      </c>
      <c r="E232" s="14" t="str">
        <f>Tablo1[[#This Row],[Dersin Adı]]</f>
        <v xml:space="preserve">Fizik II </v>
      </c>
      <c r="F232" s="6" t="str">
        <f>Tablo1[[#This Row],[Dersi Veren Öğretim Elemanı]]</f>
        <v>Esin SOYDUGAN</v>
      </c>
      <c r="G232" s="6">
        <f>Tablo1[[#This Row],[Dersi Veren Öğretim Elemanı (Son 7 Hafta)]]</f>
        <v>0</v>
      </c>
      <c r="H232" s="6" t="str">
        <f>Tablo1[[#This Row],[Dersi Vrn. Öğr. Üyesi Bölümü]]</f>
        <v>FD</v>
      </c>
      <c r="I232" s="5">
        <f>Tablo1[[#This Row],[Mevcut]]</f>
        <v>38</v>
      </c>
      <c r="J232" s="13" t="str">
        <f>Tablo1[[#This Row],[GÜN]]</f>
        <v>SALI</v>
      </c>
      <c r="K232" s="17" t="str">
        <f>Tablo1[[#This Row],[SINIF2]]</f>
        <v>202</v>
      </c>
      <c r="L232" s="11">
        <f>Tablo1[[#This Row],[08:10]]</f>
        <v>0</v>
      </c>
      <c r="M232" s="4">
        <f>Tablo1[[#This Row],[09:00]]</f>
        <v>0</v>
      </c>
      <c r="N232" s="4">
        <f>Tablo1[[#This Row],[09:50]]</f>
        <v>0</v>
      </c>
      <c r="O232" s="4">
        <f>Tablo1[[#This Row],[10:40]]</f>
        <v>0</v>
      </c>
      <c r="P232" s="4">
        <f>Tablo1[[#This Row],[11:30]]</f>
        <v>0</v>
      </c>
      <c r="Q232" s="10">
        <f>Tablo1[[#This Row],[12:20]]</f>
        <v>0</v>
      </c>
      <c r="R232" s="4">
        <f>Tablo1[[#This Row],[13:10]]</f>
        <v>0</v>
      </c>
      <c r="S232" s="4">
        <f>Tablo1[[#This Row],[14:00]]</f>
        <v>0</v>
      </c>
      <c r="T232" s="4" t="str">
        <f>Tablo1[[#This Row],[14:50]]</f>
        <v>x</v>
      </c>
      <c r="U232" s="4" t="str">
        <f>Tablo1[[#This Row],[15:40]]</f>
        <v>x</v>
      </c>
      <c r="V232" s="12">
        <f>Tablo1[[#This Row],[16:30]]</f>
        <v>0</v>
      </c>
      <c r="W232" s="24">
        <f>Tablo1[[#This Row],[Ders Adedi]]</f>
        <v>1</v>
      </c>
      <c r="X232" s="22">
        <f>Tablo1[[#This Row],[Ders saati]]</f>
        <v>2</v>
      </c>
      <c r="Y232" s="23">
        <f>Tablo1[[#This Row],[Ders saati kontrol]]</f>
        <v>2</v>
      </c>
      <c r="Z232" s="92" t="str">
        <f>Tablo1[[#This Row],[Birleştir formül]]</f>
        <v>Fizik II  Esin SOYDUGAN</v>
      </c>
      <c r="AA232" s="95">
        <f>Tablo1[[#This Row],[Birleşik ders]]</f>
        <v>1</v>
      </c>
    </row>
    <row r="233" spans="1:27" ht="21.75" hidden="1" x14ac:dyDescent="0.25">
      <c r="A233" s="27">
        <f>Tablo1[[#This Row],[Sıra]]</f>
        <v>300</v>
      </c>
      <c r="B233" s="13" t="str">
        <f>Tablo1[[#This Row],[Bölüm]]</f>
        <v>TM</v>
      </c>
      <c r="C233" s="13">
        <f>Tablo1[[#This Row],[Sınıf]]</f>
        <v>1</v>
      </c>
      <c r="D233" s="5" t="str">
        <f>Tablo1[[#This Row],[Ders Kodu]]</f>
        <v>ZTM-1008</v>
      </c>
      <c r="E233" s="14" t="str">
        <f>Tablo1[[#This Row],[Dersin Adı]]</f>
        <v xml:space="preserve">Toprak Bilimi ve Bitki Besleme </v>
      </c>
      <c r="F233" s="6" t="str">
        <f>Tablo1[[#This Row],[Dersi Veren Öğretim Elemanı]]</f>
        <v>Yasemin KAVDIR</v>
      </c>
      <c r="G233" s="6" t="str">
        <f>Tablo1[[#This Row],[Dersi Veren Öğretim Elemanı (Son 7 Hafta)]]</f>
        <v>Gizem AKSU</v>
      </c>
      <c r="H233" s="6" t="str">
        <f>Tablo1[[#This Row],[Dersi Vrn. Öğr. Üyesi Bölümü]]</f>
        <v>TO</v>
      </c>
      <c r="I233" s="5">
        <f>Tablo1[[#This Row],[Mevcut]]</f>
        <v>24</v>
      </c>
      <c r="J233" s="13" t="str">
        <f>Tablo1[[#This Row],[GÜN]]</f>
        <v>ÇARŞAMBA</v>
      </c>
      <c r="K233" s="17" t="str">
        <f>Tablo1[[#This Row],[SINIF2]]</f>
        <v>104</v>
      </c>
      <c r="L233" s="11">
        <f>Tablo1[[#This Row],[08:10]]</f>
        <v>0</v>
      </c>
      <c r="M233" s="4" t="str">
        <f>Tablo1[[#This Row],[09:00]]</f>
        <v>x</v>
      </c>
      <c r="N233" s="4" t="str">
        <f>Tablo1[[#This Row],[09:50]]</f>
        <v>x</v>
      </c>
      <c r="O233" s="4" t="str">
        <f>Tablo1[[#This Row],[10:40]]</f>
        <v>x</v>
      </c>
      <c r="P233" s="4" t="str">
        <f>Tablo1[[#This Row],[11:30]]</f>
        <v>x</v>
      </c>
      <c r="Q233" s="10">
        <f>Tablo1[[#This Row],[12:20]]</f>
        <v>0</v>
      </c>
      <c r="R233" s="4">
        <f>Tablo1[[#This Row],[13:10]]</f>
        <v>0</v>
      </c>
      <c r="S233" s="4">
        <f>Tablo1[[#This Row],[14:00]]</f>
        <v>0</v>
      </c>
      <c r="T233" s="4">
        <f>Tablo1[[#This Row],[14:50]]</f>
        <v>0</v>
      </c>
      <c r="U233" s="4">
        <f>Tablo1[[#This Row],[15:40]]</f>
        <v>0</v>
      </c>
      <c r="V233" s="12">
        <f>Tablo1[[#This Row],[16:30]]</f>
        <v>0</v>
      </c>
      <c r="W233" s="24">
        <f>Tablo1[[#This Row],[Ders Adedi]]</f>
        <v>2</v>
      </c>
      <c r="X233" s="22">
        <f>Tablo1[[#This Row],[Ders saati]]</f>
        <v>4</v>
      </c>
      <c r="Y233" s="23">
        <f>Tablo1[[#This Row],[Ders saati kontrol]]</f>
        <v>4</v>
      </c>
      <c r="Z233" s="92" t="str">
        <f>Tablo1[[#This Row],[Birleştir formül]]</f>
        <v>Toprak Bilimi ve Bitki Besleme  Yasemin KAVDIR</v>
      </c>
      <c r="AA233" s="95">
        <f>Tablo1[[#This Row],[Birleşik ders]]</f>
        <v>1</v>
      </c>
    </row>
    <row r="234" spans="1:27" ht="21.75" hidden="1" x14ac:dyDescent="0.25">
      <c r="A234" s="27">
        <f>Tablo1[[#This Row],[Sıra]]</f>
        <v>14</v>
      </c>
      <c r="B234" s="13" t="str">
        <f>Tablo1[[#This Row],[Bölüm]]</f>
        <v>TM</v>
      </c>
      <c r="C234" s="13">
        <f>Tablo1[[#This Row],[Sınıf]]</f>
        <v>1</v>
      </c>
      <c r="D234" s="5" t="str">
        <f>Tablo1[[#This Row],[Ders Kodu]]</f>
        <v>ATA-1102</v>
      </c>
      <c r="E234" s="14" t="str">
        <f>Tablo1[[#This Row],[Dersin Adı]]</f>
        <v xml:space="preserve">Atatürk İlkeleri ve İnkılap Tarihi II </v>
      </c>
      <c r="F234" s="6" t="str">
        <f>Tablo1[[#This Row],[Dersi Veren Öğretim Elemanı]]</f>
        <v>Gökhan BAYRAM</v>
      </c>
      <c r="G234" s="6">
        <f>Tablo1[[#This Row],[Dersi Veren Öğretim Elemanı (Son 7 Hafta)]]</f>
        <v>0</v>
      </c>
      <c r="H234" s="6" t="str">
        <f>Tablo1[[#This Row],[Dersi Vrn. Öğr. Üyesi Bölümü]]</f>
        <v>FD</v>
      </c>
      <c r="I234" s="5">
        <f>Tablo1[[#This Row],[Mevcut]]</f>
        <v>30</v>
      </c>
      <c r="J234" s="13" t="str">
        <f>Tablo1[[#This Row],[GÜN]]</f>
        <v>ÇARŞAMBA</v>
      </c>
      <c r="K234" s="17" t="str">
        <f>Tablo1[[#This Row],[SINIF2]]</f>
        <v>ONLINE</v>
      </c>
      <c r="L234" s="11">
        <f>Tablo1[[#This Row],[08:10]]</f>
        <v>0</v>
      </c>
      <c r="M234" s="4">
        <f>Tablo1[[#This Row],[09:00]]</f>
        <v>0</v>
      </c>
      <c r="N234" s="4">
        <f>Tablo1[[#This Row],[09:50]]</f>
        <v>0</v>
      </c>
      <c r="O234" s="4">
        <f>Tablo1[[#This Row],[10:40]]</f>
        <v>0</v>
      </c>
      <c r="P234" s="4">
        <f>Tablo1[[#This Row],[11:30]]</f>
        <v>0</v>
      </c>
      <c r="Q234" s="10">
        <f>Tablo1[[#This Row],[12:20]]</f>
        <v>0</v>
      </c>
      <c r="R234" s="4" t="str">
        <f>Tablo1[[#This Row],[13:10]]</f>
        <v>x</v>
      </c>
      <c r="S234" s="4" t="str">
        <f>Tablo1[[#This Row],[14:00]]</f>
        <v>x</v>
      </c>
      <c r="T234" s="4">
        <f>Tablo1[[#This Row],[14:50]]</f>
        <v>0</v>
      </c>
      <c r="U234" s="4">
        <f>Tablo1[[#This Row],[15:40]]</f>
        <v>0</v>
      </c>
      <c r="V234" s="12">
        <f>Tablo1[[#This Row],[16:30]]</f>
        <v>0</v>
      </c>
      <c r="W234" s="24">
        <f>Tablo1[[#This Row],[Ders Adedi]]</f>
        <v>9</v>
      </c>
      <c r="X234" s="22">
        <f>Tablo1[[#This Row],[Ders saati]]</f>
        <v>2</v>
      </c>
      <c r="Y234" s="23">
        <f>Tablo1[[#This Row],[Ders saati kontrol]]</f>
        <v>2</v>
      </c>
      <c r="Z234" s="92" t="str">
        <f>Tablo1[[#This Row],[Birleştir formül]]</f>
        <v>Atatürk İlkeleri ve İnkılap Tarihi II  Gökhan BAYRAM</v>
      </c>
      <c r="AA234" s="95">
        <f>Tablo1[[#This Row],[Birleşik ders]]</f>
        <v>9</v>
      </c>
    </row>
    <row r="235" spans="1:27" ht="21.75" hidden="1" x14ac:dyDescent="0.25">
      <c r="A235" s="27">
        <f>Tablo1[[#This Row],[Sıra]]</f>
        <v>317</v>
      </c>
      <c r="B235" s="13" t="str">
        <f>Tablo1[[#This Row],[Bölüm]]</f>
        <v>TM</v>
      </c>
      <c r="C235" s="13">
        <f>Tablo1[[#This Row],[Sınıf]]</f>
        <v>1</v>
      </c>
      <c r="D235" s="5" t="str">
        <f>Tablo1[[#This Row],[Ders Kodu]]</f>
        <v>TDİ-1002</v>
      </c>
      <c r="E235" s="14" t="str">
        <f>Tablo1[[#This Row],[Dersin Adı]]</f>
        <v xml:space="preserve">Türk Dili II </v>
      </c>
      <c r="F235" s="6" t="str">
        <f>Tablo1[[#This Row],[Dersi Veren Öğretim Elemanı]]</f>
        <v>Özgür ÜSTÜN</v>
      </c>
      <c r="G235" s="6">
        <f>Tablo1[[#This Row],[Dersi Veren Öğretim Elemanı (Son 7 Hafta)]]</f>
        <v>0</v>
      </c>
      <c r="H235" s="6" t="str">
        <f>Tablo1[[#This Row],[Dersi Vrn. Öğr. Üyesi Bölümü]]</f>
        <v>FD</v>
      </c>
      <c r="I235" s="5">
        <f>Tablo1[[#This Row],[Mevcut]]</f>
        <v>28</v>
      </c>
      <c r="J235" s="13" t="str">
        <f>Tablo1[[#This Row],[GÜN]]</f>
        <v>ÇARŞAMBA</v>
      </c>
      <c r="K235" s="17" t="str">
        <f>Tablo1[[#This Row],[SINIF2]]</f>
        <v>ONLINE</v>
      </c>
      <c r="L235" s="11">
        <f>Tablo1[[#This Row],[08:10]]</f>
        <v>0</v>
      </c>
      <c r="M235" s="4">
        <f>Tablo1[[#This Row],[09:00]]</f>
        <v>0</v>
      </c>
      <c r="N235" s="4">
        <f>Tablo1[[#This Row],[09:50]]</f>
        <v>0</v>
      </c>
      <c r="O235" s="4">
        <f>Tablo1[[#This Row],[10:40]]</f>
        <v>0</v>
      </c>
      <c r="P235" s="4">
        <f>Tablo1[[#This Row],[11:30]]</f>
        <v>0</v>
      </c>
      <c r="Q235" s="10">
        <f>Tablo1[[#This Row],[12:20]]</f>
        <v>0</v>
      </c>
      <c r="R235" s="4">
        <f>Tablo1[[#This Row],[13:10]]</f>
        <v>0</v>
      </c>
      <c r="S235" s="4">
        <f>Tablo1[[#This Row],[14:00]]</f>
        <v>0</v>
      </c>
      <c r="T235" s="4" t="str">
        <f>Tablo1[[#This Row],[14:50]]</f>
        <v>x</v>
      </c>
      <c r="U235" s="4" t="str">
        <f>Tablo1[[#This Row],[15:40]]</f>
        <v>x</v>
      </c>
      <c r="V235" s="12">
        <f>Tablo1[[#This Row],[16:30]]</f>
        <v>0</v>
      </c>
      <c r="W235" s="24">
        <f>Tablo1[[#This Row],[Ders Adedi]]</f>
        <v>9</v>
      </c>
      <c r="X235" s="22">
        <f>Tablo1[[#This Row],[Ders saati]]</f>
        <v>2</v>
      </c>
      <c r="Y235" s="23">
        <f>Tablo1[[#This Row],[Ders saati kontrol]]</f>
        <v>2</v>
      </c>
      <c r="Z235" s="92" t="str">
        <f>Tablo1[[#This Row],[Birleştir formül]]</f>
        <v>Türk Dili II  Özgür ÜSTÜN</v>
      </c>
      <c r="AA235" s="95">
        <f>Tablo1[[#This Row],[Birleşik ders]]</f>
        <v>9</v>
      </c>
    </row>
    <row r="236" spans="1:27" ht="21.75" hidden="1" x14ac:dyDescent="0.25">
      <c r="A236" s="27">
        <f>Tablo1[[#This Row],[Sıra]]</f>
        <v>204</v>
      </c>
      <c r="B236" s="13" t="str">
        <f>Tablo1[[#This Row],[Bölüm]]</f>
        <v>TM</v>
      </c>
      <c r="C236" s="13">
        <f>Tablo1[[#This Row],[Sınıf]]</f>
        <v>1</v>
      </c>
      <c r="D236" s="5" t="str">
        <f>Tablo1[[#This Row],[Ders Kodu]]</f>
        <v>ZTM-1004</v>
      </c>
      <c r="E236" s="14" t="str">
        <f>Tablo1[[#This Row],[Dersin Adı]]</f>
        <v xml:space="preserve">Mühendislik Matematiği </v>
      </c>
      <c r="F236" s="6" t="str">
        <f>Tablo1[[#This Row],[Dersi Veren Öğretim Elemanı]]</f>
        <v>Erdoğan ÜNLÜ</v>
      </c>
      <c r="G236" s="6">
        <f>Tablo1[[#This Row],[Dersi Veren Öğretim Elemanı (Son 7 Hafta)]]</f>
        <v>0</v>
      </c>
      <c r="H236" s="6" t="str">
        <f>Tablo1[[#This Row],[Dersi Vrn. Öğr. Üyesi Bölümü]]</f>
        <v>FD</v>
      </c>
      <c r="I236" s="5">
        <f>Tablo1[[#This Row],[Mevcut]]</f>
        <v>34</v>
      </c>
      <c r="J236" s="13" t="str">
        <f>Tablo1[[#This Row],[GÜN]]</f>
        <v>PERŞEMBE</v>
      </c>
      <c r="K236" s="17" t="str">
        <f>Tablo1[[#This Row],[SINIF2]]</f>
        <v>202</v>
      </c>
      <c r="L236" s="11">
        <f>Tablo1[[#This Row],[08:10]]</f>
        <v>0</v>
      </c>
      <c r="M236" s="4">
        <f>Tablo1[[#This Row],[09:00]]</f>
        <v>0</v>
      </c>
      <c r="N236" s="4">
        <f>Tablo1[[#This Row],[09:50]]</f>
        <v>0</v>
      </c>
      <c r="O236" s="4" t="str">
        <f>Tablo1[[#This Row],[10:40]]</f>
        <v>x</v>
      </c>
      <c r="P236" s="4" t="str">
        <f>Tablo1[[#This Row],[11:30]]</f>
        <v>x</v>
      </c>
      <c r="Q236" s="10" t="str">
        <f>Tablo1[[#This Row],[12:20]]</f>
        <v>x</v>
      </c>
      <c r="R236" s="4">
        <f>Tablo1[[#This Row],[13:10]]</f>
        <v>0</v>
      </c>
      <c r="S236" s="4">
        <f>Tablo1[[#This Row],[14:00]]</f>
        <v>0</v>
      </c>
      <c r="T236" s="4">
        <f>Tablo1[[#This Row],[14:50]]</f>
        <v>0</v>
      </c>
      <c r="U236" s="4">
        <f>Tablo1[[#This Row],[15:40]]</f>
        <v>0</v>
      </c>
      <c r="V236" s="12">
        <f>Tablo1[[#This Row],[16:30]]</f>
        <v>0</v>
      </c>
      <c r="W236" s="24">
        <f>Tablo1[[#This Row],[Ders Adedi]]</f>
        <v>3</v>
      </c>
      <c r="X236" s="22">
        <f>Tablo1[[#This Row],[Ders saati]]</f>
        <v>3</v>
      </c>
      <c r="Y236" s="23">
        <f>Tablo1[[#This Row],[Ders saati kontrol]]</f>
        <v>3</v>
      </c>
      <c r="Z236" s="92" t="str">
        <f>Tablo1[[#This Row],[Birleştir formül]]</f>
        <v>Mühendislik Matematiği  Erdoğan ÜNLÜ</v>
      </c>
      <c r="AA236" s="95">
        <f>Tablo1[[#This Row],[Birleşik ders]]</f>
        <v>3</v>
      </c>
    </row>
    <row r="237" spans="1:27" ht="30" hidden="1" x14ac:dyDescent="0.25">
      <c r="A237" s="27">
        <f>Tablo1[[#This Row],[Sıra]]</f>
        <v>148</v>
      </c>
      <c r="B237" s="13" t="str">
        <f>Tablo1[[#This Row],[Bölüm]]</f>
        <v>TM</v>
      </c>
      <c r="C237" s="13">
        <f>Tablo1[[#This Row],[Sınıf]]</f>
        <v>1</v>
      </c>
      <c r="D237" s="5" t="str">
        <f>Tablo1[[#This Row],[Ders Kodu]]</f>
        <v>İSG-1002</v>
      </c>
      <c r="E237" s="14" t="str">
        <f>Tablo1[[#This Row],[Dersin Adı]]</f>
        <v xml:space="preserve">İş Sağlığı ve Güvenliği II </v>
      </c>
      <c r="F237" s="6" t="str">
        <f>Tablo1[[#This Row],[Dersi Veren Öğretim Elemanı]]</f>
        <v>Sarp Korkut SÜMER</v>
      </c>
      <c r="G237" s="6">
        <f>Tablo1[[#This Row],[Dersi Veren Öğretim Elemanı (Son 7 Hafta)]]</f>
        <v>0</v>
      </c>
      <c r="H237" s="6" t="str">
        <f>Tablo1[[#This Row],[Dersi Vrn. Öğr. Üyesi Bölümü]]</f>
        <v>TM</v>
      </c>
      <c r="I237" s="5">
        <f>Tablo1[[#This Row],[Mevcut]]</f>
        <v>41</v>
      </c>
      <c r="J237" s="13" t="str">
        <f>Tablo1[[#This Row],[GÜN]]</f>
        <v>PERŞEMBE</v>
      </c>
      <c r="K237" s="17" t="str">
        <f>Tablo1[[#This Row],[SINIF2]]</f>
        <v>105</v>
      </c>
      <c r="L237" s="11">
        <f>Tablo1[[#This Row],[08:10]]</f>
        <v>0</v>
      </c>
      <c r="M237" s="4">
        <f>Tablo1[[#This Row],[09:00]]</f>
        <v>0</v>
      </c>
      <c r="N237" s="4">
        <f>Tablo1[[#This Row],[09:50]]</f>
        <v>0</v>
      </c>
      <c r="O237" s="4">
        <f>Tablo1[[#This Row],[10:40]]</f>
        <v>0</v>
      </c>
      <c r="P237" s="4">
        <f>Tablo1[[#This Row],[11:30]]</f>
        <v>0</v>
      </c>
      <c r="Q237" s="10">
        <f>Tablo1[[#This Row],[12:20]]</f>
        <v>0</v>
      </c>
      <c r="R237" s="4" t="str">
        <f>Tablo1[[#This Row],[13:10]]</f>
        <v>x</v>
      </c>
      <c r="S237" s="4" t="str">
        <f>Tablo1[[#This Row],[14:00]]</f>
        <v>x</v>
      </c>
      <c r="T237" s="4">
        <f>Tablo1[[#This Row],[14:50]]</f>
        <v>0</v>
      </c>
      <c r="U237" s="4">
        <f>Tablo1[[#This Row],[15:40]]</f>
        <v>0</v>
      </c>
      <c r="V237" s="12">
        <f>Tablo1[[#This Row],[16:30]]</f>
        <v>0</v>
      </c>
      <c r="W237" s="24">
        <f>Tablo1[[#This Row],[Ders Adedi]]</f>
        <v>9</v>
      </c>
      <c r="X237" s="22">
        <f>Tablo1[[#This Row],[Ders saati]]</f>
        <v>2</v>
      </c>
      <c r="Y237" s="23">
        <f>Tablo1[[#This Row],[Ders saati kontrol]]</f>
        <v>2</v>
      </c>
      <c r="Z237" s="92" t="str">
        <f>Tablo1[[#This Row],[Birleştir formül]]</f>
        <v>İş Sağlığı ve Güvenliği II  Sarp Korkut SÜMER</v>
      </c>
      <c r="AA237" s="95">
        <f>Tablo1[[#This Row],[Birleşik ders]]</f>
        <v>1</v>
      </c>
    </row>
    <row r="238" spans="1:27" ht="21.75" hidden="1" x14ac:dyDescent="0.25">
      <c r="A238" s="27">
        <f>Tablo1[[#This Row],[Sıra]]</f>
        <v>336</v>
      </c>
      <c r="B238" s="13" t="str">
        <f>Tablo1[[#This Row],[Bölüm]]</f>
        <v>TM</v>
      </c>
      <c r="C238" s="13">
        <f>Tablo1[[#This Row],[Sınıf]]</f>
        <v>1</v>
      </c>
      <c r="D238" s="5" t="str">
        <f>Tablo1[[#This Row],[Ders Kodu]]</f>
        <v>YDİ-1102</v>
      </c>
      <c r="E238" s="14" t="str">
        <f>Tablo1[[#This Row],[Dersin Adı]]</f>
        <v xml:space="preserve">Yabancı Dil II </v>
      </c>
      <c r="F238" s="6" t="str">
        <f>Tablo1[[#This Row],[Dersi Veren Öğretim Elemanı]]</f>
        <v>Gökhan HINIZ</v>
      </c>
      <c r="G238" s="6">
        <f>Tablo1[[#This Row],[Dersi Veren Öğretim Elemanı (Son 7 Hafta)]]</f>
        <v>0</v>
      </c>
      <c r="H238" s="6" t="str">
        <f>Tablo1[[#This Row],[Dersi Vrn. Öğr. Üyesi Bölümü]]</f>
        <v>FD</v>
      </c>
      <c r="I238" s="5">
        <f>Tablo1[[#This Row],[Mevcut]]</f>
        <v>17</v>
      </c>
      <c r="J238" s="13" t="str">
        <f>Tablo1[[#This Row],[GÜN]]</f>
        <v>CUMA</v>
      </c>
      <c r="K238" s="17" t="str">
        <f>Tablo1[[#This Row],[SINIF2]]</f>
        <v>ONLINE</v>
      </c>
      <c r="L238" s="11" t="str">
        <f>Tablo1[[#This Row],[08:10]]</f>
        <v>x</v>
      </c>
      <c r="M238" s="4" t="str">
        <f>Tablo1[[#This Row],[09:00]]</f>
        <v>x</v>
      </c>
      <c r="N238" s="4">
        <f>Tablo1[[#This Row],[09:50]]</f>
        <v>0</v>
      </c>
      <c r="O238" s="4">
        <f>Tablo1[[#This Row],[10:40]]</f>
        <v>0</v>
      </c>
      <c r="P238" s="4">
        <f>Tablo1[[#This Row],[11:30]]</f>
        <v>0</v>
      </c>
      <c r="Q238" s="10">
        <f>Tablo1[[#This Row],[12:20]]</f>
        <v>0</v>
      </c>
      <c r="R238" s="4">
        <f>Tablo1[[#This Row],[13:10]]</f>
        <v>0</v>
      </c>
      <c r="S238" s="4">
        <f>Tablo1[[#This Row],[14:00]]</f>
        <v>0</v>
      </c>
      <c r="T238" s="4">
        <f>Tablo1[[#This Row],[14:50]]</f>
        <v>0</v>
      </c>
      <c r="U238" s="4">
        <f>Tablo1[[#This Row],[15:40]]</f>
        <v>0</v>
      </c>
      <c r="V238" s="12">
        <f>Tablo1[[#This Row],[16:30]]</f>
        <v>0</v>
      </c>
      <c r="W238" s="24">
        <f>Tablo1[[#This Row],[Ders Adedi]]</f>
        <v>9</v>
      </c>
      <c r="X238" s="22">
        <f>Tablo1[[#This Row],[Ders saati]]</f>
        <v>2</v>
      </c>
      <c r="Y238" s="23">
        <f>Tablo1[[#This Row],[Ders saati kontrol]]</f>
        <v>2</v>
      </c>
      <c r="Z238" s="92" t="str">
        <f>Tablo1[[#This Row],[Birleştir formül]]</f>
        <v>Yabancı Dil II  Gökhan HINIZ</v>
      </c>
      <c r="AA238" s="95">
        <f>Tablo1[[#This Row],[Birleşik ders]]</f>
        <v>9</v>
      </c>
    </row>
    <row r="239" spans="1:27" ht="21.75" hidden="1" x14ac:dyDescent="0.25">
      <c r="A239" s="27">
        <f>Tablo1[[#This Row],[Sıra]]</f>
        <v>370</v>
      </c>
      <c r="B239" s="13" t="str">
        <f>Tablo1[[#This Row],[Bölüm]]</f>
        <v>TM</v>
      </c>
      <c r="C239" s="13">
        <f>Tablo1[[#This Row],[Sınıf]]</f>
        <v>1</v>
      </c>
      <c r="D239" s="5" t="str">
        <f>Tablo1[[#This Row],[Ders Kodu]]</f>
        <v>TMT-1008</v>
      </c>
      <c r="E239" s="14" t="str">
        <f>Tablo1[[#This Row],[Dersin Adı]]</f>
        <v>Toprak Bilgisi (Alttan ve devam Alanlar İçin)</v>
      </c>
      <c r="F239" s="6" t="str">
        <f>Tablo1[[#This Row],[Dersi Veren Öğretim Elemanı]]</f>
        <v>Yasemin KAVDIR</v>
      </c>
      <c r="G239" s="6">
        <f>Tablo1[[#This Row],[Dersi Veren Öğretim Elemanı (Son 7 Hafta)]]</f>
        <v>0</v>
      </c>
      <c r="H239" s="6" t="str">
        <f>Tablo1[[#This Row],[Dersi Vrn. Öğr. Üyesi Bölümü]]</f>
        <v>TO</v>
      </c>
      <c r="I239" s="5">
        <f>Tablo1[[#This Row],[Mevcut]]</f>
        <v>4</v>
      </c>
      <c r="J239" s="13" t="str">
        <f>Tablo1[[#This Row],[GÜN]]</f>
        <v>CUMA</v>
      </c>
      <c r="K239" s="17" t="str">
        <f>Tablo1[[#This Row],[SINIF2]]</f>
        <v>Bölüm Sınıfı</v>
      </c>
      <c r="L239" s="11">
        <f>Tablo1[[#This Row],[08:10]]</f>
        <v>0</v>
      </c>
      <c r="M239" s="4">
        <f>Tablo1[[#This Row],[09:00]]</f>
        <v>0</v>
      </c>
      <c r="N239" s="4">
        <f>Tablo1[[#This Row],[09:50]]</f>
        <v>0</v>
      </c>
      <c r="O239" s="4">
        <f>Tablo1[[#This Row],[10:40]]</f>
        <v>0</v>
      </c>
      <c r="P239" s="4" t="str">
        <f>Tablo1[[#This Row],[11:30]]</f>
        <v>x</v>
      </c>
      <c r="Q239" s="10" t="str">
        <f>Tablo1[[#This Row],[12:20]]</f>
        <v>x</v>
      </c>
      <c r="R239" s="4" t="str">
        <f>Tablo1[[#This Row],[13:10]]</f>
        <v>x</v>
      </c>
      <c r="S239" s="4" t="str">
        <f>Tablo1[[#This Row],[14:00]]</f>
        <v>x</v>
      </c>
      <c r="T239" s="4">
        <f>Tablo1[[#This Row],[14:50]]</f>
        <v>0</v>
      </c>
      <c r="U239" s="4">
        <f>Tablo1[[#This Row],[15:40]]</f>
        <v>0</v>
      </c>
      <c r="V239" s="12">
        <f>Tablo1[[#This Row],[16:30]]</f>
        <v>0</v>
      </c>
      <c r="W239" s="24">
        <f>Tablo1[[#This Row],[Ders Adedi]]</f>
        <v>1</v>
      </c>
      <c r="X239" s="22">
        <f>Tablo1[[#This Row],[Ders saati]]</f>
        <v>4</v>
      </c>
      <c r="Y239" s="23">
        <f>Tablo1[[#This Row],[Ders saati kontrol]]</f>
        <v>4</v>
      </c>
      <c r="Z239" s="92" t="str">
        <f>Tablo1[[#This Row],[Birleştir formül]]</f>
        <v>Toprak Bilgisi (Alttan ve devam Alanlar İçin) Yasemin KAVDIR</v>
      </c>
      <c r="AA239" s="95">
        <f>Tablo1[[#This Row],[Birleşik ders]]</f>
        <v>1</v>
      </c>
    </row>
    <row r="240" spans="1:27" ht="21.75" hidden="1" x14ac:dyDescent="0.25">
      <c r="A240" s="27">
        <f>Tablo1[[#This Row],[Sıra]]</f>
        <v>203</v>
      </c>
      <c r="B240" s="13" t="str">
        <f>Tablo1[[#This Row],[Bölüm]]</f>
        <v>TM</v>
      </c>
      <c r="C240" s="13">
        <f>Tablo1[[#This Row],[Sınıf]]</f>
        <v>1</v>
      </c>
      <c r="D240" s="5" t="str">
        <f>Tablo1[[#This Row],[Ders Kodu]]</f>
        <v>TMT-1010</v>
      </c>
      <c r="E240" s="14" t="str">
        <f>Tablo1[[#This Row],[Dersin Adı]]</f>
        <v>Mühendisliğe Giriş (Alttan Alanlar İçin)</v>
      </c>
      <c r="F240" s="6" t="str">
        <f>Tablo1[[#This Row],[Dersi Veren Öğretim Elemanı]]</f>
        <v>Ünal ÜRKMEZ</v>
      </c>
      <c r="G240" s="6">
        <f>Tablo1[[#This Row],[Dersi Veren Öğretim Elemanı (Son 7 Hafta)]]</f>
        <v>0</v>
      </c>
      <c r="H240" s="6" t="str">
        <f>Tablo1[[#This Row],[Dersi Vrn. Öğr. Üyesi Bölümü]]</f>
        <v>TM</v>
      </c>
      <c r="I240" s="5">
        <f>Tablo1[[#This Row],[Mevcut]]</f>
        <v>5</v>
      </c>
      <c r="J240" s="13" t="str">
        <f>Tablo1[[#This Row],[GÜN]]</f>
        <v>-</v>
      </c>
      <c r="K240" s="17" t="str">
        <f>Tablo1[[#This Row],[SINIF2]]</f>
        <v>SADECE SINAV</v>
      </c>
      <c r="L240" s="11">
        <f>Tablo1[[#This Row],[08:10]]</f>
        <v>0</v>
      </c>
      <c r="M240" s="4">
        <f>Tablo1[[#This Row],[09:00]]</f>
        <v>0</v>
      </c>
      <c r="N240" s="4">
        <f>Tablo1[[#This Row],[09:50]]</f>
        <v>0</v>
      </c>
      <c r="O240" s="4">
        <f>Tablo1[[#This Row],[10:40]]</f>
        <v>0</v>
      </c>
      <c r="P240" s="4">
        <f>Tablo1[[#This Row],[11:30]]</f>
        <v>0</v>
      </c>
      <c r="Q240" s="10">
        <f>Tablo1[[#This Row],[12:20]]</f>
        <v>0</v>
      </c>
      <c r="R240" s="4">
        <f>Tablo1[[#This Row],[13:10]]</f>
        <v>0</v>
      </c>
      <c r="S240" s="4">
        <f>Tablo1[[#This Row],[14:00]]</f>
        <v>0</v>
      </c>
      <c r="T240" s="4">
        <f>Tablo1[[#This Row],[14:50]]</f>
        <v>0</v>
      </c>
      <c r="U240" s="4">
        <f>Tablo1[[#This Row],[15:40]]</f>
        <v>0</v>
      </c>
      <c r="V240" s="12">
        <f>Tablo1[[#This Row],[16:30]]</f>
        <v>0</v>
      </c>
      <c r="W240" s="24">
        <f>Tablo1[[#This Row],[Ders Adedi]]</f>
        <v>1</v>
      </c>
      <c r="X240" s="22">
        <f>Tablo1[[#This Row],[Ders saati]]</f>
        <v>0</v>
      </c>
      <c r="Y240" s="23">
        <f>Tablo1[[#This Row],[Ders saati kontrol]]</f>
        <v>0</v>
      </c>
      <c r="Z240" s="92" t="str">
        <f>Tablo1[[#This Row],[Birleştir formül]]</f>
        <v>Mühendisliğe Giriş (Alttan Alanlar İçin) Ünal ÜRKMEZ</v>
      </c>
      <c r="AA240" s="95">
        <f>Tablo1[[#This Row],[Birleşik ders]]</f>
        <v>1</v>
      </c>
    </row>
    <row r="241" spans="1:27" ht="21.75" hidden="1" x14ac:dyDescent="0.25">
      <c r="A241" s="27">
        <f>Tablo1[[#This Row],[Sıra]]</f>
        <v>58</v>
      </c>
      <c r="B241" s="13" t="str">
        <f>Tablo1[[#This Row],[Bölüm]]</f>
        <v>TM</v>
      </c>
      <c r="C241" s="13">
        <f>Tablo1[[#This Row],[Sınıf]]</f>
        <v>2</v>
      </c>
      <c r="D241" s="5" t="str">
        <f>Tablo1[[#This Row],[Ders Kodu]]</f>
        <v>TMT-2002</v>
      </c>
      <c r="E241" s="14" t="str">
        <f>Tablo1[[#This Row],[Dersin Adı]]</f>
        <v xml:space="preserve">Bitki Koruma </v>
      </c>
      <c r="F241" s="6" t="str">
        <f>Tablo1[[#This Row],[Dersi Veren Öğretim Elemanı]]</f>
        <v>Ahmet ULUDAĞ</v>
      </c>
      <c r="G241" s="6" t="str">
        <f>Tablo1[[#This Row],[Dersi Veren Öğretim Elemanı (Son 7 Hafta)]]</f>
        <v>Çiğdem GÜNEŞ</v>
      </c>
      <c r="H241" s="6" t="str">
        <f>Tablo1[[#This Row],[Dersi Vrn. Öğr. Üyesi Bölümü]]</f>
        <v>BK</v>
      </c>
      <c r="I241" s="5">
        <f>Tablo1[[#This Row],[Mevcut]]</f>
        <v>31</v>
      </c>
      <c r="J241" s="13" t="str">
        <f>Tablo1[[#This Row],[GÜN]]</f>
        <v>PAZARTESİ</v>
      </c>
      <c r="K241" s="17" t="str">
        <f>Tablo1[[#This Row],[SINIF2]]</f>
        <v>113</v>
      </c>
      <c r="L241" s="11">
        <f>Tablo1[[#This Row],[08:10]]</f>
        <v>0</v>
      </c>
      <c r="M241" s="4" t="str">
        <f>Tablo1[[#This Row],[09:00]]</f>
        <v>x</v>
      </c>
      <c r="N241" s="4" t="str">
        <f>Tablo1[[#This Row],[09:50]]</f>
        <v>x</v>
      </c>
      <c r="O241" s="4" t="str">
        <f>Tablo1[[#This Row],[10:40]]</f>
        <v>x</v>
      </c>
      <c r="P241" s="4" t="str">
        <f>Tablo1[[#This Row],[11:30]]</f>
        <v>x</v>
      </c>
      <c r="Q241" s="10">
        <f>Tablo1[[#This Row],[12:20]]</f>
        <v>0</v>
      </c>
      <c r="R241" s="4">
        <f>Tablo1[[#This Row],[13:10]]</f>
        <v>0</v>
      </c>
      <c r="S241" s="4">
        <f>Tablo1[[#This Row],[14:00]]</f>
        <v>0</v>
      </c>
      <c r="T241" s="4">
        <f>Tablo1[[#This Row],[14:50]]</f>
        <v>0</v>
      </c>
      <c r="U241" s="4">
        <f>Tablo1[[#This Row],[15:40]]</f>
        <v>0</v>
      </c>
      <c r="V241" s="12">
        <f>Tablo1[[#This Row],[16:30]]</f>
        <v>0</v>
      </c>
      <c r="W241" s="24">
        <f>Tablo1[[#This Row],[Ders Adedi]]</f>
        <v>4</v>
      </c>
      <c r="X241" s="22">
        <f>Tablo1[[#This Row],[Ders saati]]</f>
        <v>4</v>
      </c>
      <c r="Y241" s="23">
        <f>Tablo1[[#This Row],[Ders saati kontrol]]</f>
        <v>4</v>
      </c>
      <c r="Z241" s="92" t="str">
        <f>Tablo1[[#This Row],[Birleştir formül]]</f>
        <v>Bitki Koruma  Ahmet ULUDAĞ</v>
      </c>
      <c r="AA241" s="95">
        <f>Tablo1[[#This Row],[Birleşik ders]]</f>
        <v>2</v>
      </c>
    </row>
    <row r="242" spans="1:27" ht="21.75" hidden="1" x14ac:dyDescent="0.25">
      <c r="A242" s="27">
        <f>Tablo1[[#This Row],[Sıra]]</f>
        <v>21</v>
      </c>
      <c r="B242" s="13" t="str">
        <f>Tablo1[[#This Row],[Bölüm]]</f>
        <v>TM</v>
      </c>
      <c r="C242" s="13">
        <f>Tablo1[[#This Row],[Sınıf]]</f>
        <v>2</v>
      </c>
      <c r="D242" s="5" t="str">
        <f>Tablo1[[#This Row],[Ders Kodu]]</f>
        <v>TMT-2004</v>
      </c>
      <c r="E242" s="14" t="str">
        <f>Tablo1[[#This Row],[Dersin Adı]]</f>
        <v xml:space="preserve">Bahçe Bitkileri </v>
      </c>
      <c r="F242" s="6" t="str">
        <f>Tablo1[[#This Row],[Dersi Veren Öğretim Elemanı]]</f>
        <v>Harun ÇOBAN</v>
      </c>
      <c r="G242" s="6">
        <f>Tablo1[[#This Row],[Dersi Veren Öğretim Elemanı (Son 7 Hafta)]]</f>
        <v>0</v>
      </c>
      <c r="H242" s="6" t="str">
        <f>Tablo1[[#This Row],[Dersi Vrn. Öğr. Üyesi Bölümü]]</f>
        <v>BB</v>
      </c>
      <c r="I242" s="5">
        <f>Tablo1[[#This Row],[Mevcut]]</f>
        <v>27</v>
      </c>
      <c r="J242" s="13" t="str">
        <f>Tablo1[[#This Row],[GÜN]]</f>
        <v>SALI</v>
      </c>
      <c r="K242" s="17" t="str">
        <f>Tablo1[[#This Row],[SINIF2]]</f>
        <v>01</v>
      </c>
      <c r="L242" s="11">
        <f>Tablo1[[#This Row],[08:10]]</f>
        <v>0</v>
      </c>
      <c r="M242" s="4" t="str">
        <f>Tablo1[[#This Row],[09:00]]</f>
        <v>x</v>
      </c>
      <c r="N242" s="4" t="str">
        <f>Tablo1[[#This Row],[09:50]]</f>
        <v>x</v>
      </c>
      <c r="O242" s="4" t="str">
        <f>Tablo1[[#This Row],[10:40]]</f>
        <v>x</v>
      </c>
      <c r="P242" s="4" t="str">
        <f>Tablo1[[#This Row],[11:30]]</f>
        <v>x</v>
      </c>
      <c r="Q242" s="10">
        <f>Tablo1[[#This Row],[12:20]]</f>
        <v>0</v>
      </c>
      <c r="R242" s="4">
        <f>Tablo1[[#This Row],[13:10]]</f>
        <v>0</v>
      </c>
      <c r="S242" s="4">
        <f>Tablo1[[#This Row],[14:00]]</f>
        <v>0</v>
      </c>
      <c r="T242" s="4">
        <f>Tablo1[[#This Row],[14:50]]</f>
        <v>0</v>
      </c>
      <c r="U242" s="4">
        <f>Tablo1[[#This Row],[15:40]]</f>
        <v>0</v>
      </c>
      <c r="V242" s="12">
        <f>Tablo1[[#This Row],[16:30]]</f>
        <v>0</v>
      </c>
      <c r="W242" s="24">
        <f>Tablo1[[#This Row],[Ders Adedi]]</f>
        <v>4</v>
      </c>
      <c r="X242" s="22">
        <f>Tablo1[[#This Row],[Ders saati]]</f>
        <v>4</v>
      </c>
      <c r="Y242" s="23">
        <f>Tablo1[[#This Row],[Ders saati kontrol]]</f>
        <v>4</v>
      </c>
      <c r="Z242" s="92" t="str">
        <f>Tablo1[[#This Row],[Birleştir formül]]</f>
        <v>Bahçe Bitkileri  Harun ÇOBAN</v>
      </c>
      <c r="AA242" s="95">
        <f>Tablo1[[#This Row],[Birleşik ders]]</f>
        <v>2</v>
      </c>
    </row>
    <row r="243" spans="1:27" ht="21.75" hidden="1" x14ac:dyDescent="0.25">
      <c r="A243" s="27">
        <f>Tablo1[[#This Row],[Sıra]]</f>
        <v>217</v>
      </c>
      <c r="B243" s="13" t="str">
        <f>Tablo1[[#This Row],[Bölüm]]</f>
        <v>TM</v>
      </c>
      <c r="C243" s="13">
        <f>Tablo1[[#This Row],[Sınıf]]</f>
        <v>2</v>
      </c>
      <c r="D243" s="5" t="str">
        <f>Tablo1[[#This Row],[Ders Kodu]]</f>
        <v>TMT-2012</v>
      </c>
      <c r="E243" s="14" t="str">
        <f>Tablo1[[#This Row],[Dersin Adı]]</f>
        <v xml:space="preserve">Ölçme Kontrol ve Otomasyon </v>
      </c>
      <c r="F243" s="6" t="str">
        <f>Tablo1[[#This Row],[Dersi Veren Öğretim Elemanı]]</f>
        <v>M. Burak BÜYÜKCAN</v>
      </c>
      <c r="G243" s="6">
        <f>Tablo1[[#This Row],[Dersi Veren Öğretim Elemanı (Son 7 Hafta)]]</f>
        <v>0</v>
      </c>
      <c r="H243" s="6" t="str">
        <f>Tablo1[[#This Row],[Dersi Vrn. Öğr. Üyesi Bölümü]]</f>
        <v>TM</v>
      </c>
      <c r="I243" s="5">
        <f>Tablo1[[#This Row],[Mevcut]]</f>
        <v>24</v>
      </c>
      <c r="J243" s="13" t="str">
        <f>Tablo1[[#This Row],[GÜN]]</f>
        <v>SALI</v>
      </c>
      <c r="K243" s="17" t="str">
        <f>Tablo1[[#This Row],[SINIF2]]</f>
        <v>TM. Uyg.Lab.</v>
      </c>
      <c r="L243" s="11">
        <f>Tablo1[[#This Row],[08:10]]</f>
        <v>0</v>
      </c>
      <c r="M243" s="4">
        <f>Tablo1[[#This Row],[09:00]]</f>
        <v>0</v>
      </c>
      <c r="N243" s="4">
        <f>Tablo1[[#This Row],[09:50]]</f>
        <v>0</v>
      </c>
      <c r="O243" s="4">
        <f>Tablo1[[#This Row],[10:40]]</f>
        <v>0</v>
      </c>
      <c r="P243" s="4">
        <f>Tablo1[[#This Row],[11:30]]</f>
        <v>0</v>
      </c>
      <c r="Q243" s="10">
        <f>Tablo1[[#This Row],[12:20]]</f>
        <v>0</v>
      </c>
      <c r="R243" s="4" t="str">
        <f>Tablo1[[#This Row],[13:10]]</f>
        <v>x</v>
      </c>
      <c r="S243" s="4" t="str">
        <f>Tablo1[[#This Row],[14:00]]</f>
        <v>x</v>
      </c>
      <c r="T243" s="4">
        <f>Tablo1[[#This Row],[14:50]]</f>
        <v>0</v>
      </c>
      <c r="U243" s="4">
        <f>Tablo1[[#This Row],[15:40]]</f>
        <v>0</v>
      </c>
      <c r="V243" s="12">
        <f>Tablo1[[#This Row],[16:30]]</f>
        <v>0</v>
      </c>
      <c r="W243" s="24">
        <f>Tablo1[[#This Row],[Ders Adedi]]</f>
        <v>1</v>
      </c>
      <c r="X243" s="22">
        <f>Tablo1[[#This Row],[Ders saati]]</f>
        <v>2</v>
      </c>
      <c r="Y243" s="23">
        <f>Tablo1[[#This Row],[Ders saati kontrol]]</f>
        <v>2</v>
      </c>
      <c r="Z243" s="92" t="str">
        <f>Tablo1[[#This Row],[Birleştir formül]]</f>
        <v>Ölçme Kontrol ve Otomasyon  M. Burak BÜYÜKCAN</v>
      </c>
      <c r="AA243" s="95">
        <f>Tablo1[[#This Row],[Birleşik ders]]</f>
        <v>1</v>
      </c>
    </row>
    <row r="244" spans="1:27" ht="21.75" hidden="1" x14ac:dyDescent="0.25">
      <c r="A244" s="27">
        <f>Tablo1[[#This Row],[Sıra]]</f>
        <v>143</v>
      </c>
      <c r="B244" s="13" t="str">
        <f>Tablo1[[#This Row],[Bölüm]]</f>
        <v>TM</v>
      </c>
      <c r="C244" s="13">
        <f>Tablo1[[#This Row],[Sınıf]]</f>
        <v>2</v>
      </c>
      <c r="D244" s="5" t="str">
        <f>Tablo1[[#This Row],[Ders Kodu]]</f>
        <v>TMT-2014</v>
      </c>
      <c r="E244" s="14" t="str">
        <f>Tablo1[[#This Row],[Dersin Adı]]</f>
        <v xml:space="preserve">İstatistik </v>
      </c>
      <c r="F244" s="6" t="str">
        <f>Tablo1[[#This Row],[Dersi Veren Öğretim Elemanı]]</f>
        <v>Arzu AKTAŞ</v>
      </c>
      <c r="G244" s="6">
        <f>Tablo1[[#This Row],[Dersi Veren Öğretim Elemanı (Son 7 Hafta)]]</f>
        <v>0</v>
      </c>
      <c r="H244" s="6" t="str">
        <f>Tablo1[[#This Row],[Dersi Vrn. Öğr. Üyesi Bölümü]]</f>
        <v>FD</v>
      </c>
      <c r="I244" s="5">
        <f>Tablo1[[#This Row],[Mevcut]]</f>
        <v>25</v>
      </c>
      <c r="J244" s="13" t="str">
        <f>Tablo1[[#This Row],[GÜN]]</f>
        <v>SALI</v>
      </c>
      <c r="K244" s="17" t="str">
        <f>Tablo1[[#This Row],[SINIF2]]</f>
        <v>113</v>
      </c>
      <c r="L244" s="11">
        <f>Tablo1[[#This Row],[08:10]]</f>
        <v>0</v>
      </c>
      <c r="M244" s="4">
        <f>Tablo1[[#This Row],[09:00]]</f>
        <v>0</v>
      </c>
      <c r="N244" s="4">
        <f>Tablo1[[#This Row],[09:50]]</f>
        <v>0</v>
      </c>
      <c r="O244" s="4">
        <f>Tablo1[[#This Row],[10:40]]</f>
        <v>0</v>
      </c>
      <c r="P244" s="4">
        <f>Tablo1[[#This Row],[11:30]]</f>
        <v>0</v>
      </c>
      <c r="Q244" s="10">
        <f>Tablo1[[#This Row],[12:20]]</f>
        <v>0</v>
      </c>
      <c r="R244" s="4">
        <f>Tablo1[[#This Row],[13:10]]</f>
        <v>0</v>
      </c>
      <c r="S244" s="4">
        <f>Tablo1[[#This Row],[14:00]]</f>
        <v>0</v>
      </c>
      <c r="T244" s="4" t="str">
        <f>Tablo1[[#This Row],[14:50]]</f>
        <v>x</v>
      </c>
      <c r="U244" s="4" t="str">
        <f>Tablo1[[#This Row],[15:40]]</f>
        <v>x</v>
      </c>
      <c r="V244" s="12">
        <f>Tablo1[[#This Row],[16:30]]</f>
        <v>0</v>
      </c>
      <c r="W244" s="24">
        <f>Tablo1[[#This Row],[Ders Adedi]]</f>
        <v>5</v>
      </c>
      <c r="X244" s="22">
        <f>Tablo1[[#This Row],[Ders saati]]</f>
        <v>2</v>
      </c>
      <c r="Y244" s="23">
        <f>Tablo1[[#This Row],[Ders saati kontrol]]</f>
        <v>2</v>
      </c>
      <c r="Z244" s="92" t="str">
        <f>Tablo1[[#This Row],[Birleştir formül]]</f>
        <v>İstatistik  Arzu AKTAŞ</v>
      </c>
      <c r="AA244" s="95">
        <f>Tablo1[[#This Row],[Birleşik ders]]</f>
        <v>2</v>
      </c>
    </row>
    <row r="245" spans="1:27" ht="21.75" hidden="1" x14ac:dyDescent="0.25">
      <c r="A245" s="27">
        <f>Tablo1[[#This Row],[Sıra]]</f>
        <v>285</v>
      </c>
      <c r="B245" s="13" t="str">
        <f>Tablo1[[#This Row],[Bölüm]]</f>
        <v>TM</v>
      </c>
      <c r="C245" s="13">
        <f>Tablo1[[#This Row],[Sınıf]]</f>
        <v>2</v>
      </c>
      <c r="D245" s="5" t="str">
        <f>Tablo1[[#This Row],[Ders Kodu]]</f>
        <v>TMT-2006</v>
      </c>
      <c r="E245" s="14" t="str">
        <f>Tablo1[[#This Row],[Dersin Adı]]</f>
        <v xml:space="preserve">Tarla Bitkileri </v>
      </c>
      <c r="F245" s="6" t="str">
        <f>Tablo1[[#This Row],[Dersi Veren Öğretim Elemanı]]</f>
        <v>Fırat ALATÜRK</v>
      </c>
      <c r="G245" s="6">
        <f>Tablo1[[#This Row],[Dersi Veren Öğretim Elemanı (Son 7 Hafta)]]</f>
        <v>0</v>
      </c>
      <c r="H245" s="6" t="str">
        <f>Tablo1[[#This Row],[Dersi Vrn. Öğr. Üyesi Bölümü]]</f>
        <v>TB</v>
      </c>
      <c r="I245" s="5">
        <f>Tablo1[[#This Row],[Mevcut]]</f>
        <v>36</v>
      </c>
      <c r="J245" s="13" t="str">
        <f>Tablo1[[#This Row],[GÜN]]</f>
        <v>ÇARŞAMBA</v>
      </c>
      <c r="K245" s="17" t="str">
        <f>Tablo1[[#This Row],[SINIF2]]</f>
        <v>204</v>
      </c>
      <c r="L245" s="11">
        <f>Tablo1[[#This Row],[08:10]]</f>
        <v>0</v>
      </c>
      <c r="M245" s="4" t="str">
        <f>Tablo1[[#This Row],[09:00]]</f>
        <v>x</v>
      </c>
      <c r="N245" s="4" t="str">
        <f>Tablo1[[#This Row],[09:50]]</f>
        <v>x</v>
      </c>
      <c r="O245" s="4" t="str">
        <f>Tablo1[[#This Row],[10:40]]</f>
        <v>x</v>
      </c>
      <c r="P245" s="4" t="str">
        <f>Tablo1[[#This Row],[11:30]]</f>
        <v>x</v>
      </c>
      <c r="Q245" s="10">
        <f>Tablo1[[#This Row],[12:20]]</f>
        <v>0</v>
      </c>
      <c r="R245" s="4">
        <f>Tablo1[[#This Row],[13:10]]</f>
        <v>0</v>
      </c>
      <c r="S245" s="4">
        <f>Tablo1[[#This Row],[14:00]]</f>
        <v>0</v>
      </c>
      <c r="T245" s="4">
        <f>Tablo1[[#This Row],[14:50]]</f>
        <v>0</v>
      </c>
      <c r="U245" s="4">
        <f>Tablo1[[#This Row],[15:40]]</f>
        <v>0</v>
      </c>
      <c r="V245" s="12">
        <f>Tablo1[[#This Row],[16:30]]</f>
        <v>0</v>
      </c>
      <c r="W245" s="24">
        <f>Tablo1[[#This Row],[Ders Adedi]]</f>
        <v>5</v>
      </c>
      <c r="X245" s="22">
        <f>Tablo1[[#This Row],[Ders saati]]</f>
        <v>4</v>
      </c>
      <c r="Y245" s="23">
        <f>Tablo1[[#This Row],[Ders saati kontrol]]</f>
        <v>4</v>
      </c>
      <c r="Z245" s="92" t="str">
        <f>Tablo1[[#This Row],[Birleştir formül]]</f>
        <v>Tarla Bitkileri  Fırat ALATÜRK</v>
      </c>
      <c r="AA245" s="95">
        <f>Tablo1[[#This Row],[Birleşik ders]]</f>
        <v>1</v>
      </c>
    </row>
    <row r="246" spans="1:27" ht="21.75" hidden="1" x14ac:dyDescent="0.25">
      <c r="A246" s="27">
        <f>Tablo1[[#This Row],[Sıra]]</f>
        <v>35</v>
      </c>
      <c r="B246" s="13" t="str">
        <f>Tablo1[[#This Row],[Bölüm]]</f>
        <v>TM</v>
      </c>
      <c r="C246" s="13">
        <f>Tablo1[[#This Row],[Sınıf]]</f>
        <v>2</v>
      </c>
      <c r="D246" s="5" t="str">
        <f>Tablo1[[#This Row],[Ders Kodu]]</f>
        <v>TMT-2010</v>
      </c>
      <c r="E246" s="14" t="str">
        <f>Tablo1[[#This Row],[Dersin Adı]]</f>
        <v xml:space="preserve">Bilgisayar Destekli Tasarım II </v>
      </c>
      <c r="F246" s="6" t="str">
        <f>Tablo1[[#This Row],[Dersi Veren Öğretim Elemanı]]</f>
        <v>Habib KOCABIYIK</v>
      </c>
      <c r="G246" s="6">
        <f>Tablo1[[#This Row],[Dersi Veren Öğretim Elemanı (Son 7 Hafta)]]</f>
        <v>0</v>
      </c>
      <c r="H246" s="6" t="str">
        <f>Tablo1[[#This Row],[Dersi Vrn. Öğr. Üyesi Bölümü]]</f>
        <v>TM</v>
      </c>
      <c r="I246" s="5">
        <f>Tablo1[[#This Row],[Mevcut]]</f>
        <v>40</v>
      </c>
      <c r="J246" s="13" t="str">
        <f>Tablo1[[#This Row],[GÜN]]</f>
        <v>PERŞEMBE</v>
      </c>
      <c r="K246" s="17" t="str">
        <f>Tablo1[[#This Row],[SINIF2]]</f>
        <v>Bilgisayar Lab.</v>
      </c>
      <c r="L246" s="11">
        <f>Tablo1[[#This Row],[08:10]]</f>
        <v>0</v>
      </c>
      <c r="M246" s="4">
        <f>Tablo1[[#This Row],[09:00]]</f>
        <v>0</v>
      </c>
      <c r="N246" s="4" t="str">
        <f>Tablo1[[#This Row],[09:50]]</f>
        <v>x</v>
      </c>
      <c r="O246" s="4" t="str">
        <f>Tablo1[[#This Row],[10:40]]</f>
        <v>x</v>
      </c>
      <c r="P246" s="4" t="str">
        <f>Tablo1[[#This Row],[11:30]]</f>
        <v>x</v>
      </c>
      <c r="Q246" s="10">
        <f>Tablo1[[#This Row],[12:20]]</f>
        <v>0</v>
      </c>
      <c r="R246" s="4">
        <f>Tablo1[[#This Row],[13:10]]</f>
        <v>0</v>
      </c>
      <c r="S246" s="4">
        <f>Tablo1[[#This Row],[14:00]]</f>
        <v>0</v>
      </c>
      <c r="T246" s="4">
        <f>Tablo1[[#This Row],[14:50]]</f>
        <v>0</v>
      </c>
      <c r="U246" s="4">
        <f>Tablo1[[#This Row],[15:40]]</f>
        <v>0</v>
      </c>
      <c r="V246" s="12">
        <f>Tablo1[[#This Row],[16:30]]</f>
        <v>0</v>
      </c>
      <c r="W246" s="24">
        <f>Tablo1[[#This Row],[Ders Adedi]]</f>
        <v>1</v>
      </c>
      <c r="X246" s="22">
        <f>Tablo1[[#This Row],[Ders saati]]</f>
        <v>3</v>
      </c>
      <c r="Y246" s="23">
        <f>Tablo1[[#This Row],[Ders saati kontrol]]</f>
        <v>3</v>
      </c>
      <c r="Z246" s="92" t="str">
        <f>Tablo1[[#This Row],[Birleştir formül]]</f>
        <v>Bilgisayar Destekli Tasarım II  Habib KOCABIYIK</v>
      </c>
      <c r="AA246" s="95">
        <f>Tablo1[[#This Row],[Birleşik ders]]</f>
        <v>1</v>
      </c>
    </row>
    <row r="247" spans="1:27" ht="25.5" hidden="1" customHeight="1" x14ac:dyDescent="0.25">
      <c r="A247" s="27">
        <f>Tablo1[[#This Row],[Sıra]]</f>
        <v>85</v>
      </c>
      <c r="B247" s="13" t="str">
        <f>Tablo1[[#This Row],[Bölüm]]</f>
        <v>TM</v>
      </c>
      <c r="C247" s="13">
        <f>Tablo1[[#This Row],[Sınıf]]</f>
        <v>2</v>
      </c>
      <c r="D247" s="5" t="str">
        <f>Tablo1[[#This Row],[Ders Kodu]]</f>
        <v>TMT-2008</v>
      </c>
      <c r="E247" s="14" t="str">
        <f>Tablo1[[#This Row],[Dersin Adı]]</f>
        <v xml:space="preserve">Dinamik </v>
      </c>
      <c r="F247" s="6" t="str">
        <f>Tablo1[[#This Row],[Dersi Veren Öğretim Elemanı]]</f>
        <v>Ünal ÜRKMEZ</v>
      </c>
      <c r="G247" s="6">
        <f>Tablo1[[#This Row],[Dersi Veren Öğretim Elemanı (Son 7 Hafta)]]</f>
        <v>0</v>
      </c>
      <c r="H247" s="6" t="str">
        <f>Tablo1[[#This Row],[Dersi Vrn. Öğr. Üyesi Bölümü]]</f>
        <v>TM</v>
      </c>
      <c r="I247" s="5">
        <f>Tablo1[[#This Row],[Mevcut]]</f>
        <v>26</v>
      </c>
      <c r="J247" s="13" t="str">
        <f>Tablo1[[#This Row],[GÜN]]</f>
        <v>PERŞEMBE</v>
      </c>
      <c r="K247" s="17" t="str">
        <f>Tablo1[[#This Row],[SINIF2]]</f>
        <v>03</v>
      </c>
      <c r="L247" s="11">
        <f>Tablo1[[#This Row],[08:10]]</f>
        <v>0</v>
      </c>
      <c r="M247" s="4">
        <f>Tablo1[[#This Row],[09:00]]</f>
        <v>0</v>
      </c>
      <c r="N247" s="4">
        <f>Tablo1[[#This Row],[09:50]]</f>
        <v>0</v>
      </c>
      <c r="O247" s="4">
        <f>Tablo1[[#This Row],[10:40]]</f>
        <v>0</v>
      </c>
      <c r="P247" s="4">
        <f>Tablo1[[#This Row],[11:30]]</f>
        <v>0</v>
      </c>
      <c r="Q247" s="10">
        <f>Tablo1[[#This Row],[12:20]]</f>
        <v>0</v>
      </c>
      <c r="R247" s="4" t="str">
        <f>Tablo1[[#This Row],[13:10]]</f>
        <v>x</v>
      </c>
      <c r="S247" s="4" t="str">
        <f>Tablo1[[#This Row],[14:00]]</f>
        <v>x</v>
      </c>
      <c r="T247" s="4">
        <f>Tablo1[[#This Row],[14:50]]</f>
        <v>0</v>
      </c>
      <c r="U247" s="4">
        <f>Tablo1[[#This Row],[15:40]]</f>
        <v>0</v>
      </c>
      <c r="V247" s="12">
        <f>Tablo1[[#This Row],[16:30]]</f>
        <v>0</v>
      </c>
      <c r="W247" s="24">
        <f>Tablo1[[#This Row],[Ders Adedi]]</f>
        <v>1</v>
      </c>
      <c r="X247" s="22">
        <f>Tablo1[[#This Row],[Ders saati]]</f>
        <v>2</v>
      </c>
      <c r="Y247" s="23">
        <f>Tablo1[[#This Row],[Ders saati kontrol]]</f>
        <v>2</v>
      </c>
      <c r="Z247" s="92" t="str">
        <f>Tablo1[[#This Row],[Birleştir formül]]</f>
        <v>Dinamik  Ünal ÜRKMEZ</v>
      </c>
      <c r="AA247" s="95">
        <f>Tablo1[[#This Row],[Birleşik ders]]</f>
        <v>1</v>
      </c>
    </row>
    <row r="248" spans="1:27" ht="21.75" hidden="1" x14ac:dyDescent="0.25">
      <c r="A248" s="27">
        <f>Tablo1[[#This Row],[Sıra]]</f>
        <v>223</v>
      </c>
      <c r="B248" s="13" t="str">
        <f>Tablo1[[#This Row],[Bölüm]]</f>
        <v>TM</v>
      </c>
      <c r="C248" s="13">
        <f>Tablo1[[#This Row],[Sınıf]]</f>
        <v>3</v>
      </c>
      <c r="D248" s="5" t="str">
        <f>Tablo1[[#This Row],[Ders Kodu]]</f>
        <v>TMT-3106</v>
      </c>
      <c r="E248" s="14" t="str">
        <f>Tablo1[[#This Row],[Dersin Adı]]</f>
        <v xml:space="preserve">Programlamaya Giriş </v>
      </c>
      <c r="F248" s="6" t="str">
        <f>Tablo1[[#This Row],[Dersi Veren Öğretim Elemanı]]</f>
        <v>İsmail KAVDIR</v>
      </c>
      <c r="G248" s="6">
        <f>Tablo1[[#This Row],[Dersi Veren Öğretim Elemanı (Son 7 Hafta)]]</f>
        <v>0</v>
      </c>
      <c r="H248" s="6" t="str">
        <f>Tablo1[[#This Row],[Dersi Vrn. Öğr. Üyesi Bölümü]]</f>
        <v>TM</v>
      </c>
      <c r="I248" s="5">
        <f>Tablo1[[#This Row],[Mevcut]]</f>
        <v>20</v>
      </c>
      <c r="J248" s="13" t="str">
        <f>Tablo1[[#This Row],[GÜN]]</f>
        <v>PAZARTESİ</v>
      </c>
      <c r="K248" s="17" t="str">
        <f>Tablo1[[#This Row],[SINIF2]]</f>
        <v>Bilgisayar Lab.</v>
      </c>
      <c r="L248" s="11">
        <f>Tablo1[[#This Row],[08:10]]</f>
        <v>0</v>
      </c>
      <c r="M248" s="4" t="str">
        <f>Tablo1[[#This Row],[09:00]]</f>
        <v>x</v>
      </c>
      <c r="N248" s="4" t="str">
        <f>Tablo1[[#This Row],[09:50]]</f>
        <v>x</v>
      </c>
      <c r="O248" s="4" t="str">
        <f>Tablo1[[#This Row],[10:40]]</f>
        <v>x</v>
      </c>
      <c r="P248" s="4">
        <f>Tablo1[[#This Row],[11:30]]</f>
        <v>0</v>
      </c>
      <c r="Q248" s="10">
        <f>Tablo1[[#This Row],[12:20]]</f>
        <v>0</v>
      </c>
      <c r="R248" s="4">
        <f>Tablo1[[#This Row],[13:10]]</f>
        <v>0</v>
      </c>
      <c r="S248" s="4">
        <f>Tablo1[[#This Row],[14:00]]</f>
        <v>0</v>
      </c>
      <c r="T248" s="4">
        <f>Tablo1[[#This Row],[14:50]]</f>
        <v>0</v>
      </c>
      <c r="U248" s="4">
        <f>Tablo1[[#This Row],[15:40]]</f>
        <v>0</v>
      </c>
      <c r="V248" s="12">
        <f>Tablo1[[#This Row],[16:30]]</f>
        <v>0</v>
      </c>
      <c r="W248" s="24">
        <f>Tablo1[[#This Row],[Ders Adedi]]</f>
        <v>1</v>
      </c>
      <c r="X248" s="22">
        <f>Tablo1[[#This Row],[Ders saati]]</f>
        <v>3</v>
      </c>
      <c r="Y248" s="23">
        <f>Tablo1[[#This Row],[Ders saati kontrol]]</f>
        <v>3</v>
      </c>
      <c r="Z248" s="92" t="str">
        <f>Tablo1[[#This Row],[Birleştir formül]]</f>
        <v>Programlamaya Giriş  İsmail KAVDIR</v>
      </c>
      <c r="AA248" s="95">
        <f>Tablo1[[#This Row],[Birleşik ders]]</f>
        <v>1</v>
      </c>
    </row>
    <row r="249" spans="1:27" ht="21.75" hidden="1" x14ac:dyDescent="0.25">
      <c r="A249" s="27">
        <f>Tablo1[[#This Row],[Sıra]]</f>
        <v>176</v>
      </c>
      <c r="B249" s="13" t="str">
        <f>Tablo1[[#This Row],[Bölüm]]</f>
        <v>TM</v>
      </c>
      <c r="C249" s="13">
        <f>Tablo1[[#This Row],[Sınıf]]</f>
        <v>3</v>
      </c>
      <c r="D249" s="5" t="str">
        <f>Tablo1[[#This Row],[Ders Kodu]]</f>
        <v>TMT-3136</v>
      </c>
      <c r="E249" s="14" t="str">
        <f>Tablo1[[#This Row],[Dersin Adı]]</f>
        <v xml:space="preserve">Mesleki İngilizce </v>
      </c>
      <c r="F249" s="6" t="str">
        <f>Tablo1[[#This Row],[Dersi Veren Öğretim Elemanı]]</f>
        <v>İsmail KAVDIR</v>
      </c>
      <c r="G249" s="6">
        <f>Tablo1[[#This Row],[Dersi Veren Öğretim Elemanı (Son 7 Hafta)]]</f>
        <v>0</v>
      </c>
      <c r="H249" s="6" t="str">
        <f>Tablo1[[#This Row],[Dersi Vrn. Öğr. Üyesi Bölümü]]</f>
        <v>TM</v>
      </c>
      <c r="I249" s="5">
        <f>Tablo1[[#This Row],[Mevcut]]</f>
        <v>9</v>
      </c>
      <c r="J249" s="13" t="str">
        <f>Tablo1[[#This Row],[GÜN]]</f>
        <v>SALI</v>
      </c>
      <c r="K249" s="17" t="str">
        <f>Tablo1[[#This Row],[SINIF2]]</f>
        <v>106</v>
      </c>
      <c r="L249" s="11">
        <f>Tablo1[[#This Row],[08:10]]</f>
        <v>0</v>
      </c>
      <c r="M249" s="4">
        <f>Tablo1[[#This Row],[09:00]]</f>
        <v>0</v>
      </c>
      <c r="N249" s="4">
        <f>Tablo1[[#This Row],[09:50]]</f>
        <v>0</v>
      </c>
      <c r="O249" s="4">
        <f>Tablo1[[#This Row],[10:40]]</f>
        <v>0</v>
      </c>
      <c r="P249" s="4">
        <f>Tablo1[[#This Row],[11:30]]</f>
        <v>0</v>
      </c>
      <c r="Q249" s="10" t="str">
        <f>Tablo1[[#This Row],[12:20]]</f>
        <v>x</v>
      </c>
      <c r="R249" s="4" t="str">
        <f>Tablo1[[#This Row],[13:10]]</f>
        <v>x</v>
      </c>
      <c r="S249" s="4" t="str">
        <f>Tablo1[[#This Row],[14:00]]</f>
        <v>x</v>
      </c>
      <c r="T249" s="4">
        <f>Tablo1[[#This Row],[14:50]]</f>
        <v>0</v>
      </c>
      <c r="U249" s="4">
        <f>Tablo1[[#This Row],[15:40]]</f>
        <v>0</v>
      </c>
      <c r="V249" s="12">
        <f>Tablo1[[#This Row],[16:30]]</f>
        <v>0</v>
      </c>
      <c r="W249" s="24">
        <f>Tablo1[[#This Row],[Ders Adedi]]</f>
        <v>1</v>
      </c>
      <c r="X249" s="22">
        <f>Tablo1[[#This Row],[Ders saati]]</f>
        <v>3</v>
      </c>
      <c r="Y249" s="23">
        <f>Tablo1[[#This Row],[Ders saati kontrol]]</f>
        <v>3</v>
      </c>
      <c r="Z249" s="92" t="str">
        <f>Tablo1[[#This Row],[Birleştir formül]]</f>
        <v>Mesleki İngilizce  İsmail KAVDIR</v>
      </c>
      <c r="AA249" s="95">
        <f>Tablo1[[#This Row],[Birleşik ders]]</f>
        <v>1</v>
      </c>
    </row>
    <row r="250" spans="1:27" ht="21.75" hidden="1" x14ac:dyDescent="0.25">
      <c r="A250" s="27">
        <f>Tablo1[[#This Row],[Sıra]]</f>
        <v>75</v>
      </c>
      <c r="B250" s="13" t="str">
        <f>Tablo1[[#This Row],[Bölüm]]</f>
        <v>TM</v>
      </c>
      <c r="C250" s="13">
        <f>Tablo1[[#This Row],[Sınıf]]</f>
        <v>3</v>
      </c>
      <c r="D250" s="5" t="str">
        <f>Tablo1[[#This Row],[Ders Kodu]]</f>
        <v>TMT-3124</v>
      </c>
      <c r="E250" s="14" t="str">
        <f>Tablo1[[#This Row],[Dersin Adı]]</f>
        <v xml:space="preserve">Biyolojik Malzemenin Mühendislik Özellikleri </v>
      </c>
      <c r="F250" s="6" t="str">
        <f>Tablo1[[#This Row],[Dersi Veren Öğretim Elemanı]]</f>
        <v>M. Burak BÜYÜKCAN</v>
      </c>
      <c r="G250" s="6">
        <f>Tablo1[[#This Row],[Dersi Veren Öğretim Elemanı (Son 7 Hafta)]]</f>
        <v>0</v>
      </c>
      <c r="H250" s="6" t="str">
        <f>Tablo1[[#This Row],[Dersi Vrn. Öğr. Üyesi Bölümü]]</f>
        <v>TM</v>
      </c>
      <c r="I250" s="5">
        <f>Tablo1[[#This Row],[Mevcut]]</f>
        <v>17</v>
      </c>
      <c r="J250" s="13" t="str">
        <f>Tablo1[[#This Row],[GÜN]]</f>
        <v>SALI</v>
      </c>
      <c r="K250" s="17" t="str">
        <f>Tablo1[[#This Row],[SINIF2]]</f>
        <v>TM. Uyg.Lab.</v>
      </c>
      <c r="L250" s="11">
        <f>Tablo1[[#This Row],[08:10]]</f>
        <v>0</v>
      </c>
      <c r="M250" s="4">
        <f>Tablo1[[#This Row],[09:00]]</f>
        <v>0</v>
      </c>
      <c r="N250" s="4">
        <f>Tablo1[[#This Row],[09:50]]</f>
        <v>0</v>
      </c>
      <c r="O250" s="4">
        <f>Tablo1[[#This Row],[10:40]]</f>
        <v>0</v>
      </c>
      <c r="P250" s="4">
        <f>Tablo1[[#This Row],[11:30]]</f>
        <v>0</v>
      </c>
      <c r="Q250" s="10">
        <f>Tablo1[[#This Row],[12:20]]</f>
        <v>0</v>
      </c>
      <c r="R250" s="4">
        <f>Tablo1[[#This Row],[13:10]]</f>
        <v>0</v>
      </c>
      <c r="S250" s="4">
        <f>Tablo1[[#This Row],[14:00]]</f>
        <v>0</v>
      </c>
      <c r="T250" s="4" t="str">
        <f>Tablo1[[#This Row],[14:50]]</f>
        <v>x</v>
      </c>
      <c r="U250" s="4" t="str">
        <f>Tablo1[[#This Row],[15:40]]</f>
        <v>x</v>
      </c>
      <c r="V250" s="12" t="str">
        <f>Tablo1[[#This Row],[16:30]]</f>
        <v>x</v>
      </c>
      <c r="W250" s="24">
        <f>Tablo1[[#This Row],[Ders Adedi]]</f>
        <v>1</v>
      </c>
      <c r="X250" s="22">
        <f>Tablo1[[#This Row],[Ders saati]]</f>
        <v>3</v>
      </c>
      <c r="Y250" s="23">
        <f>Tablo1[[#This Row],[Ders saati kontrol]]</f>
        <v>3</v>
      </c>
      <c r="Z250" s="92" t="str">
        <f>Tablo1[[#This Row],[Birleştir formül]]</f>
        <v>Biyolojik Malzemenin Mühendislik Özellikleri  M. Burak BÜYÜKCAN</v>
      </c>
      <c r="AA250" s="95">
        <f>Tablo1[[#This Row],[Birleşik ders]]</f>
        <v>1</v>
      </c>
    </row>
    <row r="251" spans="1:27" ht="21.75" hidden="1" x14ac:dyDescent="0.25">
      <c r="A251" s="27">
        <f>Tablo1[[#This Row],[Sıra]]</f>
        <v>350</v>
      </c>
      <c r="B251" s="13" t="str">
        <f>Tablo1[[#This Row],[Bölüm]]</f>
        <v>TM</v>
      </c>
      <c r="C251" s="13">
        <f>Tablo1[[#This Row],[Sınıf]]</f>
        <v>3</v>
      </c>
      <c r="D251" s="5" t="str">
        <f>Tablo1[[#This Row],[Ders Kodu]]</f>
        <v>TMT-3004</v>
      </c>
      <c r="E251" s="14" t="str">
        <f>Tablo1[[#This Row],[Dersin Adı]]</f>
        <v>Elektrik ve Elektroniğin Temel İlkeleri</v>
      </c>
      <c r="F251" s="6" t="str">
        <f>Tablo1[[#This Row],[Dersi Veren Öğretim Elemanı]]</f>
        <v>Adem Yavuz VURAL</v>
      </c>
      <c r="G251" s="6">
        <f>Tablo1[[#This Row],[Dersi Veren Öğretim Elemanı (Son 7 Hafta)]]</f>
        <v>0</v>
      </c>
      <c r="H251" s="6" t="str">
        <f>Tablo1[[#This Row],[Dersi Vrn. Öğr. Üyesi Bölümü]]</f>
        <v>FD</v>
      </c>
      <c r="I251" s="5">
        <f>Tablo1[[#This Row],[Mevcut]]</f>
        <v>19</v>
      </c>
      <c r="J251" s="13" t="str">
        <f>Tablo1[[#This Row],[GÜN]]</f>
        <v>ÇARŞAMBA</v>
      </c>
      <c r="K251" s="17" t="str">
        <f>Tablo1[[#This Row],[SINIF2]]</f>
        <v>104</v>
      </c>
      <c r="L251" s="11">
        <f>Tablo1[[#This Row],[08:10]]</f>
        <v>0</v>
      </c>
      <c r="M251" s="4">
        <f>Tablo1[[#This Row],[09:00]]</f>
        <v>0</v>
      </c>
      <c r="N251" s="4">
        <f>Tablo1[[#This Row],[09:50]]</f>
        <v>0</v>
      </c>
      <c r="O251" s="4">
        <f>Tablo1[[#This Row],[10:40]]</f>
        <v>0</v>
      </c>
      <c r="P251" s="4">
        <f>Tablo1[[#This Row],[11:30]]</f>
        <v>0</v>
      </c>
      <c r="Q251" s="10">
        <f>Tablo1[[#This Row],[12:20]]</f>
        <v>0</v>
      </c>
      <c r="R251" s="4">
        <f>Tablo1[[#This Row],[13:10]]</f>
        <v>0</v>
      </c>
      <c r="S251" s="4">
        <f>Tablo1[[#This Row],[14:00]]</f>
        <v>0</v>
      </c>
      <c r="T251" s="4" t="str">
        <f>Tablo1[[#This Row],[14:50]]</f>
        <v>x</v>
      </c>
      <c r="U251" s="4" t="str">
        <f>Tablo1[[#This Row],[15:40]]</f>
        <v>x</v>
      </c>
      <c r="V251" s="12" t="str">
        <f>Tablo1[[#This Row],[16:30]]</f>
        <v>x</v>
      </c>
      <c r="W251" s="24">
        <f>Tablo1[[#This Row],[Ders Adedi]]</f>
        <v>1</v>
      </c>
      <c r="X251" s="22">
        <f>Tablo1[[#This Row],[Ders saati]]</f>
        <v>3</v>
      </c>
      <c r="Y251" s="23">
        <f>Tablo1[[#This Row],[Ders saati kontrol]]</f>
        <v>3</v>
      </c>
      <c r="Z251" s="92" t="str">
        <f>Tablo1[[#This Row],[Birleştir formül]]</f>
        <v>Elektrik ve Elektroniğin Temel İlkeleri Adem Yavuz VURAL</v>
      </c>
      <c r="AA251" s="95">
        <f>Tablo1[[#This Row],[Birleşik ders]]</f>
        <v>1</v>
      </c>
    </row>
    <row r="252" spans="1:27" ht="21.75" hidden="1" x14ac:dyDescent="0.25">
      <c r="A252" s="27">
        <f>Tablo1[[#This Row],[Sıra]]</f>
        <v>264</v>
      </c>
      <c r="B252" s="13" t="str">
        <f>Tablo1[[#This Row],[Bölüm]]</f>
        <v>TM</v>
      </c>
      <c r="C252" s="13">
        <f>Tablo1[[#This Row],[Sınıf]]</f>
        <v>3</v>
      </c>
      <c r="D252" s="5" t="str">
        <f>Tablo1[[#This Row],[Ders Kodu]]</f>
        <v>TMT-3130</v>
      </c>
      <c r="E252" s="14" t="str">
        <f>Tablo1[[#This Row],[Dersin Adı]]</f>
        <v xml:space="preserve">Tarım Traktörleri </v>
      </c>
      <c r="F252" s="6" t="str">
        <f>Tablo1[[#This Row],[Dersi Veren Öğretim Elemanı]]</f>
        <v>Sarp Korkut SÜMER</v>
      </c>
      <c r="G252" s="6">
        <f>Tablo1[[#This Row],[Dersi Veren Öğretim Elemanı (Son 7 Hafta)]]</f>
        <v>0</v>
      </c>
      <c r="H252" s="6" t="str">
        <f>Tablo1[[#This Row],[Dersi Vrn. Öğr. Üyesi Bölümü]]</f>
        <v>TM</v>
      </c>
      <c r="I252" s="5">
        <f>Tablo1[[#This Row],[Mevcut]]</f>
        <v>21</v>
      </c>
      <c r="J252" s="13" t="str">
        <f>Tablo1[[#This Row],[GÜN]]</f>
        <v>PERŞEMBE</v>
      </c>
      <c r="K252" s="17" t="str">
        <f>Tablo1[[#This Row],[SINIF2]]</f>
        <v>TM. Uyg.Lab.</v>
      </c>
      <c r="L252" s="11">
        <f>Tablo1[[#This Row],[08:10]]</f>
        <v>0</v>
      </c>
      <c r="M252" s="4" t="str">
        <f>Tablo1[[#This Row],[09:00]]</f>
        <v>x</v>
      </c>
      <c r="N252" s="4" t="str">
        <f>Tablo1[[#This Row],[09:50]]</f>
        <v>x</v>
      </c>
      <c r="O252" s="4" t="str">
        <f>Tablo1[[#This Row],[10:40]]</f>
        <v>x</v>
      </c>
      <c r="P252" s="4">
        <f>Tablo1[[#This Row],[11:30]]</f>
        <v>0</v>
      </c>
      <c r="Q252" s="10">
        <f>Tablo1[[#This Row],[12:20]]</f>
        <v>0</v>
      </c>
      <c r="R252" s="4">
        <f>Tablo1[[#This Row],[13:10]]</f>
        <v>0</v>
      </c>
      <c r="S252" s="4">
        <f>Tablo1[[#This Row],[14:00]]</f>
        <v>0</v>
      </c>
      <c r="T252" s="4">
        <f>Tablo1[[#This Row],[14:50]]</f>
        <v>0</v>
      </c>
      <c r="U252" s="4">
        <f>Tablo1[[#This Row],[15:40]]</f>
        <v>0</v>
      </c>
      <c r="V252" s="12">
        <f>Tablo1[[#This Row],[16:30]]</f>
        <v>0</v>
      </c>
      <c r="W252" s="24">
        <f>Tablo1[[#This Row],[Ders Adedi]]</f>
        <v>1</v>
      </c>
      <c r="X252" s="22">
        <f>Tablo1[[#This Row],[Ders saati]]</f>
        <v>3</v>
      </c>
      <c r="Y252" s="23">
        <f>Tablo1[[#This Row],[Ders saati kontrol]]</f>
        <v>3</v>
      </c>
      <c r="Z252" s="92" t="str">
        <f>Tablo1[[#This Row],[Birleştir formül]]</f>
        <v>Tarım Traktörleri  Sarp Korkut SÜMER</v>
      </c>
      <c r="AA252" s="95">
        <f>Tablo1[[#This Row],[Birleşik ders]]</f>
        <v>1</v>
      </c>
    </row>
    <row r="253" spans="1:27" ht="21.75" hidden="1" x14ac:dyDescent="0.25">
      <c r="A253" s="27">
        <f>Tablo1[[#This Row],[Sıra]]</f>
        <v>62</v>
      </c>
      <c r="B253" s="13" t="str">
        <f>Tablo1[[#This Row],[Bölüm]]</f>
        <v>TM</v>
      </c>
      <c r="C253" s="13">
        <f>Tablo1[[#This Row],[Sınıf]]</f>
        <v>3</v>
      </c>
      <c r="D253" s="5" t="str">
        <f>Tablo1[[#This Row],[Ders Kodu]]</f>
        <v>TMT-3128</v>
      </c>
      <c r="E253" s="14" t="str">
        <f>Tablo1[[#This Row],[Dersin Adı]]</f>
        <v xml:space="preserve">Bitki Koruma Mak.ve Teknolojileri </v>
      </c>
      <c r="F253" s="6" t="str">
        <f>Tablo1[[#This Row],[Dersi Veren Öğretim Elemanı]]</f>
        <v>Sakine ÖZPINAR</v>
      </c>
      <c r="G253" s="6">
        <f>Tablo1[[#This Row],[Dersi Veren Öğretim Elemanı (Son 7 Hafta)]]</f>
        <v>0</v>
      </c>
      <c r="H253" s="6" t="str">
        <f>Tablo1[[#This Row],[Dersi Vrn. Öğr. Üyesi Bölümü]]</f>
        <v>TM</v>
      </c>
      <c r="I253" s="5">
        <f>Tablo1[[#This Row],[Mevcut]]</f>
        <v>16</v>
      </c>
      <c r="J253" s="13" t="str">
        <f>Tablo1[[#This Row],[GÜN]]</f>
        <v>PERŞEMBE</v>
      </c>
      <c r="K253" s="17" t="str">
        <f>Tablo1[[#This Row],[SINIF2]]</f>
        <v>TM. Uyg.Lab.</v>
      </c>
      <c r="L253" s="11">
        <f>Tablo1[[#This Row],[08:10]]</f>
        <v>0</v>
      </c>
      <c r="M253" s="4">
        <f>Tablo1[[#This Row],[09:00]]</f>
        <v>0</v>
      </c>
      <c r="N253" s="4">
        <f>Tablo1[[#This Row],[09:50]]</f>
        <v>0</v>
      </c>
      <c r="O253" s="4">
        <f>Tablo1[[#This Row],[10:40]]</f>
        <v>0</v>
      </c>
      <c r="P253" s="4" t="str">
        <f>Tablo1[[#This Row],[11:30]]</f>
        <v>x</v>
      </c>
      <c r="Q253" s="10" t="str">
        <f>Tablo1[[#This Row],[12:20]]</f>
        <v>x</v>
      </c>
      <c r="R253" s="4" t="str">
        <f>Tablo1[[#This Row],[13:10]]</f>
        <v>x</v>
      </c>
      <c r="S253" s="4">
        <f>Tablo1[[#This Row],[14:00]]</f>
        <v>0</v>
      </c>
      <c r="T253" s="4">
        <f>Tablo1[[#This Row],[14:50]]</f>
        <v>0</v>
      </c>
      <c r="U253" s="4">
        <f>Tablo1[[#This Row],[15:40]]</f>
        <v>0</v>
      </c>
      <c r="V253" s="12">
        <f>Tablo1[[#This Row],[16:30]]</f>
        <v>0</v>
      </c>
      <c r="W253" s="24">
        <f>Tablo1[[#This Row],[Ders Adedi]]</f>
        <v>1</v>
      </c>
      <c r="X253" s="22">
        <f>Tablo1[[#This Row],[Ders saati]]</f>
        <v>3</v>
      </c>
      <c r="Y253" s="23">
        <f>Tablo1[[#This Row],[Ders saati kontrol]]</f>
        <v>3</v>
      </c>
      <c r="Z253" s="92" t="str">
        <f>Tablo1[[#This Row],[Birleştir formül]]</f>
        <v>Bitki Koruma Mak.ve Teknolojileri  Sakine ÖZPINAR</v>
      </c>
      <c r="AA253" s="95">
        <f>Tablo1[[#This Row],[Birleşik ders]]</f>
        <v>1</v>
      </c>
    </row>
    <row r="254" spans="1:27" ht="21.75" hidden="1" x14ac:dyDescent="0.25">
      <c r="A254" s="27">
        <f>Tablo1[[#This Row],[Sıra]]</f>
        <v>86</v>
      </c>
      <c r="B254" s="13" t="str">
        <f>Tablo1[[#This Row],[Bölüm]]</f>
        <v>TM</v>
      </c>
      <c r="C254" s="13">
        <f>Tablo1[[#This Row],[Sınıf]]</f>
        <v>3</v>
      </c>
      <c r="D254" s="5" t="str">
        <f>Tablo1[[#This Row],[Ders Kodu]]</f>
        <v>TMT-3122</v>
      </c>
      <c r="E254" s="14" t="str">
        <f>Tablo1[[#This Row],[Dersin Adı]]</f>
        <v xml:space="preserve">Ekim, Bakım ve Gübreleme Makinaları </v>
      </c>
      <c r="F254" s="6" t="str">
        <f>Tablo1[[#This Row],[Dersi Veren Öğretim Elemanı]]</f>
        <v>İsmail KAVDIR</v>
      </c>
      <c r="G254" s="6">
        <f>Tablo1[[#This Row],[Dersi Veren Öğretim Elemanı (Son 7 Hafta)]]</f>
        <v>0</v>
      </c>
      <c r="H254" s="6" t="str">
        <f>Tablo1[[#This Row],[Dersi Vrn. Öğr. Üyesi Bölümü]]</f>
        <v>TM</v>
      </c>
      <c r="I254" s="5">
        <f>Tablo1[[#This Row],[Mevcut]]</f>
        <v>20</v>
      </c>
      <c r="J254" s="13" t="str">
        <f>Tablo1[[#This Row],[GÜN]]</f>
        <v>PERŞEMBE</v>
      </c>
      <c r="K254" s="17" t="str">
        <f>Tablo1[[#This Row],[SINIF2]]</f>
        <v>105</v>
      </c>
      <c r="L254" s="11">
        <f>Tablo1[[#This Row],[08:10]]</f>
        <v>0</v>
      </c>
      <c r="M254" s="4">
        <f>Tablo1[[#This Row],[09:00]]</f>
        <v>0</v>
      </c>
      <c r="N254" s="4">
        <f>Tablo1[[#This Row],[09:50]]</f>
        <v>0</v>
      </c>
      <c r="O254" s="4">
        <f>Tablo1[[#This Row],[10:40]]</f>
        <v>0</v>
      </c>
      <c r="P254" s="4">
        <f>Tablo1[[#This Row],[11:30]]</f>
        <v>0</v>
      </c>
      <c r="Q254" s="10">
        <f>Tablo1[[#This Row],[12:20]]</f>
        <v>0</v>
      </c>
      <c r="R254" s="4">
        <f>Tablo1[[#This Row],[13:10]]</f>
        <v>0</v>
      </c>
      <c r="S254" s="4">
        <f>Tablo1[[#This Row],[14:00]]</f>
        <v>0</v>
      </c>
      <c r="T254" s="4" t="str">
        <f>Tablo1[[#This Row],[14:50]]</f>
        <v>x</v>
      </c>
      <c r="U254" s="4" t="str">
        <f>Tablo1[[#This Row],[15:40]]</f>
        <v>x</v>
      </c>
      <c r="V254" s="12" t="str">
        <f>Tablo1[[#This Row],[16:30]]</f>
        <v>x</v>
      </c>
      <c r="W254" s="24">
        <f>Tablo1[[#This Row],[Ders Adedi]]</f>
        <v>1</v>
      </c>
      <c r="X254" s="22">
        <f>Tablo1[[#This Row],[Ders saati]]</f>
        <v>3</v>
      </c>
      <c r="Y254" s="23">
        <f>Tablo1[[#This Row],[Ders saati kontrol]]</f>
        <v>3</v>
      </c>
      <c r="Z254" s="92" t="str">
        <f>Tablo1[[#This Row],[Birleştir formül]]</f>
        <v>Ekim, Bakım ve Gübreleme Makinaları  İsmail KAVDIR</v>
      </c>
      <c r="AA254" s="95">
        <f>Tablo1[[#This Row],[Birleşik ders]]</f>
        <v>1</v>
      </c>
    </row>
    <row r="255" spans="1:27" ht="21.75" hidden="1" x14ac:dyDescent="0.25">
      <c r="A255" s="27">
        <f>Tablo1[[#This Row],[Sıra]]</f>
        <v>81</v>
      </c>
      <c r="B255" s="13" t="str">
        <f>Tablo1[[#This Row],[Bölüm]]</f>
        <v>TM</v>
      </c>
      <c r="C255" s="13">
        <f>Tablo1[[#This Row],[Sınıf]]</f>
        <v>3</v>
      </c>
      <c r="D255" s="5" t="str">
        <f>Tablo1[[#This Row],[Ders Kodu]]</f>
        <v>TMT-3132</v>
      </c>
      <c r="E255" s="14" t="str">
        <f>Tablo1[[#This Row],[Dersin Adı]]</f>
        <v xml:space="preserve">Coğrafi Bilgi Sistemlerine Giriş </v>
      </c>
      <c r="F255" s="6" t="str">
        <f>Tablo1[[#This Row],[Dersi Veren Öğretim Elemanı]]</f>
        <v>Emre ÖZELKAN</v>
      </c>
      <c r="G255" s="6">
        <f>Tablo1[[#This Row],[Dersi Veren Öğretim Elemanı (Son 7 Hafta)]]</f>
        <v>0</v>
      </c>
      <c r="H255" s="6" t="str">
        <f>Tablo1[[#This Row],[Dersi Vrn. Öğr. Üyesi Bölümü]]</f>
        <v>FD</v>
      </c>
      <c r="I255" s="5">
        <f>Tablo1[[#This Row],[Mevcut]]</f>
        <v>0</v>
      </c>
      <c r="J255" s="13" t="str">
        <f>Tablo1[[#This Row],[GÜN]]</f>
        <v>-</v>
      </c>
      <c r="K255" s="17" t="str">
        <f>Tablo1[[#This Row],[SINIF2]]</f>
        <v>AÇILMIYOR</v>
      </c>
      <c r="L255" s="11">
        <f>Tablo1[[#This Row],[08:10]]</f>
        <v>0</v>
      </c>
      <c r="M255" s="4" t="str">
        <f>Tablo1[[#This Row],[09:00]]</f>
        <v>x</v>
      </c>
      <c r="N255" s="4" t="str">
        <f>Tablo1[[#This Row],[09:50]]</f>
        <v>x</v>
      </c>
      <c r="O255" s="4" t="str">
        <f>Tablo1[[#This Row],[10:40]]</f>
        <v>x</v>
      </c>
      <c r="P255" s="4">
        <f>Tablo1[[#This Row],[11:30]]</f>
        <v>0</v>
      </c>
      <c r="Q255" s="10">
        <f>Tablo1[[#This Row],[12:20]]</f>
        <v>0</v>
      </c>
      <c r="R255" s="4">
        <f>Tablo1[[#This Row],[13:10]]</f>
        <v>0</v>
      </c>
      <c r="S255" s="4">
        <f>Tablo1[[#This Row],[14:00]]</f>
        <v>0</v>
      </c>
      <c r="T255" s="4">
        <f>Tablo1[[#This Row],[14:50]]</f>
        <v>0</v>
      </c>
      <c r="U255" s="4">
        <f>Tablo1[[#This Row],[15:40]]</f>
        <v>0</v>
      </c>
      <c r="V255" s="12">
        <f>Tablo1[[#This Row],[16:30]]</f>
        <v>0</v>
      </c>
      <c r="W255" s="24">
        <f>Tablo1[[#This Row],[Ders Adedi]]</f>
        <v>1</v>
      </c>
      <c r="X255" s="22">
        <f>Tablo1[[#This Row],[Ders saati]]</f>
        <v>3</v>
      </c>
      <c r="Y255" s="23">
        <f>Tablo1[[#This Row],[Ders saati kontrol]]</f>
        <v>3</v>
      </c>
      <c r="Z255" s="92" t="str">
        <f>Tablo1[[#This Row],[Birleştir formül]]</f>
        <v>Coğrafi Bilgi Sistemlerine Giriş  Emre ÖZELKAN</v>
      </c>
      <c r="AA255" s="95">
        <f>Tablo1[[#This Row],[Birleşik ders]]</f>
        <v>1</v>
      </c>
    </row>
    <row r="256" spans="1:27" ht="21.75" hidden="1" x14ac:dyDescent="0.25">
      <c r="A256" s="27">
        <f>Tablo1[[#This Row],[Sıra]]</f>
        <v>241</v>
      </c>
      <c r="B256" s="13" t="str">
        <f>Tablo1[[#This Row],[Bölüm]]</f>
        <v>TM</v>
      </c>
      <c r="C256" s="13">
        <f>Tablo1[[#This Row],[Sınıf]]</f>
        <v>3</v>
      </c>
      <c r="D256" s="5" t="str">
        <f>Tablo1[[#This Row],[Ders Kodu]]</f>
        <v>STJ-3002</v>
      </c>
      <c r="E256" s="14" t="str">
        <f>Tablo1[[#This Row],[Dersin Adı]]</f>
        <v xml:space="preserve">Staj II </v>
      </c>
      <c r="F256" s="6" t="str">
        <f>Tablo1[[#This Row],[Dersi Veren Öğretim Elemanı]]</f>
        <v>Habib KOCABIYIK</v>
      </c>
      <c r="G256" s="6">
        <f>Tablo1[[#This Row],[Dersi Veren Öğretim Elemanı (Son 7 Hafta)]]</f>
        <v>0</v>
      </c>
      <c r="H256" s="6" t="str">
        <f>Tablo1[[#This Row],[Dersi Vrn. Öğr. Üyesi Bölümü]]</f>
        <v>TM</v>
      </c>
      <c r="I256" s="5">
        <f>Tablo1[[#This Row],[Mevcut]]</f>
        <v>24</v>
      </c>
      <c r="J256" s="13" t="str">
        <f>Tablo1[[#This Row],[GÜN]]</f>
        <v>-</v>
      </c>
      <c r="K256" s="17" t="str">
        <f>Tablo1[[#This Row],[SINIF2]]</f>
        <v>-</v>
      </c>
      <c r="L256" s="11">
        <f>Tablo1[[#This Row],[08:10]]</f>
        <v>0</v>
      </c>
      <c r="M256" s="4">
        <f>Tablo1[[#This Row],[09:00]]</f>
        <v>0</v>
      </c>
      <c r="N256" s="4">
        <f>Tablo1[[#This Row],[09:50]]</f>
        <v>0</v>
      </c>
      <c r="O256" s="4">
        <f>Tablo1[[#This Row],[10:40]]</f>
        <v>0</v>
      </c>
      <c r="P256" s="4">
        <f>Tablo1[[#This Row],[11:30]]</f>
        <v>0</v>
      </c>
      <c r="Q256" s="10">
        <f>Tablo1[[#This Row],[12:20]]</f>
        <v>0</v>
      </c>
      <c r="R256" s="4">
        <f>Tablo1[[#This Row],[13:10]]</f>
        <v>0</v>
      </c>
      <c r="S256" s="4">
        <f>Tablo1[[#This Row],[14:00]]</f>
        <v>0</v>
      </c>
      <c r="T256" s="4">
        <f>Tablo1[[#This Row],[14:50]]</f>
        <v>0</v>
      </c>
      <c r="U256" s="4">
        <f>Tablo1[[#This Row],[15:40]]</f>
        <v>0</v>
      </c>
      <c r="V256" s="12">
        <f>Tablo1[[#This Row],[16:30]]</f>
        <v>0</v>
      </c>
      <c r="W256" s="24">
        <f>Tablo1[[#This Row],[Ders Adedi]]</f>
        <v>9</v>
      </c>
      <c r="X256" s="22">
        <f>Tablo1[[#This Row],[Ders saati]]</f>
        <v>0</v>
      </c>
      <c r="Y256" s="23">
        <f>Tablo1[[#This Row],[Ders saati kontrol]]</f>
        <v>0</v>
      </c>
      <c r="Z256" s="92" t="str">
        <f>Tablo1[[#This Row],[Birleştir formül]]</f>
        <v>Staj II  Habib KOCABIYIK</v>
      </c>
      <c r="AA256" s="95">
        <f>Tablo1[[#This Row],[Birleşik ders]]</f>
        <v>1</v>
      </c>
    </row>
    <row r="257" spans="1:27" ht="30" hidden="1" x14ac:dyDescent="0.25">
      <c r="A257" s="27">
        <f>Tablo1[[#This Row],[Sıra]]</f>
        <v>141</v>
      </c>
      <c r="B257" s="13" t="str">
        <f>Tablo1[[#This Row],[Bölüm]]</f>
        <v>TM</v>
      </c>
      <c r="C257" s="13">
        <f>Tablo1[[#This Row],[Sınıf]]</f>
        <v>4</v>
      </c>
      <c r="D257" s="5" t="str">
        <f>Tablo1[[#This Row],[Ders Kodu]]</f>
        <v>TMT-4012</v>
      </c>
      <c r="E257" s="14" t="str">
        <f>Tablo1[[#This Row],[Dersin Adı]]</f>
        <v xml:space="preserve">İmalat Yöntemleri ve Takım Tezgâhları </v>
      </c>
      <c r="F257" s="6" t="str">
        <f>Tablo1[[#This Row],[Dersi Veren Öğretim Elemanı]]</f>
        <v>M. Burak BÜYÜKCAN</v>
      </c>
      <c r="G257" s="6">
        <f>Tablo1[[#This Row],[Dersi Veren Öğretim Elemanı (Son 7 Hafta)]]</f>
        <v>0</v>
      </c>
      <c r="H257" s="6" t="str">
        <f>Tablo1[[#This Row],[Dersi Vrn. Öğr. Üyesi Bölümü]]</f>
        <v>TM</v>
      </c>
      <c r="I257" s="5">
        <f>Tablo1[[#This Row],[Mevcut]]</f>
        <v>8</v>
      </c>
      <c r="J257" s="13" t="str">
        <f>Tablo1[[#This Row],[GÜN]]</f>
        <v>PAZARTESİ</v>
      </c>
      <c r="K257" s="17" t="str">
        <f>Tablo1[[#This Row],[SINIF2]]</f>
        <v>203</v>
      </c>
      <c r="L257" s="11">
        <f>Tablo1[[#This Row],[08:10]]</f>
        <v>0</v>
      </c>
      <c r="M257" s="4" t="str">
        <f>Tablo1[[#This Row],[09:00]]</f>
        <v>x</v>
      </c>
      <c r="N257" s="4" t="str">
        <f>Tablo1[[#This Row],[09:50]]</f>
        <v>x</v>
      </c>
      <c r="O257" s="4" t="str">
        <f>Tablo1[[#This Row],[10:40]]</f>
        <v>x</v>
      </c>
      <c r="P257" s="4" t="str">
        <f>Tablo1[[#This Row],[11:30]]</f>
        <v>x</v>
      </c>
      <c r="Q257" s="10">
        <f>Tablo1[[#This Row],[12:20]]</f>
        <v>0</v>
      </c>
      <c r="R257" s="4">
        <f>Tablo1[[#This Row],[13:10]]</f>
        <v>0</v>
      </c>
      <c r="S257" s="4">
        <f>Tablo1[[#This Row],[14:00]]</f>
        <v>0</v>
      </c>
      <c r="T257" s="4">
        <f>Tablo1[[#This Row],[14:50]]</f>
        <v>0</v>
      </c>
      <c r="U257" s="4">
        <f>Tablo1[[#This Row],[15:40]]</f>
        <v>0</v>
      </c>
      <c r="V257" s="12">
        <f>Tablo1[[#This Row],[16:30]]</f>
        <v>0</v>
      </c>
      <c r="W257" s="24">
        <f>Tablo1[[#This Row],[Ders Adedi]]</f>
        <v>1</v>
      </c>
      <c r="X257" s="22">
        <f>Tablo1[[#This Row],[Ders saati]]</f>
        <v>4</v>
      </c>
      <c r="Y257" s="23">
        <f>Tablo1[[#This Row],[Ders saati kontrol]]</f>
        <v>4</v>
      </c>
      <c r="Z257" s="92" t="str">
        <f>Tablo1[[#This Row],[Birleştir formül]]</f>
        <v>İmalat Yöntemleri ve Takım Tezgâhları  M. Burak BÜYÜKCAN</v>
      </c>
      <c r="AA257" s="95">
        <f>Tablo1[[#This Row],[Birleşik ders]]</f>
        <v>1</v>
      </c>
    </row>
    <row r="258" spans="1:27" ht="21.75" hidden="1" x14ac:dyDescent="0.25">
      <c r="A258" s="27">
        <f>Tablo1[[#This Row],[Sıra]]</f>
        <v>328</v>
      </c>
      <c r="B258" s="13" t="str">
        <f>Tablo1[[#This Row],[Bölüm]]</f>
        <v>TM</v>
      </c>
      <c r="C258" s="13">
        <f>Tablo1[[#This Row],[Sınıf]]</f>
        <v>4</v>
      </c>
      <c r="D258" s="5" t="str">
        <f>Tablo1[[#This Row],[Ders Kodu]]</f>
        <v>TMT-4008</v>
      </c>
      <c r="E258" s="14" t="str">
        <f>Tablo1[[#This Row],[Dersin Adı]]</f>
        <v xml:space="preserve">Ürün İşleme Teknolojileri </v>
      </c>
      <c r="F258" s="6" t="str">
        <f>Tablo1[[#This Row],[Dersi Veren Öğretim Elemanı]]</f>
        <v>İsmail KAVDIR</v>
      </c>
      <c r="G258" s="6">
        <f>Tablo1[[#This Row],[Dersi Veren Öğretim Elemanı (Son 7 Hafta)]]</f>
        <v>0</v>
      </c>
      <c r="H258" s="6" t="str">
        <f>Tablo1[[#This Row],[Dersi Vrn. Öğr. Üyesi Bölümü]]</f>
        <v>TM</v>
      </c>
      <c r="I258" s="5">
        <f>Tablo1[[#This Row],[Mevcut]]</f>
        <v>18</v>
      </c>
      <c r="J258" s="13" t="str">
        <f>Tablo1[[#This Row],[GÜN]]</f>
        <v>PAZARTESİ</v>
      </c>
      <c r="K258" s="17" t="str">
        <f>Tablo1[[#This Row],[SINIF2]]</f>
        <v>04</v>
      </c>
      <c r="L258" s="11">
        <f>Tablo1[[#This Row],[08:10]]</f>
        <v>0</v>
      </c>
      <c r="M258" s="4">
        <f>Tablo1[[#This Row],[09:00]]</f>
        <v>0</v>
      </c>
      <c r="N258" s="4">
        <f>Tablo1[[#This Row],[09:50]]</f>
        <v>0</v>
      </c>
      <c r="O258" s="4">
        <f>Tablo1[[#This Row],[10:40]]</f>
        <v>0</v>
      </c>
      <c r="P258" s="4">
        <f>Tablo1[[#This Row],[11:30]]</f>
        <v>0</v>
      </c>
      <c r="Q258" s="10">
        <f>Tablo1[[#This Row],[12:20]]</f>
        <v>0</v>
      </c>
      <c r="R258" s="4" t="str">
        <f>Tablo1[[#This Row],[13:10]]</f>
        <v>x</v>
      </c>
      <c r="S258" s="4" t="str">
        <f>Tablo1[[#This Row],[14:00]]</f>
        <v>x</v>
      </c>
      <c r="T258" s="4" t="str">
        <f>Tablo1[[#This Row],[14:50]]</f>
        <v>x</v>
      </c>
      <c r="U258" s="4" t="str">
        <f>Tablo1[[#This Row],[15:40]]</f>
        <v>x</v>
      </c>
      <c r="V258" s="12">
        <f>Tablo1[[#This Row],[16:30]]</f>
        <v>0</v>
      </c>
      <c r="W258" s="24">
        <f>Tablo1[[#This Row],[Ders Adedi]]</f>
        <v>1</v>
      </c>
      <c r="X258" s="22">
        <f>Tablo1[[#This Row],[Ders saati]]</f>
        <v>4</v>
      </c>
      <c r="Y258" s="23">
        <f>Tablo1[[#This Row],[Ders saati kontrol]]</f>
        <v>4</v>
      </c>
      <c r="Z258" s="92" t="str">
        <f>Tablo1[[#This Row],[Birleştir formül]]</f>
        <v>Ürün İşleme Teknolojileri  İsmail KAVDIR</v>
      </c>
      <c r="AA258" s="95">
        <f>Tablo1[[#This Row],[Birleşik ders]]</f>
        <v>1</v>
      </c>
    </row>
    <row r="259" spans="1:27" ht="21.75" hidden="1" x14ac:dyDescent="0.25">
      <c r="A259" s="27">
        <f>Tablo1[[#This Row],[Sıra]]</f>
        <v>257</v>
      </c>
      <c r="B259" s="13" t="str">
        <f>Tablo1[[#This Row],[Bölüm]]</f>
        <v>TM</v>
      </c>
      <c r="C259" s="13">
        <f>Tablo1[[#This Row],[Sınıf]]</f>
        <v>4</v>
      </c>
      <c r="D259" s="5" t="str">
        <f>Tablo1[[#This Row],[Ders Kodu]]</f>
        <v>TMT-4014</v>
      </c>
      <c r="E259" s="14" t="str">
        <f>Tablo1[[#This Row],[Dersin Adı]]</f>
        <v xml:space="preserve">Tarım Makineleri Planlama ve İşletmeciliği </v>
      </c>
      <c r="F259" s="6" t="str">
        <f>Tablo1[[#This Row],[Dersi Veren Öğretim Elemanı]]</f>
        <v>Gıyasettin ÇİÇEK</v>
      </c>
      <c r="G259" s="6">
        <f>Tablo1[[#This Row],[Dersi Veren Öğretim Elemanı (Son 7 Hafta)]]</f>
        <v>0</v>
      </c>
      <c r="H259" s="6" t="str">
        <f>Tablo1[[#This Row],[Dersi Vrn. Öğr. Üyesi Bölümü]]</f>
        <v>TM</v>
      </c>
      <c r="I259" s="5">
        <f>Tablo1[[#This Row],[Mevcut]]</f>
        <v>16</v>
      </c>
      <c r="J259" s="13" t="str">
        <f>Tablo1[[#This Row],[GÜN]]</f>
        <v>SALI</v>
      </c>
      <c r="K259" s="17" t="str">
        <f>Tablo1[[#This Row],[SINIF2]]</f>
        <v>TM. Uyg.Lab.</v>
      </c>
      <c r="L259" s="11">
        <f>Tablo1[[#This Row],[08:10]]</f>
        <v>0</v>
      </c>
      <c r="M259" s="4" t="str">
        <f>Tablo1[[#This Row],[09:00]]</f>
        <v>x</v>
      </c>
      <c r="N259" s="4" t="str">
        <f>Tablo1[[#This Row],[09:50]]</f>
        <v>x</v>
      </c>
      <c r="O259" s="4" t="str">
        <f>Tablo1[[#This Row],[10:40]]</f>
        <v>x</v>
      </c>
      <c r="P259" s="4" t="str">
        <f>Tablo1[[#This Row],[11:30]]</f>
        <v>x</v>
      </c>
      <c r="Q259" s="10">
        <f>Tablo1[[#This Row],[12:20]]</f>
        <v>0</v>
      </c>
      <c r="R259" s="4">
        <f>Tablo1[[#This Row],[13:10]]</f>
        <v>0</v>
      </c>
      <c r="S259" s="4">
        <f>Tablo1[[#This Row],[14:00]]</f>
        <v>0</v>
      </c>
      <c r="T259" s="4">
        <f>Tablo1[[#This Row],[14:50]]</f>
        <v>0</v>
      </c>
      <c r="U259" s="4">
        <f>Tablo1[[#This Row],[15:40]]</f>
        <v>0</v>
      </c>
      <c r="V259" s="12">
        <f>Tablo1[[#This Row],[16:30]]</f>
        <v>0</v>
      </c>
      <c r="W259" s="24">
        <f>Tablo1[[#This Row],[Ders Adedi]]</f>
        <v>1</v>
      </c>
      <c r="X259" s="22">
        <f>Tablo1[[#This Row],[Ders saati]]</f>
        <v>4</v>
      </c>
      <c r="Y259" s="23">
        <f>Tablo1[[#This Row],[Ders saati kontrol]]</f>
        <v>4</v>
      </c>
      <c r="Z259" s="92" t="str">
        <f>Tablo1[[#This Row],[Birleştir formül]]</f>
        <v>Tarım Makineleri Planlama ve İşletmeciliği  Gıyasettin ÇİÇEK</v>
      </c>
      <c r="AA259" s="95">
        <f>Tablo1[[#This Row],[Birleşik ders]]</f>
        <v>1</v>
      </c>
    </row>
    <row r="260" spans="1:27" ht="21.75" hidden="1" x14ac:dyDescent="0.25">
      <c r="A260" s="27">
        <f>Tablo1[[#This Row],[Sıra]]</f>
        <v>256</v>
      </c>
      <c r="B260" s="13" t="str">
        <f>Tablo1[[#This Row],[Bölüm]]</f>
        <v>TM</v>
      </c>
      <c r="C260" s="13">
        <f>Tablo1[[#This Row],[Sınıf]]</f>
        <v>4</v>
      </c>
      <c r="D260" s="5" t="str">
        <f>Tablo1[[#This Row],[Ders Kodu]]</f>
        <v xml:space="preserve">TMT-4122 </v>
      </c>
      <c r="E260" s="14" t="str">
        <f>Tablo1[[#This Row],[Dersin Adı]]</f>
        <v xml:space="preserve">Tarım Makinaları Tasarımı </v>
      </c>
      <c r="F260" s="6" t="str">
        <f>Tablo1[[#This Row],[Dersi Veren Öğretim Elemanı]]</f>
        <v>Habib KOCABIYIK</v>
      </c>
      <c r="G260" s="6">
        <f>Tablo1[[#This Row],[Dersi Veren Öğretim Elemanı (Son 7 Hafta)]]</f>
        <v>0</v>
      </c>
      <c r="H260" s="6" t="str">
        <f>Tablo1[[#This Row],[Dersi Vrn. Öğr. Üyesi Bölümü]]</f>
        <v>TM</v>
      </c>
      <c r="I260" s="5">
        <f>Tablo1[[#This Row],[Mevcut]]</f>
        <v>14</v>
      </c>
      <c r="J260" s="13" t="str">
        <f>Tablo1[[#This Row],[GÜN]]</f>
        <v>SALI</v>
      </c>
      <c r="K260" s="17" t="str">
        <f>Tablo1[[#This Row],[SINIF2]]</f>
        <v>Bilgisayar Lab.</v>
      </c>
      <c r="L260" s="11">
        <f>Tablo1[[#This Row],[08:10]]</f>
        <v>0</v>
      </c>
      <c r="M260" s="4">
        <f>Tablo1[[#This Row],[09:00]]</f>
        <v>0</v>
      </c>
      <c r="N260" s="4">
        <f>Tablo1[[#This Row],[09:50]]</f>
        <v>0</v>
      </c>
      <c r="O260" s="4">
        <f>Tablo1[[#This Row],[10:40]]</f>
        <v>0</v>
      </c>
      <c r="P260" s="4">
        <f>Tablo1[[#This Row],[11:30]]</f>
        <v>0</v>
      </c>
      <c r="Q260" s="10">
        <f>Tablo1[[#This Row],[12:20]]</f>
        <v>0</v>
      </c>
      <c r="R260" s="4" t="str">
        <f>Tablo1[[#This Row],[13:10]]</f>
        <v>x</v>
      </c>
      <c r="S260" s="4" t="str">
        <f>Tablo1[[#This Row],[14:00]]</f>
        <v>x</v>
      </c>
      <c r="T260" s="4" t="str">
        <f>Tablo1[[#This Row],[14:50]]</f>
        <v>x</v>
      </c>
      <c r="U260" s="4" t="str">
        <f>Tablo1[[#This Row],[15:40]]</f>
        <v>x</v>
      </c>
      <c r="V260" s="12">
        <f>Tablo1[[#This Row],[16:30]]</f>
        <v>0</v>
      </c>
      <c r="W260" s="24">
        <f>Tablo1[[#This Row],[Ders Adedi]]</f>
        <v>1</v>
      </c>
      <c r="X260" s="22">
        <f>Tablo1[[#This Row],[Ders saati]]</f>
        <v>4</v>
      </c>
      <c r="Y260" s="23">
        <f>Tablo1[[#This Row],[Ders saati kontrol]]</f>
        <v>4</v>
      </c>
      <c r="Z260" s="92" t="str">
        <f>Tablo1[[#This Row],[Birleştir formül]]</f>
        <v>Tarım Makinaları Tasarımı  Habib KOCABIYIK</v>
      </c>
      <c r="AA260" s="95">
        <f>Tablo1[[#This Row],[Birleşik ders]]</f>
        <v>1</v>
      </c>
    </row>
    <row r="261" spans="1:27" ht="30" hidden="1" x14ac:dyDescent="0.25">
      <c r="A261" s="27">
        <f>Tablo1[[#This Row],[Sıra]]</f>
        <v>185</v>
      </c>
      <c r="B261" s="13" t="str">
        <f>Tablo1[[#This Row],[Bölüm]]</f>
        <v>TM</v>
      </c>
      <c r="C261" s="13">
        <f>Tablo1[[#This Row],[Sınıf]]</f>
        <v>4</v>
      </c>
      <c r="D261" s="5" t="str">
        <f>Tablo1[[#This Row],[Ders Kodu]]</f>
        <v>TMT-4104</v>
      </c>
      <c r="E261" s="14" t="str">
        <f>Tablo1[[#This Row],[Dersin Adı]]</f>
        <v xml:space="preserve">Mesleki Uygulama </v>
      </c>
      <c r="F261" s="6" t="str">
        <f>Tablo1[[#This Row],[Dersi Veren Öğretim Elemanı]]</f>
        <v>Ünal ÜRKMEZ</v>
      </c>
      <c r="G261" s="6">
        <f>Tablo1[[#This Row],[Dersi Veren Öğretim Elemanı (Son 7 Hafta)]]</f>
        <v>0</v>
      </c>
      <c r="H261" s="6" t="str">
        <f>Tablo1[[#This Row],[Dersi Vrn. Öğr. Üyesi Bölümü]]</f>
        <v>TM</v>
      </c>
      <c r="I261" s="5">
        <f>Tablo1[[#This Row],[Mevcut]]</f>
        <v>19</v>
      </c>
      <c r="J261" s="13" t="str">
        <f>Tablo1[[#This Row],[GÜN]]</f>
        <v>ÇARŞAMBA</v>
      </c>
      <c r="K261" s="17" t="str">
        <f>Tablo1[[#This Row],[SINIF2]]</f>
        <v>TM. Uyg.Lab.</v>
      </c>
      <c r="L261" s="11">
        <f>Tablo1[[#This Row],[08:10]]</f>
        <v>0</v>
      </c>
      <c r="M261" s="4" t="str">
        <f>Tablo1[[#This Row],[09:00]]</f>
        <v>x</v>
      </c>
      <c r="N261" s="4" t="str">
        <f>Tablo1[[#This Row],[09:50]]</f>
        <v>x</v>
      </c>
      <c r="O261" s="4">
        <f>Tablo1[[#This Row],[10:40]]</f>
        <v>0</v>
      </c>
      <c r="P261" s="4">
        <f>Tablo1[[#This Row],[11:30]]</f>
        <v>0</v>
      </c>
      <c r="Q261" s="10">
        <f>Tablo1[[#This Row],[12:20]]</f>
        <v>0</v>
      </c>
      <c r="R261" s="4">
        <f>Tablo1[[#This Row],[13:10]]</f>
        <v>0</v>
      </c>
      <c r="S261" s="4">
        <f>Tablo1[[#This Row],[14:00]]</f>
        <v>0</v>
      </c>
      <c r="T261" s="4">
        <f>Tablo1[[#This Row],[14:50]]</f>
        <v>0</v>
      </c>
      <c r="U261" s="4">
        <f>Tablo1[[#This Row],[15:40]]</f>
        <v>0</v>
      </c>
      <c r="V261" s="12">
        <f>Tablo1[[#This Row],[16:30]]</f>
        <v>0</v>
      </c>
      <c r="W261" s="24">
        <f>Tablo1[[#This Row],[Ders Adedi]]</f>
        <v>8</v>
      </c>
      <c r="X261" s="22">
        <f>Tablo1[[#This Row],[Ders saati]]</f>
        <v>2</v>
      </c>
      <c r="Y261" s="23">
        <f>Tablo1[[#This Row],[Ders saati kontrol]]</f>
        <v>2</v>
      </c>
      <c r="Z261" s="92" t="str">
        <f>Tablo1[[#This Row],[Birleştir formül]]</f>
        <v>Mesleki Uygulama  Ünal ÜRKMEZ</v>
      </c>
      <c r="AA261" s="95">
        <f>Tablo1[[#This Row],[Birleşik ders]]</f>
        <v>1</v>
      </c>
    </row>
    <row r="262" spans="1:27" ht="21.75" hidden="1" x14ac:dyDescent="0.25">
      <c r="A262" s="27">
        <f>Tablo1[[#This Row],[Sıra]]</f>
        <v>29</v>
      </c>
      <c r="B262" s="13" t="str">
        <f>Tablo1[[#This Row],[Bölüm]]</f>
        <v>TM</v>
      </c>
      <c r="C262" s="13">
        <f>Tablo1[[#This Row],[Sınıf]]</f>
        <v>4</v>
      </c>
      <c r="D262" s="5" t="str">
        <f>Tablo1[[#This Row],[Ders Kodu]]</f>
        <v>TMT-4010</v>
      </c>
      <c r="E262" s="14" t="str">
        <f>Tablo1[[#This Row],[Dersin Adı]]</f>
        <v xml:space="preserve">Bahçe Makinaları ve Teknolojileri </v>
      </c>
      <c r="F262" s="6" t="str">
        <f>Tablo1[[#This Row],[Dersi Veren Öğretim Elemanı]]</f>
        <v>Sakine ÖZPINAR</v>
      </c>
      <c r="G262" s="6">
        <f>Tablo1[[#This Row],[Dersi Veren Öğretim Elemanı (Son 7 Hafta)]]</f>
        <v>0</v>
      </c>
      <c r="H262" s="6" t="str">
        <f>Tablo1[[#This Row],[Dersi Vrn. Öğr. Üyesi Bölümü]]</f>
        <v>TM</v>
      </c>
      <c r="I262" s="5">
        <f>Tablo1[[#This Row],[Mevcut]]</f>
        <v>16</v>
      </c>
      <c r="J262" s="13" t="str">
        <f>Tablo1[[#This Row],[GÜN]]</f>
        <v>PERŞEMBE</v>
      </c>
      <c r="K262" s="17" t="str">
        <f>Tablo1[[#This Row],[SINIF2]]</f>
        <v>205</v>
      </c>
      <c r="L262" s="11" t="str">
        <f>Tablo1[[#This Row],[08:10]]</f>
        <v>x</v>
      </c>
      <c r="M262" s="4" t="str">
        <f>Tablo1[[#This Row],[09:00]]</f>
        <v>x</v>
      </c>
      <c r="N262" s="4" t="str">
        <f>Tablo1[[#This Row],[09:50]]</f>
        <v>x</v>
      </c>
      <c r="O262" s="4" t="str">
        <f>Tablo1[[#This Row],[10:40]]</f>
        <v>x</v>
      </c>
      <c r="P262" s="4">
        <f>Tablo1[[#This Row],[11:30]]</f>
        <v>0</v>
      </c>
      <c r="Q262" s="10">
        <f>Tablo1[[#This Row],[12:20]]</f>
        <v>0</v>
      </c>
      <c r="R262" s="4">
        <f>Tablo1[[#This Row],[13:10]]</f>
        <v>0</v>
      </c>
      <c r="S262" s="4">
        <f>Tablo1[[#This Row],[14:00]]</f>
        <v>0</v>
      </c>
      <c r="T262" s="4">
        <f>Tablo1[[#This Row],[14:50]]</f>
        <v>0</v>
      </c>
      <c r="U262" s="4">
        <f>Tablo1[[#This Row],[15:40]]</f>
        <v>0</v>
      </c>
      <c r="V262" s="12">
        <f>Tablo1[[#This Row],[16:30]]</f>
        <v>0</v>
      </c>
      <c r="W262" s="24">
        <f>Tablo1[[#This Row],[Ders Adedi]]</f>
        <v>1</v>
      </c>
      <c r="X262" s="22">
        <f>Tablo1[[#This Row],[Ders saati]]</f>
        <v>4</v>
      </c>
      <c r="Y262" s="23">
        <f>Tablo1[[#This Row],[Ders saati kontrol]]</f>
        <v>4</v>
      </c>
      <c r="Z262" s="92" t="str">
        <f>Tablo1[[#This Row],[Birleştir formül]]</f>
        <v>Bahçe Makinaları ve Teknolojileri  Sakine ÖZPINAR</v>
      </c>
      <c r="AA262" s="95">
        <f>Tablo1[[#This Row],[Birleşik ders]]</f>
        <v>1</v>
      </c>
    </row>
    <row r="263" spans="1:27" ht="21.75" hidden="1" x14ac:dyDescent="0.25">
      <c r="A263" s="27">
        <f>Tablo1[[#This Row],[Sıra]]</f>
        <v>120</v>
      </c>
      <c r="B263" s="13" t="str">
        <f>Tablo1[[#This Row],[Bölüm]]</f>
        <v>TM</v>
      </c>
      <c r="C263" s="13">
        <f>Tablo1[[#This Row],[Sınıf]]</f>
        <v>4</v>
      </c>
      <c r="D263" s="5" t="str">
        <f>Tablo1[[#This Row],[Ders Kodu]]</f>
        <v>TMT-4002</v>
      </c>
      <c r="E263" s="14" t="str">
        <f>Tablo1[[#This Row],[Dersin Adı]]</f>
        <v xml:space="preserve">Hasat- Harman Makineleri ve Teknolojileri </v>
      </c>
      <c r="F263" s="6" t="str">
        <f>Tablo1[[#This Row],[Dersi Veren Öğretim Elemanı]]</f>
        <v>Gıyasettin ÇİÇEK</v>
      </c>
      <c r="G263" s="6">
        <f>Tablo1[[#This Row],[Dersi Veren Öğretim Elemanı (Son 7 Hafta)]]</f>
        <v>0</v>
      </c>
      <c r="H263" s="6" t="str">
        <f>Tablo1[[#This Row],[Dersi Vrn. Öğr. Üyesi Bölümü]]</f>
        <v>TM</v>
      </c>
      <c r="I263" s="5">
        <f>Tablo1[[#This Row],[Mevcut]]</f>
        <v>20</v>
      </c>
      <c r="J263" s="13" t="str">
        <f>Tablo1[[#This Row],[GÜN]]</f>
        <v>PERŞEMBE</v>
      </c>
      <c r="K263" s="17" t="str">
        <f>Tablo1[[#This Row],[SINIF2]]</f>
        <v>TM. Uyg.Lab.</v>
      </c>
      <c r="L263" s="11">
        <f>Tablo1[[#This Row],[08:10]]</f>
        <v>0</v>
      </c>
      <c r="M263" s="4">
        <f>Tablo1[[#This Row],[09:00]]</f>
        <v>0</v>
      </c>
      <c r="N263" s="4">
        <f>Tablo1[[#This Row],[09:50]]</f>
        <v>0</v>
      </c>
      <c r="O263" s="4">
        <f>Tablo1[[#This Row],[10:40]]</f>
        <v>0</v>
      </c>
      <c r="P263" s="4">
        <f>Tablo1[[#This Row],[11:30]]</f>
        <v>0</v>
      </c>
      <c r="Q263" s="10">
        <f>Tablo1[[#This Row],[12:20]]</f>
        <v>0</v>
      </c>
      <c r="R263" s="4">
        <f>Tablo1[[#This Row],[13:10]]</f>
        <v>0</v>
      </c>
      <c r="S263" s="4" t="str">
        <f>Tablo1[[#This Row],[14:00]]</f>
        <v>x</v>
      </c>
      <c r="T263" s="4" t="str">
        <f>Tablo1[[#This Row],[14:50]]</f>
        <v>x</v>
      </c>
      <c r="U263" s="4" t="str">
        <f>Tablo1[[#This Row],[15:40]]</f>
        <v>x</v>
      </c>
      <c r="V263" s="12" t="str">
        <f>Tablo1[[#This Row],[16:30]]</f>
        <v>x</v>
      </c>
      <c r="W263" s="24">
        <f>Tablo1[[#This Row],[Ders Adedi]]</f>
        <v>1</v>
      </c>
      <c r="X263" s="22">
        <f>Tablo1[[#This Row],[Ders saati]]</f>
        <v>4</v>
      </c>
      <c r="Y263" s="23">
        <f>Tablo1[[#This Row],[Ders saati kontrol]]</f>
        <v>4</v>
      </c>
      <c r="Z263" s="92" t="str">
        <f>Tablo1[[#This Row],[Birleştir formül]]</f>
        <v>Hasat- Harman Makineleri ve Teknolojileri  Gıyasettin ÇİÇEK</v>
      </c>
      <c r="AA263" s="95">
        <f>Tablo1[[#This Row],[Birleşik ders]]</f>
        <v>1</v>
      </c>
    </row>
    <row r="264" spans="1:27" ht="21.75" hidden="1" x14ac:dyDescent="0.25">
      <c r="A264" s="27">
        <f>Tablo1[[#This Row],[Sıra]]</f>
        <v>194</v>
      </c>
      <c r="B264" s="13" t="str">
        <f>Tablo1[[#This Row],[Bölüm]]</f>
        <v>TM</v>
      </c>
      <c r="C264" s="13">
        <f>Tablo1[[#This Row],[Sınıf]]</f>
        <v>4</v>
      </c>
      <c r="D264" s="5" t="str">
        <f>Tablo1[[#This Row],[Ders Kodu]]</f>
        <v>TMT-4106</v>
      </c>
      <c r="E264" s="14" t="str">
        <f>Tablo1[[#This Row],[Dersin Adı]]</f>
        <v xml:space="preserve">Mezuniyet Tezi </v>
      </c>
      <c r="F264" s="6" t="str">
        <f>Tablo1[[#This Row],[Dersi Veren Öğretim Elemanı]]</f>
        <v>Bölüm Öğretim Elemanları - TM</v>
      </c>
      <c r="G264" s="6">
        <f>Tablo1[[#This Row],[Dersi Veren Öğretim Elemanı (Son 7 Hafta)]]</f>
        <v>0</v>
      </c>
      <c r="H264" s="6" t="str">
        <f>Tablo1[[#This Row],[Dersi Vrn. Öğr. Üyesi Bölümü]]</f>
        <v>TM</v>
      </c>
      <c r="I264" s="5">
        <f>Tablo1[[#This Row],[Mevcut]]</f>
        <v>21</v>
      </c>
      <c r="J264" s="13" t="str">
        <f>Tablo1[[#This Row],[GÜN]]</f>
        <v>-</v>
      </c>
      <c r="K264" s="17" t="str">
        <f>Tablo1[[#This Row],[SINIF2]]</f>
        <v>-</v>
      </c>
      <c r="L264" s="11">
        <f>Tablo1[[#This Row],[08:10]]</f>
        <v>0</v>
      </c>
      <c r="M264" s="4">
        <f>Tablo1[[#This Row],[09:00]]</f>
        <v>0</v>
      </c>
      <c r="N264" s="4">
        <f>Tablo1[[#This Row],[09:50]]</f>
        <v>0</v>
      </c>
      <c r="O264" s="4">
        <f>Tablo1[[#This Row],[10:40]]</f>
        <v>0</v>
      </c>
      <c r="P264" s="4">
        <f>Tablo1[[#This Row],[11:30]]</f>
        <v>0</v>
      </c>
      <c r="Q264" s="10">
        <f>Tablo1[[#This Row],[12:20]]</f>
        <v>0</v>
      </c>
      <c r="R264" s="4">
        <f>Tablo1[[#This Row],[13:10]]</f>
        <v>0</v>
      </c>
      <c r="S264" s="4">
        <f>Tablo1[[#This Row],[14:00]]</f>
        <v>0</v>
      </c>
      <c r="T264" s="4">
        <f>Tablo1[[#This Row],[14:50]]</f>
        <v>0</v>
      </c>
      <c r="U264" s="4">
        <f>Tablo1[[#This Row],[15:40]]</f>
        <v>0</v>
      </c>
      <c r="V264" s="12">
        <f>Tablo1[[#This Row],[16:30]]</f>
        <v>0</v>
      </c>
      <c r="W264" s="24">
        <f>Tablo1[[#This Row],[Ders Adedi]]</f>
        <v>2</v>
      </c>
      <c r="X264" s="22">
        <f>Tablo1[[#This Row],[Ders saati]]</f>
        <v>0</v>
      </c>
      <c r="Y264" s="23">
        <f>Tablo1[[#This Row],[Ders saati kontrol]]</f>
        <v>0</v>
      </c>
      <c r="Z264" s="92" t="str">
        <f>Tablo1[[#This Row],[Birleştir formül]]</f>
        <v>Mezuniyet Tezi  Bölüm Öğretim Elemanları - TM</v>
      </c>
      <c r="AA264" s="95">
        <f>Tablo1[[#This Row],[Birleşik ders]]</f>
        <v>1</v>
      </c>
    </row>
    <row r="265" spans="1:27" ht="21.75" hidden="1" x14ac:dyDescent="0.25">
      <c r="A265" s="27">
        <f>Tablo1[[#This Row],[Sıra]]</f>
        <v>157</v>
      </c>
      <c r="B265" s="13" t="str">
        <f>Tablo1[[#This Row],[Bölüm]]</f>
        <v>TO</v>
      </c>
      <c r="C265" s="13">
        <f>Tablo1[[#This Row],[Sınıf]]</f>
        <v>1</v>
      </c>
      <c r="D265" s="5" t="str">
        <f>Tablo1[[#This Row],[Ders Kodu]]</f>
        <v>ZTO-1008</v>
      </c>
      <c r="E265" s="14" t="str">
        <f>Tablo1[[#This Row],[Dersin Adı]]</f>
        <v xml:space="preserve">Jeoloji </v>
      </c>
      <c r="F265" s="6" t="str">
        <f>Tablo1[[#This Row],[Dersi Veren Öğretim Elemanı]]</f>
        <v>Hasan ÖZCAN</v>
      </c>
      <c r="G265" s="6" t="str">
        <f>Tablo1[[#This Row],[Dersi Veren Öğretim Elemanı (Son 7 Hafta)]]</f>
        <v>Timuçin EVEREST</v>
      </c>
      <c r="H265" s="6" t="str">
        <f>Tablo1[[#This Row],[Dersi Vrn. Öğr. Üyesi Bölümü]]</f>
        <v>TO</v>
      </c>
      <c r="I265" s="5">
        <f>Tablo1[[#This Row],[Mevcut]]</f>
        <v>22</v>
      </c>
      <c r="J265" s="13" t="str">
        <f>Tablo1[[#This Row],[GÜN]]</f>
        <v>PAZARTESİ</v>
      </c>
      <c r="K265" s="17" t="str">
        <f>Tablo1[[#This Row],[SINIF2]]</f>
        <v>04</v>
      </c>
      <c r="L265" s="11">
        <f>Tablo1[[#This Row],[08:10]]</f>
        <v>0</v>
      </c>
      <c r="M265" s="4" t="str">
        <f>Tablo1[[#This Row],[09:00]]</f>
        <v>x</v>
      </c>
      <c r="N265" s="4" t="str">
        <f>Tablo1[[#This Row],[09:50]]</f>
        <v>x</v>
      </c>
      <c r="O265" s="4" t="str">
        <f>Tablo1[[#This Row],[10:40]]</f>
        <v>x</v>
      </c>
      <c r="P265" s="4" t="str">
        <f>Tablo1[[#This Row],[11:30]]</f>
        <v>x</v>
      </c>
      <c r="Q265" s="10">
        <f>Tablo1[[#This Row],[12:20]]</f>
        <v>0</v>
      </c>
      <c r="R265" s="4">
        <f>Tablo1[[#This Row],[13:10]]</f>
        <v>0</v>
      </c>
      <c r="S265" s="4">
        <f>Tablo1[[#This Row],[14:00]]</f>
        <v>0</v>
      </c>
      <c r="T265" s="4">
        <f>Tablo1[[#This Row],[14:50]]</f>
        <v>0</v>
      </c>
      <c r="U265" s="4">
        <f>Tablo1[[#This Row],[15:40]]</f>
        <v>0</v>
      </c>
      <c r="V265" s="12">
        <f>Tablo1[[#This Row],[16:30]]</f>
        <v>0</v>
      </c>
      <c r="W265" s="24">
        <f>Tablo1[[#This Row],[Ders Adedi]]</f>
        <v>1</v>
      </c>
      <c r="X265" s="22">
        <f>Tablo1[[#This Row],[Ders saati]]</f>
        <v>4</v>
      </c>
      <c r="Y265" s="23">
        <f>Tablo1[[#This Row],[Ders saati kontrol]]</f>
        <v>4</v>
      </c>
      <c r="Z265" s="92" t="str">
        <f>Tablo1[[#This Row],[Birleştir formül]]</f>
        <v>Jeoloji  Hasan ÖZCAN</v>
      </c>
      <c r="AA265" s="95">
        <f>Tablo1[[#This Row],[Birleşik ders]]</f>
        <v>1</v>
      </c>
    </row>
    <row r="266" spans="1:27" ht="21.75" hidden="1" x14ac:dyDescent="0.25">
      <c r="A266" s="27">
        <f>Tablo1[[#This Row],[Sıra]]</f>
        <v>174</v>
      </c>
      <c r="B266" s="13" t="str">
        <f>Tablo1[[#This Row],[Bölüm]]</f>
        <v>TO</v>
      </c>
      <c r="C266" s="13">
        <f>Tablo1[[#This Row],[Sınıf]]</f>
        <v>1</v>
      </c>
      <c r="D266" s="5" t="str">
        <f>Tablo1[[#This Row],[Ders Kodu]]</f>
        <v>ZTO-1006</v>
      </c>
      <c r="E266" s="14" t="str">
        <f>Tablo1[[#This Row],[Dersin Adı]]</f>
        <v xml:space="preserve">Matematik II </v>
      </c>
      <c r="F266" s="6" t="str">
        <f>Tablo1[[#This Row],[Dersi Veren Öğretim Elemanı]]</f>
        <v>Saniye CAN</v>
      </c>
      <c r="G266" s="6">
        <f>Tablo1[[#This Row],[Dersi Veren Öğretim Elemanı (Son 7 Hafta)]]</f>
        <v>0</v>
      </c>
      <c r="H266" s="6" t="str">
        <f>Tablo1[[#This Row],[Dersi Vrn. Öğr. Üyesi Bölümü]]</f>
        <v>FD</v>
      </c>
      <c r="I266" s="5">
        <f>Tablo1[[#This Row],[Mevcut]]</f>
        <v>28</v>
      </c>
      <c r="J266" s="13" t="str">
        <f>Tablo1[[#This Row],[GÜN]]</f>
        <v>PAZARTESİ</v>
      </c>
      <c r="K266" s="17" t="str">
        <f>Tablo1[[#This Row],[SINIF2]]</f>
        <v>202</v>
      </c>
      <c r="L266" s="11">
        <f>Tablo1[[#This Row],[08:10]]</f>
        <v>0</v>
      </c>
      <c r="M266" s="4">
        <f>Tablo1[[#This Row],[09:00]]</f>
        <v>0</v>
      </c>
      <c r="N266" s="4">
        <f>Tablo1[[#This Row],[09:50]]</f>
        <v>0</v>
      </c>
      <c r="O266" s="4">
        <f>Tablo1[[#This Row],[10:40]]</f>
        <v>0</v>
      </c>
      <c r="P266" s="4">
        <f>Tablo1[[#This Row],[11:30]]</f>
        <v>0</v>
      </c>
      <c r="Q266" s="10">
        <f>Tablo1[[#This Row],[12:20]]</f>
        <v>0</v>
      </c>
      <c r="R266" s="4" t="str">
        <f>Tablo1[[#This Row],[13:10]]</f>
        <v>x</v>
      </c>
      <c r="S266" s="4" t="str">
        <f>Tablo1[[#This Row],[14:00]]</f>
        <v>x</v>
      </c>
      <c r="T266" s="4" t="str">
        <f>Tablo1[[#This Row],[14:50]]</f>
        <v>x</v>
      </c>
      <c r="U266" s="4">
        <f>Tablo1[[#This Row],[15:40]]</f>
        <v>0</v>
      </c>
      <c r="V266" s="12">
        <f>Tablo1[[#This Row],[16:30]]</f>
        <v>0</v>
      </c>
      <c r="W266" s="24">
        <f>Tablo1[[#This Row],[Ders Adedi]]</f>
        <v>2</v>
      </c>
      <c r="X266" s="22">
        <f>Tablo1[[#This Row],[Ders saati]]</f>
        <v>3</v>
      </c>
      <c r="Y266" s="23">
        <f>Tablo1[[#This Row],[Ders saati kontrol]]</f>
        <v>3</v>
      </c>
      <c r="Z266" s="92" t="str">
        <f>Tablo1[[#This Row],[Birleştir formül]]</f>
        <v>Matematik II  Saniye CAN</v>
      </c>
      <c r="AA266" s="95">
        <f>Tablo1[[#This Row],[Birleşik ders]]</f>
        <v>2</v>
      </c>
    </row>
    <row r="267" spans="1:27" ht="21.75" hidden="1" x14ac:dyDescent="0.25">
      <c r="A267" s="27">
        <f>Tablo1[[#This Row],[Sıra]]</f>
        <v>381</v>
      </c>
      <c r="B267" s="13" t="str">
        <f>Tablo1[[#This Row],[Bölüm]]</f>
        <v>TO</v>
      </c>
      <c r="C267" s="13">
        <f>Tablo1[[#This Row],[Sınıf]]</f>
        <v>1</v>
      </c>
      <c r="D267" s="5" t="str">
        <f>Tablo1[[#This Row],[Ders Kodu]]</f>
        <v>TBB-1006</v>
      </c>
      <c r="E267" s="14" t="str">
        <f>Tablo1[[#This Row],[Dersin Adı]]</f>
        <v>Zooloji (Alttan ve devam Alanlar İçin)</v>
      </c>
      <c r="F267" s="6" t="str">
        <f>Tablo1[[#This Row],[Dersi Veren Öğretim Elemanı]]</f>
        <v>Murat TOSUNOĞLU</v>
      </c>
      <c r="G267" s="6">
        <f>Tablo1[[#This Row],[Dersi Veren Öğretim Elemanı (Son 7 Hafta)]]</f>
        <v>0</v>
      </c>
      <c r="H267" s="6" t="str">
        <f>Tablo1[[#This Row],[Dersi Vrn. Öğr. Üyesi Bölümü]]</f>
        <v>FD</v>
      </c>
      <c r="I267" s="5">
        <f>Tablo1[[#This Row],[Mevcut]]</f>
        <v>11</v>
      </c>
      <c r="J267" s="13" t="str">
        <f>Tablo1[[#This Row],[GÜN]]</f>
        <v>SALI</v>
      </c>
      <c r="K267" s="17" t="str">
        <f>Tablo1[[#This Row],[SINIF2]]</f>
        <v>Prof.Dr H. TURHAN</v>
      </c>
      <c r="L267" s="11">
        <f>Tablo1[[#This Row],[08:10]]</f>
        <v>0</v>
      </c>
      <c r="M267" s="4" t="str">
        <f>Tablo1[[#This Row],[09:00]]</f>
        <v>x</v>
      </c>
      <c r="N267" s="4" t="str">
        <f>Tablo1[[#This Row],[09:50]]</f>
        <v>x</v>
      </c>
      <c r="O267" s="4" t="str">
        <f>Tablo1[[#This Row],[10:40]]</f>
        <v>x</v>
      </c>
      <c r="P267" s="4">
        <f>Tablo1[[#This Row],[11:30]]</f>
        <v>0</v>
      </c>
      <c r="Q267" s="10">
        <f>Tablo1[[#This Row],[12:20]]</f>
        <v>0</v>
      </c>
      <c r="R267" s="4">
        <f>Tablo1[[#This Row],[13:10]]</f>
        <v>0</v>
      </c>
      <c r="S267" s="4">
        <f>Tablo1[[#This Row],[14:00]]</f>
        <v>0</v>
      </c>
      <c r="T267" s="4">
        <f>Tablo1[[#This Row],[14:50]]</f>
        <v>0</v>
      </c>
      <c r="U267" s="4">
        <f>Tablo1[[#This Row],[15:40]]</f>
        <v>0</v>
      </c>
      <c r="V267" s="12">
        <f>Tablo1[[#This Row],[16:30]]</f>
        <v>0</v>
      </c>
      <c r="W267" s="24">
        <f>Tablo1[[#This Row],[Ders Adedi]]</f>
        <v>2</v>
      </c>
      <c r="X267" s="22">
        <f>Tablo1[[#This Row],[Ders saati]]</f>
        <v>3</v>
      </c>
      <c r="Y267" s="23">
        <f>Tablo1[[#This Row],[Ders saati kontrol]]</f>
        <v>3</v>
      </c>
      <c r="Z267" s="92" t="str">
        <f>Tablo1[[#This Row],[Birleştir formül]]</f>
        <v>Zooloji (Alttan ve devam Alanlar İçin) Murat TOSUNOĞLU</v>
      </c>
      <c r="AA267" s="95">
        <f>Tablo1[[#This Row],[Birleşik ders]]</f>
        <v>1</v>
      </c>
    </row>
    <row r="268" spans="1:27" ht="21.75" hidden="1" x14ac:dyDescent="0.25">
      <c r="A268" s="27">
        <f>Tablo1[[#This Row],[Sıra]]</f>
        <v>301</v>
      </c>
      <c r="B268" s="13" t="str">
        <f>Tablo1[[#This Row],[Bölüm]]</f>
        <v>TO</v>
      </c>
      <c r="C268" s="13">
        <f>Tablo1[[#This Row],[Sınıf]]</f>
        <v>1</v>
      </c>
      <c r="D268" s="5" t="str">
        <f>Tablo1[[#This Row],[Ders Kodu]]</f>
        <v>ZTO-1012</v>
      </c>
      <c r="E268" s="14" t="str">
        <f>Tablo1[[#This Row],[Dersin Adı]]</f>
        <v xml:space="preserve">Toprak Bilimine Giriş </v>
      </c>
      <c r="F268" s="6" t="str">
        <f>Tablo1[[#This Row],[Dersi Veren Öğretim Elemanı]]</f>
        <v>Hüseyin EKİNCİ</v>
      </c>
      <c r="G268" s="6">
        <f>Tablo1[[#This Row],[Dersi Veren Öğretim Elemanı (Son 7 Hafta)]]</f>
        <v>0</v>
      </c>
      <c r="H268" s="6" t="str">
        <f>Tablo1[[#This Row],[Dersi Vrn. Öğr. Üyesi Bölümü]]</f>
        <v>TO</v>
      </c>
      <c r="I268" s="5">
        <f>Tablo1[[#This Row],[Mevcut]]</f>
        <v>18</v>
      </c>
      <c r="J268" s="13" t="str">
        <f>Tablo1[[#This Row],[GÜN]]</f>
        <v>SALI</v>
      </c>
      <c r="K268" s="17" t="str">
        <f>Tablo1[[#This Row],[SINIF2]]</f>
        <v>201</v>
      </c>
      <c r="L268" s="11">
        <f>Tablo1[[#This Row],[08:10]]</f>
        <v>0</v>
      </c>
      <c r="M268" s="4">
        <f>Tablo1[[#This Row],[09:00]]</f>
        <v>0</v>
      </c>
      <c r="N268" s="4">
        <f>Tablo1[[#This Row],[09:50]]</f>
        <v>0</v>
      </c>
      <c r="O268" s="4">
        <f>Tablo1[[#This Row],[10:40]]</f>
        <v>0</v>
      </c>
      <c r="P268" s="4">
        <f>Tablo1[[#This Row],[11:30]]</f>
        <v>0</v>
      </c>
      <c r="Q268" s="10" t="str">
        <f>Tablo1[[#This Row],[12:20]]</f>
        <v>x</v>
      </c>
      <c r="R268" s="4" t="str">
        <f>Tablo1[[#This Row],[13:10]]</f>
        <v>x</v>
      </c>
      <c r="S268" s="4">
        <f>Tablo1[[#This Row],[14:00]]</f>
        <v>0</v>
      </c>
      <c r="T268" s="4">
        <f>Tablo1[[#This Row],[14:50]]</f>
        <v>0</v>
      </c>
      <c r="U268" s="4">
        <f>Tablo1[[#This Row],[15:40]]</f>
        <v>0</v>
      </c>
      <c r="V268" s="12">
        <f>Tablo1[[#This Row],[16:30]]</f>
        <v>0</v>
      </c>
      <c r="W268" s="24">
        <f>Tablo1[[#This Row],[Ders Adedi]]</f>
        <v>1</v>
      </c>
      <c r="X268" s="22">
        <f>Tablo1[[#This Row],[Ders saati]]</f>
        <v>2</v>
      </c>
      <c r="Y268" s="23">
        <f>Tablo1[[#This Row],[Ders saati kontrol]]</f>
        <v>2</v>
      </c>
      <c r="Z268" s="92" t="str">
        <f>Tablo1[[#This Row],[Birleştir formül]]</f>
        <v>Toprak Bilimine Giriş  Hüseyin EKİNCİ</v>
      </c>
      <c r="AA268" s="95">
        <f>Tablo1[[#This Row],[Birleşik ders]]</f>
        <v>1</v>
      </c>
    </row>
    <row r="269" spans="1:27" ht="21.75" hidden="1" x14ac:dyDescent="0.25">
      <c r="A269" s="27">
        <f>Tablo1[[#This Row],[Sıra]]</f>
        <v>164</v>
      </c>
      <c r="B269" s="13" t="str">
        <f>Tablo1[[#This Row],[Bölüm]]</f>
        <v>TO</v>
      </c>
      <c r="C269" s="13">
        <f>Tablo1[[#This Row],[Sınıf]]</f>
        <v>1</v>
      </c>
      <c r="D269" s="5" t="str">
        <f>Tablo1[[#This Row],[Ders Kodu]]</f>
        <v>ZTO-1004</v>
      </c>
      <c r="E269" s="14" t="str">
        <f>Tablo1[[#This Row],[Dersin Adı]]</f>
        <v xml:space="preserve">Kimya II </v>
      </c>
      <c r="F269" s="6" t="str">
        <f>Tablo1[[#This Row],[Dersi Veren Öğretim Elemanı]]</f>
        <v>Sema EKİCİ</v>
      </c>
      <c r="G269" s="6">
        <f>Tablo1[[#This Row],[Dersi Veren Öğretim Elemanı (Son 7 Hafta)]]</f>
        <v>0</v>
      </c>
      <c r="H269" s="6" t="str">
        <f>Tablo1[[#This Row],[Dersi Vrn. Öğr. Üyesi Bölümü]]</f>
        <v>FD</v>
      </c>
      <c r="I269" s="5">
        <f>Tablo1[[#This Row],[Mevcut]]</f>
        <v>43</v>
      </c>
      <c r="J269" s="13" t="str">
        <f>Tablo1[[#This Row],[GÜN]]</f>
        <v>ÇARŞAMBA</v>
      </c>
      <c r="K269" s="17" t="str">
        <f>Tablo1[[#This Row],[SINIF2]]</f>
        <v>Prof.Dr H. TURHAN</v>
      </c>
      <c r="L269" s="11">
        <f>Tablo1[[#This Row],[08:10]]</f>
        <v>0</v>
      </c>
      <c r="M269" s="4" t="str">
        <f>Tablo1[[#This Row],[09:00]]</f>
        <v>x</v>
      </c>
      <c r="N269" s="4" t="str">
        <f>Tablo1[[#This Row],[09:50]]</f>
        <v>x</v>
      </c>
      <c r="O269" s="4" t="str">
        <f>Tablo1[[#This Row],[10:40]]</f>
        <v>x</v>
      </c>
      <c r="P269" s="4" t="str">
        <f>Tablo1[[#This Row],[11:30]]</f>
        <v>x</v>
      </c>
      <c r="Q269" s="10">
        <f>Tablo1[[#This Row],[12:20]]</f>
        <v>0</v>
      </c>
      <c r="R269" s="4">
        <f>Tablo1[[#This Row],[13:10]]</f>
        <v>0</v>
      </c>
      <c r="S269" s="4">
        <f>Tablo1[[#This Row],[14:00]]</f>
        <v>0</v>
      </c>
      <c r="T269" s="4">
        <f>Tablo1[[#This Row],[14:50]]</f>
        <v>0</v>
      </c>
      <c r="U269" s="4">
        <f>Tablo1[[#This Row],[15:40]]</f>
        <v>0</v>
      </c>
      <c r="V269" s="12">
        <f>Tablo1[[#This Row],[16:30]]</f>
        <v>0</v>
      </c>
      <c r="W269" s="24">
        <f>Tablo1[[#This Row],[Ders Adedi]]</f>
        <v>1</v>
      </c>
      <c r="X269" s="22">
        <f>Tablo1[[#This Row],[Ders saati]]</f>
        <v>4</v>
      </c>
      <c r="Y269" s="23">
        <f>Tablo1[[#This Row],[Ders saati kontrol]]</f>
        <v>4</v>
      </c>
      <c r="Z269" s="92" t="str">
        <f>Tablo1[[#This Row],[Birleştir formül]]</f>
        <v>Kimya II  Sema EKİCİ</v>
      </c>
      <c r="AA269" s="95">
        <f>Tablo1[[#This Row],[Birleşik ders]]</f>
        <v>1</v>
      </c>
    </row>
    <row r="270" spans="1:27" ht="21.75" hidden="1" x14ac:dyDescent="0.25">
      <c r="A270" s="27">
        <f>Tablo1[[#This Row],[Sıra]]</f>
        <v>318</v>
      </c>
      <c r="B270" s="13" t="str">
        <f>Tablo1[[#This Row],[Bölüm]]</f>
        <v>TO</v>
      </c>
      <c r="C270" s="13">
        <f>Tablo1[[#This Row],[Sınıf]]</f>
        <v>1</v>
      </c>
      <c r="D270" s="5" t="str">
        <f>Tablo1[[#This Row],[Ders Kodu]]</f>
        <v>TDİ-1002</v>
      </c>
      <c r="E270" s="14" t="str">
        <f>Tablo1[[#This Row],[Dersin Adı]]</f>
        <v xml:space="preserve">Türk Dili II </v>
      </c>
      <c r="F270" s="6" t="str">
        <f>Tablo1[[#This Row],[Dersi Veren Öğretim Elemanı]]</f>
        <v>Özgür ÜSTÜN</v>
      </c>
      <c r="G270" s="6">
        <f>Tablo1[[#This Row],[Dersi Veren Öğretim Elemanı (Son 7 Hafta)]]</f>
        <v>0</v>
      </c>
      <c r="H270" s="6" t="str">
        <f>Tablo1[[#This Row],[Dersi Vrn. Öğr. Üyesi Bölümü]]</f>
        <v>FD</v>
      </c>
      <c r="I270" s="5">
        <f>Tablo1[[#This Row],[Mevcut]]</f>
        <v>22</v>
      </c>
      <c r="J270" s="13" t="str">
        <f>Tablo1[[#This Row],[GÜN]]</f>
        <v>ÇARŞAMBA</v>
      </c>
      <c r="K270" s="17" t="str">
        <f>Tablo1[[#This Row],[SINIF2]]</f>
        <v>ONLINE</v>
      </c>
      <c r="L270" s="11">
        <f>Tablo1[[#This Row],[08:10]]</f>
        <v>0</v>
      </c>
      <c r="M270" s="4">
        <f>Tablo1[[#This Row],[09:00]]</f>
        <v>0</v>
      </c>
      <c r="N270" s="4">
        <f>Tablo1[[#This Row],[09:50]]</f>
        <v>0</v>
      </c>
      <c r="O270" s="4">
        <f>Tablo1[[#This Row],[10:40]]</f>
        <v>0</v>
      </c>
      <c r="P270" s="4">
        <f>Tablo1[[#This Row],[11:30]]</f>
        <v>0</v>
      </c>
      <c r="Q270" s="10">
        <f>Tablo1[[#This Row],[12:20]]</f>
        <v>0</v>
      </c>
      <c r="R270" s="4" t="str">
        <f>Tablo1[[#This Row],[13:10]]</f>
        <v>x</v>
      </c>
      <c r="S270" s="4" t="str">
        <f>Tablo1[[#This Row],[14:00]]</f>
        <v>x</v>
      </c>
      <c r="T270" s="4">
        <f>Tablo1[[#This Row],[14:50]]</f>
        <v>0</v>
      </c>
      <c r="U270" s="4">
        <f>Tablo1[[#This Row],[15:40]]</f>
        <v>0</v>
      </c>
      <c r="V270" s="12">
        <f>Tablo1[[#This Row],[16:30]]</f>
        <v>0</v>
      </c>
      <c r="W270" s="24">
        <f>Tablo1[[#This Row],[Ders Adedi]]</f>
        <v>9</v>
      </c>
      <c r="X270" s="22">
        <f>Tablo1[[#This Row],[Ders saati]]</f>
        <v>2</v>
      </c>
      <c r="Y270" s="23">
        <f>Tablo1[[#This Row],[Ders saati kontrol]]</f>
        <v>2</v>
      </c>
      <c r="Z270" s="92" t="str">
        <f>Tablo1[[#This Row],[Birleştir formül]]</f>
        <v>Türk Dili II  Özgür ÜSTÜN</v>
      </c>
      <c r="AA270" s="95">
        <f>Tablo1[[#This Row],[Birleşik ders]]</f>
        <v>9</v>
      </c>
    </row>
    <row r="271" spans="1:27" ht="21.75" hidden="1" x14ac:dyDescent="0.25">
      <c r="A271" s="27">
        <f>Tablo1[[#This Row],[Sıra]]</f>
        <v>15</v>
      </c>
      <c r="B271" s="13" t="str">
        <f>Tablo1[[#This Row],[Bölüm]]</f>
        <v>TO</v>
      </c>
      <c r="C271" s="13">
        <f>Tablo1[[#This Row],[Sınıf]]</f>
        <v>1</v>
      </c>
      <c r="D271" s="5" t="str">
        <f>Tablo1[[#This Row],[Ders Kodu]]</f>
        <v>ATA-1102</v>
      </c>
      <c r="E271" s="14" t="str">
        <f>Tablo1[[#This Row],[Dersin Adı]]</f>
        <v xml:space="preserve">Atatürk İlkeleri ve İnkılap Tarihi II </v>
      </c>
      <c r="F271" s="6" t="str">
        <f>Tablo1[[#This Row],[Dersi Veren Öğretim Elemanı]]</f>
        <v>Gökhan BAYRAM</v>
      </c>
      <c r="G271" s="6">
        <f>Tablo1[[#This Row],[Dersi Veren Öğretim Elemanı (Son 7 Hafta)]]</f>
        <v>0</v>
      </c>
      <c r="H271" s="6" t="str">
        <f>Tablo1[[#This Row],[Dersi Vrn. Öğr. Üyesi Bölümü]]</f>
        <v>FD</v>
      </c>
      <c r="I271" s="5">
        <f>Tablo1[[#This Row],[Mevcut]]</f>
        <v>25</v>
      </c>
      <c r="J271" s="13" t="str">
        <f>Tablo1[[#This Row],[GÜN]]</f>
        <v>ÇARŞAMBA</v>
      </c>
      <c r="K271" s="17" t="str">
        <f>Tablo1[[#This Row],[SINIF2]]</f>
        <v>ONLINE</v>
      </c>
      <c r="L271" s="11">
        <f>Tablo1[[#This Row],[08:10]]</f>
        <v>0</v>
      </c>
      <c r="M271" s="4">
        <f>Tablo1[[#This Row],[09:00]]</f>
        <v>0</v>
      </c>
      <c r="N271" s="4">
        <f>Tablo1[[#This Row],[09:50]]</f>
        <v>0</v>
      </c>
      <c r="O271" s="4">
        <f>Tablo1[[#This Row],[10:40]]</f>
        <v>0</v>
      </c>
      <c r="P271" s="4">
        <f>Tablo1[[#This Row],[11:30]]</f>
        <v>0</v>
      </c>
      <c r="Q271" s="10">
        <f>Tablo1[[#This Row],[12:20]]</f>
        <v>0</v>
      </c>
      <c r="R271" s="4">
        <f>Tablo1[[#This Row],[13:10]]</f>
        <v>0</v>
      </c>
      <c r="S271" s="4">
        <f>Tablo1[[#This Row],[14:00]]</f>
        <v>0</v>
      </c>
      <c r="T271" s="4" t="str">
        <f>Tablo1[[#This Row],[14:50]]</f>
        <v>x</v>
      </c>
      <c r="U271" s="4" t="str">
        <f>Tablo1[[#This Row],[15:40]]</f>
        <v>x</v>
      </c>
      <c r="V271" s="12">
        <f>Tablo1[[#This Row],[16:30]]</f>
        <v>0</v>
      </c>
      <c r="W271" s="24">
        <f>Tablo1[[#This Row],[Ders Adedi]]</f>
        <v>9</v>
      </c>
      <c r="X271" s="22">
        <f>Tablo1[[#This Row],[Ders saati]]</f>
        <v>2</v>
      </c>
      <c r="Y271" s="23">
        <f>Tablo1[[#This Row],[Ders saati kontrol]]</f>
        <v>2</v>
      </c>
      <c r="Z271" s="92" t="str">
        <f>Tablo1[[#This Row],[Birleştir formül]]</f>
        <v>Atatürk İlkeleri ve İnkılap Tarihi II  Gökhan BAYRAM</v>
      </c>
      <c r="AA271" s="95">
        <f>Tablo1[[#This Row],[Birleşik ders]]</f>
        <v>9</v>
      </c>
    </row>
    <row r="272" spans="1:27" ht="21.75" hidden="1" x14ac:dyDescent="0.25">
      <c r="A272" s="27">
        <f>Tablo1[[#This Row],[Sıra]]</f>
        <v>196</v>
      </c>
      <c r="B272" s="13" t="str">
        <f>Tablo1[[#This Row],[Bölüm]]</f>
        <v>TO</v>
      </c>
      <c r="C272" s="13">
        <f>Tablo1[[#This Row],[Sınıf]]</f>
        <v>1</v>
      </c>
      <c r="D272" s="5" t="str">
        <f>Tablo1[[#This Row],[Ders Kodu]]</f>
        <v>ZTO-1002</v>
      </c>
      <c r="E272" s="14" t="str">
        <f>Tablo1[[#This Row],[Dersin Adı]]</f>
        <v xml:space="preserve">Mikrobiyoloji </v>
      </c>
      <c r="F272" s="6" t="str">
        <f>Tablo1[[#This Row],[Dersi Veren Öğretim Elemanı]]</f>
        <v>Cafer TÜRKMEN</v>
      </c>
      <c r="G272" s="6">
        <f>Tablo1[[#This Row],[Dersi Veren Öğretim Elemanı (Son 7 Hafta)]]</f>
        <v>0</v>
      </c>
      <c r="H272" s="6" t="str">
        <f>Tablo1[[#This Row],[Dersi Vrn. Öğr. Üyesi Bölümü]]</f>
        <v>TO</v>
      </c>
      <c r="I272" s="5">
        <f>Tablo1[[#This Row],[Mevcut]]</f>
        <v>34</v>
      </c>
      <c r="J272" s="13" t="str">
        <f>Tablo1[[#This Row],[GÜN]]</f>
        <v>PERŞEMBE</v>
      </c>
      <c r="K272" s="17" t="str">
        <f>Tablo1[[#This Row],[SINIF2]]</f>
        <v>103</v>
      </c>
      <c r="L272" s="11">
        <f>Tablo1[[#This Row],[08:10]]</f>
        <v>0</v>
      </c>
      <c r="M272" s="4" t="str">
        <f>Tablo1[[#This Row],[09:00]]</f>
        <v>x</v>
      </c>
      <c r="N272" s="4" t="str">
        <f>Tablo1[[#This Row],[09:50]]</f>
        <v>x</v>
      </c>
      <c r="O272" s="4" t="str">
        <f>Tablo1[[#This Row],[10:40]]</f>
        <v>x</v>
      </c>
      <c r="P272" s="4" t="str">
        <f>Tablo1[[#This Row],[11:30]]</f>
        <v>x</v>
      </c>
      <c r="Q272" s="10">
        <f>Tablo1[[#This Row],[12:20]]</f>
        <v>0</v>
      </c>
      <c r="R272" s="4">
        <f>Tablo1[[#This Row],[13:10]]</f>
        <v>0</v>
      </c>
      <c r="S272" s="4">
        <f>Tablo1[[#This Row],[14:00]]</f>
        <v>0</v>
      </c>
      <c r="T272" s="4">
        <f>Tablo1[[#This Row],[14:50]]</f>
        <v>0</v>
      </c>
      <c r="U272" s="4">
        <f>Tablo1[[#This Row],[15:40]]</f>
        <v>0</v>
      </c>
      <c r="V272" s="12">
        <f>Tablo1[[#This Row],[16:30]]</f>
        <v>0</v>
      </c>
      <c r="W272" s="24">
        <f>Tablo1[[#This Row],[Ders Adedi]]</f>
        <v>4</v>
      </c>
      <c r="X272" s="22">
        <f>Tablo1[[#This Row],[Ders saati]]</f>
        <v>4</v>
      </c>
      <c r="Y272" s="23">
        <f>Tablo1[[#This Row],[Ders saati kontrol]]</f>
        <v>4</v>
      </c>
      <c r="Z272" s="92" t="str">
        <f>Tablo1[[#This Row],[Birleştir formül]]</f>
        <v>Mikrobiyoloji  Cafer TÜRKMEN</v>
      </c>
      <c r="AA272" s="95">
        <f>Tablo1[[#This Row],[Birleşik ders]]</f>
        <v>2</v>
      </c>
    </row>
    <row r="273" spans="1:27" ht="21.75" hidden="1" x14ac:dyDescent="0.25">
      <c r="A273" s="27">
        <f>Tablo1[[#This Row],[Sıra]]</f>
        <v>291</v>
      </c>
      <c r="B273" s="13" t="str">
        <f>Tablo1[[#This Row],[Bölüm]]</f>
        <v>TO</v>
      </c>
      <c r="C273" s="13">
        <f>Tablo1[[#This Row],[Sınıf]]</f>
        <v>1</v>
      </c>
      <c r="D273" s="5" t="str">
        <f>Tablo1[[#This Row],[Ders Kodu]]</f>
        <v>ZTO-1010</v>
      </c>
      <c r="E273" s="14" t="str">
        <f>Tablo1[[#This Row],[Dersin Adı]]</f>
        <v xml:space="preserve">Teknik Resim </v>
      </c>
      <c r="F273" s="6" t="str">
        <f>Tablo1[[#This Row],[Dersi Veren Öğretim Elemanı]]</f>
        <v>Murat YILDIRIM</v>
      </c>
      <c r="G273" s="6" t="str">
        <f>Tablo1[[#This Row],[Dersi Veren Öğretim Elemanı (Son 7 Hafta)]]</f>
        <v>Çiz. Odası İsteniyor.</v>
      </c>
      <c r="H273" s="6" t="str">
        <f>Tablo1[[#This Row],[Dersi Vrn. Öğr. Üyesi Bölümü]]</f>
        <v>TYS</v>
      </c>
      <c r="I273" s="5">
        <f>Tablo1[[#This Row],[Mevcut]]</f>
        <v>18</v>
      </c>
      <c r="J273" s="13" t="str">
        <f>Tablo1[[#This Row],[GÜN]]</f>
        <v>PERŞEMBE</v>
      </c>
      <c r="K273" s="17" t="str">
        <f>Tablo1[[#This Row],[SINIF2]]</f>
        <v>04</v>
      </c>
      <c r="L273" s="11">
        <f>Tablo1[[#This Row],[08:10]]</f>
        <v>0</v>
      </c>
      <c r="M273" s="4">
        <f>Tablo1[[#This Row],[09:00]]</f>
        <v>0</v>
      </c>
      <c r="N273" s="4">
        <f>Tablo1[[#This Row],[09:50]]</f>
        <v>0</v>
      </c>
      <c r="O273" s="4">
        <f>Tablo1[[#This Row],[10:40]]</f>
        <v>0</v>
      </c>
      <c r="P273" s="4">
        <f>Tablo1[[#This Row],[11:30]]</f>
        <v>0</v>
      </c>
      <c r="Q273" s="10" t="str">
        <f>Tablo1[[#This Row],[12:20]]</f>
        <v>x</v>
      </c>
      <c r="R273" s="4" t="str">
        <f>Tablo1[[#This Row],[13:10]]</f>
        <v>x</v>
      </c>
      <c r="S273" s="4" t="str">
        <f>Tablo1[[#This Row],[14:00]]</f>
        <v>x</v>
      </c>
      <c r="T273" s="4" t="str">
        <f>Tablo1[[#This Row],[14:50]]</f>
        <v>x</v>
      </c>
      <c r="U273" s="4">
        <f>Tablo1[[#This Row],[15:40]]</f>
        <v>0</v>
      </c>
      <c r="V273" s="12">
        <f>Tablo1[[#This Row],[16:30]]</f>
        <v>0</v>
      </c>
      <c r="W273" s="24">
        <f>Tablo1[[#This Row],[Ders Adedi]]</f>
        <v>4</v>
      </c>
      <c r="X273" s="22">
        <f>Tablo1[[#This Row],[Ders saati]]</f>
        <v>4</v>
      </c>
      <c r="Y273" s="23">
        <f>Tablo1[[#This Row],[Ders saati kontrol]]</f>
        <v>4</v>
      </c>
      <c r="Z273" s="92" t="str">
        <f>Tablo1[[#This Row],[Birleştir formül]]</f>
        <v>Teknik Resim  Murat YILDIRIM</v>
      </c>
      <c r="AA273" s="95">
        <f>Tablo1[[#This Row],[Birleşik ders]]</f>
        <v>1</v>
      </c>
    </row>
    <row r="274" spans="1:27" ht="21.75" hidden="1" x14ac:dyDescent="0.25">
      <c r="A274" s="27">
        <f>Tablo1[[#This Row],[Sıra]]</f>
        <v>154</v>
      </c>
      <c r="B274" s="13" t="str">
        <f>Tablo1[[#This Row],[Bölüm]]</f>
        <v>TO</v>
      </c>
      <c r="C274" s="13">
        <f>Tablo1[[#This Row],[Sınıf]]</f>
        <v>1</v>
      </c>
      <c r="D274" s="5" t="str">
        <f>Tablo1[[#This Row],[Ders Kodu]]</f>
        <v>İSG-1002</v>
      </c>
      <c r="E274" s="14" t="str">
        <f>Tablo1[[#This Row],[Dersin Adı]]</f>
        <v xml:space="preserve">İş Sağlığı ve Güvenliği II </v>
      </c>
      <c r="F274" s="6" t="str">
        <f>Tablo1[[#This Row],[Dersi Veren Öğretim Elemanı]]</f>
        <v>Ulaş ÇINAR</v>
      </c>
      <c r="G274" s="6">
        <f>Tablo1[[#This Row],[Dersi Veren Öğretim Elemanı (Son 7 Hafta)]]</f>
        <v>0</v>
      </c>
      <c r="H274" s="6" t="str">
        <f>Tablo1[[#This Row],[Dersi Vrn. Öğr. Üyesi Bölümü]]</f>
        <v>FD</v>
      </c>
      <c r="I274" s="5">
        <f>Tablo1[[#This Row],[Mevcut]]</f>
        <v>27</v>
      </c>
      <c r="J274" s="13" t="str">
        <f>Tablo1[[#This Row],[GÜN]]</f>
        <v>PERŞEMBE</v>
      </c>
      <c r="K274" s="17" t="str">
        <f>Tablo1[[#This Row],[SINIF2]]</f>
        <v>113</v>
      </c>
      <c r="L274" s="11">
        <f>Tablo1[[#This Row],[08:10]]</f>
        <v>0</v>
      </c>
      <c r="M274" s="4">
        <f>Tablo1[[#This Row],[09:00]]</f>
        <v>0</v>
      </c>
      <c r="N274" s="4">
        <f>Tablo1[[#This Row],[09:50]]</f>
        <v>0</v>
      </c>
      <c r="O274" s="4">
        <f>Tablo1[[#This Row],[10:40]]</f>
        <v>0</v>
      </c>
      <c r="P274" s="4">
        <f>Tablo1[[#This Row],[11:30]]</f>
        <v>0</v>
      </c>
      <c r="Q274" s="10">
        <f>Tablo1[[#This Row],[12:20]]</f>
        <v>0</v>
      </c>
      <c r="R274" s="4">
        <f>Tablo1[[#This Row],[13:10]]</f>
        <v>0</v>
      </c>
      <c r="S274" s="4">
        <f>Tablo1[[#This Row],[14:00]]</f>
        <v>0</v>
      </c>
      <c r="T274" s="4">
        <f>Tablo1[[#This Row],[14:50]]</f>
        <v>0</v>
      </c>
      <c r="U274" s="4" t="str">
        <f>Tablo1[[#This Row],[15:40]]</f>
        <v>x</v>
      </c>
      <c r="V274" s="12" t="str">
        <f>Tablo1[[#This Row],[16:30]]</f>
        <v>x</v>
      </c>
      <c r="W274" s="24">
        <f>Tablo1[[#This Row],[Ders Adedi]]</f>
        <v>9</v>
      </c>
      <c r="X274" s="22">
        <f>Tablo1[[#This Row],[Ders saati]]</f>
        <v>2</v>
      </c>
      <c r="Y274" s="23">
        <f>Tablo1[[#This Row],[Ders saati kontrol]]</f>
        <v>2</v>
      </c>
      <c r="Z274" s="92" t="str">
        <f>Tablo1[[#This Row],[Birleştir formül]]</f>
        <v>İş Sağlığı ve Güvenliği II  Ulaş ÇINAR</v>
      </c>
      <c r="AA274" s="95">
        <f>Tablo1[[#This Row],[Birleşik ders]]</f>
        <v>8</v>
      </c>
    </row>
    <row r="275" spans="1:27" ht="21.75" hidden="1" x14ac:dyDescent="0.25">
      <c r="A275" s="27">
        <f>Tablo1[[#This Row],[Sıra]]</f>
        <v>337</v>
      </c>
      <c r="B275" s="13" t="str">
        <f>Tablo1[[#This Row],[Bölüm]]</f>
        <v>TO</v>
      </c>
      <c r="C275" s="13">
        <f>Tablo1[[#This Row],[Sınıf]]</f>
        <v>1</v>
      </c>
      <c r="D275" s="5" t="str">
        <f>Tablo1[[#This Row],[Ders Kodu]]</f>
        <v>YDİ-1102</v>
      </c>
      <c r="E275" s="14" t="str">
        <f>Tablo1[[#This Row],[Dersin Adı]]</f>
        <v xml:space="preserve">Yabancı Dil II </v>
      </c>
      <c r="F275" s="6" t="str">
        <f>Tablo1[[#This Row],[Dersi Veren Öğretim Elemanı]]</f>
        <v>Gökhan HINIZ</v>
      </c>
      <c r="G275" s="6">
        <f>Tablo1[[#This Row],[Dersi Veren Öğretim Elemanı (Son 7 Hafta)]]</f>
        <v>0</v>
      </c>
      <c r="H275" s="6" t="str">
        <f>Tablo1[[#This Row],[Dersi Vrn. Öğr. Üyesi Bölümü]]</f>
        <v>FD</v>
      </c>
      <c r="I275" s="5">
        <f>Tablo1[[#This Row],[Mevcut]]</f>
        <v>16</v>
      </c>
      <c r="J275" s="13" t="str">
        <f>Tablo1[[#This Row],[GÜN]]</f>
        <v>CUMA</v>
      </c>
      <c r="K275" s="17" t="str">
        <f>Tablo1[[#This Row],[SINIF2]]</f>
        <v>ONLINE</v>
      </c>
      <c r="L275" s="11" t="str">
        <f>Tablo1[[#This Row],[08:10]]</f>
        <v>x</v>
      </c>
      <c r="M275" s="4" t="str">
        <f>Tablo1[[#This Row],[09:00]]</f>
        <v>x</v>
      </c>
      <c r="N275" s="4">
        <f>Tablo1[[#This Row],[09:50]]</f>
        <v>0</v>
      </c>
      <c r="O275" s="4">
        <f>Tablo1[[#This Row],[10:40]]</f>
        <v>0</v>
      </c>
      <c r="P275" s="4">
        <f>Tablo1[[#This Row],[11:30]]</f>
        <v>0</v>
      </c>
      <c r="Q275" s="10">
        <f>Tablo1[[#This Row],[12:20]]</f>
        <v>0</v>
      </c>
      <c r="R275" s="4">
        <f>Tablo1[[#This Row],[13:10]]</f>
        <v>0</v>
      </c>
      <c r="S275" s="4">
        <f>Tablo1[[#This Row],[14:00]]</f>
        <v>0</v>
      </c>
      <c r="T275" s="4">
        <f>Tablo1[[#This Row],[14:50]]</f>
        <v>0</v>
      </c>
      <c r="U275" s="4">
        <f>Tablo1[[#This Row],[15:40]]</f>
        <v>0</v>
      </c>
      <c r="V275" s="12">
        <f>Tablo1[[#This Row],[16:30]]</f>
        <v>0</v>
      </c>
      <c r="W275" s="24">
        <f>Tablo1[[#This Row],[Ders Adedi]]</f>
        <v>9</v>
      </c>
      <c r="X275" s="22">
        <f>Tablo1[[#This Row],[Ders saati]]</f>
        <v>2</v>
      </c>
      <c r="Y275" s="23">
        <f>Tablo1[[#This Row],[Ders saati kontrol]]</f>
        <v>2</v>
      </c>
      <c r="Z275" s="92" t="str">
        <f>Tablo1[[#This Row],[Birleştir formül]]</f>
        <v>Yabancı Dil II  Gökhan HINIZ</v>
      </c>
      <c r="AA275" s="95">
        <f>Tablo1[[#This Row],[Birleşik ders]]</f>
        <v>9</v>
      </c>
    </row>
    <row r="276" spans="1:27" ht="21.75" hidden="1" x14ac:dyDescent="0.25">
      <c r="A276" s="27">
        <f>Tablo1[[#This Row],[Sıra]]</f>
        <v>382</v>
      </c>
      <c r="B276" s="13" t="str">
        <f>Tablo1[[#This Row],[Bölüm]]</f>
        <v>TO</v>
      </c>
      <c r="C276" s="13">
        <f>Tablo1[[#This Row],[Sınıf]]</f>
        <v>1</v>
      </c>
      <c r="D276" s="5" t="str">
        <f>Tablo1[[#This Row],[Ders Kodu]]</f>
        <v>TBB-1012</v>
      </c>
      <c r="E276" s="14" t="str">
        <f>Tablo1[[#This Row],[Dersin Adı]]</f>
        <v>Kariyer Planlama (Alttan Alanlar İçin)</v>
      </c>
      <c r="F276" s="6" t="str">
        <f>Tablo1[[#This Row],[Dersi Veren Öğretim Elemanı]]</f>
        <v>Mustafa BAŞARAN</v>
      </c>
      <c r="G276" s="6">
        <f>Tablo1[[#This Row],[Dersi Veren Öğretim Elemanı (Son 7 Hafta)]]</f>
        <v>0</v>
      </c>
      <c r="H276" s="6" t="str">
        <f>Tablo1[[#This Row],[Dersi Vrn. Öğr. Üyesi Bölümü]]</f>
        <v>TO</v>
      </c>
      <c r="I276" s="5">
        <f>Tablo1[[#This Row],[Mevcut]]</f>
        <v>4</v>
      </c>
      <c r="J276" s="13" t="str">
        <f>Tablo1[[#This Row],[GÜN]]</f>
        <v>-</v>
      </c>
      <c r="K276" s="17" t="str">
        <f>Tablo1[[#This Row],[SINIF2]]</f>
        <v>SADECE SINAV</v>
      </c>
      <c r="L276" s="11">
        <f>Tablo1[[#This Row],[08:10]]</f>
        <v>0</v>
      </c>
      <c r="M276" s="4">
        <f>Tablo1[[#This Row],[09:00]]</f>
        <v>0</v>
      </c>
      <c r="N276" s="4">
        <f>Tablo1[[#This Row],[09:50]]</f>
        <v>0</v>
      </c>
      <c r="O276" s="4">
        <f>Tablo1[[#This Row],[10:40]]</f>
        <v>0</v>
      </c>
      <c r="P276" s="4">
        <f>Tablo1[[#This Row],[11:30]]</f>
        <v>0</v>
      </c>
      <c r="Q276" s="10">
        <f>Tablo1[[#This Row],[12:20]]</f>
        <v>0</v>
      </c>
      <c r="R276" s="4">
        <f>Tablo1[[#This Row],[13:10]]</f>
        <v>0</v>
      </c>
      <c r="S276" s="4">
        <f>Tablo1[[#This Row],[14:00]]</f>
        <v>0</v>
      </c>
      <c r="T276" s="4">
        <f>Tablo1[[#This Row],[14:50]]</f>
        <v>0</v>
      </c>
      <c r="U276" s="4">
        <f>Tablo1[[#This Row],[15:40]]</f>
        <v>0</v>
      </c>
      <c r="V276" s="12">
        <f>Tablo1[[#This Row],[16:30]]</f>
        <v>0</v>
      </c>
      <c r="W276" s="24">
        <f>Tablo1[[#This Row],[Ders Adedi]]</f>
        <v>1</v>
      </c>
      <c r="X276" s="22">
        <f>Tablo1[[#This Row],[Ders saati]]</f>
        <v>0</v>
      </c>
      <c r="Y276" s="23">
        <f>Tablo1[[#This Row],[Ders saati kontrol]]</f>
        <v>0</v>
      </c>
      <c r="Z276" s="92" t="str">
        <f>Tablo1[[#This Row],[Birleştir formül]]</f>
        <v>Kariyer Planlama (Alttan Alanlar İçin) Mustafa BAŞARAN</v>
      </c>
      <c r="AA276" s="95">
        <f>Tablo1[[#This Row],[Birleşik ders]]</f>
        <v>1</v>
      </c>
    </row>
    <row r="277" spans="1:27" ht="30" hidden="1" x14ac:dyDescent="0.25">
      <c r="A277" s="27">
        <f>Tablo1[[#This Row],[Sıra]]</f>
        <v>103</v>
      </c>
      <c r="B277" s="13" t="str">
        <f>Tablo1[[#This Row],[Bölüm]]</f>
        <v>TO</v>
      </c>
      <c r="C277" s="13">
        <f>Tablo1[[#This Row],[Sınıf]]</f>
        <v>2</v>
      </c>
      <c r="D277" s="5" t="str">
        <f>Tablo1[[#This Row],[Ders Kodu]]</f>
        <v>TBB-2012</v>
      </c>
      <c r="E277" s="14" t="str">
        <f>Tablo1[[#This Row],[Dersin Adı]]</f>
        <v xml:space="preserve">Fitopatoloji </v>
      </c>
      <c r="F277" s="6" t="str">
        <f>Tablo1[[#This Row],[Dersi Veren Öğretim Elemanı]]</f>
        <v>Ali KARANFİL</v>
      </c>
      <c r="G277" s="6">
        <f>Tablo1[[#This Row],[Dersi Veren Öğretim Elemanı (Son 7 Hafta)]]</f>
        <v>0</v>
      </c>
      <c r="H277" s="6" t="str">
        <f>Tablo1[[#This Row],[Dersi Vrn. Öğr. Üyesi Bölümü]]</f>
        <v>BK</v>
      </c>
      <c r="I277" s="5">
        <f>Tablo1[[#This Row],[Mevcut]]</f>
        <v>30</v>
      </c>
      <c r="J277" s="13" t="str">
        <f>Tablo1[[#This Row],[GÜN]]</f>
        <v>PAZARTESİ</v>
      </c>
      <c r="K277" s="17" t="str">
        <f>Tablo1[[#This Row],[SINIF2]]</f>
        <v>03</v>
      </c>
      <c r="L277" s="11">
        <f>Tablo1[[#This Row],[08:10]]</f>
        <v>0</v>
      </c>
      <c r="M277" s="4">
        <f>Tablo1[[#This Row],[09:00]]</f>
        <v>0</v>
      </c>
      <c r="N277" s="4">
        <f>Tablo1[[#This Row],[09:50]]</f>
        <v>0</v>
      </c>
      <c r="O277" s="4">
        <f>Tablo1[[#This Row],[10:40]]</f>
        <v>0</v>
      </c>
      <c r="P277" s="4" t="str">
        <f>Tablo1[[#This Row],[11:30]]</f>
        <v>x</v>
      </c>
      <c r="Q277" s="10" t="str">
        <f>Tablo1[[#This Row],[12:20]]</f>
        <v>x</v>
      </c>
      <c r="R277" s="4" t="str">
        <f>Tablo1[[#This Row],[13:10]]</f>
        <v>x</v>
      </c>
      <c r="S277" s="4">
        <f>Tablo1[[#This Row],[14:00]]</f>
        <v>0</v>
      </c>
      <c r="T277" s="4">
        <f>Tablo1[[#This Row],[14:50]]</f>
        <v>0</v>
      </c>
      <c r="U277" s="4">
        <f>Tablo1[[#This Row],[15:40]]</f>
        <v>0</v>
      </c>
      <c r="V277" s="12">
        <f>Tablo1[[#This Row],[16:30]]</f>
        <v>0</v>
      </c>
      <c r="W277" s="24">
        <f>Tablo1[[#This Row],[Ders Adedi]]</f>
        <v>7</v>
      </c>
      <c r="X277" s="22">
        <f>Tablo1[[#This Row],[Ders saati]]</f>
        <v>3</v>
      </c>
      <c r="Y277" s="23">
        <f>Tablo1[[#This Row],[Ders saati kontrol]]</f>
        <v>3</v>
      </c>
      <c r="Z277" s="92" t="str">
        <f>Tablo1[[#This Row],[Birleştir formül]]</f>
        <v>Fitopatoloji  Ali KARANFİL</v>
      </c>
      <c r="AA277" s="95">
        <f>Tablo1[[#This Row],[Birleşik ders]]</f>
        <v>1</v>
      </c>
    </row>
    <row r="278" spans="1:27" ht="21.75" hidden="1" x14ac:dyDescent="0.25">
      <c r="A278" s="27">
        <f>Tablo1[[#This Row],[Sıra]]</f>
        <v>286</v>
      </c>
      <c r="B278" s="13" t="str">
        <f>Tablo1[[#This Row],[Bölüm]]</f>
        <v>TO</v>
      </c>
      <c r="C278" s="13">
        <f>Tablo1[[#This Row],[Sınıf]]</f>
        <v>2</v>
      </c>
      <c r="D278" s="5" t="str">
        <f>Tablo1[[#This Row],[Ders Kodu]]</f>
        <v>TBB-2006</v>
      </c>
      <c r="E278" s="14" t="str">
        <f>Tablo1[[#This Row],[Dersin Adı]]</f>
        <v xml:space="preserve">Tarla Bitkileri </v>
      </c>
      <c r="F278" s="6" t="str">
        <f>Tablo1[[#This Row],[Dersi Veren Öğretim Elemanı]]</f>
        <v>Onur Hocaoğlu</v>
      </c>
      <c r="G278" s="6">
        <f>Tablo1[[#This Row],[Dersi Veren Öğretim Elemanı (Son 7 Hafta)]]</f>
        <v>0</v>
      </c>
      <c r="H278" s="6" t="str">
        <f>Tablo1[[#This Row],[Dersi Vrn. Öğr. Üyesi Bölümü]]</f>
        <v>TB</v>
      </c>
      <c r="I278" s="5">
        <f>Tablo1[[#This Row],[Mevcut]]</f>
        <v>38</v>
      </c>
      <c r="J278" s="13" t="str">
        <f>Tablo1[[#This Row],[GÜN]]</f>
        <v>PAZARTESİ</v>
      </c>
      <c r="K278" s="17" t="str">
        <f>Tablo1[[#This Row],[SINIF2]]</f>
        <v>101</v>
      </c>
      <c r="L278" s="11">
        <f>Tablo1[[#This Row],[08:10]]</f>
        <v>0</v>
      </c>
      <c r="M278" s="4">
        <f>Tablo1[[#This Row],[09:00]]</f>
        <v>0</v>
      </c>
      <c r="N278" s="4">
        <f>Tablo1[[#This Row],[09:50]]</f>
        <v>0</v>
      </c>
      <c r="O278" s="4">
        <f>Tablo1[[#This Row],[10:40]]</f>
        <v>0</v>
      </c>
      <c r="P278" s="4">
        <f>Tablo1[[#This Row],[11:30]]</f>
        <v>0</v>
      </c>
      <c r="Q278" s="10">
        <f>Tablo1[[#This Row],[12:20]]</f>
        <v>0</v>
      </c>
      <c r="R278" s="4">
        <f>Tablo1[[#This Row],[13:10]]</f>
        <v>0</v>
      </c>
      <c r="S278" s="4">
        <f>Tablo1[[#This Row],[14:00]]</f>
        <v>0</v>
      </c>
      <c r="T278" s="4" t="str">
        <f>Tablo1[[#This Row],[14:50]]</f>
        <v>x</v>
      </c>
      <c r="U278" s="4" t="str">
        <f>Tablo1[[#This Row],[15:40]]</f>
        <v>x</v>
      </c>
      <c r="V278" s="12" t="str">
        <f>Tablo1[[#This Row],[16:30]]</f>
        <v>x</v>
      </c>
      <c r="W278" s="24">
        <f>Tablo1[[#This Row],[Ders Adedi]]</f>
        <v>5</v>
      </c>
      <c r="X278" s="22">
        <f>Tablo1[[#This Row],[Ders saati]]</f>
        <v>3</v>
      </c>
      <c r="Y278" s="23">
        <f>Tablo1[[#This Row],[Ders saati kontrol]]</f>
        <v>3</v>
      </c>
      <c r="Z278" s="92" t="str">
        <f>Tablo1[[#This Row],[Birleştir formül]]</f>
        <v>Tarla Bitkileri  Onur Hocaoğlu</v>
      </c>
      <c r="AA278" s="95">
        <f>Tablo1[[#This Row],[Birleşik ders]]</f>
        <v>1</v>
      </c>
    </row>
    <row r="279" spans="1:27" ht="21.75" hidden="1" x14ac:dyDescent="0.25">
      <c r="A279" s="27">
        <f>Tablo1[[#This Row],[Sıra]]</f>
        <v>214</v>
      </c>
      <c r="B279" s="13" t="str">
        <f>Tablo1[[#This Row],[Bölüm]]</f>
        <v>TO</v>
      </c>
      <c r="C279" s="13">
        <f>Tablo1[[#This Row],[Sınıf]]</f>
        <v>2</v>
      </c>
      <c r="D279" s="5" t="str">
        <f>Tablo1[[#This Row],[Ders Kodu]]</f>
        <v>TBB-2008</v>
      </c>
      <c r="E279" s="14" t="str">
        <f>Tablo1[[#This Row],[Dersin Adı]]</f>
        <v xml:space="preserve">Ölçme Bilgisi </v>
      </c>
      <c r="F279" s="6" t="str">
        <f>Tablo1[[#This Row],[Dersi Veren Öğretim Elemanı]]</f>
        <v>Melis İNALPULAT</v>
      </c>
      <c r="G279" s="6">
        <f>Tablo1[[#This Row],[Dersi Veren Öğretim Elemanı (Son 7 Hafta)]]</f>
        <v>0</v>
      </c>
      <c r="H279" s="6" t="str">
        <f>Tablo1[[#This Row],[Dersi Vrn. Öğr. Üyesi Bölümü]]</f>
        <v>TYS</v>
      </c>
      <c r="I279" s="5">
        <f>Tablo1[[#This Row],[Mevcut]]</f>
        <v>39</v>
      </c>
      <c r="J279" s="13" t="str">
        <f>Tablo1[[#This Row],[GÜN]]</f>
        <v>SALI</v>
      </c>
      <c r="K279" s="17" t="str">
        <f>Tablo1[[#This Row],[SINIF2]]</f>
        <v>104</v>
      </c>
      <c r="L279" s="11">
        <f>Tablo1[[#This Row],[08:10]]</f>
        <v>0</v>
      </c>
      <c r="M279" s="4" t="str">
        <f>Tablo1[[#This Row],[09:00]]</f>
        <v>x</v>
      </c>
      <c r="N279" s="4" t="str">
        <f>Tablo1[[#This Row],[09:50]]</f>
        <v>x</v>
      </c>
      <c r="O279" s="4" t="str">
        <f>Tablo1[[#This Row],[10:40]]</f>
        <v>x</v>
      </c>
      <c r="P279" s="4">
        <f>Tablo1[[#This Row],[11:30]]</f>
        <v>0</v>
      </c>
      <c r="Q279" s="10">
        <f>Tablo1[[#This Row],[12:20]]</f>
        <v>0</v>
      </c>
      <c r="R279" s="4">
        <f>Tablo1[[#This Row],[13:10]]</f>
        <v>0</v>
      </c>
      <c r="S279" s="4">
        <f>Tablo1[[#This Row],[14:00]]</f>
        <v>0</v>
      </c>
      <c r="T279" s="4">
        <f>Tablo1[[#This Row],[14:50]]</f>
        <v>0</v>
      </c>
      <c r="U279" s="4">
        <f>Tablo1[[#This Row],[15:40]]</f>
        <v>0</v>
      </c>
      <c r="V279" s="12">
        <f>Tablo1[[#This Row],[16:30]]</f>
        <v>0</v>
      </c>
      <c r="W279" s="24">
        <f>Tablo1[[#This Row],[Ders Adedi]]</f>
        <v>5</v>
      </c>
      <c r="X279" s="22">
        <f>Tablo1[[#This Row],[Ders saati]]</f>
        <v>3</v>
      </c>
      <c r="Y279" s="23">
        <f>Tablo1[[#This Row],[Ders saati kontrol]]</f>
        <v>3</v>
      </c>
      <c r="Z279" s="92" t="str">
        <f>Tablo1[[#This Row],[Birleştir formül]]</f>
        <v>Ölçme Bilgisi  Melis İNALPULAT</v>
      </c>
      <c r="AA279" s="95">
        <f>Tablo1[[#This Row],[Birleşik ders]]</f>
        <v>2</v>
      </c>
    </row>
    <row r="280" spans="1:27" ht="21.75" hidden="1" x14ac:dyDescent="0.25">
      <c r="A280" s="27">
        <f>Tablo1[[#This Row],[Sıra]]</f>
        <v>298</v>
      </c>
      <c r="B280" s="13" t="str">
        <f>Tablo1[[#This Row],[Bölüm]]</f>
        <v>TO</v>
      </c>
      <c r="C280" s="13">
        <f>Tablo1[[#This Row],[Sınıf]]</f>
        <v>2</v>
      </c>
      <c r="D280" s="5" t="str">
        <f>Tablo1[[#This Row],[Ders Kodu]]</f>
        <v>TBB-2004</v>
      </c>
      <c r="E280" s="14" t="str">
        <f>Tablo1[[#This Row],[Dersin Adı]]</f>
        <v xml:space="preserve">Toprak Bilgisi </v>
      </c>
      <c r="F280" s="6" t="str">
        <f>Tablo1[[#This Row],[Dersi Veren Öğretim Elemanı]]</f>
        <v>Ali SUNGUR</v>
      </c>
      <c r="G280" s="6">
        <f>Tablo1[[#This Row],[Dersi Veren Öğretim Elemanı (Son 7 Hafta)]]</f>
        <v>0</v>
      </c>
      <c r="H280" s="6" t="str">
        <f>Tablo1[[#This Row],[Dersi Vrn. Öğr. Üyesi Bölümü]]</f>
        <v>TO</v>
      </c>
      <c r="I280" s="5">
        <f>Tablo1[[#This Row],[Mevcut]]</f>
        <v>27</v>
      </c>
      <c r="J280" s="13" t="str">
        <f>Tablo1[[#This Row],[GÜN]]</f>
        <v>SALI</v>
      </c>
      <c r="K280" s="17" t="str">
        <f>Tablo1[[#This Row],[SINIF2]]</f>
        <v>202</v>
      </c>
      <c r="L280" s="11">
        <f>Tablo1[[#This Row],[08:10]]</f>
        <v>0</v>
      </c>
      <c r="M280" s="4">
        <f>Tablo1[[#This Row],[09:00]]</f>
        <v>0</v>
      </c>
      <c r="N280" s="4">
        <f>Tablo1[[#This Row],[09:50]]</f>
        <v>0</v>
      </c>
      <c r="O280" s="4">
        <f>Tablo1[[#This Row],[10:40]]</f>
        <v>0</v>
      </c>
      <c r="P280" s="4">
        <f>Tablo1[[#This Row],[11:30]]</f>
        <v>0</v>
      </c>
      <c r="Q280" s="10">
        <f>Tablo1[[#This Row],[12:20]]</f>
        <v>0</v>
      </c>
      <c r="R280" s="4" t="str">
        <f>Tablo1[[#This Row],[13:10]]</f>
        <v>x</v>
      </c>
      <c r="S280" s="4" t="str">
        <f>Tablo1[[#This Row],[14:00]]</f>
        <v>x</v>
      </c>
      <c r="T280" s="4">
        <f>Tablo1[[#This Row],[14:50]]</f>
        <v>0</v>
      </c>
      <c r="U280" s="4">
        <f>Tablo1[[#This Row],[15:40]]</f>
        <v>0</v>
      </c>
      <c r="V280" s="12">
        <f>Tablo1[[#This Row],[16:30]]</f>
        <v>0</v>
      </c>
      <c r="W280" s="24">
        <f>Tablo1[[#This Row],[Ders Adedi]]</f>
        <v>3</v>
      </c>
      <c r="X280" s="22">
        <f>Tablo1[[#This Row],[Ders saati]]</f>
        <v>2</v>
      </c>
      <c r="Y280" s="23">
        <f>Tablo1[[#This Row],[Ders saati kontrol]]</f>
        <v>2</v>
      </c>
      <c r="Z280" s="92" t="str">
        <f>Tablo1[[#This Row],[Birleştir formül]]</f>
        <v>Toprak Bilgisi  Ali SUNGUR</v>
      </c>
      <c r="AA280" s="95">
        <f>Tablo1[[#This Row],[Birleşik ders]]</f>
        <v>2</v>
      </c>
    </row>
    <row r="281" spans="1:27" ht="21.75" hidden="1" x14ac:dyDescent="0.25">
      <c r="A281" s="27">
        <f>Tablo1[[#This Row],[Sıra]]</f>
        <v>144</v>
      </c>
      <c r="B281" s="13" t="str">
        <f>Tablo1[[#This Row],[Bölüm]]</f>
        <v>TO</v>
      </c>
      <c r="C281" s="13">
        <f>Tablo1[[#This Row],[Sınıf]]</f>
        <v>2</v>
      </c>
      <c r="D281" s="5" t="str">
        <f>Tablo1[[#This Row],[Ders Kodu]]</f>
        <v>TBB-2002</v>
      </c>
      <c r="E281" s="14" t="str">
        <f>Tablo1[[#This Row],[Dersin Adı]]</f>
        <v xml:space="preserve">İstatistik </v>
      </c>
      <c r="F281" s="6" t="str">
        <f>Tablo1[[#This Row],[Dersi Veren Öğretim Elemanı]]</f>
        <v>Arzu AKTAŞ</v>
      </c>
      <c r="G281" s="6">
        <f>Tablo1[[#This Row],[Dersi Veren Öğretim Elemanı (Son 7 Hafta)]]</f>
        <v>0</v>
      </c>
      <c r="H281" s="6" t="str">
        <f>Tablo1[[#This Row],[Dersi Vrn. Öğr. Üyesi Bölümü]]</f>
        <v>FD</v>
      </c>
      <c r="I281" s="5">
        <f>Tablo1[[#This Row],[Mevcut]]</f>
        <v>54</v>
      </c>
      <c r="J281" s="13" t="str">
        <f>Tablo1[[#This Row],[GÜN]]</f>
        <v>SALI</v>
      </c>
      <c r="K281" s="17" t="str">
        <f>Tablo1[[#This Row],[SINIF2]]</f>
        <v>113</v>
      </c>
      <c r="L281" s="11">
        <f>Tablo1[[#This Row],[08:10]]</f>
        <v>0</v>
      </c>
      <c r="M281" s="4">
        <f>Tablo1[[#This Row],[09:00]]</f>
        <v>0</v>
      </c>
      <c r="N281" s="4">
        <f>Tablo1[[#This Row],[09:50]]</f>
        <v>0</v>
      </c>
      <c r="O281" s="4">
        <f>Tablo1[[#This Row],[10:40]]</f>
        <v>0</v>
      </c>
      <c r="P281" s="4">
        <f>Tablo1[[#This Row],[11:30]]</f>
        <v>0</v>
      </c>
      <c r="Q281" s="10">
        <f>Tablo1[[#This Row],[12:20]]</f>
        <v>0</v>
      </c>
      <c r="R281" s="4">
        <f>Tablo1[[#This Row],[13:10]]</f>
        <v>0</v>
      </c>
      <c r="S281" s="4">
        <f>Tablo1[[#This Row],[14:00]]</f>
        <v>0</v>
      </c>
      <c r="T281" s="4" t="str">
        <f>Tablo1[[#This Row],[14:50]]</f>
        <v>x</v>
      </c>
      <c r="U281" s="4" t="str">
        <f>Tablo1[[#This Row],[15:40]]</f>
        <v>x</v>
      </c>
      <c r="V281" s="12">
        <f>Tablo1[[#This Row],[16:30]]</f>
        <v>0</v>
      </c>
      <c r="W281" s="24">
        <f>Tablo1[[#This Row],[Ders Adedi]]</f>
        <v>5</v>
      </c>
      <c r="X281" s="22">
        <f>Tablo1[[#This Row],[Ders saati]]</f>
        <v>2</v>
      </c>
      <c r="Y281" s="23">
        <f>Tablo1[[#This Row],[Ders saati kontrol]]</f>
        <v>2</v>
      </c>
      <c r="Z281" s="92" t="str">
        <f>Tablo1[[#This Row],[Birleştir formül]]</f>
        <v>İstatistik  Arzu AKTAŞ</v>
      </c>
      <c r="AA281" s="95">
        <f>Tablo1[[#This Row],[Birleşik ders]]</f>
        <v>2</v>
      </c>
    </row>
    <row r="282" spans="1:27" ht="21.75" x14ac:dyDescent="0.25">
      <c r="A282" s="27">
        <f>Tablo1[[#This Row],[Sıra]]</f>
        <v>110</v>
      </c>
      <c r="B282" s="13" t="str">
        <f>Tablo1[[#This Row],[Bölüm]]</f>
        <v>TO</v>
      </c>
      <c r="C282" s="13">
        <f>Tablo1[[#This Row],[Sınıf]]</f>
        <v>2</v>
      </c>
      <c r="D282" s="5" t="str">
        <f>Tablo1[[#This Row],[Ders Kodu]]</f>
        <v>TBB-2014</v>
      </c>
      <c r="E282" s="14" t="str">
        <f>Tablo1[[#This Row],[Dersin Adı]]</f>
        <v xml:space="preserve">Genel Meyvecilik </v>
      </c>
      <c r="F282" s="6" t="str">
        <f>Tablo1[[#This Row],[Dersi Veren Öğretim Elemanı]]</f>
        <v>Harun ÇOBAN</v>
      </c>
      <c r="G282" s="6">
        <f>Tablo1[[#This Row],[Dersi Veren Öğretim Elemanı (Son 7 Hafta)]]</f>
        <v>0</v>
      </c>
      <c r="H282" s="6" t="str">
        <f>Tablo1[[#This Row],[Dersi Vrn. Öğr. Üyesi Bölümü]]</f>
        <v>BB</v>
      </c>
      <c r="I282" s="5">
        <f>Tablo1[[#This Row],[Mevcut]]</f>
        <v>32</v>
      </c>
      <c r="J282" s="13" t="str">
        <f>Tablo1[[#This Row],[GÜN]]</f>
        <v>ÇARŞAMBA</v>
      </c>
      <c r="K282" s="17" t="str">
        <f>Tablo1[[#This Row],[SINIF2]]</f>
        <v>203</v>
      </c>
      <c r="L282" s="11">
        <f>Tablo1[[#This Row],[08:10]]</f>
        <v>0</v>
      </c>
      <c r="M282" s="4">
        <f>Tablo1[[#This Row],[09:00]]</f>
        <v>0</v>
      </c>
      <c r="N282" s="4">
        <f>Tablo1[[#This Row],[09:50]]</f>
        <v>0</v>
      </c>
      <c r="O282" s="4">
        <f>Tablo1[[#This Row],[10:40]]</f>
        <v>0</v>
      </c>
      <c r="P282" s="4">
        <f>Tablo1[[#This Row],[11:30]]</f>
        <v>0</v>
      </c>
      <c r="Q282" s="10" t="str">
        <f>Tablo1[[#This Row],[12:20]]</f>
        <v>x</v>
      </c>
      <c r="R282" s="4" t="str">
        <f>Tablo1[[#This Row],[13:10]]</f>
        <v>x</v>
      </c>
      <c r="S282" s="4" t="str">
        <f>Tablo1[[#This Row],[14:00]]</f>
        <v>x</v>
      </c>
      <c r="T282" s="4">
        <f>Tablo1[[#This Row],[14:50]]</f>
        <v>0</v>
      </c>
      <c r="U282" s="4">
        <f>Tablo1[[#This Row],[15:40]]</f>
        <v>0</v>
      </c>
      <c r="V282" s="12">
        <f>Tablo1[[#This Row],[16:30]]</f>
        <v>0</v>
      </c>
      <c r="W282" s="24">
        <f>Tablo1[[#This Row],[Ders Adedi]]</f>
        <v>4</v>
      </c>
      <c r="X282" s="22">
        <f>Tablo1[[#This Row],[Ders saati]]</f>
        <v>3</v>
      </c>
      <c r="Y282" s="23">
        <f>Tablo1[[#This Row],[Ders saati kontrol]]</f>
        <v>3</v>
      </c>
      <c r="Z282" s="92" t="str">
        <f>Tablo1[[#This Row],[Birleştir formül]]</f>
        <v>Genel Meyvecilik  Harun ÇOBAN</v>
      </c>
      <c r="AA282" s="95">
        <f>Tablo1[[#This Row],[Birleşik ders]]</f>
        <v>1</v>
      </c>
    </row>
    <row r="283" spans="1:27" ht="21.75" x14ac:dyDescent="0.25">
      <c r="A283" s="27">
        <f>Tablo1[[#This Row],[Sıra]]</f>
        <v>99</v>
      </c>
      <c r="B283" s="13" t="str">
        <f>Tablo1[[#This Row],[Bölüm]]</f>
        <v>TO</v>
      </c>
      <c r="C283" s="13">
        <f>Tablo1[[#This Row],[Sınıf]]</f>
        <v>2</v>
      </c>
      <c r="D283" s="5" t="str">
        <f>Tablo1[[#This Row],[Ders Kodu]]</f>
        <v>TBB-2010</v>
      </c>
      <c r="E283" s="14" t="str">
        <f>Tablo1[[#This Row],[Dersin Adı]]</f>
        <v xml:space="preserve">Entomoloji </v>
      </c>
      <c r="F283" s="6" t="str">
        <f>Tablo1[[#This Row],[Dersi Veren Öğretim Elemanı]]</f>
        <v>Çiğdem GÜNEŞ</v>
      </c>
      <c r="G283" s="6">
        <f>Tablo1[[#This Row],[Dersi Veren Öğretim Elemanı (Son 7 Hafta)]]</f>
        <v>0</v>
      </c>
      <c r="H283" s="6" t="str">
        <f>Tablo1[[#This Row],[Dersi Vrn. Öğr. Üyesi Bölümü]]</f>
        <v>BK</v>
      </c>
      <c r="I283" s="5">
        <f>Tablo1[[#This Row],[Mevcut]]</f>
        <v>29</v>
      </c>
      <c r="J283" s="13" t="str">
        <f>Tablo1[[#This Row],[GÜN]]</f>
        <v>ÇARŞAMBA</v>
      </c>
      <c r="K283" s="17" t="str">
        <f>Tablo1[[#This Row],[SINIF2]]</f>
        <v>203</v>
      </c>
      <c r="L283" s="11">
        <f>Tablo1[[#This Row],[08:10]]</f>
        <v>0</v>
      </c>
      <c r="M283" s="4">
        <f>Tablo1[[#This Row],[09:00]]</f>
        <v>0</v>
      </c>
      <c r="N283" s="4">
        <f>Tablo1[[#This Row],[09:50]]</f>
        <v>0</v>
      </c>
      <c r="O283" s="4">
        <f>Tablo1[[#This Row],[10:40]]</f>
        <v>0</v>
      </c>
      <c r="P283" s="4">
        <f>Tablo1[[#This Row],[11:30]]</f>
        <v>0</v>
      </c>
      <c r="Q283" s="10">
        <f>Tablo1[[#This Row],[12:20]]</f>
        <v>0</v>
      </c>
      <c r="R283" s="4">
        <f>Tablo1[[#This Row],[13:10]]</f>
        <v>0</v>
      </c>
      <c r="S283" s="4">
        <f>Tablo1[[#This Row],[14:00]]</f>
        <v>0</v>
      </c>
      <c r="T283" s="4" t="str">
        <f>Tablo1[[#This Row],[14:50]]</f>
        <v>x</v>
      </c>
      <c r="U283" s="4" t="str">
        <f>Tablo1[[#This Row],[15:40]]</f>
        <v>x</v>
      </c>
      <c r="V283" s="12" t="str">
        <f>Tablo1[[#This Row],[16:30]]</f>
        <v>x</v>
      </c>
      <c r="W283" s="24">
        <f>Tablo1[[#This Row],[Ders Adedi]]</f>
        <v>5</v>
      </c>
      <c r="X283" s="22">
        <f>Tablo1[[#This Row],[Ders saati]]</f>
        <v>3</v>
      </c>
      <c r="Y283" s="23">
        <f>Tablo1[[#This Row],[Ders saati kontrol]]</f>
        <v>3</v>
      </c>
      <c r="Z283" s="92" t="str">
        <f>Tablo1[[#This Row],[Birleştir formül]]</f>
        <v>Entomoloji  Çiğdem GÜNEŞ</v>
      </c>
      <c r="AA283" s="95">
        <f>Tablo1[[#This Row],[Birleşik ders]]</f>
        <v>1</v>
      </c>
    </row>
    <row r="284" spans="1:27" ht="21.75" hidden="1" x14ac:dyDescent="0.25">
      <c r="A284" s="27">
        <f>Tablo1[[#This Row],[Sıra]]</f>
        <v>49</v>
      </c>
      <c r="B284" s="13" t="str">
        <f>Tablo1[[#This Row],[Bölüm]]</f>
        <v>TO</v>
      </c>
      <c r="C284" s="13">
        <f>Tablo1[[#This Row],[Sınıf]]</f>
        <v>3</v>
      </c>
      <c r="D284" s="5" t="str">
        <f>Tablo1[[#This Row],[Ders Kodu]]</f>
        <v>TBB-3006</v>
      </c>
      <c r="E284" s="14" t="str">
        <f>Tablo1[[#This Row],[Dersin Adı]]</f>
        <v xml:space="preserve">Bitki Besleme </v>
      </c>
      <c r="F284" s="6" t="str">
        <f>Tablo1[[#This Row],[Dersi Veren Öğretim Elemanı]]</f>
        <v>Yakup ÇIKILI</v>
      </c>
      <c r="G284" s="6">
        <f>Tablo1[[#This Row],[Dersi Veren Öğretim Elemanı (Son 7 Hafta)]]</f>
        <v>0</v>
      </c>
      <c r="H284" s="6" t="str">
        <f>Tablo1[[#This Row],[Dersi Vrn. Öğr. Üyesi Bölümü]]</f>
        <v>TO</v>
      </c>
      <c r="I284" s="5">
        <f>Tablo1[[#This Row],[Mevcut]]</f>
        <v>35</v>
      </c>
      <c r="J284" s="13" t="str">
        <f>Tablo1[[#This Row],[GÜN]]</f>
        <v>PAZARTESİ</v>
      </c>
      <c r="K284" s="17" t="str">
        <f>Tablo1[[#This Row],[SINIF2]]</f>
        <v>01</v>
      </c>
      <c r="L284" s="11">
        <f>Tablo1[[#This Row],[08:10]]</f>
        <v>0</v>
      </c>
      <c r="M284" s="4" t="str">
        <f>Tablo1[[#This Row],[09:00]]</f>
        <v>x</v>
      </c>
      <c r="N284" s="4" t="str">
        <f>Tablo1[[#This Row],[09:50]]</f>
        <v>x</v>
      </c>
      <c r="O284" s="4" t="str">
        <f>Tablo1[[#This Row],[10:40]]</f>
        <v>x</v>
      </c>
      <c r="P284" s="4" t="str">
        <f>Tablo1[[#This Row],[11:30]]</f>
        <v>x</v>
      </c>
      <c r="Q284" s="10">
        <f>Tablo1[[#This Row],[12:20]]</f>
        <v>0</v>
      </c>
      <c r="R284" s="4">
        <f>Tablo1[[#This Row],[13:10]]</f>
        <v>0</v>
      </c>
      <c r="S284" s="4">
        <f>Tablo1[[#This Row],[14:00]]</f>
        <v>0</v>
      </c>
      <c r="T284" s="4">
        <f>Tablo1[[#This Row],[14:50]]</f>
        <v>0</v>
      </c>
      <c r="U284" s="4">
        <f>Tablo1[[#This Row],[15:40]]</f>
        <v>0</v>
      </c>
      <c r="V284" s="12">
        <f>Tablo1[[#This Row],[16:30]]</f>
        <v>0</v>
      </c>
      <c r="W284" s="24">
        <f>Tablo1[[#This Row],[Ders Adedi]]</f>
        <v>6</v>
      </c>
      <c r="X284" s="22">
        <f>Tablo1[[#This Row],[Ders saati]]</f>
        <v>4</v>
      </c>
      <c r="Y284" s="23">
        <f>Tablo1[[#This Row],[Ders saati kontrol]]</f>
        <v>4</v>
      </c>
      <c r="Z284" s="92" t="str">
        <f>Tablo1[[#This Row],[Birleştir formül]]</f>
        <v>Bitki Besleme  Yakup ÇIKILI</v>
      </c>
      <c r="AA284" s="95">
        <f>Tablo1[[#This Row],[Birleşik ders]]</f>
        <v>3</v>
      </c>
    </row>
    <row r="285" spans="1:27" ht="21.75" hidden="1" x14ac:dyDescent="0.25">
      <c r="A285" s="27">
        <f>Tablo1[[#This Row],[Sıra]]</f>
        <v>309</v>
      </c>
      <c r="B285" s="13" t="str">
        <f>Tablo1[[#This Row],[Bölüm]]</f>
        <v>TO</v>
      </c>
      <c r="C285" s="13">
        <f>Tablo1[[#This Row],[Sınıf]]</f>
        <v>3</v>
      </c>
      <c r="D285" s="5" t="str">
        <f>Tablo1[[#This Row],[Ders Kodu]]</f>
        <v>TBB-3008</v>
      </c>
      <c r="E285" s="14" t="str">
        <f>Tablo1[[#This Row],[Dersin Adı]]</f>
        <v xml:space="preserve">Toprak ve Su Kirliliği </v>
      </c>
      <c r="F285" s="6" t="str">
        <f>Tablo1[[#This Row],[Dersi Veren Öğretim Elemanı]]</f>
        <v>Ali SUNGUR</v>
      </c>
      <c r="G285" s="6">
        <f>Tablo1[[#This Row],[Dersi Veren Öğretim Elemanı (Son 7 Hafta)]]</f>
        <v>0</v>
      </c>
      <c r="H285" s="6" t="str">
        <f>Tablo1[[#This Row],[Dersi Vrn. Öğr. Üyesi Bölümü]]</f>
        <v>TO</v>
      </c>
      <c r="I285" s="5">
        <f>Tablo1[[#This Row],[Mevcut]]</f>
        <v>27</v>
      </c>
      <c r="J285" s="13" t="str">
        <f>Tablo1[[#This Row],[GÜN]]</f>
        <v>PAZARTESİ</v>
      </c>
      <c r="K285" s="17" t="str">
        <f>Tablo1[[#This Row],[SINIF2]]</f>
        <v>03</v>
      </c>
      <c r="L285" s="11">
        <f>Tablo1[[#This Row],[08:10]]</f>
        <v>0</v>
      </c>
      <c r="M285" s="4">
        <f>Tablo1[[#This Row],[09:00]]</f>
        <v>0</v>
      </c>
      <c r="N285" s="4">
        <f>Tablo1[[#This Row],[09:50]]</f>
        <v>0</v>
      </c>
      <c r="O285" s="4">
        <f>Tablo1[[#This Row],[10:40]]</f>
        <v>0</v>
      </c>
      <c r="P285" s="4">
        <f>Tablo1[[#This Row],[11:30]]</f>
        <v>0</v>
      </c>
      <c r="Q285" s="10">
        <f>Tablo1[[#This Row],[12:20]]</f>
        <v>0</v>
      </c>
      <c r="R285" s="4">
        <f>Tablo1[[#This Row],[13:10]]</f>
        <v>0</v>
      </c>
      <c r="S285" s="4" t="str">
        <f>Tablo1[[#This Row],[14:00]]</f>
        <v>x</v>
      </c>
      <c r="T285" s="4" t="str">
        <f>Tablo1[[#This Row],[14:50]]</f>
        <v>x</v>
      </c>
      <c r="U285" s="4">
        <f>Tablo1[[#This Row],[15:40]]</f>
        <v>0</v>
      </c>
      <c r="V285" s="12">
        <f>Tablo1[[#This Row],[16:30]]</f>
        <v>0</v>
      </c>
      <c r="W285" s="24">
        <f>Tablo1[[#This Row],[Ders Adedi]]</f>
        <v>1</v>
      </c>
      <c r="X285" s="22">
        <f>Tablo1[[#This Row],[Ders saati]]</f>
        <v>2</v>
      </c>
      <c r="Y285" s="23">
        <f>Tablo1[[#This Row],[Ders saati kontrol]]</f>
        <v>2</v>
      </c>
      <c r="Z285" s="92" t="str">
        <f>Tablo1[[#This Row],[Birleştir formül]]</f>
        <v>Toprak ve Su Kirliliği  Ali SUNGUR</v>
      </c>
      <c r="AA285" s="95">
        <f>Tablo1[[#This Row],[Birleşik ders]]</f>
        <v>1</v>
      </c>
    </row>
    <row r="286" spans="1:27" ht="30" hidden="1" x14ac:dyDescent="0.25">
      <c r="A286" s="27">
        <f>Tablo1[[#This Row],[Sıra]]</f>
        <v>225</v>
      </c>
      <c r="B286" s="13" t="str">
        <f>Tablo1[[#This Row],[Bölüm]]</f>
        <v>TO</v>
      </c>
      <c r="C286" s="13">
        <f>Tablo1[[#This Row],[Sınıf]]</f>
        <v>3</v>
      </c>
      <c r="D286" s="5" t="str">
        <f>Tablo1[[#This Row],[Ders Kodu]]</f>
        <v>TBB-3016</v>
      </c>
      <c r="E286" s="14" t="str">
        <f>Tablo1[[#This Row],[Dersin Adı]]</f>
        <v xml:space="preserve">Proje ve Bilimsel Eser Hazırlama Tekniği </v>
      </c>
      <c r="F286" s="6" t="str">
        <f>Tablo1[[#This Row],[Dersi Veren Öğretim Elemanı]]</f>
        <v>Yasemin KAVDIR</v>
      </c>
      <c r="G286" s="6">
        <f>Tablo1[[#This Row],[Dersi Veren Öğretim Elemanı (Son 7 Hafta)]]</f>
        <v>0</v>
      </c>
      <c r="H286" s="6" t="str">
        <f>Tablo1[[#This Row],[Dersi Vrn. Öğr. Üyesi Bölümü]]</f>
        <v>TO</v>
      </c>
      <c r="I286" s="5">
        <f>Tablo1[[#This Row],[Mevcut]]</f>
        <v>26</v>
      </c>
      <c r="J286" s="13" t="str">
        <f>Tablo1[[#This Row],[GÜN]]</f>
        <v>PAZARTESİ</v>
      </c>
      <c r="K286" s="17" t="str">
        <f>Tablo1[[#This Row],[SINIF2]]</f>
        <v>106</v>
      </c>
      <c r="L286" s="11">
        <f>Tablo1[[#This Row],[08:10]]</f>
        <v>0</v>
      </c>
      <c r="M286" s="4">
        <f>Tablo1[[#This Row],[09:00]]</f>
        <v>0</v>
      </c>
      <c r="N286" s="4">
        <f>Tablo1[[#This Row],[09:50]]</f>
        <v>0</v>
      </c>
      <c r="O286" s="4">
        <f>Tablo1[[#This Row],[10:40]]</f>
        <v>0</v>
      </c>
      <c r="P286" s="4">
        <f>Tablo1[[#This Row],[11:30]]</f>
        <v>0</v>
      </c>
      <c r="Q286" s="10">
        <f>Tablo1[[#This Row],[12:20]]</f>
        <v>0</v>
      </c>
      <c r="R286" s="4">
        <f>Tablo1[[#This Row],[13:10]]</f>
        <v>0</v>
      </c>
      <c r="S286" s="4">
        <f>Tablo1[[#This Row],[14:00]]</f>
        <v>0</v>
      </c>
      <c r="T286" s="4">
        <f>Tablo1[[#This Row],[14:50]]</f>
        <v>0</v>
      </c>
      <c r="U286" s="4" t="str">
        <f>Tablo1[[#This Row],[15:40]]</f>
        <v>x</v>
      </c>
      <c r="V286" s="12" t="str">
        <f>Tablo1[[#This Row],[16:30]]</f>
        <v>x</v>
      </c>
      <c r="W286" s="24">
        <f>Tablo1[[#This Row],[Ders Adedi]]</f>
        <v>1</v>
      </c>
      <c r="X286" s="22">
        <f>Tablo1[[#This Row],[Ders saati]]</f>
        <v>2</v>
      </c>
      <c r="Y286" s="23">
        <f>Tablo1[[#This Row],[Ders saati kontrol]]</f>
        <v>2</v>
      </c>
      <c r="Z286" s="92" t="str">
        <f>Tablo1[[#This Row],[Birleştir formül]]</f>
        <v>Proje ve Bilimsel Eser Hazırlama Tekniği  Yasemin KAVDIR</v>
      </c>
      <c r="AA286" s="95">
        <f>Tablo1[[#This Row],[Birleşik ders]]</f>
        <v>1</v>
      </c>
    </row>
    <row r="287" spans="1:27" ht="30" hidden="1" x14ac:dyDescent="0.25">
      <c r="A287" s="27">
        <f>Tablo1[[#This Row],[Sıra]]</f>
        <v>307</v>
      </c>
      <c r="B287" s="13" t="str">
        <f>Tablo1[[#This Row],[Bölüm]]</f>
        <v>TO</v>
      </c>
      <c r="C287" s="13">
        <f>Tablo1[[#This Row],[Sınıf]]</f>
        <v>3</v>
      </c>
      <c r="D287" s="5" t="str">
        <f>Tablo1[[#This Row],[Ders Kodu]]</f>
        <v>TBB-3002</v>
      </c>
      <c r="E287" s="14" t="str">
        <f>Tablo1[[#This Row],[Dersin Adı]]</f>
        <v xml:space="preserve">Toprak Mekaniği ve Teknolojisi </v>
      </c>
      <c r="F287" s="6" t="str">
        <f>Tablo1[[#This Row],[Dersi Veren Öğretim Elemanı]]</f>
        <v>Yasemin KAVDIR</v>
      </c>
      <c r="G287" s="6">
        <f>Tablo1[[#This Row],[Dersi Veren Öğretim Elemanı (Son 7 Hafta)]]</f>
        <v>0</v>
      </c>
      <c r="H287" s="6" t="str">
        <f>Tablo1[[#This Row],[Dersi Vrn. Öğr. Üyesi Bölümü]]</f>
        <v>TO</v>
      </c>
      <c r="I287" s="5">
        <f>Tablo1[[#This Row],[Mevcut]]</f>
        <v>27</v>
      </c>
      <c r="J287" s="13" t="str">
        <f>Tablo1[[#This Row],[GÜN]]</f>
        <v>ÇARŞAMBA</v>
      </c>
      <c r="K287" s="17" t="str">
        <f>Tablo1[[#This Row],[SINIF2]]</f>
        <v>206</v>
      </c>
      <c r="L287" s="11">
        <f>Tablo1[[#This Row],[08:10]]</f>
        <v>0</v>
      </c>
      <c r="M287" s="4">
        <f>Tablo1[[#This Row],[09:00]]</f>
        <v>0</v>
      </c>
      <c r="N287" s="4">
        <f>Tablo1[[#This Row],[09:50]]</f>
        <v>0</v>
      </c>
      <c r="O287" s="4">
        <f>Tablo1[[#This Row],[10:40]]</f>
        <v>0</v>
      </c>
      <c r="P287" s="4">
        <f>Tablo1[[#This Row],[11:30]]</f>
        <v>0</v>
      </c>
      <c r="Q287" s="10">
        <f>Tablo1[[#This Row],[12:20]]</f>
        <v>0</v>
      </c>
      <c r="R287" s="4" t="str">
        <f>Tablo1[[#This Row],[13:10]]</f>
        <v>x</v>
      </c>
      <c r="S287" s="4" t="str">
        <f>Tablo1[[#This Row],[14:00]]</f>
        <v>x</v>
      </c>
      <c r="T287" s="4" t="str">
        <f>Tablo1[[#This Row],[14:50]]</f>
        <v>x</v>
      </c>
      <c r="U287" s="4">
        <f>Tablo1[[#This Row],[15:40]]</f>
        <v>0</v>
      </c>
      <c r="V287" s="12">
        <f>Tablo1[[#This Row],[16:30]]</f>
        <v>0</v>
      </c>
      <c r="W287" s="24">
        <f>Tablo1[[#This Row],[Ders Adedi]]</f>
        <v>1</v>
      </c>
      <c r="X287" s="22">
        <f>Tablo1[[#This Row],[Ders saati]]</f>
        <v>3</v>
      </c>
      <c r="Y287" s="23">
        <f>Tablo1[[#This Row],[Ders saati kontrol]]</f>
        <v>3</v>
      </c>
      <c r="Z287" s="92" t="str">
        <f>Tablo1[[#This Row],[Birleştir formül]]</f>
        <v>Toprak Mekaniği ve Teknolojisi  Yasemin KAVDIR</v>
      </c>
      <c r="AA287" s="95">
        <f>Tablo1[[#This Row],[Birleşik ders]]</f>
        <v>1</v>
      </c>
    </row>
    <row r="288" spans="1:27" ht="30" hidden="1" x14ac:dyDescent="0.25">
      <c r="A288" s="27">
        <f>Tablo1[[#This Row],[Sıra]]</f>
        <v>308</v>
      </c>
      <c r="B288" s="13" t="str">
        <f>Tablo1[[#This Row],[Bölüm]]</f>
        <v>TO</v>
      </c>
      <c r="C288" s="13">
        <f>Tablo1[[#This Row],[Sınıf]]</f>
        <v>3</v>
      </c>
      <c r="D288" s="5" t="str">
        <f>Tablo1[[#This Row],[Ders Kodu]]</f>
        <v>TBB-3004</v>
      </c>
      <c r="E288" s="14" t="str">
        <f>Tablo1[[#This Row],[Dersin Adı]]</f>
        <v xml:space="preserve">Toprak Mineralojisi </v>
      </c>
      <c r="F288" s="6" t="str">
        <f>Tablo1[[#This Row],[Dersi Veren Öğretim Elemanı]]</f>
        <v>Hüseyin EKİNCİ</v>
      </c>
      <c r="G288" s="6">
        <f>Tablo1[[#This Row],[Dersi Veren Öğretim Elemanı (Son 7 Hafta)]]</f>
        <v>0</v>
      </c>
      <c r="H288" s="6" t="str">
        <f>Tablo1[[#This Row],[Dersi Vrn. Öğr. Üyesi Bölümü]]</f>
        <v>TO</v>
      </c>
      <c r="I288" s="5">
        <f>Tablo1[[#This Row],[Mevcut]]</f>
        <v>31</v>
      </c>
      <c r="J288" s="13" t="str">
        <f>Tablo1[[#This Row],[GÜN]]</f>
        <v>ÇARŞAMBA</v>
      </c>
      <c r="K288" s="17" t="str">
        <f>Tablo1[[#This Row],[SINIF2]]</f>
        <v>106</v>
      </c>
      <c r="L288" s="11">
        <f>Tablo1[[#This Row],[08:10]]</f>
        <v>0</v>
      </c>
      <c r="M288" s="4">
        <f>Tablo1[[#This Row],[09:00]]</f>
        <v>0</v>
      </c>
      <c r="N288" s="4">
        <f>Tablo1[[#This Row],[09:50]]</f>
        <v>0</v>
      </c>
      <c r="O288" s="4">
        <f>Tablo1[[#This Row],[10:40]]</f>
        <v>0</v>
      </c>
      <c r="P288" s="4">
        <f>Tablo1[[#This Row],[11:30]]</f>
        <v>0</v>
      </c>
      <c r="Q288" s="10">
        <f>Tablo1[[#This Row],[12:20]]</f>
        <v>0</v>
      </c>
      <c r="R288" s="4">
        <f>Tablo1[[#This Row],[13:10]]</f>
        <v>0</v>
      </c>
      <c r="S288" s="4">
        <f>Tablo1[[#This Row],[14:00]]</f>
        <v>0</v>
      </c>
      <c r="T288" s="4">
        <f>Tablo1[[#This Row],[14:50]]</f>
        <v>0</v>
      </c>
      <c r="U288" s="4" t="str">
        <f>Tablo1[[#This Row],[15:40]]</f>
        <v>x</v>
      </c>
      <c r="V288" s="12" t="str">
        <f>Tablo1[[#This Row],[16:30]]</f>
        <v>x</v>
      </c>
      <c r="W288" s="24">
        <f>Tablo1[[#This Row],[Ders Adedi]]</f>
        <v>1</v>
      </c>
      <c r="X288" s="22">
        <f>Tablo1[[#This Row],[Ders saati]]</f>
        <v>2</v>
      </c>
      <c r="Y288" s="23">
        <f>Tablo1[[#This Row],[Ders saati kontrol]]</f>
        <v>2</v>
      </c>
      <c r="Z288" s="92" t="str">
        <f>Tablo1[[#This Row],[Birleştir formül]]</f>
        <v>Toprak Mineralojisi  Hüseyin EKİNCİ</v>
      </c>
      <c r="AA288" s="95">
        <f>Tablo1[[#This Row],[Birleşik ders]]</f>
        <v>1</v>
      </c>
    </row>
    <row r="289" spans="1:27" ht="21.75" hidden="1" x14ac:dyDescent="0.25">
      <c r="A289" s="27">
        <f>Tablo1[[#This Row],[Sıra]]</f>
        <v>238</v>
      </c>
      <c r="B289" s="13" t="str">
        <f>Tablo1[[#This Row],[Bölüm]]</f>
        <v>TO</v>
      </c>
      <c r="C289" s="13">
        <f>Tablo1[[#This Row],[Sınıf]]</f>
        <v>3</v>
      </c>
      <c r="D289" s="5" t="str">
        <f>Tablo1[[#This Row],[Ders Kodu]]</f>
        <v>STJ-3002</v>
      </c>
      <c r="E289" s="14" t="str">
        <f>Tablo1[[#This Row],[Dersin Adı]]</f>
        <v xml:space="preserve">Staj II </v>
      </c>
      <c r="F289" s="6" t="str">
        <f>Tablo1[[#This Row],[Dersi Veren Öğretim Elemanı]]</f>
        <v>Ali SÜMER</v>
      </c>
      <c r="G289" s="6">
        <f>Tablo1[[#This Row],[Dersi Veren Öğretim Elemanı (Son 7 Hafta)]]</f>
        <v>0</v>
      </c>
      <c r="H289" s="6" t="str">
        <f>Tablo1[[#This Row],[Dersi Vrn. Öğr. Üyesi Bölümü]]</f>
        <v>TO</v>
      </c>
      <c r="I289" s="5">
        <f>Tablo1[[#This Row],[Mevcut]]</f>
        <v>30</v>
      </c>
      <c r="J289" s="13" t="str">
        <f>Tablo1[[#This Row],[GÜN]]</f>
        <v>-</v>
      </c>
      <c r="K289" s="17" t="str">
        <f>Tablo1[[#This Row],[SINIF2]]</f>
        <v>-</v>
      </c>
      <c r="L289" s="11">
        <f>Tablo1[[#This Row],[08:10]]</f>
        <v>0</v>
      </c>
      <c r="M289" s="4">
        <f>Tablo1[[#This Row],[09:00]]</f>
        <v>0</v>
      </c>
      <c r="N289" s="4">
        <f>Tablo1[[#This Row],[09:50]]</f>
        <v>0</v>
      </c>
      <c r="O289" s="4">
        <f>Tablo1[[#This Row],[10:40]]</f>
        <v>0</v>
      </c>
      <c r="P289" s="4">
        <f>Tablo1[[#This Row],[11:30]]</f>
        <v>0</v>
      </c>
      <c r="Q289" s="10">
        <f>Tablo1[[#This Row],[12:20]]</f>
        <v>0</v>
      </c>
      <c r="R289" s="4">
        <f>Tablo1[[#This Row],[13:10]]</f>
        <v>0</v>
      </c>
      <c r="S289" s="4">
        <f>Tablo1[[#This Row],[14:00]]</f>
        <v>0</v>
      </c>
      <c r="T289" s="4">
        <f>Tablo1[[#This Row],[14:50]]</f>
        <v>0</v>
      </c>
      <c r="U289" s="4">
        <f>Tablo1[[#This Row],[15:40]]</f>
        <v>0</v>
      </c>
      <c r="V289" s="12">
        <f>Tablo1[[#This Row],[16:30]]</f>
        <v>0</v>
      </c>
      <c r="W289" s="24">
        <f>Tablo1[[#This Row],[Ders Adedi]]</f>
        <v>9</v>
      </c>
      <c r="X289" s="22">
        <f>Tablo1[[#This Row],[Ders saati]]</f>
        <v>0</v>
      </c>
      <c r="Y289" s="23">
        <f>Tablo1[[#This Row],[Ders saati kontrol]]</f>
        <v>0</v>
      </c>
      <c r="Z289" s="92" t="str">
        <f>Tablo1[[#This Row],[Birleştir formül]]</f>
        <v>Staj II  Ali SÜMER</v>
      </c>
      <c r="AA289" s="95">
        <f>Tablo1[[#This Row],[Birleşik ders]]</f>
        <v>1</v>
      </c>
    </row>
    <row r="290" spans="1:27" ht="21.75" hidden="1" x14ac:dyDescent="0.25">
      <c r="A290" s="27">
        <f>Tablo1[[#This Row],[Sıra]]</f>
        <v>306</v>
      </c>
      <c r="B290" s="13" t="str">
        <f>Tablo1[[#This Row],[Bölüm]]</f>
        <v>TO</v>
      </c>
      <c r="C290" s="13">
        <f>Tablo1[[#This Row],[Sınıf]]</f>
        <v>4</v>
      </c>
      <c r="D290" s="5" t="str">
        <f>Tablo1[[#This Row],[Ders Kodu]]</f>
        <v>TBB-4110</v>
      </c>
      <c r="E290" s="14" t="str">
        <f>Tablo1[[#This Row],[Dersin Adı]]</f>
        <v xml:space="preserve">Toprak Islahı ve Düzenleyiciler </v>
      </c>
      <c r="F290" s="6" t="str">
        <f>Tablo1[[#This Row],[Dersi Veren Öğretim Elemanı]]</f>
        <v>Yasemin KAVDIR</v>
      </c>
      <c r="G290" s="6">
        <f>Tablo1[[#This Row],[Dersi Veren Öğretim Elemanı (Son 7 Hafta)]]</f>
        <v>0</v>
      </c>
      <c r="H290" s="6" t="str">
        <f>Tablo1[[#This Row],[Dersi Vrn. Öğr. Üyesi Bölümü]]</f>
        <v>TO</v>
      </c>
      <c r="I290" s="5">
        <f>Tablo1[[#This Row],[Mevcut]]</f>
        <v>5</v>
      </c>
      <c r="J290" s="13" t="str">
        <f>Tablo1[[#This Row],[GÜN]]</f>
        <v>PAZARTESİ</v>
      </c>
      <c r="K290" s="17" t="str">
        <f>Tablo1[[#This Row],[SINIF2]]</f>
        <v>104</v>
      </c>
      <c r="L290" s="11">
        <f>Tablo1[[#This Row],[08:10]]</f>
        <v>0</v>
      </c>
      <c r="M290" s="4">
        <f>Tablo1[[#This Row],[09:00]]</f>
        <v>0</v>
      </c>
      <c r="N290" s="4">
        <f>Tablo1[[#This Row],[09:50]]</f>
        <v>0</v>
      </c>
      <c r="O290" s="4" t="str">
        <f>Tablo1[[#This Row],[10:40]]</f>
        <v>x</v>
      </c>
      <c r="P290" s="4" t="str">
        <f>Tablo1[[#This Row],[11:30]]</f>
        <v>x</v>
      </c>
      <c r="Q290" s="10">
        <f>Tablo1[[#This Row],[12:20]]</f>
        <v>0</v>
      </c>
      <c r="R290" s="4">
        <f>Tablo1[[#This Row],[13:10]]</f>
        <v>0</v>
      </c>
      <c r="S290" s="4">
        <f>Tablo1[[#This Row],[14:00]]</f>
        <v>0</v>
      </c>
      <c r="T290" s="4">
        <f>Tablo1[[#This Row],[14:50]]</f>
        <v>0</v>
      </c>
      <c r="U290" s="4">
        <f>Tablo1[[#This Row],[15:40]]</f>
        <v>0</v>
      </c>
      <c r="V290" s="12">
        <f>Tablo1[[#This Row],[16:30]]</f>
        <v>0</v>
      </c>
      <c r="W290" s="24">
        <f>Tablo1[[#This Row],[Ders Adedi]]</f>
        <v>1</v>
      </c>
      <c r="X290" s="22">
        <f>Tablo1[[#This Row],[Ders saati]]</f>
        <v>2</v>
      </c>
      <c r="Y290" s="23">
        <f>Tablo1[[#This Row],[Ders saati kontrol]]</f>
        <v>2</v>
      </c>
      <c r="Z290" s="92" t="str">
        <f>Tablo1[[#This Row],[Birleştir formül]]</f>
        <v>Toprak Islahı ve Düzenleyiciler  Yasemin KAVDIR</v>
      </c>
      <c r="AA290" s="95">
        <f>Tablo1[[#This Row],[Birleşik ders]]</f>
        <v>1</v>
      </c>
    </row>
    <row r="291" spans="1:27" ht="21.75" hidden="1" x14ac:dyDescent="0.25">
      <c r="A291" s="27">
        <f>Tablo1[[#This Row],[Sıra]]</f>
        <v>210</v>
      </c>
      <c r="B291" s="13" t="str">
        <f>Tablo1[[#This Row],[Bölüm]]</f>
        <v>TO</v>
      </c>
      <c r="C291" s="13">
        <f>Tablo1[[#This Row],[Sınıf]]</f>
        <v>4</v>
      </c>
      <c r="D291" s="5" t="str">
        <f>Tablo1[[#This Row],[Ders Kodu]]</f>
        <v>TBB-4020</v>
      </c>
      <c r="E291" s="14" t="str">
        <f>Tablo1[[#This Row],[Dersin Adı]]</f>
        <v xml:space="preserve">Organik Tarımda Toprak ve Çevre </v>
      </c>
      <c r="F291" s="6" t="str">
        <f>Tablo1[[#This Row],[Dersi Veren Öğretim Elemanı]]</f>
        <v>Ali SÜMER</v>
      </c>
      <c r="G291" s="6">
        <f>Tablo1[[#This Row],[Dersi Veren Öğretim Elemanı (Son 7 Hafta)]]</f>
        <v>0</v>
      </c>
      <c r="H291" s="6" t="str">
        <f>Tablo1[[#This Row],[Dersi Vrn. Öğr. Üyesi Bölümü]]</f>
        <v>TO</v>
      </c>
      <c r="I291" s="5">
        <f>Tablo1[[#This Row],[Mevcut]]</f>
        <v>6</v>
      </c>
      <c r="J291" s="13" t="str">
        <f>Tablo1[[#This Row],[GÜN]]</f>
        <v>PAZARTESİ</v>
      </c>
      <c r="K291" s="17" t="str">
        <f>Tablo1[[#This Row],[SINIF2]]</f>
        <v>03</v>
      </c>
      <c r="L291" s="11">
        <f>Tablo1[[#This Row],[08:10]]</f>
        <v>0</v>
      </c>
      <c r="M291" s="4">
        <f>Tablo1[[#This Row],[09:00]]</f>
        <v>0</v>
      </c>
      <c r="N291" s="4">
        <f>Tablo1[[#This Row],[09:50]]</f>
        <v>0</v>
      </c>
      <c r="O291" s="4">
        <f>Tablo1[[#This Row],[10:40]]</f>
        <v>0</v>
      </c>
      <c r="P291" s="4">
        <f>Tablo1[[#This Row],[11:30]]</f>
        <v>0</v>
      </c>
      <c r="Q291" s="10">
        <f>Tablo1[[#This Row],[12:20]]</f>
        <v>0</v>
      </c>
      <c r="R291" s="4">
        <f>Tablo1[[#This Row],[13:10]]</f>
        <v>0</v>
      </c>
      <c r="S291" s="4">
        <f>Tablo1[[#This Row],[14:00]]</f>
        <v>0</v>
      </c>
      <c r="T291" s="4">
        <f>Tablo1[[#This Row],[14:50]]</f>
        <v>0</v>
      </c>
      <c r="U291" s="4" t="str">
        <f>Tablo1[[#This Row],[15:40]]</f>
        <v>x</v>
      </c>
      <c r="V291" s="12" t="str">
        <f>Tablo1[[#This Row],[16:30]]</f>
        <v>x</v>
      </c>
      <c r="W291" s="24">
        <f>Tablo1[[#This Row],[Ders Adedi]]</f>
        <v>1</v>
      </c>
      <c r="X291" s="22">
        <f>Tablo1[[#This Row],[Ders saati]]</f>
        <v>2</v>
      </c>
      <c r="Y291" s="23">
        <f>Tablo1[[#This Row],[Ders saati kontrol]]</f>
        <v>2</v>
      </c>
      <c r="Z291" s="92" t="str">
        <f>Tablo1[[#This Row],[Birleştir formül]]</f>
        <v>Organik Tarımda Toprak ve Çevre  Ali SÜMER</v>
      </c>
      <c r="AA291" s="95">
        <f>Tablo1[[#This Row],[Birleşik ders]]</f>
        <v>1</v>
      </c>
    </row>
    <row r="292" spans="1:27" ht="21.75" hidden="1" x14ac:dyDescent="0.25">
      <c r="A292" s="27">
        <f>Tablo1[[#This Row],[Sıra]]</f>
        <v>310</v>
      </c>
      <c r="B292" s="13" t="str">
        <f>Tablo1[[#This Row],[Bölüm]]</f>
        <v>TO</v>
      </c>
      <c r="C292" s="13">
        <f>Tablo1[[#This Row],[Sınıf]]</f>
        <v>4</v>
      </c>
      <c r="D292" s="5" t="str">
        <f>Tablo1[[#This Row],[Ders Kodu]]</f>
        <v>TBB-4012</v>
      </c>
      <c r="E292" s="14" t="str">
        <f>Tablo1[[#This Row],[Dersin Adı]]</f>
        <v xml:space="preserve">Toprak Yönetimi </v>
      </c>
      <c r="F292" s="6" t="str">
        <f>Tablo1[[#This Row],[Dersi Veren Öğretim Elemanı]]</f>
        <v>Remzi İLAY</v>
      </c>
      <c r="G292" s="6">
        <f>Tablo1[[#This Row],[Dersi Veren Öğretim Elemanı (Son 7 Hafta)]]</f>
        <v>0</v>
      </c>
      <c r="H292" s="6" t="str">
        <f>Tablo1[[#This Row],[Dersi Vrn. Öğr. Üyesi Bölümü]]</f>
        <v>TO</v>
      </c>
      <c r="I292" s="5">
        <f>Tablo1[[#This Row],[Mevcut]]</f>
        <v>4</v>
      </c>
      <c r="J292" s="13" t="str">
        <f>Tablo1[[#This Row],[GÜN]]</f>
        <v>SALI</v>
      </c>
      <c r="K292" s="17" t="str">
        <f>Tablo1[[#This Row],[SINIF2]]</f>
        <v>Bölüm Sınıfı</v>
      </c>
      <c r="L292" s="11">
        <f>Tablo1[[#This Row],[08:10]]</f>
        <v>0</v>
      </c>
      <c r="M292" s="4">
        <f>Tablo1[[#This Row],[09:00]]</f>
        <v>0</v>
      </c>
      <c r="N292" s="4">
        <f>Tablo1[[#This Row],[09:50]]</f>
        <v>0</v>
      </c>
      <c r="O292" s="4">
        <f>Tablo1[[#This Row],[10:40]]</f>
        <v>0</v>
      </c>
      <c r="P292" s="4">
        <f>Tablo1[[#This Row],[11:30]]</f>
        <v>0</v>
      </c>
      <c r="Q292" s="10">
        <f>Tablo1[[#This Row],[12:20]]</f>
        <v>0</v>
      </c>
      <c r="R292" s="4" t="str">
        <f>Tablo1[[#This Row],[13:10]]</f>
        <v>x</v>
      </c>
      <c r="S292" s="4" t="str">
        <f>Tablo1[[#This Row],[14:00]]</f>
        <v>x</v>
      </c>
      <c r="T292" s="4">
        <f>Tablo1[[#This Row],[14:50]]</f>
        <v>0</v>
      </c>
      <c r="U292" s="4">
        <f>Tablo1[[#This Row],[15:40]]</f>
        <v>0</v>
      </c>
      <c r="V292" s="12">
        <f>Tablo1[[#This Row],[16:30]]</f>
        <v>0</v>
      </c>
      <c r="W292" s="24">
        <f>Tablo1[[#This Row],[Ders Adedi]]</f>
        <v>1</v>
      </c>
      <c r="X292" s="22">
        <f>Tablo1[[#This Row],[Ders saati]]</f>
        <v>2</v>
      </c>
      <c r="Y292" s="23">
        <f>Tablo1[[#This Row],[Ders saati kontrol]]</f>
        <v>2</v>
      </c>
      <c r="Z292" s="92" t="str">
        <f>Tablo1[[#This Row],[Birleştir formül]]</f>
        <v>Toprak Yönetimi  Remzi İLAY</v>
      </c>
      <c r="AA292" s="95">
        <f>Tablo1[[#This Row],[Birleşik ders]]</f>
        <v>1</v>
      </c>
    </row>
    <row r="293" spans="1:27" ht="21.75" hidden="1" x14ac:dyDescent="0.25">
      <c r="A293" s="27">
        <f>Tablo1[[#This Row],[Sıra]]</f>
        <v>80</v>
      </c>
      <c r="B293" s="13" t="str">
        <f>Tablo1[[#This Row],[Bölüm]]</f>
        <v>TO</v>
      </c>
      <c r="C293" s="13">
        <f>Tablo1[[#This Row],[Sınıf]]</f>
        <v>4</v>
      </c>
      <c r="D293" s="5" t="str">
        <f>Tablo1[[#This Row],[Ders Kodu]]</f>
        <v>TBB-4024</v>
      </c>
      <c r="E293" s="14" t="str">
        <f>Tablo1[[#This Row],[Dersin Adı]]</f>
        <v xml:space="preserve">Coğrafi Bilgi Sistemleri </v>
      </c>
      <c r="F293" s="6" t="str">
        <f>Tablo1[[#This Row],[Dersi Veren Öğretim Elemanı]]</f>
        <v>Timuçin EVEREST</v>
      </c>
      <c r="G293" s="6">
        <f>Tablo1[[#This Row],[Dersi Veren Öğretim Elemanı (Son 7 Hafta)]]</f>
        <v>0</v>
      </c>
      <c r="H293" s="6" t="str">
        <f>Tablo1[[#This Row],[Dersi Vrn. Öğr. Üyesi Bölümü]]</f>
        <v>FD</v>
      </c>
      <c r="I293" s="5">
        <f>Tablo1[[#This Row],[Mevcut]]</f>
        <v>6</v>
      </c>
      <c r="J293" s="13" t="str">
        <f>Tablo1[[#This Row],[GÜN]]</f>
        <v>SALI</v>
      </c>
      <c r="K293" s="17" t="str">
        <f>Tablo1[[#This Row],[SINIF2]]</f>
        <v>104</v>
      </c>
      <c r="L293" s="11">
        <f>Tablo1[[#This Row],[08:10]]</f>
        <v>0</v>
      </c>
      <c r="M293" s="4">
        <f>Tablo1[[#This Row],[09:00]]</f>
        <v>0</v>
      </c>
      <c r="N293" s="4">
        <f>Tablo1[[#This Row],[09:50]]</f>
        <v>0</v>
      </c>
      <c r="O293" s="4">
        <f>Tablo1[[#This Row],[10:40]]</f>
        <v>0</v>
      </c>
      <c r="P293" s="4">
        <f>Tablo1[[#This Row],[11:30]]</f>
        <v>0</v>
      </c>
      <c r="Q293" s="10">
        <f>Tablo1[[#This Row],[12:20]]</f>
        <v>0</v>
      </c>
      <c r="R293" s="4">
        <f>Tablo1[[#This Row],[13:10]]</f>
        <v>0</v>
      </c>
      <c r="S293" s="4">
        <f>Tablo1[[#This Row],[14:00]]</f>
        <v>0</v>
      </c>
      <c r="T293" s="4" t="str">
        <f>Tablo1[[#This Row],[14:50]]</f>
        <v>x</v>
      </c>
      <c r="U293" s="4" t="str">
        <f>Tablo1[[#This Row],[15:40]]</f>
        <v>x</v>
      </c>
      <c r="V293" s="12">
        <f>Tablo1[[#This Row],[16:30]]</f>
        <v>0</v>
      </c>
      <c r="W293" s="24">
        <f>Tablo1[[#This Row],[Ders Adedi]]</f>
        <v>1</v>
      </c>
      <c r="X293" s="22">
        <f>Tablo1[[#This Row],[Ders saati]]</f>
        <v>2</v>
      </c>
      <c r="Y293" s="23">
        <f>Tablo1[[#This Row],[Ders saati kontrol]]</f>
        <v>2</v>
      </c>
      <c r="Z293" s="92" t="str">
        <f>Tablo1[[#This Row],[Birleştir formül]]</f>
        <v>Coğrafi Bilgi Sistemleri  Timuçin EVEREST</v>
      </c>
      <c r="AA293" s="95">
        <f>Tablo1[[#This Row],[Birleşik ders]]</f>
        <v>1</v>
      </c>
    </row>
    <row r="294" spans="1:27" ht="21.75" hidden="1" x14ac:dyDescent="0.25">
      <c r="A294" s="27">
        <f>Tablo1[[#This Row],[Sıra]]</f>
        <v>305</v>
      </c>
      <c r="B294" s="13" t="str">
        <f>Tablo1[[#This Row],[Bölüm]]</f>
        <v>TO</v>
      </c>
      <c r="C294" s="13">
        <f>Tablo1[[#This Row],[Sınıf]]</f>
        <v>4</v>
      </c>
      <c r="D294" s="5" t="str">
        <f>Tablo1[[#This Row],[Ders Kodu]]</f>
        <v>TBB-4002</v>
      </c>
      <c r="E294" s="14" t="str">
        <f>Tablo1[[#This Row],[Dersin Adı]]</f>
        <v xml:space="preserve">Toprak Etüd ve Haritalama </v>
      </c>
      <c r="F294" s="6" t="str">
        <f>Tablo1[[#This Row],[Dersi Veren Öğretim Elemanı]]</f>
        <v>Hüseyin EKİNCİ</v>
      </c>
      <c r="G294" s="6">
        <f>Tablo1[[#This Row],[Dersi Veren Öğretim Elemanı (Son 7 Hafta)]]</f>
        <v>0</v>
      </c>
      <c r="H294" s="6" t="str">
        <f>Tablo1[[#This Row],[Dersi Vrn. Öğr. Üyesi Bölümü]]</f>
        <v>TO</v>
      </c>
      <c r="I294" s="5">
        <f>Tablo1[[#This Row],[Mevcut]]</f>
        <v>4</v>
      </c>
      <c r="J294" s="13" t="str">
        <f>Tablo1[[#This Row],[GÜN]]</f>
        <v>ÇARŞAMBA</v>
      </c>
      <c r="K294" s="17" t="str">
        <f>Tablo1[[#This Row],[SINIF2]]</f>
        <v>Bölüm Sınıfı</v>
      </c>
      <c r="L294" s="11">
        <f>Tablo1[[#This Row],[08:10]]</f>
        <v>0</v>
      </c>
      <c r="M294" s="4" t="str">
        <f>Tablo1[[#This Row],[09:00]]</f>
        <v>x</v>
      </c>
      <c r="N294" s="4" t="str">
        <f>Tablo1[[#This Row],[09:50]]</f>
        <v>x</v>
      </c>
      <c r="O294" s="4" t="str">
        <f>Tablo1[[#This Row],[10:40]]</f>
        <v>x</v>
      </c>
      <c r="P294" s="4" t="str">
        <f>Tablo1[[#This Row],[11:30]]</f>
        <v>x</v>
      </c>
      <c r="Q294" s="10">
        <f>Tablo1[[#This Row],[12:20]]</f>
        <v>0</v>
      </c>
      <c r="R294" s="4">
        <f>Tablo1[[#This Row],[13:10]]</f>
        <v>0</v>
      </c>
      <c r="S294" s="4">
        <f>Tablo1[[#This Row],[14:00]]</f>
        <v>0</v>
      </c>
      <c r="T294" s="4">
        <f>Tablo1[[#This Row],[14:50]]</f>
        <v>0</v>
      </c>
      <c r="U294" s="4">
        <f>Tablo1[[#This Row],[15:40]]</f>
        <v>0</v>
      </c>
      <c r="V294" s="12">
        <f>Tablo1[[#This Row],[16:30]]</f>
        <v>0</v>
      </c>
      <c r="W294" s="24">
        <f>Tablo1[[#This Row],[Ders Adedi]]</f>
        <v>1</v>
      </c>
      <c r="X294" s="22">
        <f>Tablo1[[#This Row],[Ders saati]]</f>
        <v>4</v>
      </c>
      <c r="Y294" s="23">
        <f>Tablo1[[#This Row],[Ders saati kontrol]]</f>
        <v>4</v>
      </c>
      <c r="Z294" s="92" t="str">
        <f>Tablo1[[#This Row],[Birleştir formül]]</f>
        <v>Toprak Etüd ve Haritalama  Hüseyin EKİNCİ</v>
      </c>
      <c r="AA294" s="95">
        <f>Tablo1[[#This Row],[Birleşik ders]]</f>
        <v>1</v>
      </c>
    </row>
    <row r="295" spans="1:27" ht="21.75" hidden="1" x14ac:dyDescent="0.25">
      <c r="A295" s="27">
        <f>Tablo1[[#This Row],[Sıra]]</f>
        <v>322</v>
      </c>
      <c r="B295" s="13" t="str">
        <f>Tablo1[[#This Row],[Bölüm]]</f>
        <v>TO</v>
      </c>
      <c r="C295" s="13">
        <f>Tablo1[[#This Row],[Sınıf]]</f>
        <v>4</v>
      </c>
      <c r="D295" s="5" t="str">
        <f>Tablo1[[#This Row],[Ders Kodu]]</f>
        <v>TBB-4018</v>
      </c>
      <c r="E295" s="14" t="str">
        <f>Tablo1[[#This Row],[Dersin Adı]]</f>
        <v xml:space="preserve">Türkiye Toprakları </v>
      </c>
      <c r="F295" s="6" t="str">
        <f>Tablo1[[#This Row],[Dersi Veren Öğretim Elemanı]]</f>
        <v>Hüseyin EKİNCİ</v>
      </c>
      <c r="G295" s="6">
        <f>Tablo1[[#This Row],[Dersi Veren Öğretim Elemanı (Son 7 Hafta)]]</f>
        <v>0</v>
      </c>
      <c r="H295" s="6" t="str">
        <f>Tablo1[[#This Row],[Dersi Vrn. Öğr. Üyesi Bölümü]]</f>
        <v>TO</v>
      </c>
      <c r="I295" s="5">
        <f>Tablo1[[#This Row],[Mevcut]]</f>
        <v>2</v>
      </c>
      <c r="J295" s="13" t="str">
        <f>Tablo1[[#This Row],[GÜN]]</f>
        <v>ÇARŞAMBA</v>
      </c>
      <c r="K295" s="17" t="str">
        <f>Tablo1[[#This Row],[SINIF2]]</f>
        <v>Bölüm Sınıfı</v>
      </c>
      <c r="L295" s="11">
        <f>Tablo1[[#This Row],[08:10]]</f>
        <v>0</v>
      </c>
      <c r="M295" s="4">
        <f>Tablo1[[#This Row],[09:00]]</f>
        <v>0</v>
      </c>
      <c r="N295" s="4">
        <f>Tablo1[[#This Row],[09:50]]</f>
        <v>0</v>
      </c>
      <c r="O295" s="4">
        <f>Tablo1[[#This Row],[10:40]]</f>
        <v>0</v>
      </c>
      <c r="P295" s="4">
        <f>Tablo1[[#This Row],[11:30]]</f>
        <v>0</v>
      </c>
      <c r="Q295" s="10">
        <f>Tablo1[[#This Row],[12:20]]</f>
        <v>0</v>
      </c>
      <c r="R295" s="4" t="str">
        <f>Tablo1[[#This Row],[13:10]]</f>
        <v>x</v>
      </c>
      <c r="S295" s="4" t="str">
        <f>Tablo1[[#This Row],[14:00]]</f>
        <v>x</v>
      </c>
      <c r="T295" s="4">
        <f>Tablo1[[#This Row],[14:50]]</f>
        <v>0</v>
      </c>
      <c r="U295" s="4">
        <f>Tablo1[[#This Row],[15:40]]</f>
        <v>0</v>
      </c>
      <c r="V295" s="12">
        <f>Tablo1[[#This Row],[16:30]]</f>
        <v>0</v>
      </c>
      <c r="W295" s="24">
        <f>Tablo1[[#This Row],[Ders Adedi]]</f>
        <v>1</v>
      </c>
      <c r="X295" s="22">
        <f>Tablo1[[#This Row],[Ders saati]]</f>
        <v>2</v>
      </c>
      <c r="Y295" s="23">
        <f>Tablo1[[#This Row],[Ders saati kontrol]]</f>
        <v>2</v>
      </c>
      <c r="Z295" s="92" t="str">
        <f>Tablo1[[#This Row],[Birleştir formül]]</f>
        <v>Türkiye Toprakları  Hüseyin EKİNCİ</v>
      </c>
      <c r="AA295" s="95">
        <f>Tablo1[[#This Row],[Birleşik ders]]</f>
        <v>1</v>
      </c>
    </row>
    <row r="296" spans="1:27" ht="21.75" hidden="1" x14ac:dyDescent="0.25">
      <c r="A296" s="27">
        <f>Tablo1[[#This Row],[Sıra]]</f>
        <v>311</v>
      </c>
      <c r="B296" s="13" t="str">
        <f>Tablo1[[#This Row],[Bölüm]]</f>
        <v>TO</v>
      </c>
      <c r="C296" s="13">
        <f>Tablo1[[#This Row],[Sınıf]]</f>
        <v>4</v>
      </c>
      <c r="D296" s="5" t="str">
        <f>Tablo1[[#This Row],[Ders Kodu]]</f>
        <v>TBB-4016</v>
      </c>
      <c r="E296" s="14" t="str">
        <f>Tablo1[[#This Row],[Dersin Adı]]</f>
        <v xml:space="preserve">Topraksız Tarım </v>
      </c>
      <c r="F296" s="6" t="str">
        <f>Tablo1[[#This Row],[Dersi Veren Öğretim Elemanı]]</f>
        <v>Yakup ÇIKILI</v>
      </c>
      <c r="G296" s="6">
        <f>Tablo1[[#This Row],[Dersi Veren Öğretim Elemanı (Son 7 Hafta)]]</f>
        <v>0</v>
      </c>
      <c r="H296" s="6" t="str">
        <f>Tablo1[[#This Row],[Dersi Vrn. Öğr. Üyesi Bölümü]]</f>
        <v>TO</v>
      </c>
      <c r="I296" s="5">
        <f>Tablo1[[#This Row],[Mevcut]]</f>
        <v>4</v>
      </c>
      <c r="J296" s="13" t="str">
        <f>Tablo1[[#This Row],[GÜN]]</f>
        <v>ÇARŞAMBA</v>
      </c>
      <c r="K296" s="17" t="str">
        <f>Tablo1[[#This Row],[SINIF2]]</f>
        <v>Bölüm Sınıfı</v>
      </c>
      <c r="L296" s="11">
        <f>Tablo1[[#This Row],[08:10]]</f>
        <v>0</v>
      </c>
      <c r="M296" s="4">
        <f>Tablo1[[#This Row],[09:00]]</f>
        <v>0</v>
      </c>
      <c r="N296" s="4">
        <f>Tablo1[[#This Row],[09:50]]</f>
        <v>0</v>
      </c>
      <c r="O296" s="4">
        <f>Tablo1[[#This Row],[10:40]]</f>
        <v>0</v>
      </c>
      <c r="P296" s="4">
        <f>Tablo1[[#This Row],[11:30]]</f>
        <v>0</v>
      </c>
      <c r="Q296" s="10">
        <f>Tablo1[[#This Row],[12:20]]</f>
        <v>0</v>
      </c>
      <c r="R296" s="4">
        <f>Tablo1[[#This Row],[13:10]]</f>
        <v>0</v>
      </c>
      <c r="S296" s="4">
        <f>Tablo1[[#This Row],[14:00]]</f>
        <v>0</v>
      </c>
      <c r="T296" s="4" t="str">
        <f>Tablo1[[#This Row],[14:50]]</f>
        <v>x</v>
      </c>
      <c r="U296" s="4" t="str">
        <f>Tablo1[[#This Row],[15:40]]</f>
        <v>x</v>
      </c>
      <c r="V296" s="12">
        <f>Tablo1[[#This Row],[16:30]]</f>
        <v>0</v>
      </c>
      <c r="W296" s="24">
        <f>Tablo1[[#This Row],[Ders Adedi]]</f>
        <v>1</v>
      </c>
      <c r="X296" s="22">
        <f>Tablo1[[#This Row],[Ders saati]]</f>
        <v>2</v>
      </c>
      <c r="Y296" s="23">
        <f>Tablo1[[#This Row],[Ders saati kontrol]]</f>
        <v>2</v>
      </c>
      <c r="Z296" s="92" t="str">
        <f>Tablo1[[#This Row],[Birleştir formül]]</f>
        <v>Topraksız Tarım  Yakup ÇIKILI</v>
      </c>
      <c r="AA296" s="95">
        <f>Tablo1[[#This Row],[Birleşik ders]]</f>
        <v>1</v>
      </c>
    </row>
    <row r="297" spans="1:27" ht="21.75" hidden="1" x14ac:dyDescent="0.25">
      <c r="A297" s="27">
        <f>Tablo1[[#This Row],[Sıra]]</f>
        <v>119</v>
      </c>
      <c r="B297" s="13" t="str">
        <f>Tablo1[[#This Row],[Bölüm]]</f>
        <v>TO</v>
      </c>
      <c r="C297" s="13">
        <f>Tablo1[[#This Row],[Sınıf]]</f>
        <v>4</v>
      </c>
      <c r="D297" s="5" t="str">
        <f>Tablo1[[#This Row],[Ders Kodu]]</f>
        <v>TBB-4004</v>
      </c>
      <c r="E297" s="14" t="str">
        <f>Tablo1[[#This Row],[Dersin Adı]]</f>
        <v xml:space="preserve">Gübrelemenin Temel İlkeleri </v>
      </c>
      <c r="F297" s="6" t="str">
        <f>Tablo1[[#This Row],[Dersi Veren Öğretim Elemanı]]</f>
        <v>Yakup ÇIKILI</v>
      </c>
      <c r="G297" s="6">
        <f>Tablo1[[#This Row],[Dersi Veren Öğretim Elemanı (Son 7 Hafta)]]</f>
        <v>0</v>
      </c>
      <c r="H297" s="6" t="str">
        <f>Tablo1[[#This Row],[Dersi Vrn. Öğr. Üyesi Bölümü]]</f>
        <v>TO</v>
      </c>
      <c r="I297" s="5">
        <f>Tablo1[[#This Row],[Mevcut]]</f>
        <v>6</v>
      </c>
      <c r="J297" s="13" t="str">
        <f>Tablo1[[#This Row],[GÜN]]</f>
        <v>PERŞEMBE</v>
      </c>
      <c r="K297" s="17" t="str">
        <f>Tablo1[[#This Row],[SINIF2]]</f>
        <v>03</v>
      </c>
      <c r="L297" s="11">
        <f>Tablo1[[#This Row],[08:10]]</f>
        <v>0</v>
      </c>
      <c r="M297" s="4" t="str">
        <f>Tablo1[[#This Row],[09:00]]</f>
        <v>x</v>
      </c>
      <c r="N297" s="4" t="str">
        <f>Tablo1[[#This Row],[09:50]]</f>
        <v>x</v>
      </c>
      <c r="O297" s="4" t="str">
        <f>Tablo1[[#This Row],[10:40]]</f>
        <v>x</v>
      </c>
      <c r="P297" s="4" t="str">
        <f>Tablo1[[#This Row],[11:30]]</f>
        <v>x</v>
      </c>
      <c r="Q297" s="10">
        <f>Tablo1[[#This Row],[12:20]]</f>
        <v>0</v>
      </c>
      <c r="R297" s="4">
        <f>Tablo1[[#This Row],[13:10]]</f>
        <v>0</v>
      </c>
      <c r="S297" s="4">
        <f>Tablo1[[#This Row],[14:00]]</f>
        <v>0</v>
      </c>
      <c r="T297" s="4">
        <f>Tablo1[[#This Row],[14:50]]</f>
        <v>0</v>
      </c>
      <c r="U297" s="4">
        <f>Tablo1[[#This Row],[15:40]]</f>
        <v>0</v>
      </c>
      <c r="V297" s="12">
        <f>Tablo1[[#This Row],[16:30]]</f>
        <v>0</v>
      </c>
      <c r="W297" s="24">
        <f>Tablo1[[#This Row],[Ders Adedi]]</f>
        <v>1</v>
      </c>
      <c r="X297" s="22">
        <f>Tablo1[[#This Row],[Ders saati]]</f>
        <v>4</v>
      </c>
      <c r="Y297" s="23">
        <f>Tablo1[[#This Row],[Ders saati kontrol]]</f>
        <v>4</v>
      </c>
      <c r="Z297" s="92" t="str">
        <f>Tablo1[[#This Row],[Birleştir formül]]</f>
        <v>Gübrelemenin Temel İlkeleri  Yakup ÇIKILI</v>
      </c>
      <c r="AA297" s="95">
        <f>Tablo1[[#This Row],[Birleşik ders]]</f>
        <v>1</v>
      </c>
    </row>
    <row r="298" spans="1:27" ht="21.75" hidden="1" x14ac:dyDescent="0.25">
      <c r="A298" s="27">
        <f>Tablo1[[#This Row],[Sıra]]</f>
        <v>182</v>
      </c>
      <c r="B298" s="13" t="str">
        <f>Tablo1[[#This Row],[Bölüm]]</f>
        <v>TO</v>
      </c>
      <c r="C298" s="13">
        <f>Tablo1[[#This Row],[Sınıf]]</f>
        <v>4</v>
      </c>
      <c r="D298" s="5" t="str">
        <f>Tablo1[[#This Row],[Ders Kodu]]</f>
        <v>TBB-4010</v>
      </c>
      <c r="E298" s="14" t="str">
        <f>Tablo1[[#This Row],[Dersin Adı]]</f>
        <v xml:space="preserve">Mesleki Uygulama </v>
      </c>
      <c r="F298" s="6" t="str">
        <f>Tablo1[[#This Row],[Dersi Veren Öğretim Elemanı]]</f>
        <v>Bölüm Öğretim Elemanları - TO</v>
      </c>
      <c r="G298" s="6">
        <f>Tablo1[[#This Row],[Dersi Veren Öğretim Elemanı (Son 7 Hafta)]]</f>
        <v>0</v>
      </c>
      <c r="H298" s="6" t="str">
        <f>Tablo1[[#This Row],[Dersi Vrn. Öğr. Üyesi Bölümü]]</f>
        <v>TO</v>
      </c>
      <c r="I298" s="5">
        <f>Tablo1[[#This Row],[Mevcut]]</f>
        <v>7</v>
      </c>
      <c r="J298" s="13" t="str">
        <f>Tablo1[[#This Row],[GÜN]]</f>
        <v>PERŞEMBE</v>
      </c>
      <c r="K298" s="17" t="str">
        <f>Tablo1[[#This Row],[SINIF2]]</f>
        <v>Bölüm Lab.</v>
      </c>
      <c r="L298" s="11">
        <f>Tablo1[[#This Row],[08:10]]</f>
        <v>0</v>
      </c>
      <c r="M298" s="4">
        <f>Tablo1[[#This Row],[09:00]]</f>
        <v>0</v>
      </c>
      <c r="N298" s="4">
        <f>Tablo1[[#This Row],[09:50]]</f>
        <v>0</v>
      </c>
      <c r="O298" s="4">
        <f>Tablo1[[#This Row],[10:40]]</f>
        <v>0</v>
      </c>
      <c r="P298" s="4">
        <f>Tablo1[[#This Row],[11:30]]</f>
        <v>0</v>
      </c>
      <c r="Q298" s="10">
        <f>Tablo1[[#This Row],[12:20]]</f>
        <v>0</v>
      </c>
      <c r="R298" s="4" t="str">
        <f>Tablo1[[#This Row],[13:10]]</f>
        <v>x</v>
      </c>
      <c r="S298" s="4" t="str">
        <f>Tablo1[[#This Row],[14:00]]</f>
        <v>x</v>
      </c>
      <c r="T298" s="4" t="str">
        <f>Tablo1[[#This Row],[14:50]]</f>
        <v>x</v>
      </c>
      <c r="U298" s="4" t="str">
        <f>Tablo1[[#This Row],[15:40]]</f>
        <v>x</v>
      </c>
      <c r="V298" s="12">
        <f>Tablo1[[#This Row],[16:30]]</f>
        <v>0</v>
      </c>
      <c r="W298" s="24">
        <f>Tablo1[[#This Row],[Ders Adedi]]</f>
        <v>8</v>
      </c>
      <c r="X298" s="22">
        <f>Tablo1[[#This Row],[Ders saati]]</f>
        <v>4</v>
      </c>
      <c r="Y298" s="23">
        <f>Tablo1[[#This Row],[Ders saati kontrol]]</f>
        <v>4</v>
      </c>
      <c r="Z298" s="92" t="str">
        <f>Tablo1[[#This Row],[Birleştir formül]]</f>
        <v>Mesleki Uygulama  Bölüm Öğretim Elemanları - TO</v>
      </c>
      <c r="AA298" s="95">
        <f>Tablo1[[#This Row],[Birleşik ders]]</f>
        <v>1</v>
      </c>
    </row>
    <row r="299" spans="1:27" ht="21.75" hidden="1" x14ac:dyDescent="0.25">
      <c r="A299" s="27">
        <f>Tablo1[[#This Row],[Sıra]]</f>
        <v>303</v>
      </c>
      <c r="B299" s="13" t="str">
        <f>Tablo1[[#This Row],[Bölüm]]</f>
        <v>TO</v>
      </c>
      <c r="C299" s="13">
        <f>Tablo1[[#This Row],[Sınıf]]</f>
        <v>4</v>
      </c>
      <c r="D299" s="5" t="str">
        <f>Tablo1[[#This Row],[Ders Kodu]]</f>
        <v>TBB-4022</v>
      </c>
      <c r="E299" s="14" t="str">
        <f>Tablo1[[#This Row],[Dersin Adı]]</f>
        <v xml:space="preserve">Toprak Ekosistemi </v>
      </c>
      <c r="F299" s="6" t="str">
        <f>Tablo1[[#This Row],[Dersi Veren Öğretim Elemanı]]</f>
        <v>Cafer TÜRKMEN</v>
      </c>
      <c r="G299" s="6">
        <f>Tablo1[[#This Row],[Dersi Veren Öğretim Elemanı (Son 7 Hafta)]]</f>
        <v>0</v>
      </c>
      <c r="H299" s="6" t="str">
        <f>Tablo1[[#This Row],[Dersi Vrn. Öğr. Üyesi Bölümü]]</f>
        <v>TO</v>
      </c>
      <c r="I299" s="5">
        <f>Tablo1[[#This Row],[Mevcut]]</f>
        <v>0</v>
      </c>
      <c r="J299" s="13" t="str">
        <f>Tablo1[[#This Row],[GÜN]]</f>
        <v>-</v>
      </c>
      <c r="K299" s="17" t="str">
        <f>Tablo1[[#This Row],[SINIF2]]</f>
        <v>AÇILMIYOR</v>
      </c>
      <c r="L299" s="11">
        <f>Tablo1[[#This Row],[08:10]]</f>
        <v>0</v>
      </c>
      <c r="M299" s="4">
        <f>Tablo1[[#This Row],[09:00]]</f>
        <v>0</v>
      </c>
      <c r="N299" s="4">
        <f>Tablo1[[#This Row],[09:50]]</f>
        <v>0</v>
      </c>
      <c r="O299" s="4">
        <f>Tablo1[[#This Row],[10:40]]</f>
        <v>0</v>
      </c>
      <c r="P299" s="4">
        <f>Tablo1[[#This Row],[11:30]]</f>
        <v>0</v>
      </c>
      <c r="Q299" s="10">
        <f>Tablo1[[#This Row],[12:20]]</f>
        <v>0</v>
      </c>
      <c r="R299" s="4">
        <f>Tablo1[[#This Row],[13:10]]</f>
        <v>0</v>
      </c>
      <c r="S299" s="4" t="str">
        <f>Tablo1[[#This Row],[14:00]]</f>
        <v>x</v>
      </c>
      <c r="T299" s="4" t="str">
        <f>Tablo1[[#This Row],[14:50]]</f>
        <v>x</v>
      </c>
      <c r="U299" s="4">
        <f>Tablo1[[#This Row],[15:40]]</f>
        <v>0</v>
      </c>
      <c r="V299" s="12">
        <f>Tablo1[[#This Row],[16:30]]</f>
        <v>0</v>
      </c>
      <c r="W299" s="24">
        <f>Tablo1[[#This Row],[Ders Adedi]]</f>
        <v>1</v>
      </c>
      <c r="X299" s="22">
        <f>Tablo1[[#This Row],[Ders saati]]</f>
        <v>2</v>
      </c>
      <c r="Y299" s="23">
        <f>Tablo1[[#This Row],[Ders saati kontrol]]</f>
        <v>2</v>
      </c>
      <c r="Z299" s="92" t="str">
        <f>Tablo1[[#This Row],[Birleştir formül]]</f>
        <v>Toprak Ekosistemi  Cafer TÜRKMEN</v>
      </c>
      <c r="AA299" s="95">
        <f>Tablo1[[#This Row],[Birleşik ders]]</f>
        <v>1</v>
      </c>
    </row>
    <row r="300" spans="1:27" ht="30" hidden="1" x14ac:dyDescent="0.25">
      <c r="A300" s="27">
        <f>Tablo1[[#This Row],[Sıra]]</f>
        <v>41</v>
      </c>
      <c r="B300" s="13" t="str">
        <f>Tablo1[[#This Row],[Bölüm]]</f>
        <v>TO</v>
      </c>
      <c r="C300" s="13">
        <f>Tablo1[[#This Row],[Sınıf]]</f>
        <v>4</v>
      </c>
      <c r="D300" s="5" t="str">
        <f>Tablo1[[#This Row],[Ders Kodu]]</f>
        <v>TBB-4008</v>
      </c>
      <c r="E300" s="14" t="str">
        <f>Tablo1[[#This Row],[Dersin Adı]]</f>
        <v xml:space="preserve">Bitirme Ödevi II </v>
      </c>
      <c r="F300" s="6" t="str">
        <f>Tablo1[[#This Row],[Dersi Veren Öğretim Elemanı]]</f>
        <v>Bölüm Öğretim Elemanları - TO</v>
      </c>
      <c r="G300" s="6">
        <f>Tablo1[[#This Row],[Dersi Veren Öğretim Elemanı (Son 7 Hafta)]]</f>
        <v>0</v>
      </c>
      <c r="H300" s="6" t="str">
        <f>Tablo1[[#This Row],[Dersi Vrn. Öğr. Üyesi Bölümü]]</f>
        <v>TO</v>
      </c>
      <c r="I300" s="5">
        <f>Tablo1[[#This Row],[Mevcut]]</f>
        <v>7</v>
      </c>
      <c r="J300" s="13" t="str">
        <f>Tablo1[[#This Row],[GÜN]]</f>
        <v>-</v>
      </c>
      <c r="K300" s="17" t="str">
        <f>Tablo1[[#This Row],[SINIF2]]</f>
        <v>-</v>
      </c>
      <c r="L300" s="11">
        <f>Tablo1[[#This Row],[08:10]]</f>
        <v>0</v>
      </c>
      <c r="M300" s="4">
        <f>Tablo1[[#This Row],[09:00]]</f>
        <v>0</v>
      </c>
      <c r="N300" s="4">
        <f>Tablo1[[#This Row],[09:50]]</f>
        <v>0</v>
      </c>
      <c r="O300" s="4">
        <f>Tablo1[[#This Row],[10:40]]</f>
        <v>0</v>
      </c>
      <c r="P300" s="4">
        <f>Tablo1[[#This Row],[11:30]]</f>
        <v>0</v>
      </c>
      <c r="Q300" s="10">
        <f>Tablo1[[#This Row],[12:20]]</f>
        <v>0</v>
      </c>
      <c r="R300" s="4">
        <f>Tablo1[[#This Row],[13:10]]</f>
        <v>0</v>
      </c>
      <c r="S300" s="4">
        <f>Tablo1[[#This Row],[14:00]]</f>
        <v>0</v>
      </c>
      <c r="T300" s="4">
        <f>Tablo1[[#This Row],[14:50]]</f>
        <v>0</v>
      </c>
      <c r="U300" s="4">
        <f>Tablo1[[#This Row],[15:40]]</f>
        <v>0</v>
      </c>
      <c r="V300" s="12">
        <f>Tablo1[[#This Row],[16:30]]</f>
        <v>0</v>
      </c>
      <c r="W300" s="24">
        <f>Tablo1[[#This Row],[Ders Adedi]]</f>
        <v>7</v>
      </c>
      <c r="X300" s="22">
        <f>Tablo1[[#This Row],[Ders saati]]</f>
        <v>0</v>
      </c>
      <c r="Y300" s="23">
        <f>Tablo1[[#This Row],[Ders saati kontrol]]</f>
        <v>0</v>
      </c>
      <c r="Z300" s="92" t="str">
        <f>Tablo1[[#This Row],[Birleştir formül]]</f>
        <v>Bitirme Ödevi II  Bölüm Öğretim Elemanları - TO</v>
      </c>
      <c r="AA300" s="95">
        <f>Tablo1[[#This Row],[Birleşik ders]]</f>
        <v>1</v>
      </c>
    </row>
    <row r="301" spans="1:27" ht="30" hidden="1" x14ac:dyDescent="0.25">
      <c r="A301" s="27">
        <f>Tablo1[[#This Row],[Sıra]]</f>
        <v>59</v>
      </c>
      <c r="B301" s="13" t="str">
        <f>Tablo1[[#This Row],[Bölüm]]</f>
        <v>TYS</v>
      </c>
      <c r="C301" s="13">
        <f>Tablo1[[#This Row],[Sınıf]]</f>
        <v>1</v>
      </c>
      <c r="D301" s="5" t="str">
        <f>Tablo1[[#This Row],[Ders Kodu]]</f>
        <v>ZTY-1002</v>
      </c>
      <c r="E301" s="14" t="str">
        <f>Tablo1[[#This Row],[Dersin Adı]]</f>
        <v xml:space="preserve">Bitki Koruma </v>
      </c>
      <c r="F301" s="6" t="str">
        <f>Tablo1[[#This Row],[Dersi Veren Öğretim Elemanı]]</f>
        <v>Ahmet ULUDAĞ</v>
      </c>
      <c r="G301" s="6" t="str">
        <f>Tablo1[[#This Row],[Dersi Veren Öğretim Elemanı (Son 7 Hafta)]]</f>
        <v>Çiğdem GÜNEŞ</v>
      </c>
      <c r="H301" s="6" t="str">
        <f>Tablo1[[#This Row],[Dersi Vrn. Öğr. Üyesi Bölümü]]</f>
        <v>BK</v>
      </c>
      <c r="I301" s="5">
        <f>Tablo1[[#This Row],[Mevcut]]</f>
        <v>16</v>
      </c>
      <c r="J301" s="13" t="str">
        <f>Tablo1[[#This Row],[GÜN]]</f>
        <v>PAZARTESİ</v>
      </c>
      <c r="K301" s="17" t="str">
        <f>Tablo1[[#This Row],[SINIF2]]</f>
        <v>113</v>
      </c>
      <c r="L301" s="11">
        <f>Tablo1[[#This Row],[08:10]]</f>
        <v>0</v>
      </c>
      <c r="M301" s="4" t="str">
        <f>Tablo1[[#This Row],[09:00]]</f>
        <v>x</v>
      </c>
      <c r="N301" s="4" t="str">
        <f>Tablo1[[#This Row],[09:50]]</f>
        <v>x</v>
      </c>
      <c r="O301" s="4" t="str">
        <f>Tablo1[[#This Row],[10:40]]</f>
        <v>x</v>
      </c>
      <c r="P301" s="4" t="str">
        <f>Tablo1[[#This Row],[11:30]]</f>
        <v>x</v>
      </c>
      <c r="Q301" s="10">
        <f>Tablo1[[#This Row],[12:20]]</f>
        <v>0</v>
      </c>
      <c r="R301" s="4">
        <f>Tablo1[[#This Row],[13:10]]</f>
        <v>0</v>
      </c>
      <c r="S301" s="4">
        <f>Tablo1[[#This Row],[14:00]]</f>
        <v>0</v>
      </c>
      <c r="T301" s="4">
        <f>Tablo1[[#This Row],[14:50]]</f>
        <v>0</v>
      </c>
      <c r="U301" s="4">
        <f>Tablo1[[#This Row],[15:40]]</f>
        <v>0</v>
      </c>
      <c r="V301" s="12">
        <f>Tablo1[[#This Row],[16:30]]</f>
        <v>0</v>
      </c>
      <c r="W301" s="24">
        <f>Tablo1[[#This Row],[Ders Adedi]]</f>
        <v>4</v>
      </c>
      <c r="X301" s="22">
        <f>Tablo1[[#This Row],[Ders saati]]</f>
        <v>4</v>
      </c>
      <c r="Y301" s="23">
        <f>Tablo1[[#This Row],[Ders saati kontrol]]</f>
        <v>4</v>
      </c>
      <c r="Z301" s="92" t="str">
        <f>Tablo1[[#This Row],[Birleştir formül]]</f>
        <v>Bitki Koruma  Ahmet ULUDAĞ</v>
      </c>
      <c r="AA301" s="95">
        <f>Tablo1[[#This Row],[Birleşik ders]]</f>
        <v>2</v>
      </c>
    </row>
    <row r="302" spans="1:27" ht="21.75" hidden="1" x14ac:dyDescent="0.25">
      <c r="A302" s="27">
        <f>Tablo1[[#This Row],[Sıra]]</f>
        <v>263</v>
      </c>
      <c r="B302" s="13" t="str">
        <f>Tablo1[[#This Row],[Bölüm]]</f>
        <v>TYS</v>
      </c>
      <c r="C302" s="13">
        <f>Tablo1[[#This Row],[Sınıf]]</f>
        <v>1</v>
      </c>
      <c r="D302" s="5" t="str">
        <f>Tablo1[[#This Row],[Ders Kodu]]</f>
        <v>ZTY-1004</v>
      </c>
      <c r="E302" s="14" t="str">
        <f>Tablo1[[#This Row],[Dersin Adı]]</f>
        <v xml:space="preserve">Tarım Tarihi ve Deontolojisi </v>
      </c>
      <c r="F302" s="6" t="str">
        <f>Tablo1[[#This Row],[Dersi Veren Öğretim Elemanı]]</f>
        <v>Muharrem Yetiş YAVUZ</v>
      </c>
      <c r="G302" s="6">
        <f>Tablo1[[#This Row],[Dersi Veren Öğretim Elemanı (Son 7 Hafta)]]</f>
        <v>0</v>
      </c>
      <c r="H302" s="6" t="str">
        <f>Tablo1[[#This Row],[Dersi Vrn. Öğr. Üyesi Bölümü]]</f>
        <v>TYS</v>
      </c>
      <c r="I302" s="5">
        <f>Tablo1[[#This Row],[Mevcut]]</f>
        <v>16</v>
      </c>
      <c r="J302" s="13" t="str">
        <f>Tablo1[[#This Row],[GÜN]]</f>
        <v>PAZARTESİ</v>
      </c>
      <c r="K302" s="17" t="str">
        <f>Tablo1[[#This Row],[SINIF2]]</f>
        <v>104</v>
      </c>
      <c r="L302" s="11">
        <f>Tablo1[[#This Row],[08:10]]</f>
        <v>0</v>
      </c>
      <c r="M302" s="4">
        <f>Tablo1[[#This Row],[09:00]]</f>
        <v>0</v>
      </c>
      <c r="N302" s="4">
        <f>Tablo1[[#This Row],[09:50]]</f>
        <v>0</v>
      </c>
      <c r="O302" s="4">
        <f>Tablo1[[#This Row],[10:40]]</f>
        <v>0</v>
      </c>
      <c r="P302" s="4">
        <f>Tablo1[[#This Row],[11:30]]</f>
        <v>0</v>
      </c>
      <c r="Q302" s="10">
        <f>Tablo1[[#This Row],[12:20]]</f>
        <v>0</v>
      </c>
      <c r="R302" s="4" t="str">
        <f>Tablo1[[#This Row],[13:10]]</f>
        <v>x</v>
      </c>
      <c r="S302" s="4" t="str">
        <f>Tablo1[[#This Row],[14:00]]</f>
        <v>x</v>
      </c>
      <c r="T302" s="4">
        <f>Tablo1[[#This Row],[14:50]]</f>
        <v>0</v>
      </c>
      <c r="U302" s="4">
        <f>Tablo1[[#This Row],[15:40]]</f>
        <v>0</v>
      </c>
      <c r="V302" s="12">
        <f>Tablo1[[#This Row],[16:30]]</f>
        <v>0</v>
      </c>
      <c r="W302" s="24">
        <f>Tablo1[[#This Row],[Ders Adedi]]</f>
        <v>3</v>
      </c>
      <c r="X302" s="22">
        <f>Tablo1[[#This Row],[Ders saati]]</f>
        <v>2</v>
      </c>
      <c r="Y302" s="23">
        <f>Tablo1[[#This Row],[Ders saati kontrol]]</f>
        <v>2</v>
      </c>
      <c r="Z302" s="92" t="str">
        <f>Tablo1[[#This Row],[Birleştir formül]]</f>
        <v>Tarım Tarihi ve Deontolojisi  Muharrem Yetiş YAVUZ</v>
      </c>
      <c r="AA302" s="95">
        <f>Tablo1[[#This Row],[Birleşik ders]]</f>
        <v>1</v>
      </c>
    </row>
    <row r="303" spans="1:27" ht="30" hidden="1" x14ac:dyDescent="0.25">
      <c r="A303" s="27">
        <f>Tablo1[[#This Row],[Sıra]]</f>
        <v>92</v>
      </c>
      <c r="B303" s="13" t="str">
        <f>Tablo1[[#This Row],[Bölüm]]</f>
        <v>TYS</v>
      </c>
      <c r="C303" s="13">
        <f>Tablo1[[#This Row],[Sınıf]]</f>
        <v>1</v>
      </c>
      <c r="D303" s="5" t="str">
        <f>Tablo1[[#This Row],[Ders Kodu]]</f>
        <v>ZTY-1006</v>
      </c>
      <c r="E303" s="14" t="str">
        <f>Tablo1[[#This Row],[Dersin Adı]]</f>
        <v xml:space="preserve">Ekonomi </v>
      </c>
      <c r="F303" s="6" t="str">
        <f>Tablo1[[#This Row],[Dersi Veren Öğretim Elemanı]]</f>
        <v>Damla ÖZSAYIN</v>
      </c>
      <c r="G303" s="6">
        <f>Tablo1[[#This Row],[Dersi Veren Öğretim Elemanı (Son 7 Hafta)]]</f>
        <v>0</v>
      </c>
      <c r="H303" s="6" t="str">
        <f>Tablo1[[#This Row],[Dersi Vrn. Öğr. Üyesi Bölümü]]</f>
        <v>TE</v>
      </c>
      <c r="I303" s="5">
        <f>Tablo1[[#This Row],[Mevcut]]</f>
        <v>15</v>
      </c>
      <c r="J303" s="13" t="str">
        <f>Tablo1[[#This Row],[GÜN]]</f>
        <v>PAZARTESİ</v>
      </c>
      <c r="K303" s="17" t="str">
        <f>Tablo1[[#This Row],[SINIF2]]</f>
        <v>113</v>
      </c>
      <c r="L303" s="11">
        <f>Tablo1[[#This Row],[08:10]]</f>
        <v>0</v>
      </c>
      <c r="M303" s="4">
        <f>Tablo1[[#This Row],[09:00]]</f>
        <v>0</v>
      </c>
      <c r="N303" s="4">
        <f>Tablo1[[#This Row],[09:50]]</f>
        <v>0</v>
      </c>
      <c r="O303" s="4">
        <f>Tablo1[[#This Row],[10:40]]</f>
        <v>0</v>
      </c>
      <c r="P303" s="4">
        <f>Tablo1[[#This Row],[11:30]]</f>
        <v>0</v>
      </c>
      <c r="Q303" s="10">
        <f>Tablo1[[#This Row],[12:20]]</f>
        <v>0</v>
      </c>
      <c r="R303" s="4">
        <f>Tablo1[[#This Row],[13:10]]</f>
        <v>0</v>
      </c>
      <c r="S303" s="4">
        <f>Tablo1[[#This Row],[14:00]]</f>
        <v>0</v>
      </c>
      <c r="T303" s="4" t="str">
        <f>Tablo1[[#This Row],[14:50]]</f>
        <v>x</v>
      </c>
      <c r="U303" s="4" t="str">
        <f>Tablo1[[#This Row],[15:40]]</f>
        <v>x</v>
      </c>
      <c r="V303" s="12">
        <f>Tablo1[[#This Row],[16:30]]</f>
        <v>0</v>
      </c>
      <c r="W303" s="24">
        <f>Tablo1[[#This Row],[Ders Adedi]]</f>
        <v>2</v>
      </c>
      <c r="X303" s="22">
        <f>Tablo1[[#This Row],[Ders saati]]</f>
        <v>2</v>
      </c>
      <c r="Y303" s="23">
        <f>Tablo1[[#This Row],[Ders saati kontrol]]</f>
        <v>2</v>
      </c>
      <c r="Z303" s="92" t="str">
        <f>Tablo1[[#This Row],[Birleştir formül]]</f>
        <v>Ekonomi  Damla ÖZSAYIN</v>
      </c>
      <c r="AA303" s="95">
        <f>Tablo1[[#This Row],[Birleşik ders]]</f>
        <v>2</v>
      </c>
    </row>
    <row r="304" spans="1:27" ht="30" hidden="1" x14ac:dyDescent="0.25">
      <c r="A304" s="27">
        <f>Tablo1[[#This Row],[Sıra]]</f>
        <v>376</v>
      </c>
      <c r="B304" s="13" t="str">
        <f>Tablo1[[#This Row],[Bölüm]]</f>
        <v>TYS</v>
      </c>
      <c r="C304" s="13">
        <f>Tablo1[[#This Row],[Sınıf]]</f>
        <v>1</v>
      </c>
      <c r="D304" s="5" t="str">
        <f>Tablo1[[#This Row],[Ders Kodu]]</f>
        <v>TYS-1006</v>
      </c>
      <c r="E304" s="14" t="str">
        <f>Tablo1[[#This Row],[Dersin Adı]]</f>
        <v>Tarım Ekonomisi (Alttan ve devam Alanlar İçin)</v>
      </c>
      <c r="F304" s="6" t="str">
        <f>Tablo1[[#This Row],[Dersi Veren Öğretim Elemanı]]</f>
        <v>Bengü EVEREST</v>
      </c>
      <c r="G304" s="6">
        <f>Tablo1[[#This Row],[Dersi Veren Öğretim Elemanı (Son 7 Hafta)]]</f>
        <v>0</v>
      </c>
      <c r="H304" s="6" t="str">
        <f>Tablo1[[#This Row],[Dersi Vrn. Öğr. Üyesi Bölümü]]</f>
        <v>TE</v>
      </c>
      <c r="I304" s="5">
        <f>Tablo1[[#This Row],[Mevcut]]</f>
        <v>16</v>
      </c>
      <c r="J304" s="13" t="str">
        <f>Tablo1[[#This Row],[GÜN]]</f>
        <v>SALI</v>
      </c>
      <c r="K304" s="17" t="str">
        <f>Tablo1[[#This Row],[SINIF2]]</f>
        <v>202</v>
      </c>
      <c r="L304" s="11" t="str">
        <f>Tablo1[[#This Row],[08:10]]</f>
        <v>x</v>
      </c>
      <c r="M304" s="4" t="str">
        <f>Tablo1[[#This Row],[09:00]]</f>
        <v>x</v>
      </c>
      <c r="N304" s="4" t="str">
        <f>Tablo1[[#This Row],[09:50]]</f>
        <v>x</v>
      </c>
      <c r="O304" s="4">
        <f>Tablo1[[#This Row],[10:40]]</f>
        <v>0</v>
      </c>
      <c r="P304" s="4">
        <f>Tablo1[[#This Row],[11:30]]</f>
        <v>0</v>
      </c>
      <c r="Q304" s="10">
        <f>Tablo1[[#This Row],[12:20]]</f>
        <v>0</v>
      </c>
      <c r="R304" s="4">
        <f>Tablo1[[#This Row],[13:10]]</f>
        <v>0</v>
      </c>
      <c r="S304" s="4">
        <f>Tablo1[[#This Row],[14:00]]</f>
        <v>0</v>
      </c>
      <c r="T304" s="4">
        <f>Tablo1[[#This Row],[14:50]]</f>
        <v>0</v>
      </c>
      <c r="U304" s="4">
        <f>Tablo1[[#This Row],[15:40]]</f>
        <v>0</v>
      </c>
      <c r="V304" s="12">
        <f>Tablo1[[#This Row],[16:30]]</f>
        <v>0</v>
      </c>
      <c r="W304" s="24">
        <f>Tablo1[[#This Row],[Ders Adedi]]</f>
        <v>1</v>
      </c>
      <c r="X304" s="22">
        <f>Tablo1[[#This Row],[Ders saati]]</f>
        <v>3</v>
      </c>
      <c r="Y304" s="23">
        <f>Tablo1[[#This Row],[Ders saati kontrol]]</f>
        <v>3</v>
      </c>
      <c r="Z304" s="92" t="str">
        <f>Tablo1[[#This Row],[Birleştir formül]]</f>
        <v>Tarım Ekonomisi (Alttan ve devam Alanlar İçin) Bengü EVEREST</v>
      </c>
      <c r="AA304" s="95">
        <f>Tablo1[[#This Row],[Birleşik ders]]</f>
        <v>1</v>
      </c>
    </row>
    <row r="305" spans="1:27" ht="21.75" hidden="1" x14ac:dyDescent="0.25">
      <c r="A305" s="27">
        <f>Tablo1[[#This Row],[Sıra]]</f>
        <v>299</v>
      </c>
      <c r="B305" s="13" t="str">
        <f>Tablo1[[#This Row],[Bölüm]]</f>
        <v>TYS</v>
      </c>
      <c r="C305" s="13">
        <f>Tablo1[[#This Row],[Sınıf]]</f>
        <v>1</v>
      </c>
      <c r="D305" s="5" t="str">
        <f>Tablo1[[#This Row],[Ders Kodu]]</f>
        <v>ZTY-1008</v>
      </c>
      <c r="E305" s="14" t="str">
        <f>Tablo1[[#This Row],[Dersin Adı]]</f>
        <v xml:space="preserve">Toprak Bilimi ve Bitki Besleme </v>
      </c>
      <c r="F305" s="6" t="str">
        <f>Tablo1[[#This Row],[Dersi Veren Öğretim Elemanı]]</f>
        <v>Hüseyin EKİNCİ</v>
      </c>
      <c r="G305" s="6" t="str">
        <f>Tablo1[[#This Row],[Dersi Veren Öğretim Elemanı (Son 7 Hafta)]]</f>
        <v>Gizem AKSU</v>
      </c>
      <c r="H305" s="6" t="str">
        <f>Tablo1[[#This Row],[Dersi Vrn. Öğr. Üyesi Bölümü]]</f>
        <v>TO</v>
      </c>
      <c r="I305" s="5">
        <f>Tablo1[[#This Row],[Mevcut]]</f>
        <v>16</v>
      </c>
      <c r="J305" s="13" t="str">
        <f>Tablo1[[#This Row],[GÜN]]</f>
        <v>SALI</v>
      </c>
      <c r="K305" s="17" t="str">
        <f>Tablo1[[#This Row],[SINIF2]]</f>
        <v>103</v>
      </c>
      <c r="L305" s="11">
        <f>Tablo1[[#This Row],[08:10]]</f>
        <v>0</v>
      </c>
      <c r="M305" s="4" t="str">
        <f>Tablo1[[#This Row],[09:00]]</f>
        <v>x</v>
      </c>
      <c r="N305" s="4" t="str">
        <f>Tablo1[[#This Row],[09:50]]</f>
        <v>x</v>
      </c>
      <c r="O305" s="4" t="str">
        <f>Tablo1[[#This Row],[10:40]]</f>
        <v>x</v>
      </c>
      <c r="P305" s="4" t="str">
        <f>Tablo1[[#This Row],[11:30]]</f>
        <v>x</v>
      </c>
      <c r="Q305" s="10">
        <f>Tablo1[[#This Row],[12:20]]</f>
        <v>0</v>
      </c>
      <c r="R305" s="4">
        <f>Tablo1[[#This Row],[13:10]]</f>
        <v>0</v>
      </c>
      <c r="S305" s="4">
        <f>Tablo1[[#This Row],[14:00]]</f>
        <v>0</v>
      </c>
      <c r="T305" s="4">
        <f>Tablo1[[#This Row],[14:50]]</f>
        <v>0</v>
      </c>
      <c r="U305" s="4">
        <f>Tablo1[[#This Row],[15:40]]</f>
        <v>0</v>
      </c>
      <c r="V305" s="12">
        <f>Tablo1[[#This Row],[16:30]]</f>
        <v>0</v>
      </c>
      <c r="W305" s="24">
        <f>Tablo1[[#This Row],[Ders Adedi]]</f>
        <v>2</v>
      </c>
      <c r="X305" s="22">
        <f>Tablo1[[#This Row],[Ders saati]]</f>
        <v>4</v>
      </c>
      <c r="Y305" s="23">
        <f>Tablo1[[#This Row],[Ders saati kontrol]]</f>
        <v>4</v>
      </c>
      <c r="Z305" s="92" t="str">
        <f>Tablo1[[#This Row],[Birleştir formül]]</f>
        <v>Toprak Bilimi ve Bitki Besleme  Hüseyin EKİNCİ</v>
      </c>
      <c r="AA305" s="95">
        <f>Tablo1[[#This Row],[Birleşik ders]]</f>
        <v>1</v>
      </c>
    </row>
    <row r="306" spans="1:27" ht="21.75" hidden="1" x14ac:dyDescent="0.25">
      <c r="A306" s="27">
        <f>Tablo1[[#This Row],[Sıra]]</f>
        <v>216</v>
      </c>
      <c r="B306" s="13" t="str">
        <f>Tablo1[[#This Row],[Bölüm]]</f>
        <v>TYS</v>
      </c>
      <c r="C306" s="13">
        <f>Tablo1[[#This Row],[Sınıf]]</f>
        <v>1</v>
      </c>
      <c r="D306" s="5" t="str">
        <f>Tablo1[[#This Row],[Ders Kodu]]</f>
        <v>ZTY-1010</v>
      </c>
      <c r="E306" s="14" t="str">
        <f>Tablo1[[#This Row],[Dersin Adı]]</f>
        <v xml:space="preserve">Ölçme Bilgisi </v>
      </c>
      <c r="F306" s="6" t="str">
        <f>Tablo1[[#This Row],[Dersi Veren Öğretim Elemanı]]</f>
        <v>Okan ERKEN</v>
      </c>
      <c r="G306" s="6">
        <f>Tablo1[[#This Row],[Dersi Veren Öğretim Elemanı (Son 7 Hafta)]]</f>
        <v>0</v>
      </c>
      <c r="H306" s="6" t="str">
        <f>Tablo1[[#This Row],[Dersi Vrn. Öğr. Üyesi Bölümü]]</f>
        <v>TYS</v>
      </c>
      <c r="I306" s="5">
        <f>Tablo1[[#This Row],[Mevcut]]</f>
        <v>16</v>
      </c>
      <c r="J306" s="13" t="str">
        <f>Tablo1[[#This Row],[GÜN]]</f>
        <v>SALI</v>
      </c>
      <c r="K306" s="17" t="str">
        <f>Tablo1[[#This Row],[SINIF2]]</f>
        <v>103</v>
      </c>
      <c r="L306" s="11">
        <f>Tablo1[[#This Row],[08:10]]</f>
        <v>0</v>
      </c>
      <c r="M306" s="4">
        <f>Tablo1[[#This Row],[09:00]]</f>
        <v>0</v>
      </c>
      <c r="N306" s="4">
        <f>Tablo1[[#This Row],[09:50]]</f>
        <v>0</v>
      </c>
      <c r="O306" s="4">
        <f>Tablo1[[#This Row],[10:40]]</f>
        <v>0</v>
      </c>
      <c r="P306" s="4">
        <f>Tablo1[[#This Row],[11:30]]</f>
        <v>0</v>
      </c>
      <c r="Q306" s="10" t="str">
        <f>Tablo1[[#This Row],[12:20]]</f>
        <v>x</v>
      </c>
      <c r="R306" s="4" t="str">
        <f>Tablo1[[#This Row],[13:10]]</f>
        <v>x</v>
      </c>
      <c r="S306" s="4" t="str">
        <f>Tablo1[[#This Row],[14:00]]</f>
        <v>x</v>
      </c>
      <c r="T306" s="4" t="str">
        <f>Tablo1[[#This Row],[14:50]]</f>
        <v>x</v>
      </c>
      <c r="U306" s="4">
        <f>Tablo1[[#This Row],[15:40]]</f>
        <v>0</v>
      </c>
      <c r="V306" s="12">
        <f>Tablo1[[#This Row],[16:30]]</f>
        <v>0</v>
      </c>
      <c r="W306" s="24">
        <f>Tablo1[[#This Row],[Ders Adedi]]</f>
        <v>5</v>
      </c>
      <c r="X306" s="22">
        <f>Tablo1[[#This Row],[Ders saati]]</f>
        <v>4</v>
      </c>
      <c r="Y306" s="23">
        <f>Tablo1[[#This Row],[Ders saati kontrol]]</f>
        <v>4</v>
      </c>
      <c r="Z306" s="92" t="str">
        <f>Tablo1[[#This Row],[Birleştir formül]]</f>
        <v>Ölçme Bilgisi  Okan ERKEN</v>
      </c>
      <c r="AA306" s="95">
        <f>Tablo1[[#This Row],[Birleşik ders]]</f>
        <v>2</v>
      </c>
    </row>
    <row r="307" spans="1:27" ht="21.75" hidden="1" x14ac:dyDescent="0.25">
      <c r="A307" s="27">
        <f>Tablo1[[#This Row],[Sıra]]</f>
        <v>378</v>
      </c>
      <c r="B307" s="13" t="str">
        <f>Tablo1[[#This Row],[Bölüm]]</f>
        <v>TYS</v>
      </c>
      <c r="C307" s="13">
        <f>Tablo1[[#This Row],[Sınıf]]</f>
        <v>1</v>
      </c>
      <c r="D307" s="5" t="str">
        <f>Tablo1[[#This Row],[Ders Kodu]]</f>
        <v>TYS-1010</v>
      </c>
      <c r="E307" s="14" t="str">
        <f>Tablo1[[#This Row],[Dersin Adı]]</f>
        <v>Ölçme Bilgisi (Alttan ve devam Alanlar İçin)</v>
      </c>
      <c r="F307" s="6" t="str">
        <f>Tablo1[[#This Row],[Dersi Veren Öğretim Elemanı]]</f>
        <v>Okan ERKEN</v>
      </c>
      <c r="G307" s="6">
        <f>Tablo1[[#This Row],[Dersi Veren Öğretim Elemanı (Son 7 Hafta)]]</f>
        <v>0</v>
      </c>
      <c r="H307" s="6" t="str">
        <f>Tablo1[[#This Row],[Dersi Vrn. Öğr. Üyesi Bölümü]]</f>
        <v>TYS</v>
      </c>
      <c r="I307" s="5">
        <f>Tablo1[[#This Row],[Mevcut]]</f>
        <v>22</v>
      </c>
      <c r="J307" s="13" t="str">
        <f>Tablo1[[#This Row],[GÜN]]</f>
        <v>SALI</v>
      </c>
      <c r="K307" s="17" t="str">
        <f>Tablo1[[#This Row],[SINIF2]]</f>
        <v>103</v>
      </c>
      <c r="L307" s="11">
        <f>Tablo1[[#This Row],[08:10]]</f>
        <v>0</v>
      </c>
      <c r="M307" s="4">
        <f>Tablo1[[#This Row],[09:00]]</f>
        <v>0</v>
      </c>
      <c r="N307" s="4">
        <f>Tablo1[[#This Row],[09:50]]</f>
        <v>0</v>
      </c>
      <c r="O307" s="4">
        <f>Tablo1[[#This Row],[10:40]]</f>
        <v>0</v>
      </c>
      <c r="P307" s="4">
        <f>Tablo1[[#This Row],[11:30]]</f>
        <v>0</v>
      </c>
      <c r="Q307" s="10" t="str">
        <f>Tablo1[[#This Row],[12:20]]</f>
        <v>x</v>
      </c>
      <c r="R307" s="4" t="str">
        <f>Tablo1[[#This Row],[13:10]]</f>
        <v>x</v>
      </c>
      <c r="S307" s="4" t="str">
        <f>Tablo1[[#This Row],[14:00]]</f>
        <v>x</v>
      </c>
      <c r="T307" s="4">
        <f>Tablo1[[#This Row],[14:50]]</f>
        <v>0</v>
      </c>
      <c r="U307" s="4">
        <f>Tablo1[[#This Row],[15:40]]</f>
        <v>0</v>
      </c>
      <c r="V307" s="12">
        <f>Tablo1[[#This Row],[16:30]]</f>
        <v>0</v>
      </c>
      <c r="W307" s="24">
        <f>Tablo1[[#This Row],[Ders Adedi]]</f>
        <v>2</v>
      </c>
      <c r="X307" s="22">
        <f>Tablo1[[#This Row],[Ders saati]]</f>
        <v>3</v>
      </c>
      <c r="Y307" s="23">
        <f>Tablo1[[#This Row],[Ders saati kontrol]]</f>
        <v>3</v>
      </c>
      <c r="Z307" s="92" t="str">
        <f>Tablo1[[#This Row],[Birleştir formül]]</f>
        <v>Ölçme Bilgisi (Alttan ve devam Alanlar İçin) Okan ERKEN</v>
      </c>
      <c r="AA307" s="95">
        <f>Tablo1[[#This Row],[Birleşik ders]]</f>
        <v>2</v>
      </c>
    </row>
    <row r="308" spans="1:27" ht="21.75" hidden="1" x14ac:dyDescent="0.25">
      <c r="A308" s="27">
        <f>Tablo1[[#This Row],[Sıra]]</f>
        <v>319</v>
      </c>
      <c r="B308" s="13" t="str">
        <f>Tablo1[[#This Row],[Bölüm]]</f>
        <v>TYS</v>
      </c>
      <c r="C308" s="13">
        <f>Tablo1[[#This Row],[Sınıf]]</f>
        <v>1</v>
      </c>
      <c r="D308" s="5" t="str">
        <f>Tablo1[[#This Row],[Ders Kodu]]</f>
        <v>TDİ-1002</v>
      </c>
      <c r="E308" s="14" t="str">
        <f>Tablo1[[#This Row],[Dersin Adı]]</f>
        <v xml:space="preserve">Türk Dili II </v>
      </c>
      <c r="F308" s="6" t="str">
        <f>Tablo1[[#This Row],[Dersi Veren Öğretim Elemanı]]</f>
        <v>Özgür ÜSTÜN</v>
      </c>
      <c r="G308" s="6">
        <f>Tablo1[[#This Row],[Dersi Veren Öğretim Elemanı (Son 7 Hafta)]]</f>
        <v>0</v>
      </c>
      <c r="H308" s="6" t="str">
        <f>Tablo1[[#This Row],[Dersi Vrn. Öğr. Üyesi Bölümü]]</f>
        <v>FD</v>
      </c>
      <c r="I308" s="5">
        <f>Tablo1[[#This Row],[Mevcut]]</f>
        <v>23</v>
      </c>
      <c r="J308" s="13" t="str">
        <f>Tablo1[[#This Row],[GÜN]]</f>
        <v>SALI</v>
      </c>
      <c r="K308" s="17" t="str">
        <f>Tablo1[[#This Row],[SINIF2]]</f>
        <v>ONLINE</v>
      </c>
      <c r="L308" s="11">
        <f>Tablo1[[#This Row],[08:10]]</f>
        <v>0</v>
      </c>
      <c r="M308" s="4">
        <f>Tablo1[[#This Row],[09:00]]</f>
        <v>0</v>
      </c>
      <c r="N308" s="4">
        <f>Tablo1[[#This Row],[09:50]]</f>
        <v>0</v>
      </c>
      <c r="O308" s="4">
        <f>Tablo1[[#This Row],[10:40]]</f>
        <v>0</v>
      </c>
      <c r="P308" s="4">
        <f>Tablo1[[#This Row],[11:30]]</f>
        <v>0</v>
      </c>
      <c r="Q308" s="10">
        <f>Tablo1[[#This Row],[12:20]]</f>
        <v>0</v>
      </c>
      <c r="R308" s="4">
        <f>Tablo1[[#This Row],[13:10]]</f>
        <v>0</v>
      </c>
      <c r="S308" s="4">
        <f>Tablo1[[#This Row],[14:00]]</f>
        <v>0</v>
      </c>
      <c r="T308" s="4">
        <f>Tablo1[[#This Row],[14:50]]</f>
        <v>0</v>
      </c>
      <c r="U308" s="4" t="str">
        <f>Tablo1[[#This Row],[15:40]]</f>
        <v>x</v>
      </c>
      <c r="V308" s="12" t="str">
        <f>Tablo1[[#This Row],[16:30]]</f>
        <v>x</v>
      </c>
      <c r="W308" s="24">
        <f>Tablo1[[#This Row],[Ders Adedi]]</f>
        <v>9</v>
      </c>
      <c r="X308" s="22">
        <f>Tablo1[[#This Row],[Ders saati]]</f>
        <v>2</v>
      </c>
      <c r="Y308" s="23">
        <f>Tablo1[[#This Row],[Ders saati kontrol]]</f>
        <v>2</v>
      </c>
      <c r="Z308" s="92" t="str">
        <f>Tablo1[[#This Row],[Birleştir formül]]</f>
        <v>Türk Dili II  Özgür ÜSTÜN</v>
      </c>
      <c r="AA308" s="95">
        <f>Tablo1[[#This Row],[Birleşik ders]]</f>
        <v>9</v>
      </c>
    </row>
    <row r="309" spans="1:27" ht="21.75" hidden="1" x14ac:dyDescent="0.25">
      <c r="A309" s="27">
        <f>Tablo1[[#This Row],[Sıra]]</f>
        <v>67</v>
      </c>
      <c r="B309" s="13" t="str">
        <f>Tablo1[[#This Row],[Bölüm]]</f>
        <v>TYS</v>
      </c>
      <c r="C309" s="13">
        <f>Tablo1[[#This Row],[Sınıf]]</f>
        <v>1</v>
      </c>
      <c r="D309" s="5" t="str">
        <f>Tablo1[[#This Row],[Ders Kodu]]</f>
        <v>ZTY-1012</v>
      </c>
      <c r="E309" s="14" t="str">
        <f>Tablo1[[#This Row],[Dersin Adı]]</f>
        <v xml:space="preserve">Bitki Sistematiği </v>
      </c>
      <c r="F309" s="6" t="str">
        <f>Tablo1[[#This Row],[Dersi Veren Öğretim Elemanı]]</f>
        <v>Tülay TÜTENOCAKLI</v>
      </c>
      <c r="G309" s="6">
        <f>Tablo1[[#This Row],[Dersi Veren Öğretim Elemanı (Son 7 Hafta)]]</f>
        <v>0</v>
      </c>
      <c r="H309" s="6" t="str">
        <f>Tablo1[[#This Row],[Dersi Vrn. Öğr. Üyesi Bölümü]]</f>
        <v>FD</v>
      </c>
      <c r="I309" s="5">
        <f>Tablo1[[#This Row],[Mevcut]]</f>
        <v>16</v>
      </c>
      <c r="J309" s="13" t="str">
        <f>Tablo1[[#This Row],[GÜN]]</f>
        <v>ÇARŞAMBA</v>
      </c>
      <c r="K309" s="17" t="str">
        <f>Tablo1[[#This Row],[SINIF2]]</f>
        <v>103</v>
      </c>
      <c r="L309" s="11">
        <f>Tablo1[[#This Row],[08:10]]</f>
        <v>0</v>
      </c>
      <c r="M309" s="4" t="str">
        <f>Tablo1[[#This Row],[09:00]]</f>
        <v>x</v>
      </c>
      <c r="N309" s="4" t="str">
        <f>Tablo1[[#This Row],[09:50]]</f>
        <v>x</v>
      </c>
      <c r="O309" s="4" t="str">
        <f>Tablo1[[#This Row],[10:40]]</f>
        <v>x</v>
      </c>
      <c r="P309" s="4" t="str">
        <f>Tablo1[[#This Row],[11:30]]</f>
        <v>x</v>
      </c>
      <c r="Q309" s="10">
        <f>Tablo1[[#This Row],[12:20]]</f>
        <v>0</v>
      </c>
      <c r="R309" s="4">
        <f>Tablo1[[#This Row],[13:10]]</f>
        <v>0</v>
      </c>
      <c r="S309" s="4">
        <f>Tablo1[[#This Row],[14:00]]</f>
        <v>0</v>
      </c>
      <c r="T309" s="4">
        <f>Tablo1[[#This Row],[14:50]]</f>
        <v>0</v>
      </c>
      <c r="U309" s="4">
        <f>Tablo1[[#This Row],[15:40]]</f>
        <v>0</v>
      </c>
      <c r="V309" s="12">
        <f>Tablo1[[#This Row],[16:30]]</f>
        <v>0</v>
      </c>
      <c r="W309" s="24">
        <f>Tablo1[[#This Row],[Ders Adedi]]</f>
        <v>1</v>
      </c>
      <c r="X309" s="22">
        <f>Tablo1[[#This Row],[Ders saati]]</f>
        <v>4</v>
      </c>
      <c r="Y309" s="23">
        <f>Tablo1[[#This Row],[Ders saati kontrol]]</f>
        <v>4</v>
      </c>
      <c r="Z309" s="92" t="str">
        <f>Tablo1[[#This Row],[Birleştir formül]]</f>
        <v>Bitki Sistematiği  Tülay TÜTENOCAKLI</v>
      </c>
      <c r="AA309" s="95">
        <f>Tablo1[[#This Row],[Birleşik ders]]</f>
        <v>1</v>
      </c>
    </row>
    <row r="310" spans="1:27" ht="30" hidden="1" x14ac:dyDescent="0.25">
      <c r="A310" s="27">
        <f>Tablo1[[#This Row],[Sıra]]</f>
        <v>16</v>
      </c>
      <c r="B310" s="13" t="str">
        <f>Tablo1[[#This Row],[Bölüm]]</f>
        <v>TYS</v>
      </c>
      <c r="C310" s="13">
        <f>Tablo1[[#This Row],[Sınıf]]</f>
        <v>1</v>
      </c>
      <c r="D310" s="5" t="str">
        <f>Tablo1[[#This Row],[Ders Kodu]]</f>
        <v>ATA-1102</v>
      </c>
      <c r="E310" s="14" t="str">
        <f>Tablo1[[#This Row],[Dersin Adı]]</f>
        <v xml:space="preserve">Atatürk İlkeleri ve İnkılap Tarihi II </v>
      </c>
      <c r="F310" s="6" t="str">
        <f>Tablo1[[#This Row],[Dersi Veren Öğretim Elemanı]]</f>
        <v>Gökhan BAYRAM</v>
      </c>
      <c r="G310" s="6">
        <f>Tablo1[[#This Row],[Dersi Veren Öğretim Elemanı (Son 7 Hafta)]]</f>
        <v>0</v>
      </c>
      <c r="H310" s="6" t="str">
        <f>Tablo1[[#This Row],[Dersi Vrn. Öğr. Üyesi Bölümü]]</f>
        <v>FD</v>
      </c>
      <c r="I310" s="5">
        <f>Tablo1[[#This Row],[Mevcut]]</f>
        <v>21</v>
      </c>
      <c r="J310" s="13" t="str">
        <f>Tablo1[[#This Row],[GÜN]]</f>
        <v>ÇARŞAMBA</v>
      </c>
      <c r="K310" s="17" t="str">
        <f>Tablo1[[#This Row],[SINIF2]]</f>
        <v>ONLINE</v>
      </c>
      <c r="L310" s="11">
        <f>Tablo1[[#This Row],[08:10]]</f>
        <v>0</v>
      </c>
      <c r="M310" s="4">
        <f>Tablo1[[#This Row],[09:00]]</f>
        <v>0</v>
      </c>
      <c r="N310" s="4">
        <f>Tablo1[[#This Row],[09:50]]</f>
        <v>0</v>
      </c>
      <c r="O310" s="4">
        <f>Tablo1[[#This Row],[10:40]]</f>
        <v>0</v>
      </c>
      <c r="P310" s="4">
        <f>Tablo1[[#This Row],[11:30]]</f>
        <v>0</v>
      </c>
      <c r="Q310" s="10">
        <f>Tablo1[[#This Row],[12:20]]</f>
        <v>0</v>
      </c>
      <c r="R310" s="4">
        <f>Tablo1[[#This Row],[13:10]]</f>
        <v>0</v>
      </c>
      <c r="S310" s="4">
        <f>Tablo1[[#This Row],[14:00]]</f>
        <v>0</v>
      </c>
      <c r="T310" s="4" t="str">
        <f>Tablo1[[#This Row],[14:50]]</f>
        <v>x</v>
      </c>
      <c r="U310" s="4" t="str">
        <f>Tablo1[[#This Row],[15:40]]</f>
        <v>x</v>
      </c>
      <c r="V310" s="12">
        <f>Tablo1[[#This Row],[16:30]]</f>
        <v>0</v>
      </c>
      <c r="W310" s="24">
        <f>Tablo1[[#This Row],[Ders Adedi]]</f>
        <v>9</v>
      </c>
      <c r="X310" s="22">
        <f>Tablo1[[#This Row],[Ders saati]]</f>
        <v>2</v>
      </c>
      <c r="Y310" s="23">
        <f>Tablo1[[#This Row],[Ders saati kontrol]]</f>
        <v>2</v>
      </c>
      <c r="Z310" s="92" t="str">
        <f>Tablo1[[#This Row],[Birleştir formül]]</f>
        <v>Atatürk İlkeleri ve İnkılap Tarihi II  Gökhan BAYRAM</v>
      </c>
      <c r="AA310" s="95">
        <f>Tablo1[[#This Row],[Birleşik ders]]</f>
        <v>9</v>
      </c>
    </row>
    <row r="311" spans="1:27" ht="30" hidden="1" x14ac:dyDescent="0.25">
      <c r="A311" s="27">
        <f>Tablo1[[#This Row],[Sıra]]</f>
        <v>349</v>
      </c>
      <c r="B311" s="13" t="str">
        <f>Tablo1[[#This Row],[Bölüm]]</f>
        <v>TYS</v>
      </c>
      <c r="C311" s="13">
        <f>Tablo1[[#This Row],[Sınıf]]</f>
        <v>1</v>
      </c>
      <c r="D311" s="5">
        <f>Tablo1[[#This Row],[Ders Kodu]]</f>
        <v>0</v>
      </c>
      <c r="E311" s="14" t="str">
        <f>Tablo1[[#This Row],[Dersin Adı]]</f>
        <v xml:space="preserve">Toprak Bilgisi </v>
      </c>
      <c r="F311" s="6" t="str">
        <f>Tablo1[[#This Row],[Dersi Veren Öğretim Elemanı]]</f>
        <v>Hüseyin EKİNCİ</v>
      </c>
      <c r="G311" s="6">
        <f>Tablo1[[#This Row],[Dersi Veren Öğretim Elemanı (Son 7 Hafta)]]</f>
        <v>0</v>
      </c>
      <c r="H311" s="6" t="str">
        <f>Tablo1[[#This Row],[Dersi Vrn. Öğr. Üyesi Bölümü]]</f>
        <v>TO</v>
      </c>
      <c r="I311" s="5">
        <f>Tablo1[[#This Row],[Mevcut]]</f>
        <v>9</v>
      </c>
      <c r="J311" s="13" t="str">
        <f>Tablo1[[#This Row],[GÜN]]</f>
        <v>PERŞEMBE</v>
      </c>
      <c r="K311" s="17" t="str">
        <f>Tablo1[[#This Row],[SINIF2]]</f>
        <v>Bölüm Sınıfı</v>
      </c>
      <c r="L311" s="11" t="str">
        <f>Tablo1[[#This Row],[08:10]]</f>
        <v>x</v>
      </c>
      <c r="M311" s="4" t="str">
        <f>Tablo1[[#This Row],[09:00]]</f>
        <v>x</v>
      </c>
      <c r="N311" s="4" t="str">
        <f>Tablo1[[#This Row],[09:50]]</f>
        <v>x</v>
      </c>
      <c r="O311" s="4">
        <f>Tablo1[[#This Row],[10:40]]</f>
        <v>0</v>
      </c>
      <c r="P311" s="4">
        <f>Tablo1[[#This Row],[11:30]]</f>
        <v>0</v>
      </c>
      <c r="Q311" s="10">
        <f>Tablo1[[#This Row],[12:20]]</f>
        <v>0</v>
      </c>
      <c r="R311" s="4">
        <f>Tablo1[[#This Row],[13:10]]</f>
        <v>0</v>
      </c>
      <c r="S311" s="4">
        <f>Tablo1[[#This Row],[14:00]]</f>
        <v>0</v>
      </c>
      <c r="T311" s="4">
        <f>Tablo1[[#This Row],[14:50]]</f>
        <v>0</v>
      </c>
      <c r="U311" s="4">
        <f>Tablo1[[#This Row],[15:40]]</f>
        <v>0</v>
      </c>
      <c r="V311" s="12">
        <f>Tablo1[[#This Row],[16:30]]</f>
        <v>0</v>
      </c>
      <c r="W311" s="24">
        <f>Tablo1[[#This Row],[Ders Adedi]]</f>
        <v>3</v>
      </c>
      <c r="X311" s="22">
        <f>Tablo1[[#This Row],[Ders saati]]</f>
        <v>3</v>
      </c>
      <c r="Y311" s="23">
        <f>Tablo1[[#This Row],[Ders saati kontrol]]</f>
        <v>3</v>
      </c>
      <c r="Z311" s="92" t="str">
        <f>Tablo1[[#This Row],[Birleştir formül]]</f>
        <v>Toprak Bilgisi  Hüseyin EKİNCİ</v>
      </c>
      <c r="AA311" s="95">
        <f>Tablo1[[#This Row],[Birleşik ders]]</f>
        <v>1</v>
      </c>
    </row>
    <row r="312" spans="1:27" ht="21.75" hidden="1" x14ac:dyDescent="0.25">
      <c r="A312" s="27">
        <f>Tablo1[[#This Row],[Sıra]]</f>
        <v>205</v>
      </c>
      <c r="B312" s="13" t="str">
        <f>Tablo1[[#This Row],[Bölüm]]</f>
        <v>TYS</v>
      </c>
      <c r="C312" s="13">
        <f>Tablo1[[#This Row],[Sınıf]]</f>
        <v>1</v>
      </c>
      <c r="D312" s="5" t="str">
        <f>Tablo1[[#This Row],[Ders Kodu]]</f>
        <v>ZTY-1014</v>
      </c>
      <c r="E312" s="14" t="str">
        <f>Tablo1[[#This Row],[Dersin Adı]]</f>
        <v xml:space="preserve">Mühendislik Matematiği </v>
      </c>
      <c r="F312" s="6" t="str">
        <f>Tablo1[[#This Row],[Dersi Veren Öğretim Elemanı]]</f>
        <v>Erdoğan ÜNLÜ</v>
      </c>
      <c r="G312" s="6">
        <f>Tablo1[[#This Row],[Dersi Veren Öğretim Elemanı (Son 7 Hafta)]]</f>
        <v>0</v>
      </c>
      <c r="H312" s="6" t="str">
        <f>Tablo1[[#This Row],[Dersi Vrn. Öğr. Üyesi Bölümü]]</f>
        <v>FD</v>
      </c>
      <c r="I312" s="5">
        <f>Tablo1[[#This Row],[Mevcut]]</f>
        <v>16</v>
      </c>
      <c r="J312" s="13" t="str">
        <f>Tablo1[[#This Row],[GÜN]]</f>
        <v>PERŞEMBE</v>
      </c>
      <c r="K312" s="17" t="str">
        <f>Tablo1[[#This Row],[SINIF2]]</f>
        <v>202</v>
      </c>
      <c r="L312" s="11">
        <f>Tablo1[[#This Row],[08:10]]</f>
        <v>0</v>
      </c>
      <c r="M312" s="4">
        <f>Tablo1[[#This Row],[09:00]]</f>
        <v>0</v>
      </c>
      <c r="N312" s="4">
        <f>Tablo1[[#This Row],[09:50]]</f>
        <v>0</v>
      </c>
      <c r="O312" s="4" t="str">
        <f>Tablo1[[#This Row],[10:40]]</f>
        <v>x</v>
      </c>
      <c r="P312" s="4" t="str">
        <f>Tablo1[[#This Row],[11:30]]</f>
        <v>x</v>
      </c>
      <c r="Q312" s="10" t="str">
        <f>Tablo1[[#This Row],[12:20]]</f>
        <v>x</v>
      </c>
      <c r="R312" s="4">
        <f>Tablo1[[#This Row],[13:10]]</f>
        <v>0</v>
      </c>
      <c r="S312" s="4">
        <f>Tablo1[[#This Row],[14:00]]</f>
        <v>0</v>
      </c>
      <c r="T312" s="4">
        <f>Tablo1[[#This Row],[14:50]]</f>
        <v>0</v>
      </c>
      <c r="U312" s="4">
        <f>Tablo1[[#This Row],[15:40]]</f>
        <v>0</v>
      </c>
      <c r="V312" s="12">
        <f>Tablo1[[#This Row],[16:30]]</f>
        <v>0</v>
      </c>
      <c r="W312" s="24">
        <f>Tablo1[[#This Row],[Ders Adedi]]</f>
        <v>3</v>
      </c>
      <c r="X312" s="22">
        <f>Tablo1[[#This Row],[Ders saati]]</f>
        <v>3</v>
      </c>
      <c r="Y312" s="23">
        <f>Tablo1[[#This Row],[Ders saati kontrol]]</f>
        <v>3</v>
      </c>
      <c r="Z312" s="92" t="str">
        <f>Tablo1[[#This Row],[Birleştir formül]]</f>
        <v>Mühendislik Matematiği  Erdoğan ÜNLÜ</v>
      </c>
      <c r="AA312" s="95">
        <f>Tablo1[[#This Row],[Birleşik ders]]</f>
        <v>3</v>
      </c>
    </row>
    <row r="313" spans="1:27" ht="30" hidden="1" x14ac:dyDescent="0.25">
      <c r="A313" s="27">
        <f>Tablo1[[#This Row],[Sıra]]</f>
        <v>374</v>
      </c>
      <c r="B313" s="13" t="str">
        <f>Tablo1[[#This Row],[Bölüm]]</f>
        <v>TYS</v>
      </c>
      <c r="C313" s="13">
        <f>Tablo1[[#This Row],[Sınıf]]</f>
        <v>1</v>
      </c>
      <c r="D313" s="5" t="str">
        <f>Tablo1[[#This Row],[Ders Kodu]]</f>
        <v>TYS-1002</v>
      </c>
      <c r="E313" s="14" t="str">
        <f>Tablo1[[#This Row],[Dersin Adı]]</f>
        <v>Teknik Resim (Alttan ve devam Alanlar İçin)</v>
      </c>
      <c r="F313" s="6" t="str">
        <f>Tablo1[[#This Row],[Dersi Veren Öğretim Elemanı]]</f>
        <v>Murat YILDIRIM</v>
      </c>
      <c r="G313" s="6">
        <f>Tablo1[[#This Row],[Dersi Veren Öğretim Elemanı (Son 7 Hafta)]]</f>
        <v>0</v>
      </c>
      <c r="H313" s="6" t="str">
        <f>Tablo1[[#This Row],[Dersi Vrn. Öğr. Üyesi Bölümü]]</f>
        <v>TYS</v>
      </c>
      <c r="I313" s="5">
        <f>Tablo1[[#This Row],[Mevcut]]</f>
        <v>18</v>
      </c>
      <c r="J313" s="13" t="str">
        <f>Tablo1[[#This Row],[GÜN]]</f>
        <v>PERŞEMBE</v>
      </c>
      <c r="K313" s="17" t="str">
        <f>Tablo1[[#This Row],[SINIF2]]</f>
        <v>04</v>
      </c>
      <c r="L313" s="11">
        <f>Tablo1[[#This Row],[08:10]]</f>
        <v>0</v>
      </c>
      <c r="M313" s="4">
        <f>Tablo1[[#This Row],[09:00]]</f>
        <v>0</v>
      </c>
      <c r="N313" s="4">
        <f>Tablo1[[#This Row],[09:50]]</f>
        <v>0</v>
      </c>
      <c r="O313" s="4">
        <f>Tablo1[[#This Row],[10:40]]</f>
        <v>0</v>
      </c>
      <c r="P313" s="4">
        <f>Tablo1[[#This Row],[11:30]]</f>
        <v>0</v>
      </c>
      <c r="Q313" s="10" t="str">
        <f>Tablo1[[#This Row],[12:20]]</f>
        <v>x</v>
      </c>
      <c r="R313" s="4" t="str">
        <f>Tablo1[[#This Row],[13:10]]</f>
        <v>x</v>
      </c>
      <c r="S313" s="4" t="str">
        <f>Tablo1[[#This Row],[14:00]]</f>
        <v>x</v>
      </c>
      <c r="T313" s="4" t="str">
        <f>Tablo1[[#This Row],[14:50]]</f>
        <v>x</v>
      </c>
      <c r="U313" s="4">
        <f>Tablo1[[#This Row],[15:40]]</f>
        <v>0</v>
      </c>
      <c r="V313" s="12">
        <f>Tablo1[[#This Row],[16:30]]</f>
        <v>0</v>
      </c>
      <c r="W313" s="24">
        <f>Tablo1[[#This Row],[Ders Adedi]]</f>
        <v>1</v>
      </c>
      <c r="X313" s="22">
        <f>Tablo1[[#This Row],[Ders saati]]</f>
        <v>4</v>
      </c>
      <c r="Y313" s="23">
        <f>Tablo1[[#This Row],[Ders saati kontrol]]</f>
        <v>4</v>
      </c>
      <c r="Z313" s="92" t="str">
        <f>Tablo1[[#This Row],[Birleştir formül]]</f>
        <v>Teknik Resim (Alttan ve devam Alanlar İçin) Murat YILDIRIM</v>
      </c>
      <c r="AA313" s="95">
        <f>Tablo1[[#This Row],[Birleşik ders]]</f>
        <v>1</v>
      </c>
    </row>
    <row r="314" spans="1:27" ht="30" hidden="1" x14ac:dyDescent="0.25">
      <c r="A314" s="27">
        <f>Tablo1[[#This Row],[Sıra]]</f>
        <v>155</v>
      </c>
      <c r="B314" s="13" t="str">
        <f>Tablo1[[#This Row],[Bölüm]]</f>
        <v>TYS</v>
      </c>
      <c r="C314" s="13">
        <f>Tablo1[[#This Row],[Sınıf]]</f>
        <v>1</v>
      </c>
      <c r="D314" s="5" t="str">
        <f>Tablo1[[#This Row],[Ders Kodu]]</f>
        <v>İSG-1002</v>
      </c>
      <c r="E314" s="14" t="str">
        <f>Tablo1[[#This Row],[Dersin Adı]]</f>
        <v xml:space="preserve">İş Sağlığı ve Güvenliği II </v>
      </c>
      <c r="F314" s="6" t="str">
        <f>Tablo1[[#This Row],[Dersi Veren Öğretim Elemanı]]</f>
        <v>Ulaş ÇINAR</v>
      </c>
      <c r="G314" s="6">
        <f>Tablo1[[#This Row],[Dersi Veren Öğretim Elemanı (Son 7 Hafta)]]</f>
        <v>0</v>
      </c>
      <c r="H314" s="6" t="str">
        <f>Tablo1[[#This Row],[Dersi Vrn. Öğr. Üyesi Bölümü]]</f>
        <v>FD</v>
      </c>
      <c r="I314" s="5">
        <f>Tablo1[[#This Row],[Mevcut]]</f>
        <v>23</v>
      </c>
      <c r="J314" s="13" t="str">
        <f>Tablo1[[#This Row],[GÜN]]</f>
        <v>PERŞEMBE</v>
      </c>
      <c r="K314" s="17" t="str">
        <f>Tablo1[[#This Row],[SINIF2]]</f>
        <v>113</v>
      </c>
      <c r="L314" s="11">
        <f>Tablo1[[#This Row],[08:10]]</f>
        <v>0</v>
      </c>
      <c r="M314" s="4">
        <f>Tablo1[[#This Row],[09:00]]</f>
        <v>0</v>
      </c>
      <c r="N314" s="4">
        <f>Tablo1[[#This Row],[09:50]]</f>
        <v>0</v>
      </c>
      <c r="O314" s="4">
        <f>Tablo1[[#This Row],[10:40]]</f>
        <v>0</v>
      </c>
      <c r="P314" s="4">
        <f>Tablo1[[#This Row],[11:30]]</f>
        <v>0</v>
      </c>
      <c r="Q314" s="10">
        <f>Tablo1[[#This Row],[12:20]]</f>
        <v>0</v>
      </c>
      <c r="R314" s="4" t="str">
        <f>Tablo1[[#This Row],[13:10]]</f>
        <v>x</v>
      </c>
      <c r="S314" s="4" t="str">
        <f>Tablo1[[#This Row],[14:00]]</f>
        <v>x</v>
      </c>
      <c r="T314" s="4">
        <f>Tablo1[[#This Row],[14:50]]</f>
        <v>0</v>
      </c>
      <c r="U314" s="4">
        <f>Tablo1[[#This Row],[15:40]]</f>
        <v>0</v>
      </c>
      <c r="V314" s="12">
        <f>Tablo1[[#This Row],[16:30]]</f>
        <v>0</v>
      </c>
      <c r="W314" s="24">
        <f>Tablo1[[#This Row],[Ders Adedi]]</f>
        <v>9</v>
      </c>
      <c r="X314" s="22">
        <f>Tablo1[[#This Row],[Ders saati]]</f>
        <v>2</v>
      </c>
      <c r="Y314" s="23">
        <f>Tablo1[[#This Row],[Ders saati kontrol]]</f>
        <v>2</v>
      </c>
      <c r="Z314" s="92" t="s">
        <v>134</v>
      </c>
      <c r="AA314" s="95">
        <f>Tablo1[[#This Row],[Birleşik ders]]</f>
        <v>8</v>
      </c>
    </row>
    <row r="315" spans="1:27" ht="21.75" hidden="1" x14ac:dyDescent="0.25">
      <c r="A315" s="27">
        <f>Tablo1[[#This Row],[Sıra]]</f>
        <v>338</v>
      </c>
      <c r="B315" s="13" t="str">
        <f>Tablo1[[#This Row],[Bölüm]]</f>
        <v>TYS</v>
      </c>
      <c r="C315" s="13">
        <f>Tablo1[[#This Row],[Sınıf]]</f>
        <v>1</v>
      </c>
      <c r="D315" s="5" t="str">
        <f>Tablo1[[#This Row],[Ders Kodu]]</f>
        <v>YDİ-1102</v>
      </c>
      <c r="E315" s="14" t="str">
        <f>Tablo1[[#This Row],[Dersin Adı]]</f>
        <v xml:space="preserve">Yabancı Dil II </v>
      </c>
      <c r="F315" s="6" t="str">
        <f>Tablo1[[#This Row],[Dersi Veren Öğretim Elemanı]]</f>
        <v>Gökhan HINIZ</v>
      </c>
      <c r="G315" s="6">
        <f>Tablo1[[#This Row],[Dersi Veren Öğretim Elemanı (Son 7 Hafta)]]</f>
        <v>0</v>
      </c>
      <c r="H315" s="6" t="str">
        <f>Tablo1[[#This Row],[Dersi Vrn. Öğr. Üyesi Bölümü]]</f>
        <v>FD</v>
      </c>
      <c r="I315" s="5">
        <f>Tablo1[[#This Row],[Mevcut]]</f>
        <v>11</v>
      </c>
      <c r="J315" s="13" t="str">
        <f>Tablo1[[#This Row],[GÜN]]</f>
        <v>CUMA</v>
      </c>
      <c r="K315" s="17" t="str">
        <f>Tablo1[[#This Row],[SINIF2]]</f>
        <v>ONLINE</v>
      </c>
      <c r="L315" s="11" t="str">
        <f>Tablo1[[#This Row],[08:10]]</f>
        <v>x</v>
      </c>
      <c r="M315" s="4" t="str">
        <f>Tablo1[[#This Row],[09:00]]</f>
        <v>x</v>
      </c>
      <c r="N315" s="4">
        <f>Tablo1[[#This Row],[09:50]]</f>
        <v>0</v>
      </c>
      <c r="O315" s="4">
        <f>Tablo1[[#This Row],[10:40]]</f>
        <v>0</v>
      </c>
      <c r="P315" s="4">
        <f>Tablo1[[#This Row],[11:30]]</f>
        <v>0</v>
      </c>
      <c r="Q315" s="10">
        <f>Tablo1[[#This Row],[12:20]]</f>
        <v>0</v>
      </c>
      <c r="R315" s="4">
        <f>Tablo1[[#This Row],[13:10]]</f>
        <v>0</v>
      </c>
      <c r="S315" s="4">
        <f>Tablo1[[#This Row],[14:00]]</f>
        <v>0</v>
      </c>
      <c r="T315" s="4">
        <f>Tablo1[[#This Row],[14:50]]</f>
        <v>0</v>
      </c>
      <c r="U315" s="4">
        <f>Tablo1[[#This Row],[15:40]]</f>
        <v>0</v>
      </c>
      <c r="V315" s="12">
        <f>Tablo1[[#This Row],[16:30]]</f>
        <v>0</v>
      </c>
      <c r="W315" s="24">
        <f>Tablo1[[#This Row],[Ders Adedi]]</f>
        <v>9</v>
      </c>
      <c r="X315" s="22">
        <f>Tablo1[[#This Row],[Ders saati]]</f>
        <v>2</v>
      </c>
      <c r="Y315" s="23">
        <f>Tablo1[[#This Row],[Ders saati kontrol]]</f>
        <v>2</v>
      </c>
      <c r="Z315" s="92" t="str">
        <f>Tablo1[[#This Row],[Birleştir formül]]</f>
        <v>Yabancı Dil II  Gökhan HINIZ</v>
      </c>
      <c r="AA315" s="95">
        <f>Tablo1[[#This Row],[Birleşik ders]]</f>
        <v>9</v>
      </c>
    </row>
    <row r="316" spans="1:27" ht="30" hidden="1" x14ac:dyDescent="0.25">
      <c r="A316" s="27">
        <f>Tablo1[[#This Row],[Sıra]]</f>
        <v>375</v>
      </c>
      <c r="B316" s="13" t="str">
        <f>Tablo1[[#This Row],[Bölüm]]</f>
        <v>TYS</v>
      </c>
      <c r="C316" s="13">
        <f>Tablo1[[#This Row],[Sınıf]]</f>
        <v>1</v>
      </c>
      <c r="D316" s="5" t="str">
        <f>Tablo1[[#This Row],[Ders Kodu]]</f>
        <v>TYS-1004</v>
      </c>
      <c r="E316" s="14" t="str">
        <f>Tablo1[[#This Row],[Dersin Adı]]</f>
        <v>Grafiksel Analiz (Alttan ve devam Alanlar İçin)</v>
      </c>
      <c r="F316" s="6" t="str">
        <f>Tablo1[[#This Row],[Dersi Veren Öğretim Elemanı]]</f>
        <v>İsmail TAŞ</v>
      </c>
      <c r="G316" s="6">
        <f>Tablo1[[#This Row],[Dersi Veren Öğretim Elemanı (Son 7 Hafta)]]</f>
        <v>0</v>
      </c>
      <c r="H316" s="6" t="str">
        <f>Tablo1[[#This Row],[Dersi Vrn. Öğr. Üyesi Bölümü]]</f>
        <v>TYS</v>
      </c>
      <c r="I316" s="5">
        <f>Tablo1[[#This Row],[Mevcut]]</f>
        <v>28</v>
      </c>
      <c r="J316" s="13" t="str">
        <f>Tablo1[[#This Row],[GÜN]]</f>
        <v>CUMA</v>
      </c>
      <c r="K316" s="17" t="str">
        <f>Tablo1[[#This Row],[SINIF2]]</f>
        <v>103</v>
      </c>
      <c r="L316" s="11">
        <f>Tablo1[[#This Row],[08:10]]</f>
        <v>0</v>
      </c>
      <c r="M316" s="4">
        <f>Tablo1[[#This Row],[09:00]]</f>
        <v>0</v>
      </c>
      <c r="N316" s="4">
        <f>Tablo1[[#This Row],[09:50]]</f>
        <v>0</v>
      </c>
      <c r="O316" s="4">
        <f>Tablo1[[#This Row],[10:40]]</f>
        <v>0</v>
      </c>
      <c r="P316" s="4">
        <f>Tablo1[[#This Row],[11:30]]</f>
        <v>0</v>
      </c>
      <c r="Q316" s="10" t="str">
        <f>Tablo1[[#This Row],[12:20]]</f>
        <v>x</v>
      </c>
      <c r="R316" s="4" t="str">
        <f>Tablo1[[#This Row],[13:10]]</f>
        <v>x</v>
      </c>
      <c r="S316" s="4">
        <f>Tablo1[[#This Row],[14:00]]</f>
        <v>0</v>
      </c>
      <c r="T316" s="4">
        <f>Tablo1[[#This Row],[14:50]]</f>
        <v>0</v>
      </c>
      <c r="U316" s="4">
        <f>Tablo1[[#This Row],[15:40]]</f>
        <v>0</v>
      </c>
      <c r="V316" s="12">
        <f>Tablo1[[#This Row],[16:30]]</f>
        <v>0</v>
      </c>
      <c r="W316" s="24">
        <f>Tablo1[[#This Row],[Ders Adedi]]</f>
        <v>1</v>
      </c>
      <c r="X316" s="22">
        <f>Tablo1[[#This Row],[Ders saati]]</f>
        <v>2</v>
      </c>
      <c r="Y316" s="23">
        <f>Tablo1[[#This Row],[Ders saati kontrol]]</f>
        <v>2</v>
      </c>
      <c r="Z316" s="92" t="str">
        <f>Tablo1[[#This Row],[Birleştir formül]]</f>
        <v>Grafiksel Analiz (Alttan ve devam Alanlar İçin) İsmail TAŞ</v>
      </c>
      <c r="AA316" s="95">
        <f>Tablo1[[#This Row],[Birleşik ders]]</f>
        <v>1</v>
      </c>
    </row>
    <row r="317" spans="1:27" ht="21.75" hidden="1" x14ac:dyDescent="0.25">
      <c r="A317" s="27">
        <f>Tablo1[[#This Row],[Sıra]]</f>
        <v>379</v>
      </c>
      <c r="B317" s="13" t="str">
        <f>Tablo1[[#This Row],[Bölüm]]</f>
        <v>TYS</v>
      </c>
      <c r="C317" s="13">
        <f>Tablo1[[#This Row],[Sınıf]]</f>
        <v>1</v>
      </c>
      <c r="D317" s="5" t="str">
        <f>Tablo1[[#This Row],[Ders Kodu]]</f>
        <v>TYS-1012</v>
      </c>
      <c r="E317" s="14" t="str">
        <f>Tablo1[[#This Row],[Dersin Adı]]</f>
        <v>Peyzaj Mimarlığı (Alttan Alanlar İçin)</v>
      </c>
      <c r="F317" s="6" t="str">
        <f>Tablo1[[#This Row],[Dersi Veren Öğretim Elemanı]]</f>
        <v>Kürşad DEMİREL</v>
      </c>
      <c r="G317" s="6">
        <f>Tablo1[[#This Row],[Dersi Veren Öğretim Elemanı (Son 7 Hafta)]]</f>
        <v>0</v>
      </c>
      <c r="H317" s="6" t="str">
        <f>Tablo1[[#This Row],[Dersi Vrn. Öğr. Üyesi Bölümü]]</f>
        <v>FD</v>
      </c>
      <c r="I317" s="5">
        <f>Tablo1[[#This Row],[Mevcut]]</f>
        <v>16</v>
      </c>
      <c r="J317" s="13" t="str">
        <f>Tablo1[[#This Row],[GÜN]]</f>
        <v>-</v>
      </c>
      <c r="K317" s="17" t="str">
        <f>Tablo1[[#This Row],[SINIF2]]</f>
        <v>SADECE SINAV</v>
      </c>
      <c r="L317" s="11">
        <f>Tablo1[[#This Row],[08:10]]</f>
        <v>0</v>
      </c>
      <c r="M317" s="4">
        <f>Tablo1[[#This Row],[09:00]]</f>
        <v>0</v>
      </c>
      <c r="N317" s="4">
        <f>Tablo1[[#This Row],[09:50]]</f>
        <v>0</v>
      </c>
      <c r="O317" s="4">
        <f>Tablo1[[#This Row],[10:40]]</f>
        <v>0</v>
      </c>
      <c r="P317" s="4">
        <f>Tablo1[[#This Row],[11:30]]</f>
        <v>0</v>
      </c>
      <c r="Q317" s="10">
        <f>Tablo1[[#This Row],[12:20]]</f>
        <v>0</v>
      </c>
      <c r="R317" s="4">
        <f>Tablo1[[#This Row],[13:10]]</f>
        <v>0</v>
      </c>
      <c r="S317" s="4">
        <f>Tablo1[[#This Row],[14:00]]</f>
        <v>0</v>
      </c>
      <c r="T317" s="4">
        <f>Tablo1[[#This Row],[14:50]]</f>
        <v>0</v>
      </c>
      <c r="U317" s="4">
        <f>Tablo1[[#This Row],[15:40]]</f>
        <v>0</v>
      </c>
      <c r="V317" s="12">
        <f>Tablo1[[#This Row],[16:30]]</f>
        <v>0</v>
      </c>
      <c r="W317" s="24">
        <f>Tablo1[[#This Row],[Ders Adedi]]</f>
        <v>1</v>
      </c>
      <c r="X317" s="22">
        <f>Tablo1[[#This Row],[Ders saati]]</f>
        <v>0</v>
      </c>
      <c r="Y317" s="23">
        <f>Tablo1[[#This Row],[Ders saati kontrol]]</f>
        <v>0</v>
      </c>
      <c r="Z317" s="92" t="str">
        <f>Tablo1[[#This Row],[Birleştir formül]]</f>
        <v>Peyzaj Mimarlığı (Alttan Alanlar İçin) Kürşad DEMİREL</v>
      </c>
      <c r="AA317" s="95">
        <f>Tablo1[[#This Row],[Birleşik ders]]</f>
        <v>1</v>
      </c>
    </row>
    <row r="318" spans="1:27" ht="30" hidden="1" x14ac:dyDescent="0.25">
      <c r="A318" s="27">
        <f>Tablo1[[#This Row],[Sıra]]</f>
        <v>380</v>
      </c>
      <c r="B318" s="13" t="str">
        <f>Tablo1[[#This Row],[Bölüm]]</f>
        <v>TYS</v>
      </c>
      <c r="C318" s="13">
        <f>Tablo1[[#This Row],[Sınıf]]</f>
        <v>1</v>
      </c>
      <c r="D318" s="5" t="str">
        <f>Tablo1[[#This Row],[Ders Kodu]]</f>
        <v>TYS-1014</v>
      </c>
      <c r="E318" s="14" t="str">
        <f>Tablo1[[#This Row],[Dersin Adı]]</f>
        <v>İleri Matematik (Alttan Alanlar İçin)</v>
      </c>
      <c r="F318" s="6" t="str">
        <f>Tablo1[[#This Row],[Dersi Veren Öğretim Elemanı]]</f>
        <v>Saniye CAN</v>
      </c>
      <c r="G318" s="6">
        <f>Tablo1[[#This Row],[Dersi Veren Öğretim Elemanı (Son 7 Hafta)]]</f>
        <v>0</v>
      </c>
      <c r="H318" s="6" t="str">
        <f>Tablo1[[#This Row],[Dersi Vrn. Öğr. Üyesi Bölümü]]</f>
        <v>FD</v>
      </c>
      <c r="I318" s="5">
        <f>Tablo1[[#This Row],[Mevcut]]</f>
        <v>19</v>
      </c>
      <c r="J318" s="13" t="str">
        <f>Tablo1[[#This Row],[GÜN]]</f>
        <v>-</v>
      </c>
      <c r="K318" s="17" t="str">
        <f>Tablo1[[#This Row],[SINIF2]]</f>
        <v>SADECE SINAV</v>
      </c>
      <c r="L318" s="11">
        <f>Tablo1[[#This Row],[08:10]]</f>
        <v>0</v>
      </c>
      <c r="M318" s="4">
        <f>Tablo1[[#This Row],[09:00]]</f>
        <v>0</v>
      </c>
      <c r="N318" s="4">
        <f>Tablo1[[#This Row],[09:50]]</f>
        <v>0</v>
      </c>
      <c r="O318" s="4">
        <f>Tablo1[[#This Row],[10:40]]</f>
        <v>0</v>
      </c>
      <c r="P318" s="4">
        <f>Tablo1[[#This Row],[11:30]]</f>
        <v>0</v>
      </c>
      <c r="Q318" s="10">
        <f>Tablo1[[#This Row],[12:20]]</f>
        <v>0</v>
      </c>
      <c r="R318" s="4">
        <f>Tablo1[[#This Row],[13:10]]</f>
        <v>0</v>
      </c>
      <c r="S318" s="4">
        <f>Tablo1[[#This Row],[14:00]]</f>
        <v>0</v>
      </c>
      <c r="T318" s="4">
        <f>Tablo1[[#This Row],[14:50]]</f>
        <v>0</v>
      </c>
      <c r="U318" s="4">
        <f>Tablo1[[#This Row],[15:40]]</f>
        <v>0</v>
      </c>
      <c r="V318" s="12">
        <f>Tablo1[[#This Row],[16:30]]</f>
        <v>0</v>
      </c>
      <c r="W318" s="24">
        <f>Tablo1[[#This Row],[Ders Adedi]]</f>
        <v>1</v>
      </c>
      <c r="X318" s="22">
        <f>Tablo1[[#This Row],[Ders saati]]</f>
        <v>0</v>
      </c>
      <c r="Y318" s="23">
        <f>Tablo1[[#This Row],[Ders saati kontrol]]</f>
        <v>0</v>
      </c>
      <c r="Z318" s="92" t="str">
        <f>Tablo1[[#This Row],[Birleştir formül]]</f>
        <v>İleri Matematik (Alttan Alanlar İçin) Saniye CAN</v>
      </c>
      <c r="AA318" s="95">
        <f>Tablo1[[#This Row],[Birleşik ders]]</f>
        <v>1</v>
      </c>
    </row>
    <row r="319" spans="1:27" ht="21.75" hidden="1" x14ac:dyDescent="0.25">
      <c r="A319" s="27">
        <f>Tablo1[[#This Row],[Sıra]]</f>
        <v>245</v>
      </c>
      <c r="B319" s="13" t="str">
        <f>Tablo1[[#This Row],[Bölüm]]</f>
        <v>TYS</v>
      </c>
      <c r="C319" s="13">
        <f>Tablo1[[#This Row],[Sınıf]]</f>
        <v>2</v>
      </c>
      <c r="D319" s="5" t="str">
        <f>Tablo1[[#This Row],[Ders Kodu]]</f>
        <v>TYS-2014</v>
      </c>
      <c r="E319" s="14" t="str">
        <f>Tablo1[[#This Row],[Dersin Adı]]</f>
        <v xml:space="preserve">Sulama Mühendisliği </v>
      </c>
      <c r="F319" s="6" t="str">
        <f>Tablo1[[#This Row],[Dersi Veren Öğretim Elemanı]]</f>
        <v>Muharrem Yetiş YAVUZ</v>
      </c>
      <c r="G319" s="6">
        <f>Tablo1[[#This Row],[Dersi Veren Öğretim Elemanı (Son 7 Hafta)]]</f>
        <v>0</v>
      </c>
      <c r="H319" s="6" t="str">
        <f>Tablo1[[#This Row],[Dersi Vrn. Öğr. Üyesi Bölümü]]</f>
        <v>TYS</v>
      </c>
      <c r="I319" s="5">
        <f>Tablo1[[#This Row],[Mevcut]]</f>
        <v>28</v>
      </c>
      <c r="J319" s="13" t="str">
        <f>Tablo1[[#This Row],[GÜN]]</f>
        <v>PAZARTESİ</v>
      </c>
      <c r="K319" s="17" t="str">
        <f>Tablo1[[#This Row],[SINIF2]]</f>
        <v>102</v>
      </c>
      <c r="L319" s="11">
        <f>Tablo1[[#This Row],[08:10]]</f>
        <v>0</v>
      </c>
      <c r="M319" s="4" t="str">
        <f>Tablo1[[#This Row],[09:00]]</f>
        <v>x</v>
      </c>
      <c r="N319" s="4" t="str">
        <f>Tablo1[[#This Row],[09:50]]</f>
        <v>x</v>
      </c>
      <c r="O319" s="4" t="str">
        <f>Tablo1[[#This Row],[10:40]]</f>
        <v>x</v>
      </c>
      <c r="P319" s="4" t="str">
        <f>Tablo1[[#This Row],[11:30]]</f>
        <v>x</v>
      </c>
      <c r="Q319" s="10">
        <f>Tablo1[[#This Row],[12:20]]</f>
        <v>0</v>
      </c>
      <c r="R319" s="4">
        <f>Tablo1[[#This Row],[13:10]]</f>
        <v>0</v>
      </c>
      <c r="S319" s="4">
        <f>Tablo1[[#This Row],[14:00]]</f>
        <v>0</v>
      </c>
      <c r="T319" s="4">
        <f>Tablo1[[#This Row],[14:50]]</f>
        <v>0</v>
      </c>
      <c r="U319" s="4">
        <f>Tablo1[[#This Row],[15:40]]</f>
        <v>0</v>
      </c>
      <c r="V319" s="12">
        <f>Tablo1[[#This Row],[16:30]]</f>
        <v>0</v>
      </c>
      <c r="W319" s="24">
        <f>Tablo1[[#This Row],[Ders Adedi]]</f>
        <v>1</v>
      </c>
      <c r="X319" s="22">
        <f>Tablo1[[#This Row],[Ders saati]]</f>
        <v>4</v>
      </c>
      <c r="Y319" s="23">
        <f>Tablo1[[#This Row],[Ders saati kontrol]]</f>
        <v>4</v>
      </c>
      <c r="Z319" s="92" t="str">
        <f>Tablo1[[#This Row],[Birleştir formül]]</f>
        <v>Sulama Mühendisliği  Muharrem Yetiş YAVUZ</v>
      </c>
      <c r="AA319" s="95">
        <f>Tablo1[[#This Row],[Birleşik ders]]</f>
        <v>1</v>
      </c>
    </row>
    <row r="320" spans="1:27" ht="21.75" hidden="1" x14ac:dyDescent="0.25">
      <c r="A320" s="27">
        <f>Tablo1[[#This Row],[Sıra]]</f>
        <v>302</v>
      </c>
      <c r="B320" s="13" t="str">
        <f>Tablo1[[#This Row],[Bölüm]]</f>
        <v>TYS</v>
      </c>
      <c r="C320" s="13">
        <f>Tablo1[[#This Row],[Sınıf]]</f>
        <v>2</v>
      </c>
      <c r="D320" s="5" t="str">
        <f>Tablo1[[#This Row],[Ders Kodu]]</f>
        <v>TYS-2016</v>
      </c>
      <c r="E320" s="14" t="str">
        <f>Tablo1[[#This Row],[Dersin Adı]]</f>
        <v xml:space="preserve">Toprak Bitki Su İlişkileri </v>
      </c>
      <c r="F320" s="6" t="str">
        <f>Tablo1[[#This Row],[Dersi Veren Öğretim Elemanı]]</f>
        <v>Gökhan ÇAMOĞLU</v>
      </c>
      <c r="G320" s="6">
        <f>Tablo1[[#This Row],[Dersi Veren Öğretim Elemanı (Son 7 Hafta)]]</f>
        <v>0</v>
      </c>
      <c r="H320" s="6" t="str">
        <f>Tablo1[[#This Row],[Dersi Vrn. Öğr. Üyesi Bölümü]]</f>
        <v>TYS</v>
      </c>
      <c r="I320" s="5">
        <f>Tablo1[[#This Row],[Mevcut]]</f>
        <v>24</v>
      </c>
      <c r="J320" s="13" t="str">
        <f>Tablo1[[#This Row],[GÜN]]</f>
        <v>PAZARTESİ</v>
      </c>
      <c r="K320" s="17" t="str">
        <f>Tablo1[[#This Row],[SINIF2]]</f>
        <v>106</v>
      </c>
      <c r="L320" s="11">
        <f>Tablo1[[#This Row],[08:10]]</f>
        <v>0</v>
      </c>
      <c r="M320" s="4">
        <f>Tablo1[[#This Row],[09:00]]</f>
        <v>0</v>
      </c>
      <c r="N320" s="4">
        <f>Tablo1[[#This Row],[09:50]]</f>
        <v>0</v>
      </c>
      <c r="O320" s="4">
        <f>Tablo1[[#This Row],[10:40]]</f>
        <v>0</v>
      </c>
      <c r="P320" s="4">
        <f>Tablo1[[#This Row],[11:30]]</f>
        <v>0</v>
      </c>
      <c r="Q320" s="10">
        <f>Tablo1[[#This Row],[12:20]]</f>
        <v>0</v>
      </c>
      <c r="R320" s="4" t="str">
        <f>Tablo1[[#This Row],[13:10]]</f>
        <v>x</v>
      </c>
      <c r="S320" s="4" t="str">
        <f>Tablo1[[#This Row],[14:00]]</f>
        <v>x</v>
      </c>
      <c r="T320" s="4" t="str">
        <f>Tablo1[[#This Row],[14:50]]</f>
        <v>x</v>
      </c>
      <c r="U320" s="4">
        <f>Tablo1[[#This Row],[15:40]]</f>
        <v>0</v>
      </c>
      <c r="V320" s="12">
        <f>Tablo1[[#This Row],[16:30]]</f>
        <v>0</v>
      </c>
      <c r="W320" s="24">
        <f>Tablo1[[#This Row],[Ders Adedi]]</f>
        <v>1</v>
      </c>
      <c r="X320" s="22">
        <f>Tablo1[[#This Row],[Ders saati]]</f>
        <v>3</v>
      </c>
      <c r="Y320" s="23">
        <f>Tablo1[[#This Row],[Ders saati kontrol]]</f>
        <v>3</v>
      </c>
      <c r="Z320" s="92" t="str">
        <f>Tablo1[[#This Row],[Birleştir formül]]</f>
        <v>Toprak Bitki Su İlişkileri  Gökhan ÇAMOĞLU</v>
      </c>
      <c r="AA320" s="95">
        <f>Tablo1[[#This Row],[Birleşik ders]]</f>
        <v>1</v>
      </c>
    </row>
    <row r="321" spans="1:27" ht="30" hidden="1" x14ac:dyDescent="0.25">
      <c r="A321" s="27">
        <f>Tablo1[[#This Row],[Sıra]]</f>
        <v>265</v>
      </c>
      <c r="B321" s="13" t="str">
        <f>Tablo1[[#This Row],[Bölüm]]</f>
        <v>TYS</v>
      </c>
      <c r="C321" s="13">
        <f>Tablo1[[#This Row],[Sınıf]]</f>
        <v>2</v>
      </c>
      <c r="D321" s="5" t="str">
        <f>Tablo1[[#This Row],[Ders Kodu]]</f>
        <v>TYS-2012</v>
      </c>
      <c r="E321" s="14" t="str">
        <f>Tablo1[[#This Row],[Dersin Adı]]</f>
        <v xml:space="preserve">Tarımda Coğrafi Bilgi Sistemleri </v>
      </c>
      <c r="F321" s="6" t="str">
        <f>Tablo1[[#This Row],[Dersi Veren Öğretim Elemanı]]</f>
        <v>Melis İNALPULAT</v>
      </c>
      <c r="G321" s="6">
        <f>Tablo1[[#This Row],[Dersi Veren Öğretim Elemanı (Son 7 Hafta)]]</f>
        <v>0</v>
      </c>
      <c r="H321" s="6" t="str">
        <f>Tablo1[[#This Row],[Dersi Vrn. Öğr. Üyesi Bölümü]]</f>
        <v>TYS</v>
      </c>
      <c r="I321" s="5">
        <f>Tablo1[[#This Row],[Mevcut]]</f>
        <v>32</v>
      </c>
      <c r="J321" s="13" t="str">
        <f>Tablo1[[#This Row],[GÜN]]</f>
        <v>SALI</v>
      </c>
      <c r="K321" s="17" t="str">
        <f>Tablo1[[#This Row],[SINIF2]]</f>
        <v>206</v>
      </c>
      <c r="L321" s="11">
        <f>Tablo1[[#This Row],[08:10]]</f>
        <v>0</v>
      </c>
      <c r="M321" s="4">
        <f>Tablo1[[#This Row],[09:00]]</f>
        <v>0</v>
      </c>
      <c r="N321" s="4">
        <f>Tablo1[[#This Row],[09:50]]</f>
        <v>0</v>
      </c>
      <c r="O321" s="4">
        <f>Tablo1[[#This Row],[10:40]]</f>
        <v>0</v>
      </c>
      <c r="P321" s="4">
        <f>Tablo1[[#This Row],[11:30]]</f>
        <v>0</v>
      </c>
      <c r="Q321" s="10">
        <f>Tablo1[[#This Row],[12:20]]</f>
        <v>0</v>
      </c>
      <c r="R321" s="4" t="str">
        <f>Tablo1[[#This Row],[13:10]]</f>
        <v>x</v>
      </c>
      <c r="S321" s="4" t="str">
        <f>Tablo1[[#This Row],[14:00]]</f>
        <v>x</v>
      </c>
      <c r="T321" s="4" t="str">
        <f>Tablo1[[#This Row],[14:50]]</f>
        <v>x</v>
      </c>
      <c r="U321" s="4" t="str">
        <f>Tablo1[[#This Row],[15:40]]</f>
        <v>x</v>
      </c>
      <c r="V321" s="12">
        <f>Tablo1[[#This Row],[16:30]]</f>
        <v>0</v>
      </c>
      <c r="W321" s="24">
        <f>Tablo1[[#This Row],[Ders Adedi]]</f>
        <v>1</v>
      </c>
      <c r="X321" s="22">
        <f>Tablo1[[#This Row],[Ders saati]]</f>
        <v>4</v>
      </c>
      <c r="Y321" s="23">
        <f>Tablo1[[#This Row],[Ders saati kontrol]]</f>
        <v>4</v>
      </c>
      <c r="Z321" s="92" t="str">
        <f>Tablo1[[#This Row],[Birleştir formül]]</f>
        <v>Tarımda Coğrafi Bilgi Sistemleri  Melis İNALPULAT</v>
      </c>
      <c r="AA321" s="95">
        <f>Tablo1[[#This Row],[Birleşik ders]]</f>
        <v>1</v>
      </c>
    </row>
    <row r="322" spans="1:27" ht="21.75" hidden="1" x14ac:dyDescent="0.25">
      <c r="A322" s="27">
        <f>Tablo1[[#This Row],[Sıra]]</f>
        <v>34</v>
      </c>
      <c r="B322" s="13" t="str">
        <f>Tablo1[[#This Row],[Bölüm]]</f>
        <v>TYS</v>
      </c>
      <c r="C322" s="13">
        <f>Tablo1[[#This Row],[Sınıf]]</f>
        <v>2</v>
      </c>
      <c r="D322" s="5" t="str">
        <f>Tablo1[[#This Row],[Ders Kodu]]</f>
        <v>TYS-2008</v>
      </c>
      <c r="E322" s="14" t="str">
        <f>Tablo1[[#This Row],[Dersin Adı]]</f>
        <v xml:space="preserve">Bilgisayar Destekli Tasarım </v>
      </c>
      <c r="F322" s="6" t="str">
        <f>Tablo1[[#This Row],[Dersi Veren Öğretim Elemanı]]</f>
        <v>Murat YILDIRIM</v>
      </c>
      <c r="G322" s="6">
        <f>Tablo1[[#This Row],[Dersi Veren Öğretim Elemanı (Son 7 Hafta)]]</f>
        <v>0</v>
      </c>
      <c r="H322" s="6" t="str">
        <f>Tablo1[[#This Row],[Dersi Vrn. Öğr. Üyesi Bölümü]]</f>
        <v>TYS</v>
      </c>
      <c r="I322" s="5">
        <f>Tablo1[[#This Row],[Mevcut]]</f>
        <v>35</v>
      </c>
      <c r="J322" s="13" t="str">
        <f>Tablo1[[#This Row],[GÜN]]</f>
        <v>ÇARŞAMBA</v>
      </c>
      <c r="K322" s="17" t="str">
        <f>Tablo1[[#This Row],[SINIF2]]</f>
        <v>Bilgisayar Lab.</v>
      </c>
      <c r="L322" s="11">
        <f>Tablo1[[#This Row],[08:10]]</f>
        <v>0</v>
      </c>
      <c r="M322" s="4" t="str">
        <f>Tablo1[[#This Row],[09:00]]</f>
        <v>x</v>
      </c>
      <c r="N322" s="4" t="str">
        <f>Tablo1[[#This Row],[09:50]]</f>
        <v>x</v>
      </c>
      <c r="O322" s="4" t="str">
        <f>Tablo1[[#This Row],[10:40]]</f>
        <v>x</v>
      </c>
      <c r="P322" s="4" t="str">
        <f>Tablo1[[#This Row],[11:30]]</f>
        <v>x</v>
      </c>
      <c r="Q322" s="10">
        <f>Tablo1[[#This Row],[12:20]]</f>
        <v>0</v>
      </c>
      <c r="R322" s="4">
        <f>Tablo1[[#This Row],[13:10]]</f>
        <v>0</v>
      </c>
      <c r="S322" s="4">
        <f>Tablo1[[#This Row],[14:00]]</f>
        <v>0</v>
      </c>
      <c r="T322" s="4">
        <f>Tablo1[[#This Row],[14:50]]</f>
        <v>0</v>
      </c>
      <c r="U322" s="4">
        <f>Tablo1[[#This Row],[15:40]]</f>
        <v>0</v>
      </c>
      <c r="V322" s="12">
        <f>Tablo1[[#This Row],[16:30]]</f>
        <v>0</v>
      </c>
      <c r="W322" s="24">
        <f>Tablo1[[#This Row],[Ders Adedi]]</f>
        <v>1</v>
      </c>
      <c r="X322" s="22">
        <f>Tablo1[[#This Row],[Ders saati]]</f>
        <v>4</v>
      </c>
      <c r="Y322" s="23">
        <f>Tablo1[[#This Row],[Ders saati kontrol]]</f>
        <v>4</v>
      </c>
      <c r="Z322" s="92" t="str">
        <f>Tablo1[[#This Row],[Birleştir formül]]</f>
        <v>Bilgisayar Destekli Tasarım  Murat YILDIRIM</v>
      </c>
      <c r="AA322" s="95">
        <f>Tablo1[[#This Row],[Birleşik ders]]</f>
        <v>1</v>
      </c>
    </row>
    <row r="323" spans="1:27" ht="30" hidden="1" x14ac:dyDescent="0.25">
      <c r="A323" s="27">
        <f>Tablo1[[#This Row],[Sıra]]</f>
        <v>202</v>
      </c>
      <c r="B323" s="13" t="str">
        <f>Tablo1[[#This Row],[Bölüm]]</f>
        <v>TYS</v>
      </c>
      <c r="C323" s="13">
        <f>Tablo1[[#This Row],[Sınıf]]</f>
        <v>2</v>
      </c>
      <c r="D323" s="5" t="str">
        <f>Tablo1[[#This Row],[Ders Kodu]]</f>
        <v>TYS-2004</v>
      </c>
      <c r="E323" s="14" t="str">
        <f>Tablo1[[#This Row],[Dersin Adı]]</f>
        <v xml:space="preserve">Mukavemet </v>
      </c>
      <c r="F323" s="6" t="str">
        <f>Tablo1[[#This Row],[Dersi Veren Öğretim Elemanı]]</f>
        <v>Sefa AKSU</v>
      </c>
      <c r="G323" s="6">
        <f>Tablo1[[#This Row],[Dersi Veren Öğretim Elemanı (Son 7 Hafta)]]</f>
        <v>0</v>
      </c>
      <c r="H323" s="6" t="str">
        <f>Tablo1[[#This Row],[Dersi Vrn. Öğr. Üyesi Bölümü]]</f>
        <v>TYS</v>
      </c>
      <c r="I323" s="5">
        <f>Tablo1[[#This Row],[Mevcut]]</f>
        <v>32</v>
      </c>
      <c r="J323" s="13" t="str">
        <f>Tablo1[[#This Row],[GÜN]]</f>
        <v>ÇARŞAMBA</v>
      </c>
      <c r="K323" s="17" t="str">
        <f>Tablo1[[#This Row],[SINIF2]]</f>
        <v>202</v>
      </c>
      <c r="L323" s="11">
        <f>Tablo1[[#This Row],[08:10]]</f>
        <v>0</v>
      </c>
      <c r="M323" s="4">
        <f>Tablo1[[#This Row],[09:00]]</f>
        <v>0</v>
      </c>
      <c r="N323" s="4">
        <f>Tablo1[[#This Row],[09:50]]</f>
        <v>0</v>
      </c>
      <c r="O323" s="4">
        <f>Tablo1[[#This Row],[10:40]]</f>
        <v>0</v>
      </c>
      <c r="P323" s="4">
        <f>Tablo1[[#This Row],[11:30]]</f>
        <v>0</v>
      </c>
      <c r="Q323" s="10">
        <f>Tablo1[[#This Row],[12:20]]</f>
        <v>0</v>
      </c>
      <c r="R323" s="4" t="str">
        <f>Tablo1[[#This Row],[13:10]]</f>
        <v>x</v>
      </c>
      <c r="S323" s="4" t="str">
        <f>Tablo1[[#This Row],[14:00]]</f>
        <v>x</v>
      </c>
      <c r="T323" s="4">
        <f>Tablo1[[#This Row],[14:50]]</f>
        <v>0</v>
      </c>
      <c r="U323" s="4">
        <f>Tablo1[[#This Row],[15:40]]</f>
        <v>0</v>
      </c>
      <c r="V323" s="12">
        <f>Tablo1[[#This Row],[16:30]]</f>
        <v>0</v>
      </c>
      <c r="W323" s="24">
        <f>Tablo1[[#This Row],[Ders Adedi]]</f>
        <v>1</v>
      </c>
      <c r="X323" s="22">
        <f>Tablo1[[#This Row],[Ders saati]]</f>
        <v>2</v>
      </c>
      <c r="Y323" s="23">
        <f>Tablo1[[#This Row],[Ders saati kontrol]]</f>
        <v>2</v>
      </c>
      <c r="Z323" s="92" t="str">
        <f>Tablo1[[#This Row],[Birleştir formül]]</f>
        <v>Mukavemet  Sefa AKSU</v>
      </c>
      <c r="AA323" s="95">
        <f>Tablo1[[#This Row],[Birleşik ders]]</f>
        <v>1</v>
      </c>
    </row>
    <row r="324" spans="1:27" ht="21.75" hidden="1" x14ac:dyDescent="0.25">
      <c r="A324" s="27">
        <f>Tablo1[[#This Row],[Sıra]]</f>
        <v>53</v>
      </c>
      <c r="B324" s="13" t="str">
        <f>Tablo1[[#This Row],[Bölüm]]</f>
        <v>TYS</v>
      </c>
      <c r="C324" s="13">
        <f>Tablo1[[#This Row],[Sınıf]]</f>
        <v>2</v>
      </c>
      <c r="D324" s="5" t="str">
        <f>Tablo1[[#This Row],[Ders Kodu]]</f>
        <v>TYS-2010</v>
      </c>
      <c r="E324" s="14" t="str">
        <f>Tablo1[[#This Row],[Dersin Adı]]</f>
        <v xml:space="preserve">Bitki Fizyolojisi </v>
      </c>
      <c r="F324" s="6" t="str">
        <f>Tablo1[[#This Row],[Dersi Veren Öğretim Elemanı]]</f>
        <v>Okan ERKEN</v>
      </c>
      <c r="G324" s="6">
        <f>Tablo1[[#This Row],[Dersi Veren Öğretim Elemanı (Son 7 Hafta)]]</f>
        <v>0</v>
      </c>
      <c r="H324" s="6" t="str">
        <f>Tablo1[[#This Row],[Dersi Vrn. Öğr. Üyesi Bölümü]]</f>
        <v>TYS</v>
      </c>
      <c r="I324" s="5">
        <f>Tablo1[[#This Row],[Mevcut]]</f>
        <v>29</v>
      </c>
      <c r="J324" s="13" t="str">
        <f>Tablo1[[#This Row],[GÜN]]</f>
        <v>ÇARŞAMBA</v>
      </c>
      <c r="K324" s="17" t="str">
        <f>Tablo1[[#This Row],[SINIF2]]</f>
        <v>202</v>
      </c>
      <c r="L324" s="11">
        <f>Tablo1[[#This Row],[08:10]]</f>
        <v>0</v>
      </c>
      <c r="M324" s="4">
        <f>Tablo1[[#This Row],[09:00]]</f>
        <v>0</v>
      </c>
      <c r="N324" s="4">
        <f>Tablo1[[#This Row],[09:50]]</f>
        <v>0</v>
      </c>
      <c r="O324" s="4">
        <f>Tablo1[[#This Row],[10:40]]</f>
        <v>0</v>
      </c>
      <c r="P324" s="4">
        <f>Tablo1[[#This Row],[11:30]]</f>
        <v>0</v>
      </c>
      <c r="Q324" s="10">
        <f>Tablo1[[#This Row],[12:20]]</f>
        <v>0</v>
      </c>
      <c r="R324" s="4">
        <f>Tablo1[[#This Row],[13:10]]</f>
        <v>0</v>
      </c>
      <c r="S324" s="4">
        <f>Tablo1[[#This Row],[14:00]]</f>
        <v>0</v>
      </c>
      <c r="T324" s="4" t="str">
        <f>Tablo1[[#This Row],[14:50]]</f>
        <v>x</v>
      </c>
      <c r="U324" s="4" t="str">
        <f>Tablo1[[#This Row],[15:40]]</f>
        <v>x</v>
      </c>
      <c r="V324" s="12" t="str">
        <f>Tablo1[[#This Row],[16:30]]</f>
        <v>x</v>
      </c>
      <c r="W324" s="24">
        <f>Tablo1[[#This Row],[Ders Adedi]]</f>
        <v>1</v>
      </c>
      <c r="X324" s="22">
        <f>Tablo1[[#This Row],[Ders saati]]</f>
        <v>3</v>
      </c>
      <c r="Y324" s="23">
        <f>Tablo1[[#This Row],[Ders saati kontrol]]</f>
        <v>3</v>
      </c>
      <c r="Z324" s="92" t="str">
        <f>Tablo1[[#This Row],[Birleştir formül]]</f>
        <v>Bitki Fizyolojisi  Okan ERKEN</v>
      </c>
      <c r="AA324" s="95">
        <f>Tablo1[[#This Row],[Birleşik ders]]</f>
        <v>1</v>
      </c>
    </row>
    <row r="325" spans="1:27" ht="21.75" hidden="1" x14ac:dyDescent="0.25">
      <c r="A325" s="27">
        <f>Tablo1[[#This Row],[Sıra]]</f>
        <v>145</v>
      </c>
      <c r="B325" s="13" t="str">
        <f>Tablo1[[#This Row],[Bölüm]]</f>
        <v>TYS</v>
      </c>
      <c r="C325" s="13">
        <f>Tablo1[[#This Row],[Sınıf]]</f>
        <v>2</v>
      </c>
      <c r="D325" s="5" t="str">
        <f>Tablo1[[#This Row],[Ders Kodu]]</f>
        <v>TYS-2002</v>
      </c>
      <c r="E325" s="14" t="str">
        <f>Tablo1[[#This Row],[Dersin Adı]]</f>
        <v xml:space="preserve">İstatistik </v>
      </c>
      <c r="F325" s="6" t="str">
        <f>Tablo1[[#This Row],[Dersi Veren Öğretim Elemanı]]</f>
        <v>Fatih KAHRIMAN</v>
      </c>
      <c r="G325" s="6">
        <f>Tablo1[[#This Row],[Dersi Veren Öğretim Elemanı (Son 7 Hafta)]]</f>
        <v>0</v>
      </c>
      <c r="H325" s="6" t="str">
        <f>Tablo1[[#This Row],[Dersi Vrn. Öğr. Üyesi Bölümü]]</f>
        <v>TB</v>
      </c>
      <c r="I325" s="5">
        <f>Tablo1[[#This Row],[Mevcut]]</f>
        <v>32</v>
      </c>
      <c r="J325" s="13" t="str">
        <f>Tablo1[[#This Row],[GÜN]]</f>
        <v>PERŞEMBE</v>
      </c>
      <c r="K325" s="17" t="str">
        <f>Tablo1[[#This Row],[SINIF2]]</f>
        <v>102</v>
      </c>
      <c r="L325" s="11">
        <f>Tablo1[[#This Row],[08:10]]</f>
        <v>0</v>
      </c>
      <c r="M325" s="4" t="str">
        <f>Tablo1[[#This Row],[09:00]]</f>
        <v>x</v>
      </c>
      <c r="N325" s="4" t="str">
        <f>Tablo1[[#This Row],[09:50]]</f>
        <v>x</v>
      </c>
      <c r="O325" s="4" t="str">
        <f>Tablo1[[#This Row],[10:40]]</f>
        <v>x</v>
      </c>
      <c r="P325" s="4" t="str">
        <f>Tablo1[[#This Row],[11:30]]</f>
        <v>x</v>
      </c>
      <c r="Q325" s="10">
        <f>Tablo1[[#This Row],[12:20]]</f>
        <v>0</v>
      </c>
      <c r="R325" s="4">
        <f>Tablo1[[#This Row],[13:10]]</f>
        <v>0</v>
      </c>
      <c r="S325" s="4">
        <f>Tablo1[[#This Row],[14:00]]</f>
        <v>0</v>
      </c>
      <c r="T325" s="4">
        <f>Tablo1[[#This Row],[14:50]]</f>
        <v>0</v>
      </c>
      <c r="U325" s="4">
        <f>Tablo1[[#This Row],[15:40]]</f>
        <v>0</v>
      </c>
      <c r="V325" s="12">
        <f>Tablo1[[#This Row],[16:30]]</f>
        <v>0</v>
      </c>
      <c r="W325" s="24">
        <f>Tablo1[[#This Row],[Ders Adedi]]</f>
        <v>5</v>
      </c>
      <c r="X325" s="22">
        <f>Tablo1[[#This Row],[Ders saati]]</f>
        <v>4</v>
      </c>
      <c r="Y325" s="23">
        <f>Tablo1[[#This Row],[Ders saati kontrol]]</f>
        <v>4</v>
      </c>
      <c r="Z325" s="92" t="str">
        <f>Tablo1[[#This Row],[Birleştir formül]]</f>
        <v>İstatistik  Fatih KAHRIMAN</v>
      </c>
      <c r="AA325" s="95">
        <f>Tablo1[[#This Row],[Birleşik ders]]</f>
        <v>1</v>
      </c>
    </row>
    <row r="326" spans="1:27" ht="21.75" hidden="1" x14ac:dyDescent="0.25">
      <c r="A326" s="27">
        <f>Tablo1[[#This Row],[Sıra]]</f>
        <v>135</v>
      </c>
      <c r="B326" s="13" t="str">
        <f>Tablo1[[#This Row],[Bölüm]]</f>
        <v>TYS</v>
      </c>
      <c r="C326" s="13">
        <f>Tablo1[[#This Row],[Sınıf]]</f>
        <v>2</v>
      </c>
      <c r="D326" s="5" t="str">
        <f>Tablo1[[#This Row],[Ders Kodu]]</f>
        <v>TYS-2006</v>
      </c>
      <c r="E326" s="14" t="str">
        <f>Tablo1[[#This Row],[Dersin Adı]]</f>
        <v xml:space="preserve">Hidrolik </v>
      </c>
      <c r="F326" s="6" t="str">
        <f>Tablo1[[#This Row],[Dersi Veren Öğretim Elemanı]]</f>
        <v>Muharrem Yetiş YAVUZ</v>
      </c>
      <c r="G326" s="6">
        <f>Tablo1[[#This Row],[Dersi Veren Öğretim Elemanı (Son 7 Hafta)]]</f>
        <v>0</v>
      </c>
      <c r="H326" s="6" t="str">
        <f>Tablo1[[#This Row],[Dersi Vrn. Öğr. Üyesi Bölümü]]</f>
        <v>TYS</v>
      </c>
      <c r="I326" s="5">
        <f>Tablo1[[#This Row],[Mevcut]]</f>
        <v>25</v>
      </c>
      <c r="J326" s="13" t="str">
        <f>Tablo1[[#This Row],[GÜN]]</f>
        <v>PERŞEMBE</v>
      </c>
      <c r="K326" s="17" t="str">
        <f>Tablo1[[#This Row],[SINIF2]]</f>
        <v>102</v>
      </c>
      <c r="L326" s="11">
        <f>Tablo1[[#This Row],[08:10]]</f>
        <v>0</v>
      </c>
      <c r="M326" s="4">
        <f>Tablo1[[#This Row],[09:00]]</f>
        <v>0</v>
      </c>
      <c r="N326" s="4">
        <f>Tablo1[[#This Row],[09:50]]</f>
        <v>0</v>
      </c>
      <c r="O326" s="4">
        <f>Tablo1[[#This Row],[10:40]]</f>
        <v>0</v>
      </c>
      <c r="P326" s="4">
        <f>Tablo1[[#This Row],[11:30]]</f>
        <v>0</v>
      </c>
      <c r="Q326" s="10">
        <f>Tablo1[[#This Row],[12:20]]</f>
        <v>0</v>
      </c>
      <c r="R326" s="4" t="str">
        <f>Tablo1[[#This Row],[13:10]]</f>
        <v>x</v>
      </c>
      <c r="S326" s="4" t="str">
        <f>Tablo1[[#This Row],[14:00]]</f>
        <v>x</v>
      </c>
      <c r="T326" s="4" t="str">
        <f>Tablo1[[#This Row],[14:50]]</f>
        <v>x</v>
      </c>
      <c r="U326" s="4">
        <f>Tablo1[[#This Row],[15:40]]</f>
        <v>0</v>
      </c>
      <c r="V326" s="12">
        <f>Tablo1[[#This Row],[16:30]]</f>
        <v>0</v>
      </c>
      <c r="W326" s="24">
        <f>Tablo1[[#This Row],[Ders Adedi]]</f>
        <v>1</v>
      </c>
      <c r="X326" s="22">
        <f>Tablo1[[#This Row],[Ders saati]]</f>
        <v>3</v>
      </c>
      <c r="Y326" s="23">
        <f>Tablo1[[#This Row],[Ders saati kontrol]]</f>
        <v>3</v>
      </c>
      <c r="Z326" s="92" t="str">
        <f>Tablo1[[#This Row],[Birleştir formül]]</f>
        <v>Hidrolik  Muharrem Yetiş YAVUZ</v>
      </c>
      <c r="AA326" s="95">
        <f>Tablo1[[#This Row],[Birleşik ders]]</f>
        <v>1</v>
      </c>
    </row>
    <row r="327" spans="1:27" ht="30" hidden="1" x14ac:dyDescent="0.25">
      <c r="A327" s="27">
        <f>Tablo1[[#This Row],[Sıra]]</f>
        <v>270</v>
      </c>
      <c r="B327" s="13" t="str">
        <f>Tablo1[[#This Row],[Bölüm]]</f>
        <v>TYS</v>
      </c>
      <c r="C327" s="13">
        <f>Tablo1[[#This Row],[Sınıf]]</f>
        <v>3</v>
      </c>
      <c r="D327" s="5" t="str">
        <f>Tablo1[[#This Row],[Ders Kodu]]</f>
        <v>TYS-3002</v>
      </c>
      <c r="E327" s="14" t="str">
        <f>Tablo1[[#This Row],[Dersin Adı]]</f>
        <v xml:space="preserve">Tarımsal İnşaat </v>
      </c>
      <c r="F327" s="6" t="str">
        <f>Tablo1[[#This Row],[Dersi Veren Öğretim Elemanı]]</f>
        <v>Sefa AKSU</v>
      </c>
      <c r="G327" s="6">
        <f>Tablo1[[#This Row],[Dersi Veren Öğretim Elemanı (Son 7 Hafta)]]</f>
        <v>0</v>
      </c>
      <c r="H327" s="6" t="str">
        <f>Tablo1[[#This Row],[Dersi Vrn. Öğr. Üyesi Bölümü]]</f>
        <v>TYS</v>
      </c>
      <c r="I327" s="5">
        <f>Tablo1[[#This Row],[Mevcut]]</f>
        <v>11</v>
      </c>
      <c r="J327" s="13" t="str">
        <f>Tablo1[[#This Row],[GÜN]]</f>
        <v>PAZARTESİ</v>
      </c>
      <c r="K327" s="17" t="str">
        <f>Tablo1[[#This Row],[SINIF2]]</f>
        <v>206</v>
      </c>
      <c r="L327" s="11">
        <f>Tablo1[[#This Row],[08:10]]</f>
        <v>0</v>
      </c>
      <c r="M327" s="4">
        <f>Tablo1[[#This Row],[09:00]]</f>
        <v>0</v>
      </c>
      <c r="N327" s="4">
        <f>Tablo1[[#This Row],[09:50]]</f>
        <v>0</v>
      </c>
      <c r="O327" s="4">
        <f>Tablo1[[#This Row],[10:40]]</f>
        <v>0</v>
      </c>
      <c r="P327" s="4">
        <f>Tablo1[[#This Row],[11:30]]</f>
        <v>0</v>
      </c>
      <c r="Q327" s="10" t="str">
        <f>Tablo1[[#This Row],[12:20]]</f>
        <v>x</v>
      </c>
      <c r="R327" s="4" t="str">
        <f>Tablo1[[#This Row],[13:10]]</f>
        <v>x</v>
      </c>
      <c r="S327" s="4" t="str">
        <f>Tablo1[[#This Row],[14:00]]</f>
        <v>x</v>
      </c>
      <c r="T327" s="4">
        <f>Tablo1[[#This Row],[14:50]]</f>
        <v>0</v>
      </c>
      <c r="U327" s="4">
        <f>Tablo1[[#This Row],[15:40]]</f>
        <v>0</v>
      </c>
      <c r="V327" s="12">
        <f>Tablo1[[#This Row],[16:30]]</f>
        <v>0</v>
      </c>
      <c r="W327" s="24">
        <f>Tablo1[[#This Row],[Ders Adedi]]</f>
        <v>1</v>
      </c>
      <c r="X327" s="22">
        <f>Tablo1[[#This Row],[Ders saati]]</f>
        <v>3</v>
      </c>
      <c r="Y327" s="23">
        <f>Tablo1[[#This Row],[Ders saati kontrol]]</f>
        <v>3</v>
      </c>
      <c r="Z327" s="92" t="str">
        <f>Tablo1[[#This Row],[Birleştir formül]]</f>
        <v>Tarımsal İnşaat  Sefa AKSU</v>
      </c>
      <c r="AA327" s="95">
        <f>Tablo1[[#This Row],[Birleşik ders]]</f>
        <v>1</v>
      </c>
    </row>
    <row r="328" spans="1:27" ht="21.75" hidden="1" x14ac:dyDescent="0.25">
      <c r="A328" s="27">
        <f>Tablo1[[#This Row],[Sıra]]</f>
        <v>234</v>
      </c>
      <c r="B328" s="13" t="str">
        <f>Tablo1[[#This Row],[Bölüm]]</f>
        <v>TYS</v>
      </c>
      <c r="C328" s="13">
        <f>Tablo1[[#This Row],[Sınıf]]</f>
        <v>3</v>
      </c>
      <c r="D328" s="5" t="str">
        <f>Tablo1[[#This Row],[Ders Kodu]]</f>
        <v>TYS-3012</v>
      </c>
      <c r="E328" s="14" t="str">
        <f>Tablo1[[#This Row],[Dersin Adı]]</f>
        <v xml:space="preserve">Seralarda Sulama Yönetimi </v>
      </c>
      <c r="F328" s="6" t="str">
        <f>Tablo1[[#This Row],[Dersi Veren Öğretim Elemanı]]</f>
        <v>Sefa AKSU</v>
      </c>
      <c r="G328" s="6">
        <f>Tablo1[[#This Row],[Dersi Veren Öğretim Elemanı (Son 7 Hafta)]]</f>
        <v>0</v>
      </c>
      <c r="H328" s="6" t="str">
        <f>Tablo1[[#This Row],[Dersi Vrn. Öğr. Üyesi Bölümü]]</f>
        <v>TYS</v>
      </c>
      <c r="I328" s="5">
        <f>Tablo1[[#This Row],[Mevcut]]</f>
        <v>9</v>
      </c>
      <c r="J328" s="13" t="str">
        <f>Tablo1[[#This Row],[GÜN]]</f>
        <v>PAZARTESİ</v>
      </c>
      <c r="K328" s="17" t="s">
        <v>127</v>
      </c>
      <c r="L328" s="11">
        <f>Tablo1[[#This Row],[08:10]]</f>
        <v>0</v>
      </c>
      <c r="M328" s="4">
        <f>Tablo1[[#This Row],[09:00]]</f>
        <v>0</v>
      </c>
      <c r="N328" s="4">
        <f>Tablo1[[#This Row],[09:50]]</f>
        <v>0</v>
      </c>
      <c r="O328" s="4">
        <f>Tablo1[[#This Row],[10:40]]</f>
        <v>0</v>
      </c>
      <c r="P328" s="4">
        <f>Tablo1[[#This Row],[11:30]]</f>
        <v>0</v>
      </c>
      <c r="Q328" s="10">
        <f>Tablo1[[#This Row],[12:20]]</f>
        <v>0</v>
      </c>
      <c r="R328" s="4">
        <f>Tablo1[[#This Row],[13:10]]</f>
        <v>0</v>
      </c>
      <c r="S328" s="4">
        <f>Tablo1[[#This Row],[14:00]]</f>
        <v>0</v>
      </c>
      <c r="T328" s="4" t="str">
        <f>Tablo1[[#This Row],[14:50]]</f>
        <v>x</v>
      </c>
      <c r="U328" s="4" t="str">
        <f>Tablo1[[#This Row],[15:40]]</f>
        <v>x</v>
      </c>
      <c r="V328" s="12" t="str">
        <f>Tablo1[[#This Row],[16:30]]</f>
        <v>x</v>
      </c>
      <c r="W328" s="24">
        <f>Tablo1[[#This Row],[Ders Adedi]]</f>
        <v>1</v>
      </c>
      <c r="X328" s="22">
        <f>Tablo1[[#This Row],[Ders saati]]</f>
        <v>3</v>
      </c>
      <c r="Y328" s="23">
        <f>Tablo1[[#This Row],[Ders saati kontrol]]</f>
        <v>3</v>
      </c>
      <c r="Z328" s="92" t="str">
        <f>Tablo1[[#This Row],[Birleştir formül]]</f>
        <v>Seralarda Sulama Yönetimi  Sefa AKSU</v>
      </c>
      <c r="AA328" s="95">
        <f>Tablo1[[#This Row],[Birleşik ders]]</f>
        <v>1</v>
      </c>
    </row>
    <row r="329" spans="1:27" ht="21.75" hidden="1" x14ac:dyDescent="0.25">
      <c r="A329" s="27">
        <f>Tablo1[[#This Row],[Sıra]]</f>
        <v>250</v>
      </c>
      <c r="B329" s="13" t="str">
        <f>Tablo1[[#This Row],[Bölüm]]</f>
        <v>TYS</v>
      </c>
      <c r="C329" s="13">
        <f>Tablo1[[#This Row],[Sınıf]]</f>
        <v>3</v>
      </c>
      <c r="D329" s="5" t="str">
        <f>Tablo1[[#This Row],[Ders Kodu]]</f>
        <v>TYS-3010</v>
      </c>
      <c r="E329" s="14" t="str">
        <f>Tablo1[[#This Row],[Dersin Adı]]</f>
        <v xml:space="preserve">Sulamada İzleme ve Değerlendirme </v>
      </c>
      <c r="F329" s="6" t="str">
        <f>Tablo1[[#This Row],[Dersi Veren Öğretim Elemanı]]</f>
        <v>Murat TEKİNER</v>
      </c>
      <c r="G329" s="6">
        <f>Tablo1[[#This Row],[Dersi Veren Öğretim Elemanı (Son 7 Hafta)]]</f>
        <v>0</v>
      </c>
      <c r="H329" s="6" t="str">
        <f>Tablo1[[#This Row],[Dersi Vrn. Öğr. Üyesi Bölümü]]</f>
        <v>TYS</v>
      </c>
      <c r="I329" s="5">
        <f>Tablo1[[#This Row],[Mevcut]]</f>
        <v>13</v>
      </c>
      <c r="J329" s="13" t="str">
        <f>Tablo1[[#This Row],[GÜN]]</f>
        <v>SALI</v>
      </c>
      <c r="K329" s="17" t="s">
        <v>127</v>
      </c>
      <c r="L329" s="11">
        <f>Tablo1[[#This Row],[08:10]]</f>
        <v>0</v>
      </c>
      <c r="M329" s="4">
        <f>Tablo1[[#This Row],[09:00]]</f>
        <v>0</v>
      </c>
      <c r="N329" s="4">
        <f>Tablo1[[#This Row],[09:50]]</f>
        <v>0</v>
      </c>
      <c r="O329" s="4">
        <f>Tablo1[[#This Row],[10:40]]</f>
        <v>0</v>
      </c>
      <c r="P329" s="4">
        <f>Tablo1[[#This Row],[11:30]]</f>
        <v>0</v>
      </c>
      <c r="Q329" s="10">
        <f>Tablo1[[#This Row],[12:20]]</f>
        <v>0</v>
      </c>
      <c r="R329" s="4">
        <f>Tablo1[[#This Row],[13:10]]</f>
        <v>0</v>
      </c>
      <c r="S329" s="4">
        <f>Tablo1[[#This Row],[14:00]]</f>
        <v>0</v>
      </c>
      <c r="T329" s="4" t="str">
        <f>Tablo1[[#This Row],[14:50]]</f>
        <v>x</v>
      </c>
      <c r="U329" s="4" t="str">
        <f>Tablo1[[#This Row],[15:40]]</f>
        <v>x</v>
      </c>
      <c r="V329" s="12" t="str">
        <f>Tablo1[[#This Row],[16:30]]</f>
        <v>x</v>
      </c>
      <c r="W329" s="24">
        <f>Tablo1[[#This Row],[Ders Adedi]]</f>
        <v>1</v>
      </c>
      <c r="X329" s="22">
        <f>Tablo1[[#This Row],[Ders saati]]</f>
        <v>3</v>
      </c>
      <c r="Y329" s="23">
        <f>Tablo1[[#This Row],[Ders saati kontrol]]</f>
        <v>3</v>
      </c>
      <c r="Z329" s="92" t="str">
        <f>Tablo1[[#This Row],[Birleştir formül]]</f>
        <v>Sulamada İzleme ve Değerlendirme  Murat TEKİNER</v>
      </c>
      <c r="AA329" s="95">
        <f>Tablo1[[#This Row],[Birleşik ders]]</f>
        <v>1</v>
      </c>
    </row>
    <row r="330" spans="1:27" ht="21.75" hidden="1" x14ac:dyDescent="0.25">
      <c r="A330" s="27">
        <f>Tablo1[[#This Row],[Sıra]]</f>
        <v>248</v>
      </c>
      <c r="B330" s="13" t="str">
        <f>Tablo1[[#This Row],[Bölüm]]</f>
        <v>TYS</v>
      </c>
      <c r="C330" s="13">
        <f>Tablo1[[#This Row],[Sınıf]]</f>
        <v>3</v>
      </c>
      <c r="D330" s="5" t="str">
        <f>Tablo1[[#This Row],[Ders Kodu]]</f>
        <v>TYS-3008</v>
      </c>
      <c r="E330" s="14" t="str">
        <f>Tablo1[[#This Row],[Dersin Adı]]</f>
        <v xml:space="preserve">Sulama Suyu Kalitesi ve Tuzluluk </v>
      </c>
      <c r="F330" s="6" t="str">
        <f>Tablo1[[#This Row],[Dersi Veren Öğretim Elemanı]]</f>
        <v>İsmail TAŞ</v>
      </c>
      <c r="G330" s="6">
        <f>Tablo1[[#This Row],[Dersi Veren Öğretim Elemanı (Son 7 Hafta)]]</f>
        <v>0</v>
      </c>
      <c r="H330" s="6" t="str">
        <f>Tablo1[[#This Row],[Dersi Vrn. Öğr. Üyesi Bölümü]]</f>
        <v>TYS</v>
      </c>
      <c r="I330" s="5">
        <f>Tablo1[[#This Row],[Mevcut]]</f>
        <v>8</v>
      </c>
      <c r="J330" s="13" t="str">
        <f>Tablo1[[#This Row],[GÜN]]</f>
        <v>ÇARŞAMBA</v>
      </c>
      <c r="K330" s="17" t="str">
        <f>Tablo1[[#This Row],[SINIF2]]</f>
        <v>106</v>
      </c>
      <c r="L330" s="11">
        <f>Tablo1[[#This Row],[08:10]]</f>
        <v>0</v>
      </c>
      <c r="M330" s="4" t="str">
        <f>Tablo1[[#This Row],[09:00]]</f>
        <v>x</v>
      </c>
      <c r="N330" s="4" t="str">
        <f>Tablo1[[#This Row],[09:50]]</f>
        <v>x</v>
      </c>
      <c r="O330" s="4" t="str">
        <f>Tablo1[[#This Row],[10:40]]</f>
        <v>x</v>
      </c>
      <c r="P330" s="4">
        <f>Tablo1[[#This Row],[11:30]]</f>
        <v>0</v>
      </c>
      <c r="Q330" s="10">
        <f>Tablo1[[#This Row],[12:20]]</f>
        <v>0</v>
      </c>
      <c r="R330" s="4">
        <f>Tablo1[[#This Row],[13:10]]</f>
        <v>0</v>
      </c>
      <c r="S330" s="4">
        <f>Tablo1[[#This Row],[14:00]]</f>
        <v>0</v>
      </c>
      <c r="T330" s="4">
        <f>Tablo1[[#This Row],[14:50]]</f>
        <v>0</v>
      </c>
      <c r="U330" s="4">
        <f>Tablo1[[#This Row],[15:40]]</f>
        <v>0</v>
      </c>
      <c r="V330" s="12">
        <f>Tablo1[[#This Row],[16:30]]</f>
        <v>0</v>
      </c>
      <c r="W330" s="24">
        <f>Tablo1[[#This Row],[Ders Adedi]]</f>
        <v>1</v>
      </c>
      <c r="X330" s="22">
        <f>Tablo1[[#This Row],[Ders saati]]</f>
        <v>3</v>
      </c>
      <c r="Y330" s="23">
        <f>Tablo1[[#This Row],[Ders saati kontrol]]</f>
        <v>3</v>
      </c>
      <c r="Z330" s="92" t="str">
        <f>Tablo1[[#This Row],[Birleştir formül]]</f>
        <v>Sulama Suyu Kalitesi ve Tuzluluk  İsmail TAŞ</v>
      </c>
      <c r="AA330" s="95">
        <f>Tablo1[[#This Row],[Birleşik ders]]</f>
        <v>1</v>
      </c>
    </row>
    <row r="331" spans="1:27" ht="21.75" hidden="1" x14ac:dyDescent="0.25">
      <c r="A331" s="27">
        <f>Tablo1[[#This Row],[Sıra]]</f>
        <v>171</v>
      </c>
      <c r="B331" s="13" t="str">
        <f>Tablo1[[#This Row],[Bölüm]]</f>
        <v>TYS</v>
      </c>
      <c r="C331" s="13">
        <f>Tablo1[[#This Row],[Sınıf]]</f>
        <v>3</v>
      </c>
      <c r="D331" s="5" t="str">
        <f>Tablo1[[#This Row],[Ders Kodu]]</f>
        <v>TYS-3004</v>
      </c>
      <c r="E331" s="14" t="str">
        <f>Tablo1[[#This Row],[Dersin Adı]]</f>
        <v xml:space="preserve">Malzeme Bilgisi </v>
      </c>
      <c r="F331" s="6" t="str">
        <f>Tablo1[[#This Row],[Dersi Veren Öğretim Elemanı]]</f>
        <v>İsmail TAŞ</v>
      </c>
      <c r="G331" s="6" t="str">
        <f>Tablo1[[#This Row],[Dersi Veren Öğretim Elemanı (Son 7 Hafta)]]</f>
        <v>Sefa AKSU</v>
      </c>
      <c r="H331" s="6" t="str">
        <f>Tablo1[[#This Row],[Dersi Vrn. Öğr. Üyesi Bölümü]]</f>
        <v>TYS</v>
      </c>
      <c r="I331" s="5">
        <f>Tablo1[[#This Row],[Mevcut]]</f>
        <v>8</v>
      </c>
      <c r="J331" s="13" t="str">
        <f>Tablo1[[#This Row],[GÜN]]</f>
        <v>ÇARŞAMBA</v>
      </c>
      <c r="K331" s="17" t="str">
        <f>Tablo1[[#This Row],[SINIF2]]</f>
        <v>106</v>
      </c>
      <c r="L331" s="11">
        <f>Tablo1[[#This Row],[08:10]]</f>
        <v>0</v>
      </c>
      <c r="M331" s="4">
        <f>Tablo1[[#This Row],[09:00]]</f>
        <v>0</v>
      </c>
      <c r="N331" s="4">
        <f>Tablo1[[#This Row],[09:50]]</f>
        <v>0</v>
      </c>
      <c r="O331" s="4">
        <f>Tablo1[[#This Row],[10:40]]</f>
        <v>0</v>
      </c>
      <c r="P331" s="4" t="str">
        <f>Tablo1[[#This Row],[11:30]]</f>
        <v>x</v>
      </c>
      <c r="Q331" s="10" t="str">
        <f>Tablo1[[#This Row],[12:20]]</f>
        <v>x</v>
      </c>
      <c r="R331" s="4" t="str">
        <f>Tablo1[[#This Row],[13:10]]</f>
        <v>x</v>
      </c>
      <c r="S331" s="4">
        <f>Tablo1[[#This Row],[14:00]]</f>
        <v>0</v>
      </c>
      <c r="T331" s="4">
        <f>Tablo1[[#This Row],[14:50]]</f>
        <v>0</v>
      </c>
      <c r="U331" s="4">
        <f>Tablo1[[#This Row],[15:40]]</f>
        <v>0</v>
      </c>
      <c r="V331" s="12">
        <f>Tablo1[[#This Row],[16:30]]</f>
        <v>0</v>
      </c>
      <c r="W331" s="24">
        <f>Tablo1[[#This Row],[Ders Adedi]]</f>
        <v>1</v>
      </c>
      <c r="X331" s="22">
        <f>Tablo1[[#This Row],[Ders saati]]</f>
        <v>3</v>
      </c>
      <c r="Y331" s="23">
        <f>Tablo1[[#This Row],[Ders saati kontrol]]</f>
        <v>3</v>
      </c>
      <c r="Z331" s="92" t="str">
        <f>Tablo1[[#This Row],[Birleştir formül]]</f>
        <v>Malzeme Bilgisi  İsmail TAŞ</v>
      </c>
      <c r="AA331" s="95">
        <f>Tablo1[[#This Row],[Birleşik ders]]</f>
        <v>1</v>
      </c>
    </row>
    <row r="332" spans="1:27" ht="21.75" hidden="1" x14ac:dyDescent="0.25">
      <c r="A332" s="27">
        <f>Tablo1[[#This Row],[Sıra]]</f>
        <v>247</v>
      </c>
      <c r="B332" s="13" t="str">
        <f>Tablo1[[#This Row],[Bölüm]]</f>
        <v>TYS</v>
      </c>
      <c r="C332" s="13">
        <f>Tablo1[[#This Row],[Sınıf]]</f>
        <v>3</v>
      </c>
      <c r="D332" s="5" t="str">
        <f>Tablo1[[#This Row],[Ders Kodu]]</f>
        <v>TYS-3006</v>
      </c>
      <c r="E332" s="14" t="str">
        <f>Tablo1[[#This Row],[Dersin Adı]]</f>
        <v xml:space="preserve">Sulama Sistemlerinin Tasarımı </v>
      </c>
      <c r="F332" s="6" t="str">
        <f>Tablo1[[#This Row],[Dersi Veren Öğretim Elemanı]]</f>
        <v>Murat YILDIRIM</v>
      </c>
      <c r="G332" s="6">
        <f>Tablo1[[#This Row],[Dersi Veren Öğretim Elemanı (Son 7 Hafta)]]</f>
        <v>0</v>
      </c>
      <c r="H332" s="6" t="str">
        <f>Tablo1[[#This Row],[Dersi Vrn. Öğr. Üyesi Bölümü]]</f>
        <v>TYS</v>
      </c>
      <c r="I332" s="5">
        <f>Tablo1[[#This Row],[Mevcut]]</f>
        <v>16</v>
      </c>
      <c r="J332" s="13" t="str">
        <f>Tablo1[[#This Row],[GÜN]]</f>
        <v>PERŞEMBE</v>
      </c>
      <c r="K332" s="17" t="str">
        <f>Tablo1[[#This Row],[SINIF2]]</f>
        <v>203</v>
      </c>
      <c r="L332" s="11">
        <f>Tablo1[[#This Row],[08:10]]</f>
        <v>0</v>
      </c>
      <c r="M332" s="4" t="str">
        <f>Tablo1[[#This Row],[09:00]]</f>
        <v>x</v>
      </c>
      <c r="N332" s="4" t="str">
        <f>Tablo1[[#This Row],[09:50]]</f>
        <v>x</v>
      </c>
      <c r="O332" s="4" t="str">
        <f>Tablo1[[#This Row],[10:40]]</f>
        <v>x</v>
      </c>
      <c r="P332" s="4" t="str">
        <f>Tablo1[[#This Row],[11:30]]</f>
        <v>x</v>
      </c>
      <c r="Q332" s="10">
        <f>Tablo1[[#This Row],[12:20]]</f>
        <v>0</v>
      </c>
      <c r="R332" s="4">
        <f>Tablo1[[#This Row],[13:10]]</f>
        <v>0</v>
      </c>
      <c r="S332" s="4">
        <f>Tablo1[[#This Row],[14:00]]</f>
        <v>0</v>
      </c>
      <c r="T332" s="4">
        <f>Tablo1[[#This Row],[14:50]]</f>
        <v>0</v>
      </c>
      <c r="U332" s="4">
        <f>Tablo1[[#This Row],[15:40]]</f>
        <v>0</v>
      </c>
      <c r="V332" s="12">
        <f>Tablo1[[#This Row],[16:30]]</f>
        <v>0</v>
      </c>
      <c r="W332" s="24">
        <f>Tablo1[[#This Row],[Ders Adedi]]</f>
        <v>1</v>
      </c>
      <c r="X332" s="22">
        <f>Tablo1[[#This Row],[Ders saati]]</f>
        <v>4</v>
      </c>
      <c r="Y332" s="23">
        <f>Tablo1[[#This Row],[Ders saati kontrol]]</f>
        <v>4</v>
      </c>
      <c r="Z332" s="92" t="str">
        <f>Tablo1[[#This Row],[Birleştir formül]]</f>
        <v>Sulama Sistemlerinin Tasarımı  Murat YILDIRIM</v>
      </c>
      <c r="AA332" s="95">
        <f>Tablo1[[#This Row],[Birleşik ders]]</f>
        <v>1</v>
      </c>
    </row>
    <row r="333" spans="1:27" ht="21.75" hidden="1" x14ac:dyDescent="0.25">
      <c r="A333" s="27">
        <f>Tablo1[[#This Row],[Sıra]]</f>
        <v>249</v>
      </c>
      <c r="B333" s="13" t="str">
        <f>Tablo1[[#This Row],[Bölüm]]</f>
        <v>TYS</v>
      </c>
      <c r="C333" s="13">
        <f>Tablo1[[#This Row],[Sınıf]]</f>
        <v>3</v>
      </c>
      <c r="D333" s="5" t="str">
        <f>Tablo1[[#This Row],[Ders Kodu]]</f>
        <v>TYS-3014</v>
      </c>
      <c r="E333" s="14" t="str">
        <f>Tablo1[[#This Row],[Dersin Adı]]</f>
        <v xml:space="preserve">Sulama Şebekeleri Yönetimi </v>
      </c>
      <c r="F333" s="6" t="str">
        <f>Tablo1[[#This Row],[Dersi Veren Öğretim Elemanı]]</f>
        <v>Murat TEKİNER</v>
      </c>
      <c r="G333" s="6">
        <f>Tablo1[[#This Row],[Dersi Veren Öğretim Elemanı (Son 7 Hafta)]]</f>
        <v>0</v>
      </c>
      <c r="H333" s="6" t="str">
        <f>Tablo1[[#This Row],[Dersi Vrn. Öğr. Üyesi Bölümü]]</f>
        <v>TYS</v>
      </c>
      <c r="I333" s="5">
        <f>Tablo1[[#This Row],[Mevcut]]</f>
        <v>0</v>
      </c>
      <c r="J333" s="13" t="str">
        <f>Tablo1[[#This Row],[GÜN]]</f>
        <v>-</v>
      </c>
      <c r="K333" s="17" t="str">
        <f>Tablo1[[#This Row],[SINIF2]]</f>
        <v>AÇILMIYOR</v>
      </c>
      <c r="L333" s="11">
        <f>Tablo1[[#This Row],[08:10]]</f>
        <v>0</v>
      </c>
      <c r="M333" s="4" t="str">
        <f>Tablo1[[#This Row],[09:00]]</f>
        <v>x</v>
      </c>
      <c r="N333" s="4" t="str">
        <f>Tablo1[[#This Row],[09:50]]</f>
        <v>x</v>
      </c>
      <c r="O333" s="4" t="str">
        <f>Tablo1[[#This Row],[10:40]]</f>
        <v>x</v>
      </c>
      <c r="P333" s="4">
        <f>Tablo1[[#This Row],[11:30]]</f>
        <v>0</v>
      </c>
      <c r="Q333" s="10">
        <f>Tablo1[[#This Row],[12:20]]</f>
        <v>0</v>
      </c>
      <c r="R333" s="4">
        <f>Tablo1[[#This Row],[13:10]]</f>
        <v>0</v>
      </c>
      <c r="S333" s="4">
        <f>Tablo1[[#This Row],[14:00]]</f>
        <v>0</v>
      </c>
      <c r="T333" s="4">
        <f>Tablo1[[#This Row],[14:50]]</f>
        <v>0</v>
      </c>
      <c r="U333" s="4">
        <f>Tablo1[[#This Row],[15:40]]</f>
        <v>0</v>
      </c>
      <c r="V333" s="12">
        <f>Tablo1[[#This Row],[16:30]]</f>
        <v>0</v>
      </c>
      <c r="W333" s="24">
        <f>Tablo1[[#This Row],[Ders Adedi]]</f>
        <v>1</v>
      </c>
      <c r="X333" s="22">
        <f>Tablo1[[#This Row],[Ders saati]]</f>
        <v>3</v>
      </c>
      <c r="Y333" s="23">
        <f>Tablo1[[#This Row],[Ders saati kontrol]]</f>
        <v>3</v>
      </c>
      <c r="Z333" s="92" t="str">
        <f>Tablo1[[#This Row],[Birleştir formül]]</f>
        <v>Sulama Şebekeleri Yönetimi  Murat TEKİNER</v>
      </c>
      <c r="AA333" s="95">
        <f>Tablo1[[#This Row],[Birleşik ders]]</f>
        <v>1</v>
      </c>
    </row>
    <row r="334" spans="1:27" ht="30" hidden="1" x14ac:dyDescent="0.25">
      <c r="A334" s="27">
        <f>Tablo1[[#This Row],[Sıra]]</f>
        <v>324</v>
      </c>
      <c r="B334" s="13" t="str">
        <f>Tablo1[[#This Row],[Bölüm]]</f>
        <v>TYS</v>
      </c>
      <c r="C334" s="13">
        <f>Tablo1[[#This Row],[Sınıf]]</f>
        <v>3</v>
      </c>
      <c r="D334" s="5" t="str">
        <f>Tablo1[[#This Row],[Ders Kodu]]</f>
        <v>TYS-3016</v>
      </c>
      <c r="E334" s="14" t="str">
        <f>Tablo1[[#This Row],[Dersin Adı]]</f>
        <v xml:space="preserve">Uygulamalı Hidroloji </v>
      </c>
      <c r="F334" s="6" t="str">
        <f>Tablo1[[#This Row],[Dersi Veren Öğretim Elemanı]]</f>
        <v>İsmail TAŞ</v>
      </c>
      <c r="G334" s="6">
        <f>Tablo1[[#This Row],[Dersi Veren Öğretim Elemanı (Son 7 Hafta)]]</f>
        <v>0</v>
      </c>
      <c r="H334" s="6" t="str">
        <f>Tablo1[[#This Row],[Dersi Vrn. Öğr. Üyesi Bölümü]]</f>
        <v>TYS</v>
      </c>
      <c r="I334" s="5">
        <f>Tablo1[[#This Row],[Mevcut]]</f>
        <v>0</v>
      </c>
      <c r="J334" s="13" t="str">
        <f>Tablo1[[#This Row],[GÜN]]</f>
        <v>-</v>
      </c>
      <c r="K334" s="17" t="str">
        <f>Tablo1[[#This Row],[SINIF2]]</f>
        <v>AÇILMIYOR</v>
      </c>
      <c r="L334" s="11">
        <f>Tablo1[[#This Row],[08:10]]</f>
        <v>0</v>
      </c>
      <c r="M334" s="4">
        <f>Tablo1[[#This Row],[09:00]]</f>
        <v>0</v>
      </c>
      <c r="N334" s="4">
        <f>Tablo1[[#This Row],[09:50]]</f>
        <v>0</v>
      </c>
      <c r="O334" s="4">
        <f>Tablo1[[#This Row],[10:40]]</f>
        <v>0</v>
      </c>
      <c r="P334" s="4" t="str">
        <f>Tablo1[[#This Row],[11:30]]</f>
        <v>x</v>
      </c>
      <c r="Q334" s="10" t="str">
        <f>Tablo1[[#This Row],[12:20]]</f>
        <v>x</v>
      </c>
      <c r="R334" s="4" t="str">
        <f>Tablo1[[#This Row],[13:10]]</f>
        <v>x</v>
      </c>
      <c r="S334" s="4">
        <f>Tablo1[[#This Row],[14:00]]</f>
        <v>0</v>
      </c>
      <c r="T334" s="4">
        <f>Tablo1[[#This Row],[14:50]]</f>
        <v>0</v>
      </c>
      <c r="U334" s="4">
        <f>Tablo1[[#This Row],[15:40]]</f>
        <v>0</v>
      </c>
      <c r="V334" s="12">
        <f>Tablo1[[#This Row],[16:30]]</f>
        <v>0</v>
      </c>
      <c r="W334" s="24">
        <f>Tablo1[[#This Row],[Ders Adedi]]</f>
        <v>1</v>
      </c>
      <c r="X334" s="22">
        <f>Tablo1[[#This Row],[Ders saati]]</f>
        <v>3</v>
      </c>
      <c r="Y334" s="23">
        <f>Tablo1[[#This Row],[Ders saati kontrol]]</f>
        <v>3</v>
      </c>
      <c r="Z334" s="92" t="str">
        <f>Tablo1[[#This Row],[Birleştir formül]]</f>
        <v>Uygulamalı Hidroloji  İsmail TAŞ</v>
      </c>
      <c r="AA334" s="95">
        <f>Tablo1[[#This Row],[Birleşik ders]]</f>
        <v>1</v>
      </c>
    </row>
    <row r="335" spans="1:27" ht="21.75" hidden="1" x14ac:dyDescent="0.25">
      <c r="A335" s="27">
        <f>Tablo1[[#This Row],[Sıra]]</f>
        <v>121</v>
      </c>
      <c r="B335" s="13" t="str">
        <f>Tablo1[[#This Row],[Bölüm]]</f>
        <v>TYS</v>
      </c>
      <c r="C335" s="13">
        <f>Tablo1[[#This Row],[Sınıf]]</f>
        <v>3</v>
      </c>
      <c r="D335" s="5" t="str">
        <f>Tablo1[[#This Row],[Ders Kodu]]</f>
        <v>TYS-3018</v>
      </c>
      <c r="E335" s="14" t="str">
        <f>Tablo1[[#This Row],[Dersin Adı]]</f>
        <v xml:space="preserve">Havza ve Su Yönetimi </v>
      </c>
      <c r="F335" s="6" t="str">
        <f>Tablo1[[#This Row],[Dersi Veren Öğretim Elemanı]]</f>
        <v>Muharrem Yetiş YAVUZ</v>
      </c>
      <c r="G335" s="6">
        <f>Tablo1[[#This Row],[Dersi Veren Öğretim Elemanı (Son 7 Hafta)]]</f>
        <v>0</v>
      </c>
      <c r="H335" s="6" t="str">
        <f>Tablo1[[#This Row],[Dersi Vrn. Öğr. Üyesi Bölümü]]</f>
        <v>TYS</v>
      </c>
      <c r="I335" s="5">
        <f>Tablo1[[#This Row],[Mevcut]]</f>
        <v>0</v>
      </c>
      <c r="J335" s="13" t="str">
        <f>Tablo1[[#This Row],[GÜN]]</f>
        <v>-</v>
      </c>
      <c r="K335" s="17" t="str">
        <f>Tablo1[[#This Row],[SINIF2]]</f>
        <v>AÇILMIYOR</v>
      </c>
      <c r="L335" s="11">
        <f>Tablo1[[#This Row],[08:10]]</f>
        <v>0</v>
      </c>
      <c r="M335" s="4">
        <f>Tablo1[[#This Row],[09:00]]</f>
        <v>0</v>
      </c>
      <c r="N335" s="4">
        <f>Tablo1[[#This Row],[09:50]]</f>
        <v>0</v>
      </c>
      <c r="O335" s="4">
        <f>Tablo1[[#This Row],[10:40]]</f>
        <v>0</v>
      </c>
      <c r="P335" s="4">
        <f>Tablo1[[#This Row],[11:30]]</f>
        <v>0</v>
      </c>
      <c r="Q335" s="10">
        <f>Tablo1[[#This Row],[12:20]]</f>
        <v>0</v>
      </c>
      <c r="R335" s="4">
        <f>Tablo1[[#This Row],[13:10]]</f>
        <v>0</v>
      </c>
      <c r="S335" s="4">
        <f>Tablo1[[#This Row],[14:00]]</f>
        <v>0</v>
      </c>
      <c r="T335" s="4" t="str">
        <f>Tablo1[[#This Row],[14:50]]</f>
        <v>x</v>
      </c>
      <c r="U335" s="4" t="str">
        <f>Tablo1[[#This Row],[15:40]]</f>
        <v>x</v>
      </c>
      <c r="V335" s="12" t="str">
        <f>Tablo1[[#This Row],[16:30]]</f>
        <v>x</v>
      </c>
      <c r="W335" s="24">
        <f>Tablo1[[#This Row],[Ders Adedi]]</f>
        <v>1</v>
      </c>
      <c r="X335" s="22">
        <f>Tablo1[[#This Row],[Ders saati]]</f>
        <v>3</v>
      </c>
      <c r="Y335" s="23">
        <f>Tablo1[[#This Row],[Ders saati kontrol]]</f>
        <v>3</v>
      </c>
      <c r="Z335" s="92" t="str">
        <f>Tablo1[[#This Row],[Birleştir formül]]</f>
        <v>Havza ve Su Yönetimi  Muharrem Yetiş YAVUZ</v>
      </c>
      <c r="AA335" s="95">
        <f>Tablo1[[#This Row],[Birleşik ders]]</f>
        <v>1</v>
      </c>
    </row>
    <row r="336" spans="1:27" ht="21.75" hidden="1" x14ac:dyDescent="0.25">
      <c r="A336" s="27">
        <f>Tablo1[[#This Row],[Sıra]]</f>
        <v>242</v>
      </c>
      <c r="B336" s="13" t="str">
        <f>Tablo1[[#This Row],[Bölüm]]</f>
        <v>TYS</v>
      </c>
      <c r="C336" s="13">
        <f>Tablo1[[#This Row],[Sınıf]]</f>
        <v>3</v>
      </c>
      <c r="D336" s="5" t="str">
        <f>Tablo1[[#This Row],[Ders Kodu]]</f>
        <v>STJ-3002</v>
      </c>
      <c r="E336" s="14" t="str">
        <f>Tablo1[[#This Row],[Dersin Adı]]</f>
        <v xml:space="preserve">Staj II </v>
      </c>
      <c r="F336" s="6" t="str">
        <f>Tablo1[[#This Row],[Dersi Veren Öğretim Elemanı]]</f>
        <v>Melis İNALPULAT</v>
      </c>
      <c r="G336" s="6">
        <f>Tablo1[[#This Row],[Dersi Veren Öğretim Elemanı (Son 7 Hafta)]]</f>
        <v>0</v>
      </c>
      <c r="H336" s="6" t="str">
        <f>Tablo1[[#This Row],[Dersi Vrn. Öğr. Üyesi Bölümü]]</f>
        <v>TYS</v>
      </c>
      <c r="I336" s="5">
        <f>Tablo1[[#This Row],[Mevcut]]</f>
        <v>8</v>
      </c>
      <c r="J336" s="13" t="str">
        <f>Tablo1[[#This Row],[GÜN]]</f>
        <v>-</v>
      </c>
      <c r="K336" s="17" t="str">
        <f>Tablo1[[#This Row],[SINIF2]]</f>
        <v>-</v>
      </c>
      <c r="L336" s="11">
        <f>Tablo1[[#This Row],[08:10]]</f>
        <v>0</v>
      </c>
      <c r="M336" s="4">
        <f>Tablo1[[#This Row],[09:00]]</f>
        <v>0</v>
      </c>
      <c r="N336" s="4">
        <f>Tablo1[[#This Row],[09:50]]</f>
        <v>0</v>
      </c>
      <c r="O336" s="4">
        <f>Tablo1[[#This Row],[10:40]]</f>
        <v>0</v>
      </c>
      <c r="P336" s="4">
        <f>Tablo1[[#This Row],[11:30]]</f>
        <v>0</v>
      </c>
      <c r="Q336" s="10">
        <f>Tablo1[[#This Row],[12:20]]</f>
        <v>0</v>
      </c>
      <c r="R336" s="4">
        <f>Tablo1[[#This Row],[13:10]]</f>
        <v>0</v>
      </c>
      <c r="S336" s="4">
        <f>Tablo1[[#This Row],[14:00]]</f>
        <v>0</v>
      </c>
      <c r="T336" s="4">
        <f>Tablo1[[#This Row],[14:50]]</f>
        <v>0</v>
      </c>
      <c r="U336" s="4">
        <f>Tablo1[[#This Row],[15:40]]</f>
        <v>0</v>
      </c>
      <c r="V336" s="12">
        <f>Tablo1[[#This Row],[16:30]]</f>
        <v>0</v>
      </c>
      <c r="W336" s="24">
        <f>Tablo1[[#This Row],[Ders Adedi]]</f>
        <v>9</v>
      </c>
      <c r="X336" s="22">
        <f>Tablo1[[#This Row],[Ders saati]]</f>
        <v>0</v>
      </c>
      <c r="Y336" s="23">
        <f>Tablo1[[#This Row],[Ders saati kontrol]]</f>
        <v>0</v>
      </c>
      <c r="Z336" s="92" t="str">
        <f>Tablo1[[#This Row],[Birleştir formül]]</f>
        <v>Staj II  Melis İNALPULAT</v>
      </c>
      <c r="AA336" s="95">
        <f>Tablo1[[#This Row],[Birleşik ders]]</f>
        <v>1</v>
      </c>
    </row>
    <row r="337" spans="1:27" ht="21.75" hidden="1" x14ac:dyDescent="0.25">
      <c r="A337" s="27">
        <f>Tablo1[[#This Row],[Sıra]]</f>
        <v>1</v>
      </c>
      <c r="B337" s="13" t="str">
        <f>Tablo1[[#This Row],[Bölüm]]</f>
        <v>TYS</v>
      </c>
      <c r="C337" s="13">
        <f>Tablo1[[#This Row],[Sınıf]]</f>
        <v>4</v>
      </c>
      <c r="D337" s="5">
        <f>Tablo1[[#This Row],[Ders Kodu]]</f>
        <v>4002</v>
      </c>
      <c r="E337" s="14" t="str">
        <f>Tablo1[[#This Row],[Dersin Adı]]</f>
        <v>İklim Değişimi ve Kuraklık</v>
      </c>
      <c r="F337" s="6" t="str">
        <f>Tablo1[[#This Row],[Dersi Veren Öğretim Elemanı]]</f>
        <v>İsmail TAŞ</v>
      </c>
      <c r="G337" s="6">
        <f>Tablo1[[#This Row],[Dersi Veren Öğretim Elemanı (Son 7 Hafta)]]</f>
        <v>0</v>
      </c>
      <c r="H337" s="6" t="str">
        <f>Tablo1[[#This Row],[Dersi Vrn. Öğr. Üyesi Bölümü]]</f>
        <v>TYS</v>
      </c>
      <c r="I337" s="5">
        <f>Tablo1[[#This Row],[Mevcut]]</f>
        <v>8</v>
      </c>
      <c r="J337" s="13" t="str">
        <f>Tablo1[[#This Row],[GÜN]]</f>
        <v>SALI</v>
      </c>
      <c r="K337" s="17" t="str">
        <f>Tablo1[[#This Row],[SINIF2]]</f>
        <v>106</v>
      </c>
      <c r="L337" s="11">
        <f>Tablo1[[#This Row],[08:10]]</f>
        <v>0</v>
      </c>
      <c r="M337" s="4" t="str">
        <f>Tablo1[[#This Row],[09:00]]</f>
        <v>x</v>
      </c>
      <c r="N337" s="4" t="str">
        <f>Tablo1[[#This Row],[09:50]]</f>
        <v>x</v>
      </c>
      <c r="O337" s="4" t="str">
        <f>Tablo1[[#This Row],[10:40]]</f>
        <v>x</v>
      </c>
      <c r="P337" s="4">
        <f>Tablo1[[#This Row],[11:30]]</f>
        <v>0</v>
      </c>
      <c r="Q337" s="10">
        <f>Tablo1[[#This Row],[12:20]]</f>
        <v>0</v>
      </c>
      <c r="R337" s="4">
        <f>Tablo1[[#This Row],[13:10]]</f>
        <v>0</v>
      </c>
      <c r="S337" s="4">
        <f>Tablo1[[#This Row],[14:00]]</f>
        <v>0</v>
      </c>
      <c r="T337" s="4">
        <f>Tablo1[[#This Row],[14:50]]</f>
        <v>0</v>
      </c>
      <c r="U337" s="4">
        <f>Tablo1[[#This Row],[15:40]]</f>
        <v>0</v>
      </c>
      <c r="V337" s="12">
        <f>Tablo1[[#This Row],[16:30]]</f>
        <v>0</v>
      </c>
      <c r="W337" s="24">
        <f>Tablo1[[#This Row],[Ders Adedi]]</f>
        <v>1</v>
      </c>
      <c r="X337" s="22">
        <f>Tablo1[[#This Row],[Ders saati]]</f>
        <v>3</v>
      </c>
      <c r="Y337" s="23">
        <f>Tablo1[[#This Row],[Ders saati kontrol]]</f>
        <v>3</v>
      </c>
      <c r="Z337" s="92" t="str">
        <f>Tablo1[[#This Row],[Birleştir formül]]</f>
        <v>İklim Değişimi ve Kuraklık İsmail TAŞ</v>
      </c>
      <c r="AA337" s="95">
        <f>Tablo1[[#This Row],[Birleşik ders]]</f>
        <v>1</v>
      </c>
    </row>
    <row r="338" spans="1:27" ht="21.75" hidden="1" x14ac:dyDescent="0.25">
      <c r="A338" s="27">
        <f>Tablo1[[#This Row],[Sıra]]</f>
        <v>33</v>
      </c>
      <c r="B338" s="13" t="str">
        <f>Tablo1[[#This Row],[Bölüm]]</f>
        <v>TYS</v>
      </c>
      <c r="C338" s="13">
        <f>Tablo1[[#This Row],[Sınıf]]</f>
        <v>4</v>
      </c>
      <c r="D338" s="5" t="str">
        <f>Tablo1[[#This Row],[Ders Kodu]]</f>
        <v>TYS-4012</v>
      </c>
      <c r="E338" s="14" t="str">
        <f>Tablo1[[#This Row],[Dersin Adı]]</f>
        <v xml:space="preserve">Betonarme </v>
      </c>
      <c r="F338" s="6" t="str">
        <f>Tablo1[[#This Row],[Dersi Veren Öğretim Elemanı]]</f>
        <v>Sefa AKSU</v>
      </c>
      <c r="G338" s="6">
        <f>Tablo1[[#This Row],[Dersi Veren Öğretim Elemanı (Son 7 Hafta)]]</f>
        <v>0</v>
      </c>
      <c r="H338" s="6" t="str">
        <f>Tablo1[[#This Row],[Dersi Vrn. Öğr. Üyesi Bölümü]]</f>
        <v>TYS</v>
      </c>
      <c r="I338" s="5">
        <f>Tablo1[[#This Row],[Mevcut]]</f>
        <v>8</v>
      </c>
      <c r="J338" s="13" t="str">
        <f>Tablo1[[#This Row],[GÜN]]</f>
        <v>SALI</v>
      </c>
      <c r="K338" s="17" t="str">
        <f>Tablo1[[#This Row],[SINIF2]]</f>
        <v>105</v>
      </c>
      <c r="L338" s="11">
        <f>Tablo1[[#This Row],[08:10]]</f>
        <v>0</v>
      </c>
      <c r="M338" s="4">
        <f>Tablo1[[#This Row],[09:00]]</f>
        <v>0</v>
      </c>
      <c r="N338" s="4">
        <f>Tablo1[[#This Row],[09:50]]</f>
        <v>0</v>
      </c>
      <c r="O338" s="4">
        <f>Tablo1[[#This Row],[10:40]]</f>
        <v>0</v>
      </c>
      <c r="P338" s="4">
        <f>Tablo1[[#This Row],[11:30]]</f>
        <v>0</v>
      </c>
      <c r="Q338" s="10">
        <f>Tablo1[[#This Row],[12:20]]</f>
        <v>0</v>
      </c>
      <c r="R338" s="4" t="str">
        <f>Tablo1[[#This Row],[13:10]]</f>
        <v>x</v>
      </c>
      <c r="S338" s="4" t="str">
        <f>Tablo1[[#This Row],[14:00]]</f>
        <v>x</v>
      </c>
      <c r="T338" s="4">
        <f>Tablo1[[#This Row],[14:50]]</f>
        <v>0</v>
      </c>
      <c r="U338" s="4">
        <f>Tablo1[[#This Row],[15:40]]</f>
        <v>0</v>
      </c>
      <c r="V338" s="12">
        <f>Tablo1[[#This Row],[16:30]]</f>
        <v>0</v>
      </c>
      <c r="W338" s="24">
        <f>Tablo1[[#This Row],[Ders Adedi]]</f>
        <v>1</v>
      </c>
      <c r="X338" s="22">
        <f>Tablo1[[#This Row],[Ders saati]]</f>
        <v>2</v>
      </c>
      <c r="Y338" s="23">
        <f>Tablo1[[#This Row],[Ders saati kontrol]]</f>
        <v>2</v>
      </c>
      <c r="Z338" s="92" t="str">
        <f>Tablo1[[#This Row],[Birleştir formül]]</f>
        <v>Betonarme  Sefa AKSU</v>
      </c>
      <c r="AA338" s="95">
        <f>Tablo1[[#This Row],[Birleşik ders]]</f>
        <v>1</v>
      </c>
    </row>
    <row r="339" spans="1:27" ht="21.75" hidden="1" x14ac:dyDescent="0.25">
      <c r="A339" s="27">
        <f>Tablo1[[#This Row],[Sıra]]</f>
        <v>267</v>
      </c>
      <c r="B339" s="13" t="str">
        <f>Tablo1[[#This Row],[Bölüm]]</f>
        <v>TYS</v>
      </c>
      <c r="C339" s="13">
        <f>Tablo1[[#This Row],[Sınıf]]</f>
        <v>4</v>
      </c>
      <c r="D339" s="5" t="str">
        <f>Tablo1[[#This Row],[Ders Kodu]]</f>
        <v>TYS-4024</v>
      </c>
      <c r="E339" s="14" t="str">
        <f>Tablo1[[#This Row],[Dersin Adı]]</f>
        <v xml:space="preserve">Tarımsal Atık Yönetimi </v>
      </c>
      <c r="F339" s="6" t="str">
        <f>Tablo1[[#This Row],[Dersi Veren Öğretim Elemanı]]</f>
        <v>Sefa AKSU</v>
      </c>
      <c r="G339" s="6">
        <f>Tablo1[[#This Row],[Dersi Veren Öğretim Elemanı (Son 7 Hafta)]]</f>
        <v>0</v>
      </c>
      <c r="H339" s="6" t="str">
        <f>Tablo1[[#This Row],[Dersi Vrn. Öğr. Üyesi Bölümü]]</f>
        <v>TYS</v>
      </c>
      <c r="I339" s="5">
        <f>Tablo1[[#This Row],[Mevcut]]</f>
        <v>12</v>
      </c>
      <c r="J339" s="13" t="str">
        <f>Tablo1[[#This Row],[GÜN]]</f>
        <v>SALI</v>
      </c>
      <c r="K339" s="17" t="str">
        <f>Tablo1[[#This Row],[SINIF2]]</f>
        <v>105</v>
      </c>
      <c r="L339" s="11">
        <f>Tablo1[[#This Row],[08:10]]</f>
        <v>0</v>
      </c>
      <c r="M339" s="4">
        <f>Tablo1[[#This Row],[09:00]]</f>
        <v>0</v>
      </c>
      <c r="N339" s="4">
        <f>Tablo1[[#This Row],[09:50]]</f>
        <v>0</v>
      </c>
      <c r="O339" s="4">
        <f>Tablo1[[#This Row],[10:40]]</f>
        <v>0</v>
      </c>
      <c r="P339" s="4">
        <f>Tablo1[[#This Row],[11:30]]</f>
        <v>0</v>
      </c>
      <c r="Q339" s="10">
        <f>Tablo1[[#This Row],[12:20]]</f>
        <v>0</v>
      </c>
      <c r="R339" s="4">
        <f>Tablo1[[#This Row],[13:10]]</f>
        <v>0</v>
      </c>
      <c r="S339" s="4">
        <f>Tablo1[[#This Row],[14:00]]</f>
        <v>0</v>
      </c>
      <c r="T339" s="4" t="str">
        <f>Tablo1[[#This Row],[14:50]]</f>
        <v>x</v>
      </c>
      <c r="U339" s="4" t="str">
        <f>Tablo1[[#This Row],[15:40]]</f>
        <v>x</v>
      </c>
      <c r="V339" s="12" t="str">
        <f>Tablo1[[#This Row],[16:30]]</f>
        <v>x</v>
      </c>
      <c r="W339" s="24">
        <f>Tablo1[[#This Row],[Ders Adedi]]</f>
        <v>1</v>
      </c>
      <c r="X339" s="22">
        <f>Tablo1[[#This Row],[Ders saati]]</f>
        <v>3</v>
      </c>
      <c r="Y339" s="23">
        <f>Tablo1[[#This Row],[Ders saati kontrol]]</f>
        <v>3</v>
      </c>
      <c r="Z339" s="92" t="str">
        <f>Tablo1[[#This Row],[Birleştir formül]]</f>
        <v>Tarımsal Atık Yönetimi  Sefa AKSU</v>
      </c>
      <c r="AA339" s="95">
        <f>Tablo1[[#This Row],[Birleşik ders]]</f>
        <v>1</v>
      </c>
    </row>
    <row r="340" spans="1:27" ht="21.75" hidden="1" x14ac:dyDescent="0.25">
      <c r="A340" s="27">
        <f>Tablo1[[#This Row],[Sıra]]</f>
        <v>281</v>
      </c>
      <c r="B340" s="13" t="str">
        <f>Tablo1[[#This Row],[Bölüm]]</f>
        <v>TYS</v>
      </c>
      <c r="C340" s="13">
        <f>Tablo1[[#This Row],[Sınıf]]</f>
        <v>4</v>
      </c>
      <c r="D340" s="5" t="str">
        <f>Tablo1[[#This Row],[Ders Kodu]]</f>
        <v>TYS-4010</v>
      </c>
      <c r="E340" s="14" t="str">
        <f>Tablo1[[#This Row],[Dersin Adı]]</f>
        <v xml:space="preserve">Tarımsal Yapılar ve Tasarım </v>
      </c>
      <c r="F340" s="6" t="str">
        <f>Tablo1[[#This Row],[Dersi Veren Öğretim Elemanı]]</f>
        <v>Sefa AKSU</v>
      </c>
      <c r="G340" s="6">
        <f>Tablo1[[#This Row],[Dersi Veren Öğretim Elemanı (Son 7 Hafta)]]</f>
        <v>0</v>
      </c>
      <c r="H340" s="6" t="str">
        <f>Tablo1[[#This Row],[Dersi Vrn. Öğr. Üyesi Bölümü]]</f>
        <v>TYS</v>
      </c>
      <c r="I340" s="5">
        <f>Tablo1[[#This Row],[Mevcut]]</f>
        <v>9</v>
      </c>
      <c r="J340" s="13" t="str">
        <f>Tablo1[[#This Row],[GÜN]]</f>
        <v>ÇARŞAMBA</v>
      </c>
      <c r="K340" s="17" t="str">
        <f>Tablo1[[#This Row],[SINIF2]]</f>
        <v>105</v>
      </c>
      <c r="L340" s="11">
        <f>Tablo1[[#This Row],[08:10]]</f>
        <v>0</v>
      </c>
      <c r="M340" s="4" t="str">
        <f>Tablo1[[#This Row],[09:00]]</f>
        <v>x</v>
      </c>
      <c r="N340" s="4" t="str">
        <f>Tablo1[[#This Row],[09:50]]</f>
        <v>x</v>
      </c>
      <c r="O340" s="4" t="str">
        <f>Tablo1[[#This Row],[10:40]]</f>
        <v>x</v>
      </c>
      <c r="P340" s="4" t="str">
        <f>Tablo1[[#This Row],[11:30]]</f>
        <v>x</v>
      </c>
      <c r="Q340" s="10">
        <f>Tablo1[[#This Row],[12:20]]</f>
        <v>0</v>
      </c>
      <c r="R340" s="4">
        <f>Tablo1[[#This Row],[13:10]]</f>
        <v>0</v>
      </c>
      <c r="S340" s="4">
        <f>Tablo1[[#This Row],[14:00]]</f>
        <v>0</v>
      </c>
      <c r="T340" s="4">
        <f>Tablo1[[#This Row],[14:50]]</f>
        <v>0</v>
      </c>
      <c r="U340" s="4">
        <f>Tablo1[[#This Row],[15:40]]</f>
        <v>0</v>
      </c>
      <c r="V340" s="12">
        <f>Tablo1[[#This Row],[16:30]]</f>
        <v>0</v>
      </c>
      <c r="W340" s="24">
        <f>Tablo1[[#This Row],[Ders Adedi]]</f>
        <v>1</v>
      </c>
      <c r="X340" s="22">
        <f>Tablo1[[#This Row],[Ders saati]]</f>
        <v>4</v>
      </c>
      <c r="Y340" s="23">
        <f>Tablo1[[#This Row],[Ders saati kontrol]]</f>
        <v>4</v>
      </c>
      <c r="Z340" s="92" t="str">
        <f>Tablo1[[#This Row],[Birleştir formül]]</f>
        <v>Tarımsal Yapılar ve Tasarım  Sefa AKSU</v>
      </c>
      <c r="AA340" s="95">
        <f>Tablo1[[#This Row],[Birleşik ders]]</f>
        <v>1</v>
      </c>
    </row>
    <row r="341" spans="1:27" ht="21.75" hidden="1" x14ac:dyDescent="0.25">
      <c r="A341" s="27">
        <f>Tablo1[[#This Row],[Sıra]]</f>
        <v>175</v>
      </c>
      <c r="B341" s="13" t="str">
        <f>Tablo1[[#This Row],[Bölüm]]</f>
        <v>TYS</v>
      </c>
      <c r="C341" s="13">
        <f>Tablo1[[#This Row],[Sınıf]]</f>
        <v>4</v>
      </c>
      <c r="D341" s="5" t="str">
        <f>Tablo1[[#This Row],[Ders Kodu]]</f>
        <v>TYS-4004</v>
      </c>
      <c r="E341" s="14" t="str">
        <f>Tablo1[[#This Row],[Dersin Adı]]</f>
        <v xml:space="preserve">Mesleki Bilgisayar Programları II </v>
      </c>
      <c r="F341" s="6" t="str">
        <f>Tablo1[[#This Row],[Dersi Veren Öğretim Elemanı]]</f>
        <v>Umut MUCAN</v>
      </c>
      <c r="G341" s="6">
        <f>Tablo1[[#This Row],[Dersi Veren Öğretim Elemanı (Son 7 Hafta)]]</f>
        <v>0</v>
      </c>
      <c r="H341" s="6" t="str">
        <f>Tablo1[[#This Row],[Dersi Vrn. Öğr. Üyesi Bölümü]]</f>
        <v>TYS</v>
      </c>
      <c r="I341" s="5">
        <f>Tablo1[[#This Row],[Mevcut]]</f>
        <v>8</v>
      </c>
      <c r="J341" s="13" t="str">
        <f>Tablo1[[#This Row],[GÜN]]</f>
        <v>ÇARŞAMBA</v>
      </c>
      <c r="K341" s="17" t="str">
        <f>Tablo1[[#This Row],[SINIF2]]</f>
        <v>Bilgisayar Lab.</v>
      </c>
      <c r="L341" s="11">
        <f>Tablo1[[#This Row],[08:10]]</f>
        <v>0</v>
      </c>
      <c r="M341" s="4">
        <f>Tablo1[[#This Row],[09:00]]</f>
        <v>0</v>
      </c>
      <c r="N341" s="4">
        <f>Tablo1[[#This Row],[09:50]]</f>
        <v>0</v>
      </c>
      <c r="O341" s="4">
        <f>Tablo1[[#This Row],[10:40]]</f>
        <v>0</v>
      </c>
      <c r="P341" s="4">
        <f>Tablo1[[#This Row],[11:30]]</f>
        <v>0</v>
      </c>
      <c r="Q341" s="10">
        <f>Tablo1[[#This Row],[12:20]]</f>
        <v>0</v>
      </c>
      <c r="R341" s="4" t="str">
        <f>Tablo1[[#This Row],[13:10]]</f>
        <v>x</v>
      </c>
      <c r="S341" s="4" t="str">
        <f>Tablo1[[#This Row],[14:00]]</f>
        <v>x</v>
      </c>
      <c r="T341" s="4" t="str">
        <f>Tablo1[[#This Row],[14:50]]</f>
        <v>x</v>
      </c>
      <c r="U341" s="4" t="str">
        <f>Tablo1[[#This Row],[15:40]]</f>
        <v>x</v>
      </c>
      <c r="V341" s="12">
        <f>Tablo1[[#This Row],[16:30]]</f>
        <v>0</v>
      </c>
      <c r="W341" s="24">
        <f>Tablo1[[#This Row],[Ders Adedi]]</f>
        <v>1</v>
      </c>
      <c r="X341" s="22">
        <f>Tablo1[[#This Row],[Ders saati]]</f>
        <v>4</v>
      </c>
      <c r="Y341" s="23">
        <f>Tablo1[[#This Row],[Ders saati kontrol]]</f>
        <v>4</v>
      </c>
      <c r="Z341" s="92" t="str">
        <f>Tablo1[[#This Row],[Birleştir formül]]</f>
        <v>Mesleki Bilgisayar Programları II  Umut MUCAN</v>
      </c>
      <c r="AA341" s="95">
        <f>Tablo1[[#This Row],[Birleşik ders]]</f>
        <v>1</v>
      </c>
    </row>
    <row r="342" spans="1:27" ht="21.75" hidden="1" x14ac:dyDescent="0.25">
      <c r="A342" s="27">
        <f>Tablo1[[#This Row],[Sıra]]</f>
        <v>183</v>
      </c>
      <c r="B342" s="13" t="str">
        <f>Tablo1[[#This Row],[Bölüm]]</f>
        <v>TYS</v>
      </c>
      <c r="C342" s="13">
        <f>Tablo1[[#This Row],[Sınıf]]</f>
        <v>4</v>
      </c>
      <c r="D342" s="5" t="str">
        <f>Tablo1[[#This Row],[Ders Kodu]]</f>
        <v>TYS-4006</v>
      </c>
      <c r="E342" s="14" t="str">
        <f>Tablo1[[#This Row],[Dersin Adı]]</f>
        <v xml:space="preserve">Mesleki Uygulama </v>
      </c>
      <c r="F342" s="6" t="str">
        <f>Tablo1[[#This Row],[Dersi Veren Öğretim Elemanı]]</f>
        <v>Bölüm Öğretim Elemanları - TYS</v>
      </c>
      <c r="G342" s="6">
        <f>Tablo1[[#This Row],[Dersi Veren Öğretim Elemanı (Son 7 Hafta)]]</f>
        <v>0</v>
      </c>
      <c r="H342" s="6" t="str">
        <f>Tablo1[[#This Row],[Dersi Vrn. Öğr. Üyesi Bölümü]]</f>
        <v>TYS</v>
      </c>
      <c r="I342" s="5">
        <f>Tablo1[[#This Row],[Mevcut]]</f>
        <v>7</v>
      </c>
      <c r="J342" s="13" t="str">
        <f>Tablo1[[#This Row],[GÜN]]</f>
        <v>PERŞEMBE</v>
      </c>
      <c r="K342" s="17" t="str">
        <f>Tablo1[[#This Row],[SINIF2]]</f>
        <v>Bölüm Lab.</v>
      </c>
      <c r="L342" s="11">
        <f>Tablo1[[#This Row],[08:10]]</f>
        <v>0</v>
      </c>
      <c r="M342" s="4" t="str">
        <f>Tablo1[[#This Row],[09:00]]</f>
        <v>x</v>
      </c>
      <c r="N342" s="4" t="str">
        <f>Tablo1[[#This Row],[09:50]]</f>
        <v>x</v>
      </c>
      <c r="O342" s="4" t="str">
        <f>Tablo1[[#This Row],[10:40]]</f>
        <v>x</v>
      </c>
      <c r="P342" s="4" t="str">
        <f>Tablo1[[#This Row],[11:30]]</f>
        <v>x</v>
      </c>
      <c r="Q342" s="10">
        <f>Tablo1[[#This Row],[12:20]]</f>
        <v>0</v>
      </c>
      <c r="R342" s="4">
        <f>Tablo1[[#This Row],[13:10]]</f>
        <v>0</v>
      </c>
      <c r="S342" s="4">
        <f>Tablo1[[#This Row],[14:00]]</f>
        <v>0</v>
      </c>
      <c r="T342" s="4">
        <f>Tablo1[[#This Row],[14:50]]</f>
        <v>0</v>
      </c>
      <c r="U342" s="4">
        <f>Tablo1[[#This Row],[15:40]]</f>
        <v>0</v>
      </c>
      <c r="V342" s="12">
        <f>Tablo1[[#This Row],[16:30]]</f>
        <v>0</v>
      </c>
      <c r="W342" s="24">
        <f>Tablo1[[#This Row],[Ders Adedi]]</f>
        <v>8</v>
      </c>
      <c r="X342" s="22">
        <f>Tablo1[[#This Row],[Ders saati]]</f>
        <v>4</v>
      </c>
      <c r="Y342" s="23">
        <f>Tablo1[[#This Row],[Ders saati kontrol]]</f>
        <v>4</v>
      </c>
      <c r="Z342" s="92" t="str">
        <f>Tablo1[[#This Row],[Birleştir formül]]</f>
        <v>Mesleki Uygulama  Bölüm Öğretim Elemanları - TYS</v>
      </c>
      <c r="AA342" s="95">
        <f>Tablo1[[#This Row],[Birleşik ders]]</f>
        <v>1</v>
      </c>
    </row>
    <row r="343" spans="1:27" ht="21.75" hidden="1" x14ac:dyDescent="0.25">
      <c r="A343" s="27">
        <f>Tablo1[[#This Row],[Sıra]]</f>
        <v>7</v>
      </c>
      <c r="B343" s="13" t="str">
        <f>Tablo1[[#This Row],[Bölüm]]</f>
        <v>TYS</v>
      </c>
      <c r="C343" s="13">
        <f>Tablo1[[#This Row],[Sınıf]]</f>
        <v>4</v>
      </c>
      <c r="D343" s="5" t="str">
        <f>Tablo1[[#This Row],[Ders Kodu]]</f>
        <v>TYS-4014</v>
      </c>
      <c r="E343" s="14" t="str">
        <f>Tablo1[[#This Row],[Dersin Adı]]</f>
        <v xml:space="preserve">Arazi Toplulaştırması </v>
      </c>
      <c r="F343" s="6" t="str">
        <f>Tablo1[[#This Row],[Dersi Veren Öğretim Elemanı]]</f>
        <v>Melis İNALPULAT</v>
      </c>
      <c r="G343" s="6">
        <f>Tablo1[[#This Row],[Dersi Veren Öğretim Elemanı (Son 7 Hafta)]]</f>
        <v>0</v>
      </c>
      <c r="H343" s="6" t="str">
        <f>Tablo1[[#This Row],[Dersi Vrn. Öğr. Üyesi Bölümü]]</f>
        <v>TYS</v>
      </c>
      <c r="I343" s="5">
        <f>Tablo1[[#This Row],[Mevcut]]</f>
        <v>8</v>
      </c>
      <c r="J343" s="13" t="str">
        <f>Tablo1[[#This Row],[GÜN]]</f>
        <v>PERŞEMBE</v>
      </c>
      <c r="K343" s="17" t="str">
        <f>Tablo1[[#This Row],[SINIF2]]</f>
        <v>205</v>
      </c>
      <c r="L343" s="11">
        <f>Tablo1[[#This Row],[08:10]]</f>
        <v>0</v>
      </c>
      <c r="M343" s="4">
        <f>Tablo1[[#This Row],[09:00]]</f>
        <v>0</v>
      </c>
      <c r="N343" s="4">
        <f>Tablo1[[#This Row],[09:50]]</f>
        <v>0</v>
      </c>
      <c r="O343" s="4">
        <f>Tablo1[[#This Row],[10:40]]</f>
        <v>0</v>
      </c>
      <c r="P343" s="4">
        <f>Tablo1[[#This Row],[11:30]]</f>
        <v>0</v>
      </c>
      <c r="Q343" s="10">
        <f>Tablo1[[#This Row],[12:20]]</f>
        <v>0</v>
      </c>
      <c r="R343" s="4">
        <f>Tablo1[[#This Row],[13:10]]</f>
        <v>0</v>
      </c>
      <c r="S343" s="4" t="str">
        <f>Tablo1[[#This Row],[14:00]]</f>
        <v>x</v>
      </c>
      <c r="T343" s="4" t="str">
        <f>Tablo1[[#This Row],[14:50]]</f>
        <v>x</v>
      </c>
      <c r="U343" s="4" t="str">
        <f>Tablo1[[#This Row],[15:40]]</f>
        <v>x</v>
      </c>
      <c r="V343" s="12" t="str">
        <f>Tablo1[[#This Row],[16:30]]</f>
        <v>x</v>
      </c>
      <c r="W343" s="24">
        <f>Tablo1[[#This Row],[Ders Adedi]]</f>
        <v>1</v>
      </c>
      <c r="X343" s="22">
        <f>Tablo1[[#This Row],[Ders saati]]</f>
        <v>4</v>
      </c>
      <c r="Y343" s="23">
        <f>Tablo1[[#This Row],[Ders saati kontrol]]</f>
        <v>4</v>
      </c>
      <c r="Z343" s="92" t="str">
        <f>Tablo1[[#This Row],[Birleştir formül]]</f>
        <v>Arazi Toplulaştırması  Melis İNALPULAT</v>
      </c>
      <c r="AA343" s="95">
        <f>Tablo1[[#This Row],[Birleşik ders]]</f>
        <v>1</v>
      </c>
    </row>
    <row r="344" spans="1:27" ht="21.75" hidden="1" x14ac:dyDescent="0.25">
      <c r="A344" s="27">
        <f>Tablo1[[#This Row],[Sıra]]</f>
        <v>246</v>
      </c>
      <c r="B344" s="13" t="str">
        <f>Tablo1[[#This Row],[Bölüm]]</f>
        <v>TYS</v>
      </c>
      <c r="C344" s="13">
        <f>Tablo1[[#This Row],[Sınıf]]</f>
        <v>4</v>
      </c>
      <c r="D344" s="5" t="str">
        <f>Tablo1[[#This Row],[Ders Kodu]]</f>
        <v>TYS-4016</v>
      </c>
      <c r="E344" s="14" t="str">
        <f>Tablo1[[#This Row],[Dersin Adı]]</f>
        <v xml:space="preserve">Sulama Sistemlerinde Fertigasyon </v>
      </c>
      <c r="F344" s="6" t="str">
        <f>Tablo1[[#This Row],[Dersi Veren Öğretim Elemanı]]</f>
        <v>İsmail TAŞ</v>
      </c>
      <c r="G344" s="6">
        <f>Tablo1[[#This Row],[Dersi Veren Öğretim Elemanı (Son 7 Hafta)]]</f>
        <v>0</v>
      </c>
      <c r="H344" s="6" t="str">
        <f>Tablo1[[#This Row],[Dersi Vrn. Öğr. Üyesi Bölümü]]</f>
        <v>TYS</v>
      </c>
      <c r="I344" s="5">
        <f>Tablo1[[#This Row],[Mevcut]]</f>
        <v>0</v>
      </c>
      <c r="J344" s="13" t="str">
        <f>Tablo1[[#This Row],[GÜN]]</f>
        <v>-</v>
      </c>
      <c r="K344" s="17" t="str">
        <f>Tablo1[[#This Row],[SINIF2]]</f>
        <v>AÇILMIYOR</v>
      </c>
      <c r="L344" s="11">
        <f>Tablo1[[#This Row],[08:10]]</f>
        <v>0</v>
      </c>
      <c r="M344" s="4" t="str">
        <f>Tablo1[[#This Row],[09:00]]</f>
        <v>x</v>
      </c>
      <c r="N344" s="4" t="str">
        <f>Tablo1[[#This Row],[09:50]]</f>
        <v>x</v>
      </c>
      <c r="O344" s="4" t="str">
        <f>Tablo1[[#This Row],[10:40]]</f>
        <v>x</v>
      </c>
      <c r="P344" s="4">
        <f>Tablo1[[#This Row],[11:30]]</f>
        <v>0</v>
      </c>
      <c r="Q344" s="10">
        <f>Tablo1[[#This Row],[12:20]]</f>
        <v>0</v>
      </c>
      <c r="R344" s="4">
        <f>Tablo1[[#This Row],[13:10]]</f>
        <v>0</v>
      </c>
      <c r="S344" s="4">
        <f>Tablo1[[#This Row],[14:00]]</f>
        <v>0</v>
      </c>
      <c r="T344" s="4">
        <f>Tablo1[[#This Row],[14:50]]</f>
        <v>0</v>
      </c>
      <c r="U344" s="4">
        <f>Tablo1[[#This Row],[15:40]]</f>
        <v>0</v>
      </c>
      <c r="V344" s="12">
        <f>Tablo1[[#This Row],[16:30]]</f>
        <v>0</v>
      </c>
      <c r="W344" s="24">
        <f>Tablo1[[#This Row],[Ders Adedi]]</f>
        <v>1</v>
      </c>
      <c r="X344" s="22">
        <f>Tablo1[[#This Row],[Ders saati]]</f>
        <v>3</v>
      </c>
      <c r="Y344" s="23">
        <f>Tablo1[[#This Row],[Ders saati kontrol]]</f>
        <v>3</v>
      </c>
      <c r="Z344" s="92" t="str">
        <f>Tablo1[[#This Row],[Birleştir formül]]</f>
        <v>Sulama Sistemlerinde Fertigasyon  İsmail TAŞ</v>
      </c>
      <c r="AA344" s="95">
        <f>Tablo1[[#This Row],[Birleşik ders]]</f>
        <v>1</v>
      </c>
    </row>
    <row r="345" spans="1:27" ht="21.75" hidden="1" x14ac:dyDescent="0.25">
      <c r="A345" s="27">
        <f>Tablo1[[#This Row],[Sıra]]</f>
        <v>224</v>
      </c>
      <c r="B345" s="13" t="str">
        <f>Tablo1[[#This Row],[Bölüm]]</f>
        <v>TYS</v>
      </c>
      <c r="C345" s="13">
        <f>Tablo1[[#This Row],[Sınıf]]</f>
        <v>4</v>
      </c>
      <c r="D345" s="5" t="str">
        <f>Tablo1[[#This Row],[Ders Kodu]]</f>
        <v>TYS-4020</v>
      </c>
      <c r="E345" s="14" t="str">
        <f>Tablo1[[#This Row],[Dersin Adı]]</f>
        <v xml:space="preserve">Proje Hazırlama Tekniği </v>
      </c>
      <c r="F345" s="6" t="str">
        <f>Tablo1[[#This Row],[Dersi Veren Öğretim Elemanı]]</f>
        <v>Murat YILDIRIM</v>
      </c>
      <c r="G345" s="6">
        <f>Tablo1[[#This Row],[Dersi Veren Öğretim Elemanı (Son 7 Hafta)]]</f>
        <v>0</v>
      </c>
      <c r="H345" s="6" t="str">
        <f>Tablo1[[#This Row],[Dersi Vrn. Öğr. Üyesi Bölümü]]</f>
        <v>TYS</v>
      </c>
      <c r="I345" s="5">
        <f>Tablo1[[#This Row],[Mevcut]]</f>
        <v>0</v>
      </c>
      <c r="J345" s="13" t="str">
        <f>Tablo1[[#This Row],[GÜN]]</f>
        <v>-</v>
      </c>
      <c r="K345" s="17" t="str">
        <f>Tablo1[[#This Row],[SINIF2]]</f>
        <v>AÇILMIYOR</v>
      </c>
      <c r="L345" s="11">
        <f>Tablo1[[#This Row],[08:10]]</f>
        <v>0</v>
      </c>
      <c r="M345" s="4">
        <f>Tablo1[[#This Row],[09:00]]</f>
        <v>0</v>
      </c>
      <c r="N345" s="4">
        <f>Tablo1[[#This Row],[09:50]]</f>
        <v>0</v>
      </c>
      <c r="O345" s="4">
        <f>Tablo1[[#This Row],[10:40]]</f>
        <v>0</v>
      </c>
      <c r="P345" s="4" t="str">
        <f>Tablo1[[#This Row],[11:30]]</f>
        <v>x</v>
      </c>
      <c r="Q345" s="10" t="str">
        <f>Tablo1[[#This Row],[12:20]]</f>
        <v>x</v>
      </c>
      <c r="R345" s="4" t="str">
        <f>Tablo1[[#This Row],[13:10]]</f>
        <v>x</v>
      </c>
      <c r="S345" s="4">
        <f>Tablo1[[#This Row],[14:00]]</f>
        <v>0</v>
      </c>
      <c r="T345" s="4">
        <f>Tablo1[[#This Row],[14:50]]</f>
        <v>0</v>
      </c>
      <c r="U345" s="4">
        <f>Tablo1[[#This Row],[15:40]]</f>
        <v>0</v>
      </c>
      <c r="V345" s="12">
        <f>Tablo1[[#This Row],[16:30]]</f>
        <v>0</v>
      </c>
      <c r="W345" s="24">
        <f>Tablo1[[#This Row],[Ders Adedi]]</f>
        <v>1</v>
      </c>
      <c r="X345" s="22">
        <f>Tablo1[[#This Row],[Ders saati]]</f>
        <v>3</v>
      </c>
      <c r="Y345" s="23">
        <f>Tablo1[[#This Row],[Ders saati kontrol]]</f>
        <v>3</v>
      </c>
      <c r="Z345" s="92" t="str">
        <f>Tablo1[[#This Row],[Birleştir formül]]</f>
        <v>Proje Hazırlama Tekniği  Murat YILDIRIM</v>
      </c>
      <c r="AA345" s="95">
        <f>Tablo1[[#This Row],[Birleşik ders]]</f>
        <v>1</v>
      </c>
    </row>
    <row r="346" spans="1:27" ht="21.75" hidden="1" x14ac:dyDescent="0.25">
      <c r="A346" s="27">
        <f>Tablo1[[#This Row],[Sıra]]</f>
        <v>118</v>
      </c>
      <c r="B346" s="13" t="str">
        <f>Tablo1[[#This Row],[Bölüm]]</f>
        <v>TYS</v>
      </c>
      <c r="C346" s="13">
        <f>Tablo1[[#This Row],[Sınıf]]</f>
        <v>4</v>
      </c>
      <c r="D346" s="5" t="str">
        <f>Tablo1[[#This Row],[Ders Kodu]]</f>
        <v>TYS-4022</v>
      </c>
      <c r="E346" s="14" t="str">
        <f>Tablo1[[#This Row],[Dersin Adı]]</f>
        <v xml:space="preserve">Görüntü İşleme </v>
      </c>
      <c r="F346" s="6" t="str">
        <f>Tablo1[[#This Row],[Dersi Veren Öğretim Elemanı]]</f>
        <v>Melis İNALPULAT</v>
      </c>
      <c r="G346" s="6">
        <f>Tablo1[[#This Row],[Dersi Veren Öğretim Elemanı (Son 7 Hafta)]]</f>
        <v>0</v>
      </c>
      <c r="H346" s="6" t="str">
        <f>Tablo1[[#This Row],[Dersi Vrn. Öğr. Üyesi Bölümü]]</f>
        <v>TYS</v>
      </c>
      <c r="I346" s="5">
        <f>Tablo1[[#This Row],[Mevcut]]</f>
        <v>0</v>
      </c>
      <c r="J346" s="13" t="str">
        <f>Tablo1[[#This Row],[GÜN]]</f>
        <v>-</v>
      </c>
      <c r="K346" s="17" t="str">
        <f>Tablo1[[#This Row],[SINIF2]]</f>
        <v>AÇILMIYOR</v>
      </c>
      <c r="L346" s="11">
        <f>Tablo1[[#This Row],[08:10]]</f>
        <v>0</v>
      </c>
      <c r="M346" s="4">
        <f>Tablo1[[#This Row],[09:00]]</f>
        <v>0</v>
      </c>
      <c r="N346" s="4">
        <f>Tablo1[[#This Row],[09:50]]</f>
        <v>0</v>
      </c>
      <c r="O346" s="4">
        <f>Tablo1[[#This Row],[10:40]]</f>
        <v>0</v>
      </c>
      <c r="P346" s="4">
        <f>Tablo1[[#This Row],[11:30]]</f>
        <v>0</v>
      </c>
      <c r="Q346" s="10" t="str">
        <f>Tablo1[[#This Row],[12:20]]</f>
        <v>x</v>
      </c>
      <c r="R346" s="4" t="str">
        <f>Tablo1[[#This Row],[13:10]]</f>
        <v>x</v>
      </c>
      <c r="S346" s="4" t="str">
        <f>Tablo1[[#This Row],[14:00]]</f>
        <v>x</v>
      </c>
      <c r="T346" s="4">
        <f>Tablo1[[#This Row],[14:50]]</f>
        <v>0</v>
      </c>
      <c r="U346" s="4">
        <f>Tablo1[[#This Row],[15:40]]</f>
        <v>0</v>
      </c>
      <c r="V346" s="12">
        <f>Tablo1[[#This Row],[16:30]]</f>
        <v>0</v>
      </c>
      <c r="W346" s="24">
        <f>Tablo1[[#This Row],[Ders Adedi]]</f>
        <v>1</v>
      </c>
      <c r="X346" s="22">
        <f>Tablo1[[#This Row],[Ders saati]]</f>
        <v>3</v>
      </c>
      <c r="Y346" s="23">
        <f>Tablo1[[#This Row],[Ders saati kontrol]]</f>
        <v>3</v>
      </c>
      <c r="Z346" s="92" t="str">
        <f>Tablo1[[#This Row],[Birleştir formül]]</f>
        <v>Görüntü İşleme  Melis İNALPULAT</v>
      </c>
      <c r="AA346" s="95">
        <f>Tablo1[[#This Row],[Birleşik ders]]</f>
        <v>1</v>
      </c>
    </row>
    <row r="347" spans="1:27" ht="30" hidden="1" x14ac:dyDescent="0.25">
      <c r="A347" s="27">
        <f>Tablo1[[#This Row],[Sıra]]</f>
        <v>211</v>
      </c>
      <c r="B347" s="13" t="str">
        <f>Tablo1[[#This Row],[Bölüm]]</f>
        <v>TYS</v>
      </c>
      <c r="C347" s="13">
        <f>Tablo1[[#This Row],[Sınıf]]</f>
        <v>4</v>
      </c>
      <c r="D347" s="5" t="str">
        <f>Tablo1[[#This Row],[Ders Kodu]]</f>
        <v>TYS-4018</v>
      </c>
      <c r="E347" s="14" t="str">
        <f>Tablo1[[#This Row],[Dersin Adı]]</f>
        <v xml:space="preserve">Otomasyon </v>
      </c>
      <c r="F347" s="6" t="str">
        <f>Tablo1[[#This Row],[Dersi Veren Öğretim Elemanı]]</f>
        <v>Murat YILDIRIM</v>
      </c>
      <c r="G347" s="6">
        <f>Tablo1[[#This Row],[Dersi Veren Öğretim Elemanı (Son 7 Hafta)]]</f>
        <v>0</v>
      </c>
      <c r="H347" s="6" t="str">
        <f>Tablo1[[#This Row],[Dersi Vrn. Öğr. Üyesi Bölümü]]</f>
        <v>TYS</v>
      </c>
      <c r="I347" s="5">
        <f>Tablo1[[#This Row],[Mevcut]]</f>
        <v>0</v>
      </c>
      <c r="J347" s="13" t="str">
        <f>Tablo1[[#This Row],[GÜN]]</f>
        <v>-</v>
      </c>
      <c r="K347" s="17" t="str">
        <f>Tablo1[[#This Row],[SINIF2]]</f>
        <v>AÇILMIYOR</v>
      </c>
      <c r="L347" s="11">
        <f>Tablo1[[#This Row],[08:10]]</f>
        <v>0</v>
      </c>
      <c r="M347" s="4">
        <f>Tablo1[[#This Row],[09:00]]</f>
        <v>0</v>
      </c>
      <c r="N347" s="4">
        <f>Tablo1[[#This Row],[09:50]]</f>
        <v>0</v>
      </c>
      <c r="O347" s="4">
        <f>Tablo1[[#This Row],[10:40]]</f>
        <v>0</v>
      </c>
      <c r="P347" s="4">
        <f>Tablo1[[#This Row],[11:30]]</f>
        <v>0</v>
      </c>
      <c r="Q347" s="10">
        <f>Tablo1[[#This Row],[12:20]]</f>
        <v>0</v>
      </c>
      <c r="R347" s="4">
        <f>Tablo1[[#This Row],[13:10]]</f>
        <v>0</v>
      </c>
      <c r="S347" s="4">
        <f>Tablo1[[#This Row],[14:00]]</f>
        <v>0</v>
      </c>
      <c r="T347" s="4" t="str">
        <f>Tablo1[[#This Row],[14:50]]</f>
        <v>x</v>
      </c>
      <c r="U347" s="4" t="str">
        <f>Tablo1[[#This Row],[15:40]]</f>
        <v>x</v>
      </c>
      <c r="V347" s="12" t="str">
        <f>Tablo1[[#This Row],[16:30]]</f>
        <v>x</v>
      </c>
      <c r="W347" s="24">
        <f>Tablo1[[#This Row],[Ders Adedi]]</f>
        <v>1</v>
      </c>
      <c r="X347" s="22">
        <f>Tablo1[[#This Row],[Ders saati]]</f>
        <v>3</v>
      </c>
      <c r="Y347" s="23">
        <f>Tablo1[[#This Row],[Ders saati kontrol]]</f>
        <v>3</v>
      </c>
      <c r="Z347" s="92" t="str">
        <f>Tablo1[[#This Row],[Birleştir formül]]</f>
        <v>Otomasyon  Murat YILDIRIM</v>
      </c>
      <c r="AA347" s="95">
        <f>Tablo1[[#This Row],[Birleşik ders]]</f>
        <v>1</v>
      </c>
    </row>
    <row r="348" spans="1:27" ht="30" hidden="1" x14ac:dyDescent="0.25">
      <c r="A348" s="27">
        <f>Tablo1[[#This Row],[Sıra]]</f>
        <v>42</v>
      </c>
      <c r="B348" s="13" t="str">
        <f>Tablo1[[#This Row],[Bölüm]]</f>
        <v>TYS</v>
      </c>
      <c r="C348" s="13">
        <f>Tablo1[[#This Row],[Sınıf]]</f>
        <v>4</v>
      </c>
      <c r="D348" s="5" t="str">
        <f>Tablo1[[#This Row],[Ders Kodu]]</f>
        <v>TYS-4008</v>
      </c>
      <c r="E348" s="14" t="str">
        <f>Tablo1[[#This Row],[Dersin Adı]]</f>
        <v xml:space="preserve">Bitirme Ödevi II </v>
      </c>
      <c r="F348" s="6" t="str">
        <f>Tablo1[[#This Row],[Dersi Veren Öğretim Elemanı]]</f>
        <v>Bölüm Öğretim Elemanları - TYS</v>
      </c>
      <c r="G348" s="6">
        <f>Tablo1[[#This Row],[Dersi Veren Öğretim Elemanı (Son 7 Hafta)]]</f>
        <v>0</v>
      </c>
      <c r="H348" s="6" t="str">
        <f>Tablo1[[#This Row],[Dersi Vrn. Öğr. Üyesi Bölümü]]</f>
        <v>TYS</v>
      </c>
      <c r="I348" s="5">
        <f>Tablo1[[#This Row],[Mevcut]]</f>
        <v>10</v>
      </c>
      <c r="J348" s="13" t="str">
        <f>Tablo1[[#This Row],[GÜN]]</f>
        <v>-</v>
      </c>
      <c r="K348" s="17" t="str">
        <f>Tablo1[[#This Row],[SINIF2]]</f>
        <v>-</v>
      </c>
      <c r="L348" s="11">
        <f>Tablo1[[#This Row],[08:10]]</f>
        <v>0</v>
      </c>
      <c r="M348" s="4">
        <f>Tablo1[[#This Row],[09:00]]</f>
        <v>0</v>
      </c>
      <c r="N348" s="4">
        <f>Tablo1[[#This Row],[09:50]]</f>
        <v>0</v>
      </c>
      <c r="O348" s="4">
        <f>Tablo1[[#This Row],[10:40]]</f>
        <v>0</v>
      </c>
      <c r="P348" s="4">
        <f>Tablo1[[#This Row],[11:30]]</f>
        <v>0</v>
      </c>
      <c r="Q348" s="10">
        <f>Tablo1[[#This Row],[12:20]]</f>
        <v>0</v>
      </c>
      <c r="R348" s="4">
        <f>Tablo1[[#This Row],[13:10]]</f>
        <v>0</v>
      </c>
      <c r="S348" s="4">
        <f>Tablo1[[#This Row],[14:00]]</f>
        <v>0</v>
      </c>
      <c r="T348" s="4">
        <f>Tablo1[[#This Row],[14:50]]</f>
        <v>0</v>
      </c>
      <c r="U348" s="4">
        <f>Tablo1[[#This Row],[15:40]]</f>
        <v>0</v>
      </c>
      <c r="V348" s="12">
        <f>Tablo1[[#This Row],[16:30]]</f>
        <v>0</v>
      </c>
      <c r="W348" s="24">
        <f>Tablo1[[#This Row],[Ders Adedi]]</f>
        <v>7</v>
      </c>
      <c r="X348" s="22">
        <f>Tablo1[[#This Row],[Ders saati]]</f>
        <v>0</v>
      </c>
      <c r="Y348" s="23">
        <f>Tablo1[[#This Row],[Ders saati kontrol]]</f>
        <v>0</v>
      </c>
      <c r="Z348" s="92" t="str">
        <f>Tablo1[[#This Row],[Birleştir formül]]</f>
        <v>Bitirme Ödevi II  Bölüm Öğretim Elemanları - TYS</v>
      </c>
      <c r="AA348" s="95">
        <f>Tablo1[[#This Row],[Birleşik ders]]</f>
        <v>1</v>
      </c>
    </row>
    <row r="349" spans="1:27" ht="30" hidden="1" x14ac:dyDescent="0.25">
      <c r="A349" s="27">
        <f>Tablo1[[#This Row],[Sıra]]</f>
        <v>124</v>
      </c>
      <c r="B349" s="13" t="str">
        <f>Tablo1[[#This Row],[Bölüm]]</f>
        <v>ZO</v>
      </c>
      <c r="C349" s="13">
        <f>Tablo1[[#This Row],[Sınıf]]</f>
        <v>1</v>
      </c>
      <c r="D349" s="5" t="str">
        <f>Tablo1[[#This Row],[Ders Kodu]]</f>
        <v>ZTN-1008</v>
      </c>
      <c r="E349" s="14" t="str">
        <f>Tablo1[[#This Row],[Dersin Adı]]</f>
        <v xml:space="preserve">Hayvan Biyolojisi ve Sistematiği </v>
      </c>
      <c r="F349" s="6" t="str">
        <f>Tablo1[[#This Row],[Dersi Veren Öğretim Elemanı]]</f>
        <v>Mert GÜRKAN</v>
      </c>
      <c r="G349" s="6">
        <f>Tablo1[[#This Row],[Dersi Veren Öğretim Elemanı (Son 7 Hafta)]]</f>
        <v>0</v>
      </c>
      <c r="H349" s="6" t="str">
        <f>Tablo1[[#This Row],[Dersi Vrn. Öğr. Üyesi Bölümü]]</f>
        <v>FD</v>
      </c>
      <c r="I349" s="5">
        <f>Tablo1[[#This Row],[Mevcut]]</f>
        <v>24</v>
      </c>
      <c r="J349" s="13" t="str">
        <f>Tablo1[[#This Row],[GÜN]]</f>
        <v>PAZARTESİ</v>
      </c>
      <c r="K349" s="17" t="str">
        <f>Tablo1[[#This Row],[SINIF2]]</f>
        <v>205</v>
      </c>
      <c r="L349" s="11">
        <f>Tablo1[[#This Row],[08:10]]</f>
        <v>0</v>
      </c>
      <c r="M349" s="4" t="str">
        <f>Tablo1[[#This Row],[09:00]]</f>
        <v>x</v>
      </c>
      <c r="N349" s="4" t="str">
        <f>Tablo1[[#This Row],[09:50]]</f>
        <v>x</v>
      </c>
      <c r="O349" s="4" t="str">
        <f>Tablo1[[#This Row],[10:40]]</f>
        <v>x</v>
      </c>
      <c r="P349" s="4" t="str">
        <f>Tablo1[[#This Row],[11:30]]</f>
        <v>x</v>
      </c>
      <c r="Q349" s="10">
        <f>Tablo1[[#This Row],[12:20]]</f>
        <v>0</v>
      </c>
      <c r="R349" s="4">
        <f>Tablo1[[#This Row],[13:10]]</f>
        <v>0</v>
      </c>
      <c r="S349" s="4">
        <f>Tablo1[[#This Row],[14:00]]</f>
        <v>0</v>
      </c>
      <c r="T349" s="4">
        <f>Tablo1[[#This Row],[14:50]]</f>
        <v>0</v>
      </c>
      <c r="U349" s="4">
        <f>Tablo1[[#This Row],[15:40]]</f>
        <v>0</v>
      </c>
      <c r="V349" s="12">
        <f>Tablo1[[#This Row],[16:30]]</f>
        <v>0</v>
      </c>
      <c r="W349" s="24">
        <f>Tablo1[[#This Row],[Ders Adedi]]</f>
        <v>1</v>
      </c>
      <c r="X349" s="22">
        <f>Tablo1[[#This Row],[Ders saati]]</f>
        <v>4</v>
      </c>
      <c r="Y349" s="23">
        <f>Tablo1[[#This Row],[Ders saati kontrol]]</f>
        <v>4</v>
      </c>
      <c r="Z349" s="92" t="str">
        <f>Tablo1[[#This Row],[Birleştir formül]]</f>
        <v>Hayvan Biyolojisi ve Sistematiği  Mert GÜRKAN</v>
      </c>
      <c r="AA349" s="95">
        <f>Tablo1[[#This Row],[Birleşik ders]]</f>
        <v>1</v>
      </c>
    </row>
    <row r="350" spans="1:27" ht="21.75" hidden="1" x14ac:dyDescent="0.25">
      <c r="A350" s="27">
        <f>Tablo1[[#This Row],[Sıra]]</f>
        <v>131</v>
      </c>
      <c r="B350" s="13" t="str">
        <f>Tablo1[[#This Row],[Bölüm]]</f>
        <v>ZO</v>
      </c>
      <c r="C350" s="13">
        <f>Tablo1[[#This Row],[Sınıf]]</f>
        <v>1</v>
      </c>
      <c r="D350" s="5" t="str">
        <f>Tablo1[[#This Row],[Ders Kodu]]</f>
        <v xml:space="preserve">ZTN-1010 </v>
      </c>
      <c r="E350" s="14" t="str">
        <f>Tablo1[[#This Row],[Dersin Adı]]</f>
        <v xml:space="preserve">Hayvan Tarımı </v>
      </c>
      <c r="F350" s="6" t="str">
        <f>Tablo1[[#This Row],[Dersi Veren Öğretim Elemanı]]</f>
        <v>Cemil TÖLÜ</v>
      </c>
      <c r="G350" s="6" t="str">
        <f>Tablo1[[#This Row],[Dersi Veren Öğretim Elemanı (Son 7 Hafta)]]</f>
        <v>Hande Işıl AKBAĞ</v>
      </c>
      <c r="H350" s="6" t="str">
        <f>Tablo1[[#This Row],[Dersi Vrn. Öğr. Üyesi Bölümü]]</f>
        <v>ZO</v>
      </c>
      <c r="I350" s="5">
        <f>Tablo1[[#This Row],[Mevcut]]</f>
        <v>24</v>
      </c>
      <c r="J350" s="13" t="str">
        <f>Tablo1[[#This Row],[GÜN]]</f>
        <v>PAZARTESİ</v>
      </c>
      <c r="K350" s="17" t="str">
        <f>Tablo1[[#This Row],[SINIF2]]</f>
        <v>205</v>
      </c>
      <c r="L350" s="11">
        <f>Tablo1[[#This Row],[08:10]]</f>
        <v>0</v>
      </c>
      <c r="M350" s="4">
        <f>Tablo1[[#This Row],[09:00]]</f>
        <v>0</v>
      </c>
      <c r="N350" s="4">
        <f>Tablo1[[#This Row],[09:50]]</f>
        <v>0</v>
      </c>
      <c r="O350" s="4">
        <f>Tablo1[[#This Row],[10:40]]</f>
        <v>0</v>
      </c>
      <c r="P350" s="4">
        <f>Tablo1[[#This Row],[11:30]]</f>
        <v>0</v>
      </c>
      <c r="Q350" s="10">
        <f>Tablo1[[#This Row],[12:20]]</f>
        <v>0</v>
      </c>
      <c r="R350" s="4" t="str">
        <f>Tablo1[[#This Row],[13:10]]</f>
        <v>x</v>
      </c>
      <c r="S350" s="4" t="str">
        <f>Tablo1[[#This Row],[14:00]]</f>
        <v>x</v>
      </c>
      <c r="T350" s="4" t="str">
        <f>Tablo1[[#This Row],[14:50]]</f>
        <v>x</v>
      </c>
      <c r="U350" s="4" t="str">
        <f>Tablo1[[#This Row],[15:40]]</f>
        <v>x</v>
      </c>
      <c r="V350" s="12">
        <f>Tablo1[[#This Row],[16:30]]</f>
        <v>0</v>
      </c>
      <c r="W350" s="24">
        <f>Tablo1[[#This Row],[Ders Adedi]]</f>
        <v>1</v>
      </c>
      <c r="X350" s="22">
        <f>Tablo1[[#This Row],[Ders saati]]</f>
        <v>4</v>
      </c>
      <c r="Y350" s="23">
        <f>Tablo1[[#This Row],[Ders saati kontrol]]</f>
        <v>4</v>
      </c>
      <c r="Z350" s="92" t="str">
        <f>Tablo1[[#This Row],[Birleştir formül]]</f>
        <v>Hayvan Tarımı  Cemil TÖLÜ</v>
      </c>
      <c r="AA350" s="95">
        <f>Tablo1[[#This Row],[Birleşik ders]]</f>
        <v>1</v>
      </c>
    </row>
    <row r="351" spans="1:27" ht="21.75" hidden="1" x14ac:dyDescent="0.25">
      <c r="A351" s="27">
        <f>Tablo1[[#This Row],[Sıra]]</f>
        <v>386</v>
      </c>
      <c r="B351" s="13" t="str">
        <f>Tablo1[[#This Row],[Bölüm]]</f>
        <v>ZO</v>
      </c>
      <c r="C351" s="13">
        <f>Tablo1[[#This Row],[Sınıf]]</f>
        <v>1</v>
      </c>
      <c r="D351" s="5" t="str">
        <f>Tablo1[[#This Row],[Ders Kodu]]</f>
        <v>ZOO-1008</v>
      </c>
      <c r="E351" s="14" t="str">
        <f>Tablo1[[#This Row],[Dersin Adı]]</f>
        <v>Hayvansal Üretim Sistemleri (Alttan ve devam Alanlar İçin)</v>
      </c>
      <c r="F351" s="6" t="str">
        <f>Tablo1[[#This Row],[Dersi Veren Öğretim Elemanı]]</f>
        <v>Cemil TÖLÜ</v>
      </c>
      <c r="G351" s="6">
        <f>Tablo1[[#This Row],[Dersi Veren Öğretim Elemanı (Son 7 Hafta)]]</f>
        <v>0</v>
      </c>
      <c r="H351" s="6" t="str">
        <f>Tablo1[[#This Row],[Dersi Vrn. Öğr. Üyesi Bölümü]]</f>
        <v>ZO</v>
      </c>
      <c r="I351" s="5">
        <f>Tablo1[[#This Row],[Mevcut]]</f>
        <v>31</v>
      </c>
      <c r="J351" s="13" t="str">
        <f>Tablo1[[#This Row],[GÜN]]</f>
        <v>PAZARTESİ</v>
      </c>
      <c r="K351" s="17" t="str">
        <f>Tablo1[[#This Row],[SINIF2]]</f>
        <v>205</v>
      </c>
      <c r="L351" s="11">
        <f>Tablo1[[#This Row],[08:10]]</f>
        <v>0</v>
      </c>
      <c r="M351" s="4">
        <f>Tablo1[[#This Row],[09:00]]</f>
        <v>0</v>
      </c>
      <c r="N351" s="4">
        <f>Tablo1[[#This Row],[09:50]]</f>
        <v>0</v>
      </c>
      <c r="O351" s="4">
        <f>Tablo1[[#This Row],[10:40]]</f>
        <v>0</v>
      </c>
      <c r="P351" s="4">
        <f>Tablo1[[#This Row],[11:30]]</f>
        <v>0</v>
      </c>
      <c r="Q351" s="10">
        <f>Tablo1[[#This Row],[12:20]]</f>
        <v>0</v>
      </c>
      <c r="R351" s="4" t="str">
        <f>Tablo1[[#This Row],[13:10]]</f>
        <v>x</v>
      </c>
      <c r="S351" s="4" t="str">
        <f>Tablo1[[#This Row],[14:00]]</f>
        <v>x</v>
      </c>
      <c r="T351" s="4">
        <f>Tablo1[[#This Row],[14:50]]</f>
        <v>0</v>
      </c>
      <c r="U351" s="4">
        <f>Tablo1[[#This Row],[15:40]]</f>
        <v>0</v>
      </c>
      <c r="V351" s="12">
        <f>Tablo1[[#This Row],[16:30]]</f>
        <v>0</v>
      </c>
      <c r="W351" s="24">
        <f>Tablo1[[#This Row],[Ders Adedi]]</f>
        <v>2</v>
      </c>
      <c r="X351" s="22">
        <f>Tablo1[[#This Row],[Ders saati]]</f>
        <v>2</v>
      </c>
      <c r="Y351" s="23">
        <f>Tablo1[[#This Row],[Ders saati kontrol]]</f>
        <v>2</v>
      </c>
      <c r="Z351" s="92" t="str">
        <f>Tablo1[[#This Row],[Birleştir formül]]</f>
        <v>Hayvansal Üretim Sistemleri (Alttan ve devam Alanlar İçin) Cemil TÖLÜ</v>
      </c>
      <c r="AA351" s="95">
        <f>Tablo1[[#This Row],[Birleşik ders]]</f>
        <v>1</v>
      </c>
    </row>
    <row r="352" spans="1:27" ht="21.75" hidden="1" x14ac:dyDescent="0.25">
      <c r="A352" s="27">
        <f>Tablo1[[#This Row],[Sıra]]</f>
        <v>320</v>
      </c>
      <c r="B352" s="13" t="str">
        <f>Tablo1[[#This Row],[Bölüm]]</f>
        <v>ZO</v>
      </c>
      <c r="C352" s="13">
        <f>Tablo1[[#This Row],[Sınıf]]</f>
        <v>1</v>
      </c>
      <c r="D352" s="5" t="str">
        <f>Tablo1[[#This Row],[Ders Kodu]]</f>
        <v>TDİ-1002</v>
      </c>
      <c r="E352" s="14" t="str">
        <f>Tablo1[[#This Row],[Dersin Adı]]</f>
        <v xml:space="preserve">Türk Dili II </v>
      </c>
      <c r="F352" s="6" t="str">
        <f>Tablo1[[#This Row],[Dersi Veren Öğretim Elemanı]]</f>
        <v>Özgür ÜSTÜN</v>
      </c>
      <c r="G352" s="6">
        <f>Tablo1[[#This Row],[Dersi Veren Öğretim Elemanı (Son 7 Hafta)]]</f>
        <v>0</v>
      </c>
      <c r="H352" s="6" t="str">
        <f>Tablo1[[#This Row],[Dersi Vrn. Öğr. Üyesi Bölümü]]</f>
        <v>FD</v>
      </c>
      <c r="I352" s="5">
        <f>Tablo1[[#This Row],[Mevcut]]</f>
        <v>23</v>
      </c>
      <c r="J352" s="13" t="str">
        <f>Tablo1[[#This Row],[GÜN]]</f>
        <v>SALI</v>
      </c>
      <c r="K352" s="17" t="str">
        <f>Tablo1[[#This Row],[SINIF2]]</f>
        <v>ONLINE</v>
      </c>
      <c r="L352" s="11">
        <f>Tablo1[[#This Row],[08:10]]</f>
        <v>0</v>
      </c>
      <c r="M352" s="4">
        <f>Tablo1[[#This Row],[09:00]]</f>
        <v>0</v>
      </c>
      <c r="N352" s="4">
        <f>Tablo1[[#This Row],[09:50]]</f>
        <v>0</v>
      </c>
      <c r="O352" s="4">
        <f>Tablo1[[#This Row],[10:40]]</f>
        <v>0</v>
      </c>
      <c r="P352" s="4">
        <f>Tablo1[[#This Row],[11:30]]</f>
        <v>0</v>
      </c>
      <c r="Q352" s="10">
        <f>Tablo1[[#This Row],[12:20]]</f>
        <v>0</v>
      </c>
      <c r="R352" s="4">
        <f>Tablo1[[#This Row],[13:10]]</f>
        <v>0</v>
      </c>
      <c r="S352" s="4" t="str">
        <f>Tablo1[[#This Row],[14:00]]</f>
        <v>x</v>
      </c>
      <c r="T352" s="4" t="str">
        <f>Tablo1[[#This Row],[14:50]]</f>
        <v>x</v>
      </c>
      <c r="U352" s="4">
        <f>Tablo1[[#This Row],[15:40]]</f>
        <v>0</v>
      </c>
      <c r="V352" s="12">
        <f>Tablo1[[#This Row],[16:30]]</f>
        <v>0</v>
      </c>
      <c r="W352" s="24">
        <f>Tablo1[[#This Row],[Ders Adedi]]</f>
        <v>9</v>
      </c>
      <c r="X352" s="22">
        <f>Tablo1[[#This Row],[Ders saati]]</f>
        <v>2</v>
      </c>
      <c r="Y352" s="23">
        <f>Tablo1[[#This Row],[Ders saati kontrol]]</f>
        <v>2</v>
      </c>
      <c r="Z352" s="92" t="str">
        <f>Tablo1[[#This Row],[Birleştir formül]]</f>
        <v>Türk Dili II  Özgür ÜSTÜN</v>
      </c>
      <c r="AA352" s="95">
        <f>Tablo1[[#This Row],[Birleşik ders]]</f>
        <v>9</v>
      </c>
    </row>
    <row r="353" spans="1:27" ht="21.75" hidden="1" x14ac:dyDescent="0.25">
      <c r="A353" s="27">
        <f>Tablo1[[#This Row],[Sıra]]</f>
        <v>163</v>
      </c>
      <c r="B353" s="13" t="str">
        <f>Tablo1[[#This Row],[Bölüm]]</f>
        <v>ZO</v>
      </c>
      <c r="C353" s="13">
        <f>Tablo1[[#This Row],[Sınıf]]</f>
        <v>1</v>
      </c>
      <c r="D353" s="5" t="str">
        <f>Tablo1[[#This Row],[Ders Kodu]]</f>
        <v>ZTN-1004</v>
      </c>
      <c r="E353" s="14" t="str">
        <f>Tablo1[[#This Row],[Dersin Adı]]</f>
        <v xml:space="preserve">Kimya </v>
      </c>
      <c r="F353" s="6" t="str">
        <f>Tablo1[[#This Row],[Dersi Veren Öğretim Elemanı]]</f>
        <v>Sema EKİCİ</v>
      </c>
      <c r="G353" s="6">
        <f>Tablo1[[#This Row],[Dersi Veren Öğretim Elemanı (Son 7 Hafta)]]</f>
        <v>0</v>
      </c>
      <c r="H353" s="6" t="str">
        <f>Tablo1[[#This Row],[Dersi Vrn. Öğr. Üyesi Bölümü]]</f>
        <v>FD</v>
      </c>
      <c r="I353" s="5">
        <f>Tablo1[[#This Row],[Mevcut]]</f>
        <v>24</v>
      </c>
      <c r="J353" s="13" t="str">
        <f>Tablo1[[#This Row],[GÜN]]</f>
        <v>ÇARŞAMBA</v>
      </c>
      <c r="K353" s="17" t="str">
        <f>Tablo1[[#This Row],[SINIF2]]</f>
        <v>Prof.Dr H. TURHAN</v>
      </c>
      <c r="L353" s="11">
        <f>Tablo1[[#This Row],[08:10]]</f>
        <v>0</v>
      </c>
      <c r="M353" s="4" t="str">
        <f>Tablo1[[#This Row],[09:00]]</f>
        <v>x</v>
      </c>
      <c r="N353" s="4" t="str">
        <f>Tablo1[[#This Row],[09:50]]</f>
        <v>x</v>
      </c>
      <c r="O353" s="4" t="str">
        <f>Tablo1[[#This Row],[10:40]]</f>
        <v>x</v>
      </c>
      <c r="P353" s="4" t="str">
        <f>Tablo1[[#This Row],[11:30]]</f>
        <v>x</v>
      </c>
      <c r="Q353" s="10">
        <f>Tablo1[[#This Row],[12:20]]</f>
        <v>0</v>
      </c>
      <c r="R353" s="4">
        <f>Tablo1[[#This Row],[13:10]]</f>
        <v>0</v>
      </c>
      <c r="S353" s="4">
        <f>Tablo1[[#This Row],[14:00]]</f>
        <v>0</v>
      </c>
      <c r="T353" s="4">
        <f>Tablo1[[#This Row],[14:50]]</f>
        <v>0</v>
      </c>
      <c r="U353" s="4">
        <f>Tablo1[[#This Row],[15:40]]</f>
        <v>0</v>
      </c>
      <c r="V353" s="12">
        <f>Tablo1[[#This Row],[16:30]]</f>
        <v>0</v>
      </c>
      <c r="W353" s="24">
        <f>Tablo1[[#This Row],[Ders Adedi]]</f>
        <v>1</v>
      </c>
      <c r="X353" s="22">
        <f>Tablo1[[#This Row],[Ders saati]]</f>
        <v>4</v>
      </c>
      <c r="Y353" s="23">
        <f>Tablo1[[#This Row],[Ders saati kontrol]]</f>
        <v>4</v>
      </c>
      <c r="Z353" s="92" t="str">
        <f>Tablo1[[#This Row],[Birleştir formül]]</f>
        <v>Kimya  Sema EKİCİ</v>
      </c>
      <c r="AA353" s="95">
        <f>Tablo1[[#This Row],[Birleşik ders]]</f>
        <v>1</v>
      </c>
    </row>
    <row r="354" spans="1:27" ht="21.75" hidden="1" x14ac:dyDescent="0.25">
      <c r="A354" s="27">
        <f>Tablo1[[#This Row],[Sıra]]</f>
        <v>385</v>
      </c>
      <c r="B354" s="13" t="str">
        <f>Tablo1[[#This Row],[Bölüm]]</f>
        <v>ZO</v>
      </c>
      <c r="C354" s="13">
        <f>Tablo1[[#This Row],[Sınıf]]</f>
        <v>1</v>
      </c>
      <c r="D354" s="5" t="str">
        <f>Tablo1[[#This Row],[Ders Kodu]]</f>
        <v>ZOO-1006</v>
      </c>
      <c r="E354" s="14" t="str">
        <f>Tablo1[[#This Row],[Dersin Adı]]</f>
        <v>Ekonomi (Alttan ve devam Alanlar İçin)</v>
      </c>
      <c r="F354" s="6" t="str">
        <f>Tablo1[[#This Row],[Dersi Veren Öğretim Elemanı]]</f>
        <v>Damla ÖZSAYIN</v>
      </c>
      <c r="G354" s="6">
        <f>Tablo1[[#This Row],[Dersi Veren Öğretim Elemanı (Son 7 Hafta)]]</f>
        <v>0</v>
      </c>
      <c r="H354" s="6" t="str">
        <f>Tablo1[[#This Row],[Dersi Vrn. Öğr. Üyesi Bölümü]]</f>
        <v>TE</v>
      </c>
      <c r="I354" s="5">
        <f>Tablo1[[#This Row],[Mevcut]]</f>
        <v>9</v>
      </c>
      <c r="J354" s="13" t="str">
        <f>Tablo1[[#This Row],[GÜN]]</f>
        <v>ÇARŞAMBA</v>
      </c>
      <c r="K354" s="17" t="str">
        <f>Tablo1[[#This Row],[SINIF2]]</f>
        <v>205</v>
      </c>
      <c r="L354" s="11">
        <f>Tablo1[[#This Row],[08:10]]</f>
        <v>0</v>
      </c>
      <c r="M354" s="4">
        <f>Tablo1[[#This Row],[09:00]]</f>
        <v>0</v>
      </c>
      <c r="N354" s="4">
        <f>Tablo1[[#This Row],[09:50]]</f>
        <v>0</v>
      </c>
      <c r="O354" s="4">
        <f>Tablo1[[#This Row],[10:40]]</f>
        <v>0</v>
      </c>
      <c r="P354" s="4">
        <f>Tablo1[[#This Row],[11:30]]</f>
        <v>0</v>
      </c>
      <c r="Q354" s="10" t="str">
        <f>Tablo1[[#This Row],[12:20]]</f>
        <v>x</v>
      </c>
      <c r="R354" s="4" t="str">
        <f>Tablo1[[#This Row],[13:10]]</f>
        <v>x</v>
      </c>
      <c r="S354" s="4" t="str">
        <f>Tablo1[[#This Row],[14:00]]</f>
        <v>x</v>
      </c>
      <c r="T354" s="4">
        <f>Tablo1[[#This Row],[14:50]]</f>
        <v>0</v>
      </c>
      <c r="U354" s="4">
        <f>Tablo1[[#This Row],[15:40]]</f>
        <v>0</v>
      </c>
      <c r="V354" s="12">
        <f>Tablo1[[#This Row],[16:30]]</f>
        <v>0</v>
      </c>
      <c r="W354" s="24">
        <f>Tablo1[[#This Row],[Ders Adedi]]</f>
        <v>1</v>
      </c>
      <c r="X354" s="22">
        <f>Tablo1[[#This Row],[Ders saati]]</f>
        <v>3</v>
      </c>
      <c r="Y354" s="23">
        <f>Tablo1[[#This Row],[Ders saati kontrol]]</f>
        <v>3</v>
      </c>
      <c r="Z354" s="92" t="str">
        <f>Tablo1[[#This Row],[Birleştir formül]]</f>
        <v>Ekonomi (Alttan ve devam Alanlar İçin) Damla ÖZSAYIN</v>
      </c>
      <c r="AA354" s="95">
        <f>Tablo1[[#This Row],[Birleşik ders]]</f>
        <v>1</v>
      </c>
    </row>
    <row r="355" spans="1:27" ht="21.75" hidden="1" x14ac:dyDescent="0.25">
      <c r="A355" s="27">
        <f>Tablo1[[#This Row],[Sıra]]</f>
        <v>17</v>
      </c>
      <c r="B355" s="13" t="str">
        <f>Tablo1[[#This Row],[Bölüm]]</f>
        <v>ZO</v>
      </c>
      <c r="C355" s="13">
        <f>Tablo1[[#This Row],[Sınıf]]</f>
        <v>1</v>
      </c>
      <c r="D355" s="5" t="str">
        <f>Tablo1[[#This Row],[Ders Kodu]]</f>
        <v>ATA-1102</v>
      </c>
      <c r="E355" s="14" t="str">
        <f>Tablo1[[#This Row],[Dersin Adı]]</f>
        <v xml:space="preserve">Atatürk İlkeleri ve İnkılap Tarihi II </v>
      </c>
      <c r="F355" s="6" t="str">
        <f>Tablo1[[#This Row],[Dersi Veren Öğretim Elemanı]]</f>
        <v>Gökhan BAYRAM</v>
      </c>
      <c r="G355" s="6">
        <f>Tablo1[[#This Row],[Dersi Veren Öğretim Elemanı (Son 7 Hafta)]]</f>
        <v>0</v>
      </c>
      <c r="H355" s="6" t="str">
        <f>Tablo1[[#This Row],[Dersi Vrn. Öğr. Üyesi Bölümü]]</f>
        <v>FD</v>
      </c>
      <c r="I355" s="5">
        <f>Tablo1[[#This Row],[Mevcut]]</f>
        <v>25</v>
      </c>
      <c r="J355" s="13" t="str">
        <f>Tablo1[[#This Row],[GÜN]]</f>
        <v>ÇARŞAMBA</v>
      </c>
      <c r="K355" s="17" t="str">
        <f>Tablo1[[#This Row],[SINIF2]]</f>
        <v>ONLINE</v>
      </c>
      <c r="L355" s="11">
        <f>Tablo1[[#This Row],[08:10]]</f>
        <v>0</v>
      </c>
      <c r="M355" s="4">
        <f>Tablo1[[#This Row],[09:00]]</f>
        <v>0</v>
      </c>
      <c r="N355" s="4">
        <f>Tablo1[[#This Row],[09:50]]</f>
        <v>0</v>
      </c>
      <c r="O355" s="4">
        <f>Tablo1[[#This Row],[10:40]]</f>
        <v>0</v>
      </c>
      <c r="P355" s="4">
        <f>Tablo1[[#This Row],[11:30]]</f>
        <v>0</v>
      </c>
      <c r="Q355" s="10">
        <f>Tablo1[[#This Row],[12:20]]</f>
        <v>0</v>
      </c>
      <c r="R355" s="4">
        <f>Tablo1[[#This Row],[13:10]]</f>
        <v>0</v>
      </c>
      <c r="S355" s="4">
        <f>Tablo1[[#This Row],[14:00]]</f>
        <v>0</v>
      </c>
      <c r="T355" s="4" t="str">
        <f>Tablo1[[#This Row],[14:50]]</f>
        <v>x</v>
      </c>
      <c r="U355" s="4" t="str">
        <f>Tablo1[[#This Row],[15:40]]</f>
        <v>x</v>
      </c>
      <c r="V355" s="12">
        <f>Tablo1[[#This Row],[16:30]]</f>
        <v>0</v>
      </c>
      <c r="W355" s="24">
        <f>Tablo1[[#This Row],[Ders Adedi]]</f>
        <v>9</v>
      </c>
      <c r="X355" s="22">
        <f>Tablo1[[#This Row],[Ders saati]]</f>
        <v>2</v>
      </c>
      <c r="Y355" s="23">
        <f>Tablo1[[#This Row],[Ders saati kontrol]]</f>
        <v>2</v>
      </c>
      <c r="Z355" s="92" t="str">
        <f>Tablo1[[#This Row],[Birleştir formül]]</f>
        <v>Atatürk İlkeleri ve İnkılap Tarihi II  Gökhan BAYRAM</v>
      </c>
      <c r="AA355" s="95">
        <f>Tablo1[[#This Row],[Birleşik ders]]</f>
        <v>9</v>
      </c>
    </row>
    <row r="356" spans="1:27" ht="21.75" hidden="1" x14ac:dyDescent="0.25">
      <c r="A356" s="27">
        <f>Tablo1[[#This Row],[Sıra]]</f>
        <v>383</v>
      </c>
      <c r="B356" s="13" t="str">
        <f>Tablo1[[#This Row],[Bölüm]]</f>
        <v>ZO</v>
      </c>
      <c r="C356" s="13">
        <f>Tablo1[[#This Row],[Sınıf]]</f>
        <v>1</v>
      </c>
      <c r="D356" s="5" t="str">
        <f>Tablo1[[#This Row],[Ders Kodu]]</f>
        <v>ZOO-1002</v>
      </c>
      <c r="E356" s="14" t="str">
        <f>Tablo1[[#This Row],[Dersin Adı]]</f>
        <v>Zooloji (Alttan ve devam Alanlar İçin)</v>
      </c>
      <c r="F356" s="6" t="str">
        <f>Tablo1[[#This Row],[Dersi Veren Öğretim Elemanı]]</f>
        <v>Sibel HAYRETDAĞ</v>
      </c>
      <c r="G356" s="6">
        <f>Tablo1[[#This Row],[Dersi Veren Öğretim Elemanı (Son 7 Hafta)]]</f>
        <v>0</v>
      </c>
      <c r="H356" s="6" t="str">
        <f>Tablo1[[#This Row],[Dersi Vrn. Öğr. Üyesi Bölümü]]</f>
        <v>FD</v>
      </c>
      <c r="I356" s="5">
        <f>Tablo1[[#This Row],[Mevcut]]</f>
        <v>19</v>
      </c>
      <c r="J356" s="13" t="str">
        <f>Tablo1[[#This Row],[GÜN]]</f>
        <v>PERŞEMBE</v>
      </c>
      <c r="K356" s="17" t="str">
        <f>Tablo1[[#This Row],[SINIF2]]</f>
        <v>204</v>
      </c>
      <c r="L356" s="11">
        <f>Tablo1[[#This Row],[08:10]]</f>
        <v>0</v>
      </c>
      <c r="M356" s="4">
        <f>Tablo1[[#This Row],[09:00]]</f>
        <v>0</v>
      </c>
      <c r="N356" s="4">
        <f>Tablo1[[#This Row],[09:50]]</f>
        <v>0</v>
      </c>
      <c r="O356" s="4" t="str">
        <f>Tablo1[[#This Row],[10:40]]</f>
        <v>x</v>
      </c>
      <c r="P356" s="4" t="str">
        <f>Tablo1[[#This Row],[11:30]]</f>
        <v>x</v>
      </c>
      <c r="Q356" s="10" t="str">
        <f>Tablo1[[#This Row],[12:20]]</f>
        <v>x</v>
      </c>
      <c r="R356" s="4" t="str">
        <f>Tablo1[[#This Row],[13:10]]</f>
        <v>x</v>
      </c>
      <c r="S356" s="4">
        <f>Tablo1[[#This Row],[14:00]]</f>
        <v>0</v>
      </c>
      <c r="T356" s="4">
        <f>Tablo1[[#This Row],[14:50]]</f>
        <v>0</v>
      </c>
      <c r="U356" s="4">
        <f>Tablo1[[#This Row],[15:40]]</f>
        <v>0</v>
      </c>
      <c r="V356" s="12">
        <f>Tablo1[[#This Row],[16:30]]</f>
        <v>0</v>
      </c>
      <c r="W356" s="24">
        <f>Tablo1[[#This Row],[Ders Adedi]]</f>
        <v>2</v>
      </c>
      <c r="X356" s="22">
        <f>Tablo1[[#This Row],[Ders saati]]</f>
        <v>4</v>
      </c>
      <c r="Y356" s="23">
        <f>Tablo1[[#This Row],[Ders saati kontrol]]</f>
        <v>4</v>
      </c>
      <c r="Z356" s="92" t="str">
        <f>Tablo1[[#This Row],[Birleştir formül]]</f>
        <v>Zooloji (Alttan ve devam Alanlar İçin) Sibel HAYRETDAĞ</v>
      </c>
      <c r="AA356" s="95">
        <f>Tablo1[[#This Row],[Birleşik ders]]</f>
        <v>1</v>
      </c>
    </row>
    <row r="357" spans="1:27" ht="21.75" hidden="1" x14ac:dyDescent="0.25">
      <c r="A357" s="27">
        <f>Tablo1[[#This Row],[Sıra]]</f>
        <v>206</v>
      </c>
      <c r="B357" s="13" t="str">
        <f>Tablo1[[#This Row],[Bölüm]]</f>
        <v>ZO</v>
      </c>
      <c r="C357" s="13">
        <f>Tablo1[[#This Row],[Sınıf]]</f>
        <v>1</v>
      </c>
      <c r="D357" s="5" t="str">
        <f>Tablo1[[#This Row],[Ders Kodu]]</f>
        <v>ZTN-1002</v>
      </c>
      <c r="E357" s="14" t="str">
        <f>Tablo1[[#This Row],[Dersin Adı]]</f>
        <v xml:space="preserve">Mühendislik Matematiği </v>
      </c>
      <c r="F357" s="6" t="str">
        <f>Tablo1[[#This Row],[Dersi Veren Öğretim Elemanı]]</f>
        <v>Erdoğan ÜNLÜ</v>
      </c>
      <c r="G357" s="6">
        <f>Tablo1[[#This Row],[Dersi Veren Öğretim Elemanı (Son 7 Hafta)]]</f>
        <v>0</v>
      </c>
      <c r="H357" s="6" t="str">
        <f>Tablo1[[#This Row],[Dersi Vrn. Öğr. Üyesi Bölümü]]</f>
        <v>FD</v>
      </c>
      <c r="I357" s="5">
        <f>Tablo1[[#This Row],[Mevcut]]</f>
        <v>24</v>
      </c>
      <c r="J357" s="13" t="str">
        <f>Tablo1[[#This Row],[GÜN]]</f>
        <v>PERŞEMBE</v>
      </c>
      <c r="K357" s="17" t="str">
        <f>Tablo1[[#This Row],[SINIF2]]</f>
        <v>202</v>
      </c>
      <c r="L357" s="11">
        <f>Tablo1[[#This Row],[08:10]]</f>
        <v>0</v>
      </c>
      <c r="M357" s="4">
        <f>Tablo1[[#This Row],[09:00]]</f>
        <v>0</v>
      </c>
      <c r="N357" s="4">
        <f>Tablo1[[#This Row],[09:50]]</f>
        <v>0</v>
      </c>
      <c r="O357" s="4" t="str">
        <f>Tablo1[[#This Row],[10:40]]</f>
        <v>x</v>
      </c>
      <c r="P357" s="4" t="str">
        <f>Tablo1[[#This Row],[11:30]]</f>
        <v>x</v>
      </c>
      <c r="Q357" s="10" t="str">
        <f>Tablo1[[#This Row],[12:20]]</f>
        <v>x</v>
      </c>
      <c r="R357" s="4">
        <f>Tablo1[[#This Row],[13:10]]</f>
        <v>0</v>
      </c>
      <c r="S357" s="4">
        <f>Tablo1[[#This Row],[14:00]]</f>
        <v>0</v>
      </c>
      <c r="T357" s="4">
        <f>Tablo1[[#This Row],[14:50]]</f>
        <v>0</v>
      </c>
      <c r="U357" s="4">
        <f>Tablo1[[#This Row],[15:40]]</f>
        <v>0</v>
      </c>
      <c r="V357" s="12">
        <f>Tablo1[[#This Row],[16:30]]</f>
        <v>0</v>
      </c>
      <c r="W357" s="24">
        <f>Tablo1[[#This Row],[Ders Adedi]]</f>
        <v>3</v>
      </c>
      <c r="X357" s="22">
        <f>Tablo1[[#This Row],[Ders saati]]</f>
        <v>3</v>
      </c>
      <c r="Y357" s="23">
        <f>Tablo1[[#This Row],[Ders saati kontrol]]</f>
        <v>3</v>
      </c>
      <c r="Z357" s="92" t="str">
        <f>Tablo1[[#This Row],[Birleştir formül]]</f>
        <v>Mühendislik Matematiği  Erdoğan ÜNLÜ</v>
      </c>
      <c r="AA357" s="95">
        <f>Tablo1[[#This Row],[Birleşik ders]]</f>
        <v>3</v>
      </c>
    </row>
    <row r="358" spans="1:27" ht="21.75" hidden="1" x14ac:dyDescent="0.25">
      <c r="A358" s="27">
        <f>Tablo1[[#This Row],[Sıra]]</f>
        <v>107</v>
      </c>
      <c r="B358" s="13" t="str">
        <f>Tablo1[[#This Row],[Bölüm]]</f>
        <v>ZO</v>
      </c>
      <c r="C358" s="13">
        <f>Tablo1[[#This Row],[Sınıf]]</f>
        <v>1</v>
      </c>
      <c r="D358" s="5" t="str">
        <f>Tablo1[[#This Row],[Ders Kodu]]</f>
        <v>ZTN-1006</v>
      </c>
      <c r="E358" s="14" t="str">
        <f>Tablo1[[#This Row],[Dersin Adı]]</f>
        <v xml:space="preserve">Fizik </v>
      </c>
      <c r="F358" s="6" t="str">
        <f>Tablo1[[#This Row],[Dersi Veren Öğretim Elemanı]]</f>
        <v>Oktay YILMAZ</v>
      </c>
      <c r="G358" s="6">
        <f>Tablo1[[#This Row],[Dersi Veren Öğretim Elemanı (Son 7 Hafta)]]</f>
        <v>0</v>
      </c>
      <c r="H358" s="6" t="str">
        <f>Tablo1[[#This Row],[Dersi Vrn. Öğr. Üyesi Bölümü]]</f>
        <v>FD</v>
      </c>
      <c r="I358" s="5">
        <f>Tablo1[[#This Row],[Mevcut]]</f>
        <v>24</v>
      </c>
      <c r="J358" s="13" t="str">
        <f>Tablo1[[#This Row],[GÜN]]</f>
        <v>PERŞEMBE</v>
      </c>
      <c r="K358" s="17" t="str">
        <f>Tablo1[[#This Row],[SINIF2]]</f>
        <v>103</v>
      </c>
      <c r="L358" s="11">
        <f>Tablo1[[#This Row],[08:10]]</f>
        <v>0</v>
      </c>
      <c r="M358" s="4">
        <f>Tablo1[[#This Row],[09:00]]</f>
        <v>0</v>
      </c>
      <c r="N358" s="4">
        <f>Tablo1[[#This Row],[09:50]]</f>
        <v>0</v>
      </c>
      <c r="O358" s="4">
        <f>Tablo1[[#This Row],[10:40]]</f>
        <v>0</v>
      </c>
      <c r="P358" s="4">
        <f>Tablo1[[#This Row],[11:30]]</f>
        <v>0</v>
      </c>
      <c r="Q358" s="10">
        <f>Tablo1[[#This Row],[12:20]]</f>
        <v>0</v>
      </c>
      <c r="R358" s="4" t="str">
        <f>Tablo1[[#This Row],[13:10]]</f>
        <v>x</v>
      </c>
      <c r="S358" s="4" t="str">
        <f>Tablo1[[#This Row],[14:00]]</f>
        <v>x</v>
      </c>
      <c r="T358" s="4">
        <f>Tablo1[[#This Row],[14:50]]</f>
        <v>0</v>
      </c>
      <c r="U358" s="4">
        <f>Tablo1[[#This Row],[15:40]]</f>
        <v>0</v>
      </c>
      <c r="V358" s="12">
        <f>Tablo1[[#This Row],[16:30]]</f>
        <v>0</v>
      </c>
      <c r="W358" s="24">
        <f>Tablo1[[#This Row],[Ders Adedi]]</f>
        <v>1</v>
      </c>
      <c r="X358" s="22">
        <f>Tablo1[[#This Row],[Ders saati]]</f>
        <v>2</v>
      </c>
      <c r="Y358" s="23">
        <f>Tablo1[[#This Row],[Ders saati kontrol]]</f>
        <v>2</v>
      </c>
      <c r="Z358" s="92" t="str">
        <f>Tablo1[[#This Row],[Birleştir formül]]</f>
        <v>Fizik  Oğuz ÖZTÜRK</v>
      </c>
      <c r="AA358" s="95">
        <f>Tablo1[[#This Row],[Birleşik ders]]</f>
        <v>1</v>
      </c>
    </row>
    <row r="359" spans="1:27" ht="21.75" hidden="1" x14ac:dyDescent="0.25">
      <c r="A359" s="27">
        <f>Tablo1[[#This Row],[Sıra]]</f>
        <v>156</v>
      </c>
      <c r="B359" s="13" t="str">
        <f>Tablo1[[#This Row],[Bölüm]]</f>
        <v>ZO</v>
      </c>
      <c r="C359" s="13">
        <f>Tablo1[[#This Row],[Sınıf]]</f>
        <v>1</v>
      </c>
      <c r="D359" s="5" t="str">
        <f>Tablo1[[#This Row],[Ders Kodu]]</f>
        <v>İSG-1002</v>
      </c>
      <c r="E359" s="14" t="str">
        <f>Tablo1[[#This Row],[Dersin Adı]]</f>
        <v xml:space="preserve">İş Sağlığı ve Güvenliği II </v>
      </c>
      <c r="F359" s="6" t="str">
        <f>Tablo1[[#This Row],[Dersi Veren Öğretim Elemanı]]</f>
        <v>Ulaş ÇINAR</v>
      </c>
      <c r="G359" s="6">
        <f>Tablo1[[#This Row],[Dersi Veren Öğretim Elemanı (Son 7 Hafta)]]</f>
        <v>0</v>
      </c>
      <c r="H359" s="6" t="str">
        <f>Tablo1[[#This Row],[Dersi Vrn. Öğr. Üyesi Bölümü]]</f>
        <v>FD</v>
      </c>
      <c r="I359" s="5">
        <f>Tablo1[[#This Row],[Mevcut]]</f>
        <v>26</v>
      </c>
      <c r="J359" s="13" t="str">
        <f>Tablo1[[#This Row],[GÜN]]</f>
        <v>PERŞEMBE</v>
      </c>
      <c r="K359" s="17" t="str">
        <f>Tablo1[[#This Row],[SINIF2]]</f>
        <v>113</v>
      </c>
      <c r="L359" s="11">
        <f>Tablo1[[#This Row],[08:10]]</f>
        <v>0</v>
      </c>
      <c r="M359" s="4">
        <f>Tablo1[[#This Row],[09:00]]</f>
        <v>0</v>
      </c>
      <c r="N359" s="4">
        <f>Tablo1[[#This Row],[09:50]]</f>
        <v>0</v>
      </c>
      <c r="O359" s="4">
        <f>Tablo1[[#This Row],[10:40]]</f>
        <v>0</v>
      </c>
      <c r="P359" s="4">
        <f>Tablo1[[#This Row],[11:30]]</f>
        <v>0</v>
      </c>
      <c r="Q359" s="10">
        <f>Tablo1[[#This Row],[12:20]]</f>
        <v>0</v>
      </c>
      <c r="R359" s="4">
        <f>Tablo1[[#This Row],[13:10]]</f>
        <v>0</v>
      </c>
      <c r="S359" s="4">
        <f>Tablo1[[#This Row],[14:00]]</f>
        <v>0</v>
      </c>
      <c r="T359" s="4">
        <f>Tablo1[[#This Row],[14:50]]</f>
        <v>0</v>
      </c>
      <c r="U359" s="4" t="str">
        <f>Tablo1[[#This Row],[15:40]]</f>
        <v>x</v>
      </c>
      <c r="V359" s="12" t="str">
        <f>Tablo1[[#This Row],[16:30]]</f>
        <v>x</v>
      </c>
      <c r="W359" s="24">
        <f>Tablo1[[#This Row],[Ders Adedi]]</f>
        <v>9</v>
      </c>
      <c r="X359" s="22">
        <f>Tablo1[[#This Row],[Ders saati]]</f>
        <v>2</v>
      </c>
      <c r="Y359" s="23">
        <f>Tablo1[[#This Row],[Ders saati kontrol]]</f>
        <v>2</v>
      </c>
      <c r="Z359" s="92" t="str">
        <f>Tablo1[[#This Row],[Birleştir formül]]</f>
        <v>İş Sağlığı ve Güvenliği II  Ulaş ÇINAR</v>
      </c>
      <c r="AA359" s="95">
        <f>Tablo1[[#This Row],[Birleşik ders]]</f>
        <v>8</v>
      </c>
    </row>
    <row r="360" spans="1:27" ht="21.75" hidden="1" x14ac:dyDescent="0.25">
      <c r="A360" s="27">
        <f>Tablo1[[#This Row],[Sıra]]</f>
        <v>339</v>
      </c>
      <c r="B360" s="13" t="str">
        <f>Tablo1[[#This Row],[Bölüm]]</f>
        <v>ZO</v>
      </c>
      <c r="C360" s="13">
        <f>Tablo1[[#This Row],[Sınıf]]</f>
        <v>1</v>
      </c>
      <c r="D360" s="5" t="str">
        <f>Tablo1[[#This Row],[Ders Kodu]]</f>
        <v>YDİ-1102</v>
      </c>
      <c r="E360" s="14" t="str">
        <f>Tablo1[[#This Row],[Dersin Adı]]</f>
        <v xml:space="preserve">Yabancı Dil II </v>
      </c>
      <c r="F360" s="6" t="str">
        <f>Tablo1[[#This Row],[Dersi Veren Öğretim Elemanı]]</f>
        <v>Gökhan HINIZ</v>
      </c>
      <c r="G360" s="6">
        <f>Tablo1[[#This Row],[Dersi Veren Öğretim Elemanı (Son 7 Hafta)]]</f>
        <v>0</v>
      </c>
      <c r="H360" s="6" t="str">
        <f>Tablo1[[#This Row],[Dersi Vrn. Öğr. Üyesi Bölümü]]</f>
        <v>FD</v>
      </c>
      <c r="I360" s="5">
        <f>Tablo1[[#This Row],[Mevcut]]</f>
        <v>20</v>
      </c>
      <c r="J360" s="13" t="str">
        <f>Tablo1[[#This Row],[GÜN]]</f>
        <v>CUMA</v>
      </c>
      <c r="K360" s="17" t="str">
        <f>Tablo1[[#This Row],[SINIF2]]</f>
        <v>ONLINE</v>
      </c>
      <c r="L360" s="11" t="str">
        <f>Tablo1[[#This Row],[08:10]]</f>
        <v>x</v>
      </c>
      <c r="M360" s="4" t="str">
        <f>Tablo1[[#This Row],[09:00]]</f>
        <v>x</v>
      </c>
      <c r="N360" s="4">
        <f>Tablo1[[#This Row],[09:50]]</f>
        <v>0</v>
      </c>
      <c r="O360" s="4">
        <f>Tablo1[[#This Row],[10:40]]</f>
        <v>0</v>
      </c>
      <c r="P360" s="4">
        <f>Tablo1[[#This Row],[11:30]]</f>
        <v>0</v>
      </c>
      <c r="Q360" s="10">
        <f>Tablo1[[#This Row],[12:20]]</f>
        <v>0</v>
      </c>
      <c r="R360" s="4">
        <f>Tablo1[[#This Row],[13:10]]</f>
        <v>0</v>
      </c>
      <c r="S360" s="4">
        <f>Tablo1[[#This Row],[14:00]]</f>
        <v>0</v>
      </c>
      <c r="T360" s="4">
        <f>Tablo1[[#This Row],[14:50]]</f>
        <v>0</v>
      </c>
      <c r="U360" s="4">
        <f>Tablo1[[#This Row],[15:40]]</f>
        <v>0</v>
      </c>
      <c r="V360" s="12">
        <f>Tablo1[[#This Row],[16:30]]</f>
        <v>0</v>
      </c>
      <c r="W360" s="24">
        <f>Tablo1[[#This Row],[Ders Adedi]]</f>
        <v>9</v>
      </c>
      <c r="X360" s="22">
        <f>Tablo1[[#This Row],[Ders saati]]</f>
        <v>2</v>
      </c>
      <c r="Y360" s="23">
        <f>Tablo1[[#This Row],[Ders saati kontrol]]</f>
        <v>2</v>
      </c>
      <c r="Z360" s="92" t="str">
        <f>Tablo1[[#This Row],[Birleştir formül]]</f>
        <v>Yabancı Dil II  Gökhan HINIZ</v>
      </c>
      <c r="AA360" s="95">
        <f>Tablo1[[#This Row],[Birleşik ders]]</f>
        <v>9</v>
      </c>
    </row>
    <row r="361" spans="1:27" ht="21.75" hidden="1" x14ac:dyDescent="0.25">
      <c r="A361" s="27">
        <f>Tablo1[[#This Row],[Sıra]]</f>
        <v>384</v>
      </c>
      <c r="B361" s="13" t="str">
        <f>Tablo1[[#This Row],[Bölüm]]</f>
        <v>ZO</v>
      </c>
      <c r="C361" s="13">
        <f>Tablo1[[#This Row],[Sınıf]]</f>
        <v>1</v>
      </c>
      <c r="D361" s="5" t="str">
        <f>Tablo1[[#This Row],[Ders Kodu]]</f>
        <v>ZOO-1004</v>
      </c>
      <c r="E361" s="14" t="str">
        <f>Tablo1[[#This Row],[Dersin Adı]]</f>
        <v>Analitik Kimya (Alttan ve devam Alanlar İçin)</v>
      </c>
      <c r="F361" s="6" t="str">
        <f>Tablo1[[#This Row],[Dersi Veren Öğretim Elemanı]]</f>
        <v>Serkan KARAKAYA</v>
      </c>
      <c r="G361" s="6">
        <f>Tablo1[[#This Row],[Dersi Veren Öğretim Elemanı (Son 7 Hafta)]]</f>
        <v>0</v>
      </c>
      <c r="H361" s="6" t="str">
        <f>Tablo1[[#This Row],[Dersi Vrn. Öğr. Üyesi Bölümü]]</f>
        <v>FD</v>
      </c>
      <c r="I361" s="5">
        <f>Tablo1[[#This Row],[Mevcut]]</f>
        <v>26</v>
      </c>
      <c r="J361" s="13" t="str">
        <f>Tablo1[[#This Row],[GÜN]]</f>
        <v>CUMA</v>
      </c>
      <c r="K361" s="17" t="str">
        <f>Tablo1[[#This Row],[SINIF2]]</f>
        <v>04</v>
      </c>
      <c r="L361" s="11">
        <f>Tablo1[[#This Row],[08:10]]</f>
        <v>0</v>
      </c>
      <c r="M361" s="4">
        <f>Tablo1[[#This Row],[09:00]]</f>
        <v>0</v>
      </c>
      <c r="N361" s="4" t="str">
        <f>Tablo1[[#This Row],[09:50]]</f>
        <v>x</v>
      </c>
      <c r="O361" s="4" t="str">
        <f>Tablo1[[#This Row],[10:40]]</f>
        <v>x</v>
      </c>
      <c r="P361" s="4" t="str">
        <f>Tablo1[[#This Row],[11:30]]</f>
        <v>x</v>
      </c>
      <c r="Q361" s="10">
        <f>Tablo1[[#This Row],[12:20]]</f>
        <v>0</v>
      </c>
      <c r="R361" s="4">
        <f>Tablo1[[#This Row],[13:10]]</f>
        <v>0</v>
      </c>
      <c r="S361" s="4">
        <f>Tablo1[[#This Row],[14:00]]</f>
        <v>0</v>
      </c>
      <c r="T361" s="4">
        <f>Tablo1[[#This Row],[14:50]]</f>
        <v>0</v>
      </c>
      <c r="U361" s="4">
        <f>Tablo1[[#This Row],[15:40]]</f>
        <v>0</v>
      </c>
      <c r="V361" s="12">
        <f>Tablo1[[#This Row],[16:30]]</f>
        <v>0</v>
      </c>
      <c r="W361" s="24">
        <f>Tablo1[[#This Row],[Ders Adedi]]</f>
        <v>1</v>
      </c>
      <c r="X361" s="22">
        <f>Tablo1[[#This Row],[Ders saati]]</f>
        <v>3</v>
      </c>
      <c r="Y361" s="23">
        <f>Tablo1[[#This Row],[Ders saati kontrol]]</f>
        <v>3</v>
      </c>
      <c r="Z361" s="92" t="str">
        <f>Tablo1[[#This Row],[Birleştir formül]]</f>
        <v>Analitik Kimya (Alttan ve devam Alanlar İçin) Serkan KARAKAYA</v>
      </c>
      <c r="AA361" s="95">
        <f>Tablo1[[#This Row],[Birleşik ders]]</f>
        <v>1</v>
      </c>
    </row>
    <row r="362" spans="1:27" ht="21.75" hidden="1" x14ac:dyDescent="0.25">
      <c r="A362" s="27">
        <f>Tablo1[[#This Row],[Sıra]]</f>
        <v>83</v>
      </c>
      <c r="B362" s="13" t="str">
        <f>Tablo1[[#This Row],[Bölüm]]</f>
        <v>ZO</v>
      </c>
      <c r="C362" s="13">
        <f>Tablo1[[#This Row],[Sınıf]]</f>
        <v>2</v>
      </c>
      <c r="D362" s="5" t="str">
        <f>Tablo1[[#This Row],[Ders Kodu]]</f>
        <v xml:space="preserve">ZOO-2008 </v>
      </c>
      <c r="E362" s="14" t="str">
        <f>Tablo1[[#This Row],[Dersin Adı]]</f>
        <v xml:space="preserve">Çayır Mera Yönetimi ve Islahı </v>
      </c>
      <c r="F362" s="6" t="str">
        <f>Tablo1[[#This Row],[Dersi Veren Öğretim Elemanı]]</f>
        <v>Fırat ALATÜRK</v>
      </c>
      <c r="G362" s="6">
        <f>Tablo1[[#This Row],[Dersi Veren Öğretim Elemanı (Son 7 Hafta)]]</f>
        <v>0</v>
      </c>
      <c r="H362" s="6" t="str">
        <f>Tablo1[[#This Row],[Dersi Vrn. Öğr. Üyesi Bölümü]]</f>
        <v>TB</v>
      </c>
      <c r="I362" s="5">
        <f>Tablo1[[#This Row],[Mevcut]]</f>
        <v>45</v>
      </c>
      <c r="J362" s="13" t="str">
        <f>Tablo1[[#This Row],[GÜN]]</f>
        <v>PAZARTESİ</v>
      </c>
      <c r="K362" s="17" t="str">
        <f>Tablo1[[#This Row],[SINIF2]]</f>
        <v>202</v>
      </c>
      <c r="L362" s="11">
        <f>Tablo1[[#This Row],[08:10]]</f>
        <v>0</v>
      </c>
      <c r="M362" s="4" t="str">
        <f>Tablo1[[#This Row],[09:00]]</f>
        <v>x</v>
      </c>
      <c r="N362" s="4" t="str">
        <f>Tablo1[[#This Row],[09:50]]</f>
        <v>x</v>
      </c>
      <c r="O362" s="4" t="str">
        <f>Tablo1[[#This Row],[10:40]]</f>
        <v>x</v>
      </c>
      <c r="P362" s="4" t="str">
        <f>Tablo1[[#This Row],[11:30]]</f>
        <v>x</v>
      </c>
      <c r="Q362" s="10">
        <f>Tablo1[[#This Row],[12:20]]</f>
        <v>0</v>
      </c>
      <c r="R362" s="4">
        <f>Tablo1[[#This Row],[13:10]]</f>
        <v>0</v>
      </c>
      <c r="S362" s="4">
        <f>Tablo1[[#This Row],[14:00]]</f>
        <v>0</v>
      </c>
      <c r="T362" s="4">
        <f>Tablo1[[#This Row],[14:50]]</f>
        <v>0</v>
      </c>
      <c r="U362" s="4">
        <f>Tablo1[[#This Row],[15:40]]</f>
        <v>0</v>
      </c>
      <c r="V362" s="12">
        <f>Tablo1[[#This Row],[16:30]]</f>
        <v>0</v>
      </c>
      <c r="W362" s="24">
        <f>Tablo1[[#This Row],[Ders Adedi]]</f>
        <v>1</v>
      </c>
      <c r="X362" s="22">
        <f>Tablo1[[#This Row],[Ders saati]]</f>
        <v>4</v>
      </c>
      <c r="Y362" s="23">
        <f>Tablo1[[#This Row],[Ders saati kontrol]]</f>
        <v>4</v>
      </c>
      <c r="Z362" s="92" t="str">
        <f>Tablo1[[#This Row],[Birleştir formül]]</f>
        <v>Çayır Mera Yönetimi ve Islahı  Fırat ALATÜRK</v>
      </c>
      <c r="AA362" s="95">
        <f>Tablo1[[#This Row],[Birleşik ders]]</f>
        <v>1</v>
      </c>
    </row>
    <row r="363" spans="1:27" ht="21.75" hidden="1" x14ac:dyDescent="0.25">
      <c r="A363" s="27">
        <f>Tablo1[[#This Row],[Sıra]]</f>
        <v>96</v>
      </c>
      <c r="B363" s="13" t="str">
        <f>Tablo1[[#This Row],[Bölüm]]</f>
        <v>ZO</v>
      </c>
      <c r="C363" s="13">
        <f>Tablo1[[#This Row],[Sınıf]]</f>
        <v>2</v>
      </c>
      <c r="D363" s="5" t="str">
        <f>Tablo1[[#This Row],[Ders Kodu]]</f>
        <v xml:space="preserve">ZOO-2014 </v>
      </c>
      <c r="E363" s="14" t="str">
        <f>Tablo1[[#This Row],[Dersin Adı]]</f>
        <v xml:space="preserve">Entomoloji </v>
      </c>
      <c r="F363" s="6" t="str">
        <f>Tablo1[[#This Row],[Dersi Veren Öğretim Elemanı]]</f>
        <v>Levent EFİL</v>
      </c>
      <c r="G363" s="6">
        <f>Tablo1[[#This Row],[Dersi Veren Öğretim Elemanı (Son 7 Hafta)]]</f>
        <v>0</v>
      </c>
      <c r="H363" s="6" t="str">
        <f>Tablo1[[#This Row],[Dersi Vrn. Öğr. Üyesi Bölümü]]</f>
        <v>BK</v>
      </c>
      <c r="I363" s="5">
        <f>Tablo1[[#This Row],[Mevcut]]</f>
        <v>33</v>
      </c>
      <c r="J363" s="13" t="str">
        <f>Tablo1[[#This Row],[GÜN]]</f>
        <v>PAZARTESİ</v>
      </c>
      <c r="K363" s="17" t="str">
        <f>Tablo1[[#This Row],[SINIF2]]</f>
        <v>01</v>
      </c>
      <c r="L363" s="11">
        <f>Tablo1[[#This Row],[08:10]]</f>
        <v>0</v>
      </c>
      <c r="M363" s="4">
        <f>Tablo1[[#This Row],[09:00]]</f>
        <v>0</v>
      </c>
      <c r="N363" s="4">
        <f>Tablo1[[#This Row],[09:50]]</f>
        <v>0</v>
      </c>
      <c r="O363" s="4">
        <f>Tablo1[[#This Row],[10:40]]</f>
        <v>0</v>
      </c>
      <c r="P363" s="4">
        <f>Tablo1[[#This Row],[11:30]]</f>
        <v>0</v>
      </c>
      <c r="Q363" s="10" t="str">
        <f>Tablo1[[#This Row],[12:20]]</f>
        <v>x</v>
      </c>
      <c r="R363" s="4" t="str">
        <f>Tablo1[[#This Row],[13:10]]</f>
        <v>x</v>
      </c>
      <c r="S363" s="4" t="str">
        <f>Tablo1[[#This Row],[14:00]]</f>
        <v>x</v>
      </c>
      <c r="T363" s="4" t="str">
        <f>Tablo1[[#This Row],[14:50]]</f>
        <v>x</v>
      </c>
      <c r="U363" s="4">
        <f>Tablo1[[#This Row],[15:40]]</f>
        <v>0</v>
      </c>
      <c r="V363" s="12">
        <f>Tablo1[[#This Row],[16:30]]</f>
        <v>0</v>
      </c>
      <c r="W363" s="24">
        <f>Tablo1[[#This Row],[Ders Adedi]]</f>
        <v>5</v>
      </c>
      <c r="X363" s="22">
        <f>Tablo1[[#This Row],[Ders saati]]</f>
        <v>4</v>
      </c>
      <c r="Y363" s="23">
        <f>Tablo1[[#This Row],[Ders saati kontrol]]</f>
        <v>4</v>
      </c>
      <c r="Z363" s="92" t="str">
        <f>Tablo1[[#This Row],[Birleştir formül]]</f>
        <v>Entomoloji  Levent EFİL</v>
      </c>
      <c r="AA363" s="95">
        <f>Tablo1[[#This Row],[Birleşik ders]]</f>
        <v>1</v>
      </c>
    </row>
    <row r="364" spans="1:27" ht="21.75" hidden="1" x14ac:dyDescent="0.25">
      <c r="A364" s="27">
        <f>Tablo1[[#This Row],[Sıra]]</f>
        <v>106</v>
      </c>
      <c r="B364" s="13" t="str">
        <f>Tablo1[[#This Row],[Bölüm]]</f>
        <v>ZO</v>
      </c>
      <c r="C364" s="13">
        <f>Tablo1[[#This Row],[Sınıf]]</f>
        <v>2</v>
      </c>
      <c r="D364" s="5" t="str">
        <f>Tablo1[[#This Row],[Ders Kodu]]</f>
        <v xml:space="preserve">ZOO-2010 </v>
      </c>
      <c r="E364" s="14" t="str">
        <f>Tablo1[[#This Row],[Dersin Adı]]</f>
        <v xml:space="preserve">Fitopatoloji </v>
      </c>
      <c r="F364" s="6" t="str">
        <f>Tablo1[[#This Row],[Dersi Veren Öğretim Elemanı]]</f>
        <v>Figen MERT</v>
      </c>
      <c r="G364" s="6">
        <f>Tablo1[[#This Row],[Dersi Veren Öğretim Elemanı (Son 7 Hafta)]]</f>
        <v>0</v>
      </c>
      <c r="H364" s="6" t="str">
        <f>Tablo1[[#This Row],[Dersi Vrn. Öğr. Üyesi Bölümü]]</f>
        <v>BK</v>
      </c>
      <c r="I364" s="5">
        <f>Tablo1[[#This Row],[Mevcut]]</f>
        <v>42</v>
      </c>
      <c r="J364" s="13" t="str">
        <f>Tablo1[[#This Row],[GÜN]]</f>
        <v>PAZARTESİ</v>
      </c>
      <c r="K364" s="17" t="str">
        <f>Tablo1[[#This Row],[SINIF2]]</f>
        <v>01</v>
      </c>
      <c r="L364" s="11">
        <f>Tablo1[[#This Row],[08:10]]</f>
        <v>0</v>
      </c>
      <c r="M364" s="4">
        <f>Tablo1[[#This Row],[09:00]]</f>
        <v>0</v>
      </c>
      <c r="N364" s="4">
        <f>Tablo1[[#This Row],[09:50]]</f>
        <v>0</v>
      </c>
      <c r="O364" s="4">
        <f>Tablo1[[#This Row],[10:40]]</f>
        <v>0</v>
      </c>
      <c r="P364" s="4">
        <f>Tablo1[[#This Row],[11:30]]</f>
        <v>0</v>
      </c>
      <c r="Q364" s="10">
        <f>Tablo1[[#This Row],[12:20]]</f>
        <v>0</v>
      </c>
      <c r="R364" s="4">
        <f>Tablo1[[#This Row],[13:10]]</f>
        <v>0</v>
      </c>
      <c r="S364" s="4">
        <f>Tablo1[[#This Row],[14:00]]</f>
        <v>0</v>
      </c>
      <c r="T364" s="4">
        <f>Tablo1[[#This Row],[14:50]]</f>
        <v>0</v>
      </c>
      <c r="U364" s="4" t="str">
        <f>Tablo1[[#This Row],[15:40]]</f>
        <v>x</v>
      </c>
      <c r="V364" s="12" t="str">
        <f>Tablo1[[#This Row],[16:30]]</f>
        <v>x</v>
      </c>
      <c r="W364" s="24">
        <f>Tablo1[[#This Row],[Ders Adedi]]</f>
        <v>7</v>
      </c>
      <c r="X364" s="22">
        <f>Tablo1[[#This Row],[Ders saati]]</f>
        <v>4</v>
      </c>
      <c r="Y364" s="23">
        <f>Tablo1[[#This Row],[Ders saati kontrol]]</f>
        <v>2</v>
      </c>
      <c r="Z364" s="92" t="str">
        <f>Tablo1[[#This Row],[Birleştir formül]]</f>
        <v>Fitopatoloji  Figen MERT</v>
      </c>
      <c r="AA364" s="95">
        <f>Tablo1[[#This Row],[Birleşik ders]]</f>
        <v>4</v>
      </c>
    </row>
    <row r="365" spans="1:27" ht="21.75" hidden="1" x14ac:dyDescent="0.25">
      <c r="A365" s="27">
        <f>Tablo1[[#This Row],[Sıra]]</f>
        <v>20</v>
      </c>
      <c r="B365" s="13" t="str">
        <f>Tablo1[[#This Row],[Bölüm]]</f>
        <v>ZO</v>
      </c>
      <c r="C365" s="13">
        <f>Tablo1[[#This Row],[Sınıf]]</f>
        <v>2</v>
      </c>
      <c r="D365" s="5" t="str">
        <f>Tablo1[[#This Row],[Ders Kodu]]</f>
        <v>ZOO-2002</v>
      </c>
      <c r="E365" s="14" t="str">
        <f>Tablo1[[#This Row],[Dersin Adı]]</f>
        <v xml:space="preserve">Bahçe Bitkileri </v>
      </c>
      <c r="F365" s="6" t="str">
        <f>Tablo1[[#This Row],[Dersi Veren Öğretim Elemanı]]</f>
        <v>Harun ÇOBAN</v>
      </c>
      <c r="G365" s="6">
        <f>Tablo1[[#This Row],[Dersi Veren Öğretim Elemanı (Son 7 Hafta)]]</f>
        <v>0</v>
      </c>
      <c r="H365" s="6" t="str">
        <f>Tablo1[[#This Row],[Dersi Vrn. Öğr. Üyesi Bölümü]]</f>
        <v>BB</v>
      </c>
      <c r="I365" s="5">
        <f>Tablo1[[#This Row],[Mevcut]]</f>
        <v>39</v>
      </c>
      <c r="J365" s="13" t="str">
        <f>Tablo1[[#This Row],[GÜN]]</f>
        <v>SALI</v>
      </c>
      <c r="K365" s="17" t="str">
        <f>Tablo1[[#This Row],[SINIF2]]</f>
        <v>01</v>
      </c>
      <c r="L365" s="11">
        <f>Tablo1[[#This Row],[08:10]]</f>
        <v>0</v>
      </c>
      <c r="M365" s="4" t="str">
        <f>Tablo1[[#This Row],[09:00]]</f>
        <v>x</v>
      </c>
      <c r="N365" s="4" t="str">
        <f>Tablo1[[#This Row],[09:50]]</f>
        <v>x</v>
      </c>
      <c r="O365" s="4" t="str">
        <f>Tablo1[[#This Row],[10:40]]</f>
        <v>x</v>
      </c>
      <c r="P365" s="4" t="str">
        <f>Tablo1[[#This Row],[11:30]]</f>
        <v>x</v>
      </c>
      <c r="Q365" s="10">
        <f>Tablo1[[#This Row],[12:20]]</f>
        <v>0</v>
      </c>
      <c r="R365" s="4">
        <f>Tablo1[[#This Row],[13:10]]</f>
        <v>0</v>
      </c>
      <c r="S365" s="4">
        <f>Tablo1[[#This Row],[14:00]]</f>
        <v>0</v>
      </c>
      <c r="T365" s="4">
        <f>Tablo1[[#This Row],[14:50]]</f>
        <v>0</v>
      </c>
      <c r="U365" s="4">
        <f>Tablo1[[#This Row],[15:40]]</f>
        <v>0</v>
      </c>
      <c r="V365" s="12">
        <f>Tablo1[[#This Row],[16:30]]</f>
        <v>0</v>
      </c>
      <c r="W365" s="24">
        <f>Tablo1[[#This Row],[Ders Adedi]]</f>
        <v>4</v>
      </c>
      <c r="X365" s="22">
        <f>Tablo1[[#This Row],[Ders saati]]</f>
        <v>4</v>
      </c>
      <c r="Y365" s="23">
        <f>Tablo1[[#This Row],[Ders saati kontrol]]</f>
        <v>4</v>
      </c>
      <c r="Z365" s="92" t="str">
        <f>Tablo1[[#This Row],[Birleştir formül]]</f>
        <v>Bahçe Bitkileri  Harun ÇOBAN</v>
      </c>
      <c r="AA365" s="95">
        <f>Tablo1[[#This Row],[Birleşik ders]]</f>
        <v>2</v>
      </c>
    </row>
    <row r="366" spans="1:27" ht="21.75" hidden="1" x14ac:dyDescent="0.25">
      <c r="A366" s="27">
        <f>Tablo1[[#This Row],[Sıra]]</f>
        <v>123</v>
      </c>
      <c r="B366" s="13" t="str">
        <f>Tablo1[[#This Row],[Bölüm]]</f>
        <v>ZO</v>
      </c>
      <c r="C366" s="13">
        <f>Tablo1[[#This Row],[Sınıf]]</f>
        <v>2</v>
      </c>
      <c r="D366" s="5" t="str">
        <f>Tablo1[[#This Row],[Ders Kodu]]</f>
        <v xml:space="preserve">ZOO-2004 </v>
      </c>
      <c r="E366" s="14" t="str">
        <f>Tablo1[[#This Row],[Dersin Adı]]</f>
        <v xml:space="preserve">Hayvan Besleme Ekolojisi </v>
      </c>
      <c r="F366" s="6" t="str">
        <f>Tablo1[[#This Row],[Dersi Veren Öğretim Elemanı]]</f>
        <v>Kemal ÇELİK</v>
      </c>
      <c r="G366" s="6">
        <f>Tablo1[[#This Row],[Dersi Veren Öğretim Elemanı (Son 7 Hafta)]]</f>
        <v>0</v>
      </c>
      <c r="H366" s="6" t="str">
        <f>Tablo1[[#This Row],[Dersi Vrn. Öğr. Üyesi Bölümü]]</f>
        <v>ZO</v>
      </c>
      <c r="I366" s="5">
        <f>Tablo1[[#This Row],[Mevcut]]</f>
        <v>43</v>
      </c>
      <c r="J366" s="13" t="str">
        <f>Tablo1[[#This Row],[GÜN]]</f>
        <v>SALI</v>
      </c>
      <c r="K366" s="17" t="str">
        <f>Tablo1[[#This Row],[SINIF2]]</f>
        <v>102</v>
      </c>
      <c r="L366" s="11">
        <f>Tablo1[[#This Row],[08:10]]</f>
        <v>0</v>
      </c>
      <c r="M366" s="4">
        <f>Tablo1[[#This Row],[09:00]]</f>
        <v>0</v>
      </c>
      <c r="N366" s="4">
        <f>Tablo1[[#This Row],[09:50]]</f>
        <v>0</v>
      </c>
      <c r="O366" s="4">
        <f>Tablo1[[#This Row],[10:40]]</f>
        <v>0</v>
      </c>
      <c r="P366" s="4">
        <f>Tablo1[[#This Row],[11:30]]</f>
        <v>0</v>
      </c>
      <c r="Q366" s="10">
        <f>Tablo1[[#This Row],[12:20]]</f>
        <v>0</v>
      </c>
      <c r="R366" s="4" t="str">
        <f>Tablo1[[#This Row],[13:10]]</f>
        <v>x</v>
      </c>
      <c r="S366" s="4" t="str">
        <f>Tablo1[[#This Row],[14:00]]</f>
        <v>x</v>
      </c>
      <c r="T366" s="4" t="str">
        <f>Tablo1[[#This Row],[14:50]]</f>
        <v>x</v>
      </c>
      <c r="U366" s="4" t="str">
        <f>Tablo1[[#This Row],[15:40]]</f>
        <v>x</v>
      </c>
      <c r="V366" s="12">
        <f>Tablo1[[#This Row],[16:30]]</f>
        <v>0</v>
      </c>
      <c r="W366" s="24">
        <f>Tablo1[[#This Row],[Ders Adedi]]</f>
        <v>2</v>
      </c>
      <c r="X366" s="22">
        <f>Tablo1[[#This Row],[Ders saati]]</f>
        <v>4</v>
      </c>
      <c r="Y366" s="23">
        <f>Tablo1[[#This Row],[Ders saati kontrol]]</f>
        <v>4</v>
      </c>
      <c r="Z366" s="92" t="str">
        <f>Tablo1[[#This Row],[Birleştir formül]]</f>
        <v>Hayvan Besleme Ekolojisi  Kemal ÇELİK</v>
      </c>
      <c r="AA366" s="95">
        <f>Tablo1[[#This Row],[Birleşik ders]]</f>
        <v>2</v>
      </c>
    </row>
    <row r="367" spans="1:27" ht="21.75" hidden="1" x14ac:dyDescent="0.25">
      <c r="A367" s="27">
        <f>Tablo1[[#This Row],[Sıra]]</f>
        <v>283</v>
      </c>
      <c r="B367" s="13" t="str">
        <f>Tablo1[[#This Row],[Bölüm]]</f>
        <v>ZO</v>
      </c>
      <c r="C367" s="13">
        <f>Tablo1[[#This Row],[Sınıf]]</f>
        <v>2</v>
      </c>
      <c r="D367" s="5" t="str">
        <f>Tablo1[[#This Row],[Ders Kodu]]</f>
        <v xml:space="preserve">ZOO-2006 </v>
      </c>
      <c r="E367" s="14" t="str">
        <f>Tablo1[[#This Row],[Dersin Adı]]</f>
        <v xml:space="preserve">Tarla Bitkileri </v>
      </c>
      <c r="F367" s="6" t="str">
        <f>Tablo1[[#This Row],[Dersi Veren Öğretim Elemanı]]</f>
        <v>Altıngül ÖZASLAN PARLAK</v>
      </c>
      <c r="G367" s="6">
        <f>Tablo1[[#This Row],[Dersi Veren Öğretim Elemanı (Son 7 Hafta)]]</f>
        <v>0</v>
      </c>
      <c r="H367" s="6" t="str">
        <f>Tablo1[[#This Row],[Dersi Vrn. Öğr. Üyesi Bölümü]]</f>
        <v>TB</v>
      </c>
      <c r="I367" s="5">
        <f>Tablo1[[#This Row],[Mevcut]]</f>
        <v>46</v>
      </c>
      <c r="J367" s="13" t="str">
        <f>Tablo1[[#This Row],[GÜN]]</f>
        <v>ÇARŞAMBA</v>
      </c>
      <c r="K367" s="17" t="str">
        <f>Tablo1[[#This Row],[SINIF2]]</f>
        <v>01</v>
      </c>
      <c r="L367" s="11">
        <f>Tablo1[[#This Row],[08:10]]</f>
        <v>0</v>
      </c>
      <c r="M367" s="4">
        <f>Tablo1[[#This Row],[09:00]]</f>
        <v>0</v>
      </c>
      <c r="N367" s="4">
        <f>Tablo1[[#This Row],[09:50]]</f>
        <v>0</v>
      </c>
      <c r="O367" s="4">
        <f>Tablo1[[#This Row],[10:40]]</f>
        <v>0</v>
      </c>
      <c r="P367" s="4">
        <f>Tablo1[[#This Row],[11:30]]</f>
        <v>0</v>
      </c>
      <c r="Q367" s="10">
        <f>Tablo1[[#This Row],[12:20]]</f>
        <v>0</v>
      </c>
      <c r="R367" s="4" t="str">
        <f>Tablo1[[#This Row],[13:10]]</f>
        <v>x</v>
      </c>
      <c r="S367" s="4" t="str">
        <f>Tablo1[[#This Row],[14:00]]</f>
        <v>x</v>
      </c>
      <c r="T367" s="4">
        <f>Tablo1[[#This Row],[14:50]]</f>
        <v>0</v>
      </c>
      <c r="U367" s="4">
        <f>Tablo1[[#This Row],[15:40]]</f>
        <v>0</v>
      </c>
      <c r="V367" s="12">
        <f>Tablo1[[#This Row],[16:30]]</f>
        <v>0</v>
      </c>
      <c r="W367" s="24">
        <f>Tablo1[[#This Row],[Ders Adedi]]</f>
        <v>5</v>
      </c>
      <c r="X367" s="22">
        <f>Tablo1[[#This Row],[Ders saati]]</f>
        <v>2</v>
      </c>
      <c r="Y367" s="23">
        <f>Tablo1[[#This Row],[Ders saati kontrol]]</f>
        <v>2</v>
      </c>
      <c r="Z367" s="92" t="str">
        <f>Tablo1[[#This Row],[Birleştir formül]]</f>
        <v>Tarla Bitkileri  Altıngül ÖZASLAN PARLAK</v>
      </c>
      <c r="AA367" s="95">
        <f>Tablo1[[#This Row],[Birleşik ders]]</f>
        <v>1</v>
      </c>
    </row>
    <row r="368" spans="1:27" ht="21.75" hidden="1" x14ac:dyDescent="0.25">
      <c r="A368" s="27">
        <f>Tablo1[[#This Row],[Sıra]]</f>
        <v>147</v>
      </c>
      <c r="B368" s="13" t="str">
        <f>Tablo1[[#This Row],[Bölüm]]</f>
        <v>ZO</v>
      </c>
      <c r="C368" s="13">
        <f>Tablo1[[#This Row],[Sınıf]]</f>
        <v>2</v>
      </c>
      <c r="D368" s="5" t="str">
        <f>Tablo1[[#This Row],[Ders Kodu]]</f>
        <v xml:space="preserve">ZOO-2012 </v>
      </c>
      <c r="E368" s="14" t="str">
        <f>Tablo1[[#This Row],[Dersin Adı]]</f>
        <v xml:space="preserve">İstatistik </v>
      </c>
      <c r="F368" s="6" t="str">
        <f>Tablo1[[#This Row],[Dersi Veren Öğretim Elemanı]]</f>
        <v>Mehmet MENDEŞ</v>
      </c>
      <c r="G368" s="6">
        <f>Tablo1[[#This Row],[Dersi Veren Öğretim Elemanı (Son 7 Hafta)]]</f>
        <v>0</v>
      </c>
      <c r="H368" s="6" t="str">
        <f>Tablo1[[#This Row],[Dersi Vrn. Öğr. Üyesi Bölümü]]</f>
        <v>ZO</v>
      </c>
      <c r="I368" s="5">
        <f>Tablo1[[#This Row],[Mevcut]]</f>
        <v>49</v>
      </c>
      <c r="J368" s="13" t="str">
        <f>Tablo1[[#This Row],[GÜN]]</f>
        <v>ÇARŞAMBA</v>
      </c>
      <c r="K368" s="17" t="str">
        <f>Tablo1[[#This Row],[SINIF2]]</f>
        <v>205</v>
      </c>
      <c r="L368" s="11">
        <f>Tablo1[[#This Row],[08:10]]</f>
        <v>0</v>
      </c>
      <c r="M368" s="4">
        <f>Tablo1[[#This Row],[09:00]]</f>
        <v>0</v>
      </c>
      <c r="N368" s="4">
        <f>Tablo1[[#This Row],[09:50]]</f>
        <v>0</v>
      </c>
      <c r="O368" s="4">
        <f>Tablo1[[#This Row],[10:40]]</f>
        <v>0</v>
      </c>
      <c r="P368" s="4">
        <f>Tablo1[[#This Row],[11:30]]</f>
        <v>0</v>
      </c>
      <c r="Q368" s="10">
        <f>Tablo1[[#This Row],[12:20]]</f>
        <v>0</v>
      </c>
      <c r="R368" s="4">
        <f>Tablo1[[#This Row],[13:10]]</f>
        <v>0</v>
      </c>
      <c r="S368" s="4">
        <f>Tablo1[[#This Row],[14:00]]</f>
        <v>0</v>
      </c>
      <c r="T368" s="4" t="str">
        <f>Tablo1[[#This Row],[14:50]]</f>
        <v>x</v>
      </c>
      <c r="U368" s="4" t="str">
        <f>Tablo1[[#This Row],[15:40]]</f>
        <v>x</v>
      </c>
      <c r="V368" s="12" t="str">
        <f>Tablo1[[#This Row],[16:30]]</f>
        <v>x</v>
      </c>
      <c r="W368" s="24">
        <f>Tablo1[[#This Row],[Ders Adedi]]</f>
        <v>5</v>
      </c>
      <c r="X368" s="22">
        <f>Tablo1[[#This Row],[Ders saati]]</f>
        <v>3</v>
      </c>
      <c r="Y368" s="23">
        <f>Tablo1[[#This Row],[Ders saati kontrol]]</f>
        <v>3</v>
      </c>
      <c r="Z368" s="92" t="str">
        <f>Tablo1[[#This Row],[Birleştir formül]]</f>
        <v>İstatistik  Mehmet MENDEŞ</v>
      </c>
      <c r="AA368" s="95">
        <f>Tablo1[[#This Row],[Birleşik ders]]</f>
        <v>2</v>
      </c>
    </row>
    <row r="369" spans="1:27" ht="21.75" hidden="1" x14ac:dyDescent="0.25">
      <c r="A369" s="27">
        <f>Tablo1[[#This Row],[Sıra]]</f>
        <v>372</v>
      </c>
      <c r="B369" s="13" t="str">
        <f>Tablo1[[#This Row],[Bölüm]]</f>
        <v>ZO</v>
      </c>
      <c r="C369" s="13">
        <f>Tablo1[[#This Row],[Sınıf]]</f>
        <v>2</v>
      </c>
      <c r="D369" s="5" t="str">
        <f>Tablo1[[#This Row],[Ders Kodu]]</f>
        <v xml:space="preserve">ZOO-2010 </v>
      </c>
      <c r="E369" s="14" t="str">
        <f>Tablo1[[#This Row],[Dersin Adı]]</f>
        <v xml:space="preserve">Fitopatoloji </v>
      </c>
      <c r="F369" s="6" t="str">
        <f>Tablo1[[#This Row],[Dersi Veren Öğretim Elemanı]]</f>
        <v>Figen MERT</v>
      </c>
      <c r="G369" s="6">
        <f>Tablo1[[#This Row],[Dersi Veren Öğretim Elemanı (Son 7 Hafta)]]</f>
        <v>0</v>
      </c>
      <c r="H369" s="6" t="str">
        <f>Tablo1[[#This Row],[Dersi Vrn. Öğr. Üyesi Bölümü]]</f>
        <v>BK</v>
      </c>
      <c r="I369" s="5">
        <f>Tablo1[[#This Row],[Mevcut]]</f>
        <v>42</v>
      </c>
      <c r="J369" s="13" t="str">
        <f>Tablo1[[#This Row],[GÜN]]</f>
        <v>PERŞEMBE</v>
      </c>
      <c r="K369" s="17" t="str">
        <f>Tablo1[[#This Row],[SINIF2]]</f>
        <v>102</v>
      </c>
      <c r="L369" s="11">
        <f>Tablo1[[#This Row],[08:10]]</f>
        <v>0</v>
      </c>
      <c r="M369" s="4">
        <f>Tablo1[[#This Row],[09:00]]</f>
        <v>0</v>
      </c>
      <c r="N369" s="4">
        <f>Tablo1[[#This Row],[09:50]]</f>
        <v>0</v>
      </c>
      <c r="O369" s="4">
        <f>Tablo1[[#This Row],[10:40]]</f>
        <v>0</v>
      </c>
      <c r="P369" s="4">
        <f>Tablo1[[#This Row],[11:30]]</f>
        <v>0</v>
      </c>
      <c r="Q369" s="10">
        <f>Tablo1[[#This Row],[12:20]]</f>
        <v>0</v>
      </c>
      <c r="R369" s="4">
        <f>Tablo1[[#This Row],[13:10]]</f>
        <v>0</v>
      </c>
      <c r="S369" s="4">
        <f>Tablo1[[#This Row],[14:00]]</f>
        <v>0</v>
      </c>
      <c r="T369" s="4">
        <f>Tablo1[[#This Row],[14:50]]</f>
        <v>0</v>
      </c>
      <c r="U369" s="4" t="str">
        <f>Tablo1[[#This Row],[15:40]]</f>
        <v>x</v>
      </c>
      <c r="V369" s="12" t="str">
        <f>Tablo1[[#This Row],[16:30]]</f>
        <v>x</v>
      </c>
      <c r="W369" s="24">
        <f>Tablo1[[#This Row],[Ders Adedi]]</f>
        <v>7</v>
      </c>
      <c r="X369" s="22">
        <f>Tablo1[[#This Row],[Ders saati]]</f>
        <v>0</v>
      </c>
      <c r="Y369" s="23">
        <f>Tablo1[[#This Row],[Ders saati kontrol]]</f>
        <v>2</v>
      </c>
      <c r="Z369" s="92" t="str">
        <f>Tablo1[[#This Row],[Birleştir formül]]</f>
        <v>Fitopatoloji  Figen MERT</v>
      </c>
      <c r="AA369" s="95">
        <f>Tablo1[[#This Row],[Birleşik ders]]</f>
        <v>4</v>
      </c>
    </row>
    <row r="370" spans="1:27" ht="21.75" hidden="1" x14ac:dyDescent="0.25">
      <c r="A370" s="27">
        <f>Tablo1[[#This Row],[Sıra]]</f>
        <v>228</v>
      </c>
      <c r="B370" s="13" t="str">
        <f>Tablo1[[#This Row],[Bölüm]]</f>
        <v>ZO</v>
      </c>
      <c r="C370" s="13">
        <f>Tablo1[[#This Row],[Sınıf]]</f>
        <v>3</v>
      </c>
      <c r="D370" s="5" t="str">
        <f>Tablo1[[#This Row],[Ders Kodu]]</f>
        <v>ZOO-3008</v>
      </c>
      <c r="E370" s="14" t="str">
        <f>Tablo1[[#This Row],[Dersin Adı]]</f>
        <v xml:space="preserve">Rasyon Hazırlama </v>
      </c>
      <c r="F370" s="6" t="str">
        <f>Tablo1[[#This Row],[Dersi Veren Öğretim Elemanı]]</f>
        <v>Kemal ÇELİK</v>
      </c>
      <c r="G370" s="6">
        <f>Tablo1[[#This Row],[Dersi Veren Öğretim Elemanı (Son 7 Hafta)]]</f>
        <v>0</v>
      </c>
      <c r="H370" s="6" t="str">
        <f>Tablo1[[#This Row],[Dersi Vrn. Öğr. Üyesi Bölümü]]</f>
        <v>ZO</v>
      </c>
      <c r="I370" s="5">
        <f>Tablo1[[#This Row],[Mevcut]]</f>
        <v>35</v>
      </c>
      <c r="J370" s="13" t="str">
        <f>Tablo1[[#This Row],[GÜN]]</f>
        <v>PAZARTESİ</v>
      </c>
      <c r="K370" s="17" t="str">
        <f>Tablo1[[#This Row],[SINIF2]]</f>
        <v>206</v>
      </c>
      <c r="L370" s="11">
        <f>Tablo1[[#This Row],[08:10]]</f>
        <v>0</v>
      </c>
      <c r="M370" s="4" t="str">
        <f>Tablo1[[#This Row],[09:00]]</f>
        <v>x</v>
      </c>
      <c r="N370" s="4" t="str">
        <f>Tablo1[[#This Row],[09:50]]</f>
        <v>x</v>
      </c>
      <c r="O370" s="4" t="str">
        <f>Tablo1[[#This Row],[10:40]]</f>
        <v>x</v>
      </c>
      <c r="P370" s="4" t="str">
        <f>Tablo1[[#This Row],[11:30]]</f>
        <v>x</v>
      </c>
      <c r="Q370" s="10">
        <f>Tablo1[[#This Row],[12:20]]</f>
        <v>0</v>
      </c>
      <c r="R370" s="4">
        <f>Tablo1[[#This Row],[13:10]]</f>
        <v>0</v>
      </c>
      <c r="S370" s="4">
        <f>Tablo1[[#This Row],[14:00]]</f>
        <v>0</v>
      </c>
      <c r="T370" s="4">
        <f>Tablo1[[#This Row],[14:50]]</f>
        <v>0</v>
      </c>
      <c r="U370" s="4">
        <f>Tablo1[[#This Row],[15:40]]</f>
        <v>0</v>
      </c>
      <c r="V370" s="12">
        <f>Tablo1[[#This Row],[16:30]]</f>
        <v>0</v>
      </c>
      <c r="W370" s="24">
        <f>Tablo1[[#This Row],[Ders Adedi]]</f>
        <v>1</v>
      </c>
      <c r="X370" s="22">
        <f>Tablo1[[#This Row],[Ders saati]]</f>
        <v>4</v>
      </c>
      <c r="Y370" s="23">
        <f>Tablo1[[#This Row],[Ders saati kontrol]]</f>
        <v>4</v>
      </c>
      <c r="Z370" s="92" t="str">
        <f>Tablo1[[#This Row],[Birleştir formül]]</f>
        <v>Rasyon Hazırlama  Kemal ÇELİK</v>
      </c>
      <c r="AA370" s="95">
        <f>Tablo1[[#This Row],[Birleşik ders]]</f>
        <v>1</v>
      </c>
    </row>
    <row r="371" spans="1:27" ht="21.75" hidden="1" x14ac:dyDescent="0.25">
      <c r="A371" s="27">
        <f>Tablo1[[#This Row],[Sıra]]</f>
        <v>326</v>
      </c>
      <c r="B371" s="13" t="str">
        <f>Tablo1[[#This Row],[Bölüm]]</f>
        <v>ZO</v>
      </c>
      <c r="C371" s="13">
        <f>Tablo1[[#This Row],[Sınıf]]</f>
        <v>3</v>
      </c>
      <c r="D371" s="5" t="str">
        <f>Tablo1[[#This Row],[Ders Kodu]]</f>
        <v>ZOO-3004</v>
      </c>
      <c r="E371" s="14" t="str">
        <f>Tablo1[[#This Row],[Dersin Adı]]</f>
        <v xml:space="preserve">Üreme ve Yapay Tohumlama </v>
      </c>
      <c r="F371" s="6" t="str">
        <f>Tablo1[[#This Row],[Dersi Veren Öğretim Elemanı]]</f>
        <v>Aynur KONYALI</v>
      </c>
      <c r="G371" s="6">
        <f>Tablo1[[#This Row],[Dersi Veren Öğretim Elemanı (Son 7 Hafta)]]</f>
        <v>0</v>
      </c>
      <c r="H371" s="6" t="str">
        <f>Tablo1[[#This Row],[Dersi Vrn. Öğr. Üyesi Bölümü]]</f>
        <v>ZO</v>
      </c>
      <c r="I371" s="5">
        <f>Tablo1[[#This Row],[Mevcut]]</f>
        <v>38</v>
      </c>
      <c r="J371" s="13" t="str">
        <f>Tablo1[[#This Row],[GÜN]]</f>
        <v>PAZARTESİ</v>
      </c>
      <c r="K371" s="17" t="str">
        <f>Tablo1[[#This Row],[SINIF2]]</f>
        <v>Seminer Sln.</v>
      </c>
      <c r="L371" s="11">
        <f>Tablo1[[#This Row],[08:10]]</f>
        <v>0</v>
      </c>
      <c r="M371" s="4">
        <f>Tablo1[[#This Row],[09:00]]</f>
        <v>0</v>
      </c>
      <c r="N371" s="4">
        <f>Tablo1[[#This Row],[09:50]]</f>
        <v>0</v>
      </c>
      <c r="O371" s="4">
        <f>Tablo1[[#This Row],[10:40]]</f>
        <v>0</v>
      </c>
      <c r="P371" s="4">
        <f>Tablo1[[#This Row],[11:30]]</f>
        <v>0</v>
      </c>
      <c r="Q371" s="10">
        <f>Tablo1[[#This Row],[12:20]]</f>
        <v>0</v>
      </c>
      <c r="R371" s="4" t="str">
        <f>Tablo1[[#This Row],[13:10]]</f>
        <v>x</v>
      </c>
      <c r="S371" s="4" t="str">
        <f>Tablo1[[#This Row],[14:00]]</f>
        <v>x</v>
      </c>
      <c r="T371" s="4" t="str">
        <f>Tablo1[[#This Row],[14:50]]</f>
        <v>x</v>
      </c>
      <c r="U371" s="4" t="str">
        <f>Tablo1[[#This Row],[15:40]]</f>
        <v>x</v>
      </c>
      <c r="V371" s="12">
        <f>Tablo1[[#This Row],[16:30]]</f>
        <v>0</v>
      </c>
      <c r="W371" s="24">
        <f>Tablo1[[#This Row],[Ders Adedi]]</f>
        <v>1</v>
      </c>
      <c r="X371" s="22">
        <f>Tablo1[[#This Row],[Ders saati]]</f>
        <v>4</v>
      </c>
      <c r="Y371" s="23">
        <f>Tablo1[[#This Row],[Ders saati kontrol]]</f>
        <v>4</v>
      </c>
      <c r="Z371" s="92" t="str">
        <f>Tablo1[[#This Row],[Birleştir formül]]</f>
        <v>Üreme ve Yapay Tohumlama  Aynur KONYALI</v>
      </c>
      <c r="AA371" s="95">
        <f>Tablo1[[#This Row],[Birleşik ders]]</f>
        <v>1</v>
      </c>
    </row>
    <row r="372" spans="1:27" ht="21.75" hidden="1" x14ac:dyDescent="0.25">
      <c r="A372" s="27">
        <f>Tablo1[[#This Row],[Sıra]]</f>
        <v>115</v>
      </c>
      <c r="B372" s="13" t="str">
        <f>Tablo1[[#This Row],[Bölüm]]</f>
        <v>ZO</v>
      </c>
      <c r="C372" s="13">
        <f>Tablo1[[#This Row],[Sınıf]]</f>
        <v>3</v>
      </c>
      <c r="D372" s="5" t="str">
        <f>Tablo1[[#This Row],[Ders Kodu]]</f>
        <v>ZOO-3010</v>
      </c>
      <c r="E372" s="14" t="str">
        <f>Tablo1[[#This Row],[Dersin Adı]]</f>
        <v xml:space="preserve">Genetik </v>
      </c>
      <c r="F372" s="6" t="str">
        <f>Tablo1[[#This Row],[Dersi Veren Öğretim Elemanı]]</f>
        <v>Hakan ERDEM</v>
      </c>
      <c r="G372" s="6">
        <f>Tablo1[[#This Row],[Dersi Veren Öğretim Elemanı (Son 7 Hafta)]]</f>
        <v>0</v>
      </c>
      <c r="H372" s="6" t="str">
        <f>Tablo1[[#This Row],[Dersi Vrn. Öğr. Üyesi Bölümü]]</f>
        <v>ZO</v>
      </c>
      <c r="I372" s="5">
        <f>Tablo1[[#This Row],[Mevcut]]</f>
        <v>34</v>
      </c>
      <c r="J372" s="13" t="str">
        <f>Tablo1[[#This Row],[GÜN]]</f>
        <v>SALI</v>
      </c>
      <c r="K372" s="17" t="str">
        <f>Tablo1[[#This Row],[SINIF2]]</f>
        <v>206</v>
      </c>
      <c r="L372" s="11">
        <f>Tablo1[[#This Row],[08:10]]</f>
        <v>0</v>
      </c>
      <c r="M372" s="4" t="str">
        <f>Tablo1[[#This Row],[09:00]]</f>
        <v>x</v>
      </c>
      <c r="N372" s="4" t="str">
        <f>Tablo1[[#This Row],[09:50]]</f>
        <v>x</v>
      </c>
      <c r="O372" s="4">
        <f>Tablo1[[#This Row],[10:40]]</f>
        <v>0</v>
      </c>
      <c r="P372" s="4">
        <f>Tablo1[[#This Row],[11:30]]</f>
        <v>0</v>
      </c>
      <c r="Q372" s="10">
        <f>Tablo1[[#This Row],[12:20]]</f>
        <v>0</v>
      </c>
      <c r="R372" s="4">
        <f>Tablo1[[#This Row],[13:10]]</f>
        <v>0</v>
      </c>
      <c r="S372" s="4">
        <f>Tablo1[[#This Row],[14:00]]</f>
        <v>0</v>
      </c>
      <c r="T372" s="4">
        <f>Tablo1[[#This Row],[14:50]]</f>
        <v>0</v>
      </c>
      <c r="U372" s="4">
        <f>Tablo1[[#This Row],[15:40]]</f>
        <v>0</v>
      </c>
      <c r="V372" s="12">
        <f>Tablo1[[#This Row],[16:30]]</f>
        <v>0</v>
      </c>
      <c r="W372" s="24">
        <f>Tablo1[[#This Row],[Ders Adedi]]</f>
        <v>2</v>
      </c>
      <c r="X372" s="22">
        <f>Tablo1[[#This Row],[Ders saati]]</f>
        <v>2</v>
      </c>
      <c r="Y372" s="23">
        <f>Tablo1[[#This Row],[Ders saati kontrol]]</f>
        <v>2</v>
      </c>
      <c r="Z372" s="92" t="str">
        <f>Tablo1[[#This Row],[Birleştir formül]]</f>
        <v>Genetik  Hakan ERDEM</v>
      </c>
      <c r="AA372" s="95">
        <f>Tablo1[[#This Row],[Birleşik ders]]</f>
        <v>1</v>
      </c>
    </row>
    <row r="373" spans="1:27" ht="21.75" hidden="1" x14ac:dyDescent="0.25">
      <c r="A373" s="27">
        <f>Tablo1[[#This Row],[Sıra]]</f>
        <v>327</v>
      </c>
      <c r="B373" s="13" t="str">
        <f>Tablo1[[#This Row],[Bölüm]]</f>
        <v>ZO</v>
      </c>
      <c r="C373" s="13">
        <f>Tablo1[[#This Row],[Sınıf]]</f>
        <v>3</v>
      </c>
      <c r="D373" s="5" t="str">
        <f>Tablo1[[#This Row],[Ders Kodu]]</f>
        <v>ZOO-3012</v>
      </c>
      <c r="E373" s="14" t="str">
        <f>Tablo1[[#This Row],[Dersin Adı]]</f>
        <v xml:space="preserve">Üretim Fizyolojisi </v>
      </c>
      <c r="F373" s="6" t="str">
        <f>Tablo1[[#This Row],[Dersi Veren Öğretim Elemanı]]</f>
        <v>Hande Işıl AKBAĞ</v>
      </c>
      <c r="G373" s="6">
        <f>Tablo1[[#This Row],[Dersi Veren Öğretim Elemanı (Son 7 Hafta)]]</f>
        <v>0</v>
      </c>
      <c r="H373" s="6" t="str">
        <f>Tablo1[[#This Row],[Dersi Vrn. Öğr. Üyesi Bölümü]]</f>
        <v>ZO</v>
      </c>
      <c r="I373" s="5">
        <f>Tablo1[[#This Row],[Mevcut]]</f>
        <v>36</v>
      </c>
      <c r="J373" s="13" t="str">
        <f>Tablo1[[#This Row],[GÜN]]</f>
        <v>SALI</v>
      </c>
      <c r="K373" s="17" t="str">
        <f>Tablo1[[#This Row],[SINIF2]]</f>
        <v>206</v>
      </c>
      <c r="L373" s="11">
        <f>Tablo1[[#This Row],[08:10]]</f>
        <v>0</v>
      </c>
      <c r="M373" s="4">
        <f>Tablo1[[#This Row],[09:00]]</f>
        <v>0</v>
      </c>
      <c r="N373" s="4">
        <f>Tablo1[[#This Row],[09:50]]</f>
        <v>0</v>
      </c>
      <c r="O373" s="4" t="str">
        <f>Tablo1[[#This Row],[10:40]]</f>
        <v>x</v>
      </c>
      <c r="P373" s="4" t="str">
        <f>Tablo1[[#This Row],[11:30]]</f>
        <v>x</v>
      </c>
      <c r="Q373" s="10">
        <f>Tablo1[[#This Row],[12:20]]</f>
        <v>0</v>
      </c>
      <c r="R373" s="4">
        <f>Tablo1[[#This Row],[13:10]]</f>
        <v>0</v>
      </c>
      <c r="S373" s="4">
        <f>Tablo1[[#This Row],[14:00]]</f>
        <v>0</v>
      </c>
      <c r="T373" s="4">
        <f>Tablo1[[#This Row],[14:50]]</f>
        <v>0</v>
      </c>
      <c r="U373" s="4">
        <f>Tablo1[[#This Row],[15:40]]</f>
        <v>0</v>
      </c>
      <c r="V373" s="12">
        <f>Tablo1[[#This Row],[16:30]]</f>
        <v>0</v>
      </c>
      <c r="W373" s="24">
        <f>Tablo1[[#This Row],[Ders Adedi]]</f>
        <v>1</v>
      </c>
      <c r="X373" s="22">
        <f>Tablo1[[#This Row],[Ders saati]]</f>
        <v>2</v>
      </c>
      <c r="Y373" s="23">
        <f>Tablo1[[#This Row],[Ders saati kontrol]]</f>
        <v>2</v>
      </c>
      <c r="Z373" s="92" t="str">
        <f>Tablo1[[#This Row],[Birleştir formül]]</f>
        <v>Üretim Fizyolojisi  Hande Işıl AKBAĞ</v>
      </c>
      <c r="AA373" s="95">
        <f>Tablo1[[#This Row],[Birleşik ders]]</f>
        <v>1</v>
      </c>
    </row>
    <row r="374" spans="1:27" ht="21.75" hidden="1" x14ac:dyDescent="0.25">
      <c r="A374" s="27">
        <f>Tablo1[[#This Row],[Sıra]]</f>
        <v>126</v>
      </c>
      <c r="B374" s="13" t="str">
        <f>Tablo1[[#This Row],[Bölüm]]</f>
        <v>ZO</v>
      </c>
      <c r="C374" s="13">
        <f>Tablo1[[#This Row],[Sınıf]]</f>
        <v>3</v>
      </c>
      <c r="D374" s="5" t="str">
        <f>Tablo1[[#This Row],[Ders Kodu]]</f>
        <v>ZOO-3002</v>
      </c>
      <c r="E374" s="14" t="str">
        <f>Tablo1[[#This Row],[Dersin Adı]]</f>
        <v xml:space="preserve">Hayvan Etolojisi </v>
      </c>
      <c r="F374" s="6" t="str">
        <f>Tablo1[[#This Row],[Dersi Veren Öğretim Elemanı]]</f>
        <v>Cemil TÖLÜ</v>
      </c>
      <c r="G374" s="6">
        <f>Tablo1[[#This Row],[Dersi Veren Öğretim Elemanı (Son 7 Hafta)]]</f>
        <v>0</v>
      </c>
      <c r="H374" s="6" t="str">
        <f>Tablo1[[#This Row],[Dersi Vrn. Öğr. Üyesi Bölümü]]</f>
        <v>ZO</v>
      </c>
      <c r="I374" s="5">
        <f>Tablo1[[#This Row],[Mevcut]]</f>
        <v>36</v>
      </c>
      <c r="J374" s="13" t="str">
        <f>Tablo1[[#This Row],[GÜN]]</f>
        <v>ÇARŞAMBA</v>
      </c>
      <c r="K374" s="17" t="str">
        <f>Tablo1[[#This Row],[SINIF2]]</f>
        <v>103</v>
      </c>
      <c r="L374" s="11">
        <f>Tablo1[[#This Row],[08:10]]</f>
        <v>0</v>
      </c>
      <c r="M374" s="4">
        <f>Tablo1[[#This Row],[09:00]]</f>
        <v>0</v>
      </c>
      <c r="N374" s="4">
        <f>Tablo1[[#This Row],[09:50]]</f>
        <v>0</v>
      </c>
      <c r="O374" s="4">
        <f>Tablo1[[#This Row],[10:40]]</f>
        <v>0</v>
      </c>
      <c r="P374" s="4">
        <f>Tablo1[[#This Row],[11:30]]</f>
        <v>0</v>
      </c>
      <c r="Q374" s="10">
        <f>Tablo1[[#This Row],[12:20]]</f>
        <v>0</v>
      </c>
      <c r="R374" s="4" t="str">
        <f>Tablo1[[#This Row],[13:10]]</f>
        <v>x</v>
      </c>
      <c r="S374" s="4" t="str">
        <f>Tablo1[[#This Row],[14:00]]</f>
        <v>x</v>
      </c>
      <c r="T374" s="4" t="str">
        <f>Tablo1[[#This Row],[14:50]]</f>
        <v>x</v>
      </c>
      <c r="U374" s="4" t="str">
        <f>Tablo1[[#This Row],[15:40]]</f>
        <v>x</v>
      </c>
      <c r="V374" s="12">
        <f>Tablo1[[#This Row],[16:30]]</f>
        <v>0</v>
      </c>
      <c r="W374" s="24">
        <f>Tablo1[[#This Row],[Ders Adedi]]</f>
        <v>1</v>
      </c>
      <c r="X374" s="22">
        <f>Tablo1[[#This Row],[Ders saati]]</f>
        <v>4</v>
      </c>
      <c r="Y374" s="23">
        <f>Tablo1[[#This Row],[Ders saati kontrol]]</f>
        <v>4</v>
      </c>
      <c r="Z374" s="92" t="str">
        <f>Tablo1[[#This Row],[Birleştir formül]]</f>
        <v>Hayvan Etolojisi  Cemil TÖLÜ</v>
      </c>
      <c r="AA374" s="95">
        <f>Tablo1[[#This Row],[Birleşik ders]]</f>
        <v>1</v>
      </c>
    </row>
    <row r="375" spans="1:27" ht="21.75" hidden="1" x14ac:dyDescent="0.25">
      <c r="A375" s="27">
        <f>Tablo1[[#This Row],[Sıra]]</f>
        <v>130</v>
      </c>
      <c r="B375" s="13" t="str">
        <f>Tablo1[[#This Row],[Bölüm]]</f>
        <v>ZO</v>
      </c>
      <c r="C375" s="13">
        <f>Tablo1[[#This Row],[Sınıf]]</f>
        <v>3</v>
      </c>
      <c r="D375" s="5" t="str">
        <f>Tablo1[[#This Row],[Ders Kodu]]</f>
        <v>ZOO-3006</v>
      </c>
      <c r="E375" s="14" t="str">
        <f>Tablo1[[#This Row],[Dersin Adı]]</f>
        <v xml:space="preserve">Hayvan Sağlığı ve Hijyen </v>
      </c>
      <c r="F375" s="6" t="str">
        <f>Tablo1[[#This Row],[Dersi Veren Öğretim Elemanı]]</f>
        <v>Baver COŞKUN</v>
      </c>
      <c r="G375" s="6">
        <f>Tablo1[[#This Row],[Dersi Veren Öğretim Elemanı (Son 7 Hafta)]]</f>
        <v>0</v>
      </c>
      <c r="H375" s="6" t="str">
        <f>Tablo1[[#This Row],[Dersi Vrn. Öğr. Üyesi Bölümü]]</f>
        <v>ZO</v>
      </c>
      <c r="I375" s="5">
        <f>Tablo1[[#This Row],[Mevcut]]</f>
        <v>31</v>
      </c>
      <c r="J375" s="13" t="str">
        <f>Tablo1[[#This Row],[GÜN]]</f>
        <v>PERŞEMBE</v>
      </c>
      <c r="K375" s="17" t="str">
        <f>Tablo1[[#This Row],[SINIF2]]</f>
        <v>203</v>
      </c>
      <c r="L375" s="11">
        <f>Tablo1[[#This Row],[08:10]]</f>
        <v>0</v>
      </c>
      <c r="M375" s="4">
        <f>Tablo1[[#This Row],[09:00]]</f>
        <v>0</v>
      </c>
      <c r="N375" s="4">
        <f>Tablo1[[#This Row],[09:50]]</f>
        <v>0</v>
      </c>
      <c r="O375" s="4">
        <f>Tablo1[[#This Row],[10:40]]</f>
        <v>0</v>
      </c>
      <c r="P375" s="4">
        <f>Tablo1[[#This Row],[11:30]]</f>
        <v>0</v>
      </c>
      <c r="Q375" s="10">
        <f>Tablo1[[#This Row],[12:20]]</f>
        <v>0</v>
      </c>
      <c r="R375" s="4" t="str">
        <f>Tablo1[[#This Row],[13:10]]</f>
        <v>x</v>
      </c>
      <c r="S375" s="4" t="str">
        <f>Tablo1[[#This Row],[14:00]]</f>
        <v>x</v>
      </c>
      <c r="T375" s="4" t="str">
        <f>Tablo1[[#This Row],[14:50]]</f>
        <v>x</v>
      </c>
      <c r="U375" s="4" t="str">
        <f>Tablo1[[#This Row],[15:40]]</f>
        <v>x</v>
      </c>
      <c r="V375" s="12">
        <f>Tablo1[[#This Row],[16:30]]</f>
        <v>0</v>
      </c>
      <c r="W375" s="24">
        <f>Tablo1[[#This Row],[Ders Adedi]]</f>
        <v>1</v>
      </c>
      <c r="X375" s="22">
        <f>Tablo1[[#This Row],[Ders saati]]</f>
        <v>4</v>
      </c>
      <c r="Y375" s="23">
        <f>Tablo1[[#This Row],[Ders saati kontrol]]</f>
        <v>4</v>
      </c>
      <c r="Z375" s="92" t="str">
        <f>Tablo1[[#This Row],[Birleştir formül]]</f>
        <v>Hayvan Sağlığı ve Hijyen  Baver COŞKUN</v>
      </c>
      <c r="AA375" s="95">
        <f>Tablo1[[#This Row],[Birleşik ders]]</f>
        <v>1</v>
      </c>
    </row>
    <row r="376" spans="1:27" ht="21.75" hidden="1" x14ac:dyDescent="0.25">
      <c r="A376" s="27">
        <f>Tablo1[[#This Row],[Sıra]]</f>
        <v>237</v>
      </c>
      <c r="B376" s="13" t="str">
        <f>Tablo1[[#This Row],[Bölüm]]</f>
        <v>ZO</v>
      </c>
      <c r="C376" s="13">
        <f>Tablo1[[#This Row],[Sınıf]]</f>
        <v>3</v>
      </c>
      <c r="D376" s="5" t="str">
        <f>Tablo1[[#This Row],[Ders Kodu]]</f>
        <v>STJ-3002</v>
      </c>
      <c r="E376" s="14" t="str">
        <f>Tablo1[[#This Row],[Dersin Adı]]</f>
        <v xml:space="preserve">Staj II </v>
      </c>
      <c r="F376" s="6" t="str">
        <f>Tablo1[[#This Row],[Dersi Veren Öğretim Elemanı]]</f>
        <v>Ali KARABAYIR</v>
      </c>
      <c r="G376" s="6">
        <f>Tablo1[[#This Row],[Dersi Veren Öğretim Elemanı (Son 7 Hafta)]]</f>
        <v>0</v>
      </c>
      <c r="H376" s="6" t="str">
        <f>Tablo1[[#This Row],[Dersi Vrn. Öğr. Üyesi Bölümü]]</f>
        <v>ZO</v>
      </c>
      <c r="I376" s="5">
        <f>Tablo1[[#This Row],[Mevcut]]</f>
        <v>33</v>
      </c>
      <c r="J376" s="13" t="str">
        <f>Tablo1[[#This Row],[GÜN]]</f>
        <v>-</v>
      </c>
      <c r="K376" s="17" t="str">
        <f>Tablo1[[#This Row],[SINIF2]]</f>
        <v>-</v>
      </c>
      <c r="L376" s="11">
        <f>Tablo1[[#This Row],[08:10]]</f>
        <v>0</v>
      </c>
      <c r="M376" s="4">
        <f>Tablo1[[#This Row],[09:00]]</f>
        <v>0</v>
      </c>
      <c r="N376" s="4">
        <f>Tablo1[[#This Row],[09:50]]</f>
        <v>0</v>
      </c>
      <c r="O376" s="4">
        <f>Tablo1[[#This Row],[10:40]]</f>
        <v>0</v>
      </c>
      <c r="P376" s="4">
        <f>Tablo1[[#This Row],[11:30]]</f>
        <v>0</v>
      </c>
      <c r="Q376" s="10">
        <f>Tablo1[[#This Row],[12:20]]</f>
        <v>0</v>
      </c>
      <c r="R376" s="4">
        <f>Tablo1[[#This Row],[13:10]]</f>
        <v>0</v>
      </c>
      <c r="S376" s="4">
        <f>Tablo1[[#This Row],[14:00]]</f>
        <v>0</v>
      </c>
      <c r="T376" s="4">
        <f>Tablo1[[#This Row],[14:50]]</f>
        <v>0</v>
      </c>
      <c r="U376" s="4">
        <f>Tablo1[[#This Row],[15:40]]</f>
        <v>0</v>
      </c>
      <c r="V376" s="12">
        <f>Tablo1[[#This Row],[16:30]]</f>
        <v>0</v>
      </c>
      <c r="W376" s="24">
        <f>Tablo1[[#This Row],[Ders Adedi]]</f>
        <v>9</v>
      </c>
      <c r="X376" s="22">
        <f>Tablo1[[#This Row],[Ders saati]]</f>
        <v>0</v>
      </c>
      <c r="Y376" s="23">
        <f>Tablo1[[#This Row],[Ders saati kontrol]]</f>
        <v>0</v>
      </c>
      <c r="Z376" s="92" t="str">
        <f>Tablo1[[#This Row],[Birleştir formül]]</f>
        <v>Staj II  Ali KARABAYIR</v>
      </c>
      <c r="AA376" s="95">
        <f>Tablo1[[#This Row],[Birleşik ders]]</f>
        <v>1</v>
      </c>
    </row>
    <row r="377" spans="1:27" ht="21.75" hidden="1" x14ac:dyDescent="0.25">
      <c r="A377" s="27">
        <f>Tablo1[[#This Row],[Sıra]]</f>
        <v>230</v>
      </c>
      <c r="B377" s="13" t="str">
        <f>Tablo1[[#This Row],[Bölüm]]</f>
        <v>ZO</v>
      </c>
      <c r="C377" s="13">
        <f>Tablo1[[#This Row],[Sınıf]]</f>
        <v>4</v>
      </c>
      <c r="D377" s="5" t="str">
        <f>Tablo1[[#This Row],[Ders Kodu]]</f>
        <v>ZOO-4006</v>
      </c>
      <c r="E377" s="14" t="str">
        <f>Tablo1[[#This Row],[Dersin Adı]]</f>
        <v xml:space="preserve">Sağlık Koruma Yönetimi </v>
      </c>
      <c r="F377" s="6" t="str">
        <f>Tablo1[[#This Row],[Dersi Veren Öğretim Elemanı]]</f>
        <v>Cemil TÖLÜ</v>
      </c>
      <c r="G377" s="6">
        <f>Tablo1[[#This Row],[Dersi Veren Öğretim Elemanı (Son 7 Hafta)]]</f>
        <v>0</v>
      </c>
      <c r="H377" s="6" t="str">
        <f>Tablo1[[#This Row],[Dersi Vrn. Öğr. Üyesi Bölümü]]</f>
        <v>ZO</v>
      </c>
      <c r="I377" s="5">
        <f>Tablo1[[#This Row],[Mevcut]]</f>
        <v>11</v>
      </c>
      <c r="J377" s="13" t="str">
        <f>Tablo1[[#This Row],[GÜN]]</f>
        <v>SALI</v>
      </c>
      <c r="K377" s="17" t="str">
        <f>Tablo1[[#This Row],[SINIF2]]</f>
        <v>104</v>
      </c>
      <c r="L377" s="11">
        <f>Tablo1[[#This Row],[08:10]]</f>
        <v>0</v>
      </c>
      <c r="M377" s="4">
        <f>Tablo1[[#This Row],[09:00]]</f>
        <v>0</v>
      </c>
      <c r="N377" s="4">
        <f>Tablo1[[#This Row],[09:50]]</f>
        <v>0</v>
      </c>
      <c r="O377" s="4">
        <f>Tablo1[[#This Row],[10:40]]</f>
        <v>0</v>
      </c>
      <c r="P377" s="4" t="str">
        <f>Tablo1[[#This Row],[11:30]]</f>
        <v>x</v>
      </c>
      <c r="Q377" s="10" t="str">
        <f>Tablo1[[#This Row],[12:20]]</f>
        <v>x</v>
      </c>
      <c r="R377" s="4">
        <f>Tablo1[[#This Row],[13:10]]</f>
        <v>0</v>
      </c>
      <c r="S377" s="4">
        <f>Tablo1[[#This Row],[14:00]]</f>
        <v>0</v>
      </c>
      <c r="T377" s="4">
        <f>Tablo1[[#This Row],[14:50]]</f>
        <v>0</v>
      </c>
      <c r="U377" s="4">
        <f>Tablo1[[#This Row],[15:40]]</f>
        <v>0</v>
      </c>
      <c r="V377" s="12">
        <f>Tablo1[[#This Row],[16:30]]</f>
        <v>0</v>
      </c>
      <c r="W377" s="24">
        <f>Tablo1[[#This Row],[Ders Adedi]]</f>
        <v>1</v>
      </c>
      <c r="X377" s="22">
        <f>Tablo1[[#This Row],[Ders saati]]</f>
        <v>2</v>
      </c>
      <c r="Y377" s="23">
        <f>Tablo1[[#This Row],[Ders saati kontrol]]</f>
        <v>2</v>
      </c>
      <c r="Z377" s="92" t="str">
        <f>Tablo1[[#This Row],[Birleştir formül]]</f>
        <v>Sağlık Koruma Yönetimi  Cemil TÖLÜ</v>
      </c>
      <c r="AA377" s="95">
        <f>Tablo1[[#This Row],[Birleşik ders]]</f>
        <v>1</v>
      </c>
    </row>
    <row r="378" spans="1:27" ht="21.75" hidden="1" x14ac:dyDescent="0.25">
      <c r="A378" s="27">
        <f>Tablo1[[#This Row],[Sıra]]</f>
        <v>169</v>
      </c>
      <c r="B378" s="13" t="str">
        <f>Tablo1[[#This Row],[Bölüm]]</f>
        <v>ZO</v>
      </c>
      <c r="C378" s="13">
        <f>Tablo1[[#This Row],[Sınıf]]</f>
        <v>4</v>
      </c>
      <c r="D378" s="5" t="str">
        <f>Tablo1[[#This Row],[Ders Kodu]]</f>
        <v>ZOO-4016</v>
      </c>
      <c r="E378" s="14" t="str">
        <f>Tablo1[[#This Row],[Dersin Adı]]</f>
        <v xml:space="preserve">Kümes Hayvanları Yetiştirme </v>
      </c>
      <c r="F378" s="6" t="str">
        <f>Tablo1[[#This Row],[Dersi Veren Öğretim Elemanı]]</f>
        <v>Ali KARABAYIR</v>
      </c>
      <c r="G378" s="6">
        <f>Tablo1[[#This Row],[Dersi Veren Öğretim Elemanı (Son 7 Hafta)]]</f>
        <v>0</v>
      </c>
      <c r="H378" s="6" t="str">
        <f>Tablo1[[#This Row],[Dersi Vrn. Öğr. Üyesi Bölümü]]</f>
        <v>ZO</v>
      </c>
      <c r="I378" s="5">
        <f>Tablo1[[#This Row],[Mevcut]]</f>
        <v>9</v>
      </c>
      <c r="J378" s="13" t="str">
        <f>Tablo1[[#This Row],[GÜN]]</f>
        <v>SALI</v>
      </c>
      <c r="K378" s="17" t="str">
        <f>Tablo1[[#This Row],[SINIF2]]</f>
        <v>Bölüm Sınıfı</v>
      </c>
      <c r="L378" s="11">
        <f>Tablo1[[#This Row],[08:10]]</f>
        <v>0</v>
      </c>
      <c r="M378" s="4">
        <f>Tablo1[[#This Row],[09:00]]</f>
        <v>0</v>
      </c>
      <c r="N378" s="4">
        <f>Tablo1[[#This Row],[09:50]]</f>
        <v>0</v>
      </c>
      <c r="O378" s="4">
        <f>Tablo1[[#This Row],[10:40]]</f>
        <v>0</v>
      </c>
      <c r="P378" s="4">
        <f>Tablo1[[#This Row],[11:30]]</f>
        <v>0</v>
      </c>
      <c r="Q378" s="10">
        <f>Tablo1[[#This Row],[12:20]]</f>
        <v>0</v>
      </c>
      <c r="R378" s="4" t="str">
        <f>Tablo1[[#This Row],[13:10]]</f>
        <v>x</v>
      </c>
      <c r="S378" s="4" t="str">
        <f>Tablo1[[#This Row],[14:00]]</f>
        <v>x</v>
      </c>
      <c r="T378" s="4">
        <f>Tablo1[[#This Row],[14:50]]</f>
        <v>0</v>
      </c>
      <c r="U378" s="4">
        <f>Tablo1[[#This Row],[15:40]]</f>
        <v>0</v>
      </c>
      <c r="V378" s="12">
        <f>Tablo1[[#This Row],[16:30]]</f>
        <v>0</v>
      </c>
      <c r="W378" s="24">
        <f>Tablo1[[#This Row],[Ders Adedi]]</f>
        <v>1</v>
      </c>
      <c r="X378" s="22">
        <f>Tablo1[[#This Row],[Ders saati]]</f>
        <v>2</v>
      </c>
      <c r="Y378" s="23">
        <f>Tablo1[[#This Row],[Ders saati kontrol]]</f>
        <v>2</v>
      </c>
      <c r="Z378" s="92" t="str">
        <f>Tablo1[[#This Row],[Birleştir formül]]</f>
        <v>Kümes Hayvanları Yetiştirme  Ali KARABAYIR</v>
      </c>
      <c r="AA378" s="95">
        <f>Tablo1[[#This Row],[Birleşik ders]]</f>
        <v>1</v>
      </c>
    </row>
    <row r="379" spans="1:27" ht="21.75" hidden="1" x14ac:dyDescent="0.25">
      <c r="A379" s="27">
        <f>Tablo1[[#This Row],[Sıra]]</f>
        <v>184</v>
      </c>
      <c r="B379" s="13" t="str">
        <f>Tablo1[[#This Row],[Bölüm]]</f>
        <v>ZO</v>
      </c>
      <c r="C379" s="13">
        <f>Tablo1[[#This Row],[Sınıf]]</f>
        <v>4</v>
      </c>
      <c r="D379" s="5" t="str">
        <f>Tablo1[[#This Row],[Ders Kodu]]</f>
        <v>ZOO-4008</v>
      </c>
      <c r="E379" s="14" t="str">
        <f>Tablo1[[#This Row],[Dersin Adı]]</f>
        <v xml:space="preserve">Mesleki Uygulama </v>
      </c>
      <c r="F379" s="6" t="str">
        <f>Tablo1[[#This Row],[Dersi Veren Öğretim Elemanı]]</f>
        <v>Bölüm Öğretim Elemanları - ZO</v>
      </c>
      <c r="G379" s="6">
        <f>Tablo1[[#This Row],[Dersi Veren Öğretim Elemanı (Son 7 Hafta)]]</f>
        <v>0</v>
      </c>
      <c r="H379" s="6" t="str">
        <f>Tablo1[[#This Row],[Dersi Vrn. Öğr. Üyesi Bölümü]]</f>
        <v>ZO</v>
      </c>
      <c r="I379" s="5">
        <f>Tablo1[[#This Row],[Mevcut]]</f>
        <v>12</v>
      </c>
      <c r="J379" s="13" t="str">
        <f>Tablo1[[#This Row],[GÜN]]</f>
        <v>ÇARŞAMBA</v>
      </c>
      <c r="K379" s="17" t="str">
        <f>Tablo1[[#This Row],[SINIF2]]</f>
        <v>Bölüm Lab.</v>
      </c>
      <c r="L379" s="11">
        <f>Tablo1[[#This Row],[08:10]]</f>
        <v>0</v>
      </c>
      <c r="M379" s="4" t="str">
        <f>Tablo1[[#This Row],[09:00]]</f>
        <v>x</v>
      </c>
      <c r="N379" s="4" t="str">
        <f>Tablo1[[#This Row],[09:50]]</f>
        <v>x</v>
      </c>
      <c r="O379" s="4" t="str">
        <f>Tablo1[[#This Row],[10:40]]</f>
        <v>x</v>
      </c>
      <c r="P379" s="4" t="str">
        <f>Tablo1[[#This Row],[11:30]]</f>
        <v>x</v>
      </c>
      <c r="Q379" s="10">
        <f>Tablo1[[#This Row],[12:20]]</f>
        <v>0</v>
      </c>
      <c r="R379" s="4">
        <f>Tablo1[[#This Row],[13:10]]</f>
        <v>0</v>
      </c>
      <c r="S379" s="4">
        <f>Tablo1[[#This Row],[14:00]]</f>
        <v>0</v>
      </c>
      <c r="T379" s="4">
        <f>Tablo1[[#This Row],[14:50]]</f>
        <v>0</v>
      </c>
      <c r="U379" s="4">
        <f>Tablo1[[#This Row],[15:40]]</f>
        <v>0</v>
      </c>
      <c r="V379" s="12">
        <f>Tablo1[[#This Row],[16:30]]</f>
        <v>0</v>
      </c>
      <c r="W379" s="24">
        <f>Tablo1[[#This Row],[Ders Adedi]]</f>
        <v>8</v>
      </c>
      <c r="X379" s="22">
        <f>Tablo1[[#This Row],[Ders saati]]</f>
        <v>4</v>
      </c>
      <c r="Y379" s="23">
        <f>Tablo1[[#This Row],[Ders saati kontrol]]</f>
        <v>4</v>
      </c>
      <c r="Z379" s="92" t="str">
        <f>Tablo1[[#This Row],[Birleştir formül]]</f>
        <v>Mesleki Uygulama  Bölüm Öğretim Elemanları - ZO</v>
      </c>
      <c r="AA379" s="95">
        <f>Tablo1[[#This Row],[Birleşik ders]]</f>
        <v>1</v>
      </c>
    </row>
    <row r="380" spans="1:27" ht="21.75" hidden="1" x14ac:dyDescent="0.25">
      <c r="A380" s="27">
        <f>Tablo1[[#This Row],[Sıra]]</f>
        <v>31</v>
      </c>
      <c r="B380" s="13" t="str">
        <f>Tablo1[[#This Row],[Bölüm]]</f>
        <v>ZO</v>
      </c>
      <c r="C380" s="13">
        <f>Tablo1[[#This Row],[Sınıf]]</f>
        <v>4</v>
      </c>
      <c r="D380" s="5" t="str">
        <f>Tablo1[[#This Row],[Ders Kodu]]</f>
        <v>ZOO-4014</v>
      </c>
      <c r="E380" s="14" t="str">
        <f>Tablo1[[#This Row],[Dersin Adı]]</f>
        <v xml:space="preserve">Balarısı ve Flora </v>
      </c>
      <c r="F380" s="6" t="str">
        <f>Tablo1[[#This Row],[Dersi Veren Öğretim Elemanı]]</f>
        <v>Harun BAYTEKİN</v>
      </c>
      <c r="G380" s="6">
        <f>Tablo1[[#This Row],[Dersi Veren Öğretim Elemanı (Son 7 Hafta)]]</f>
        <v>0</v>
      </c>
      <c r="H380" s="6" t="str">
        <f>Tablo1[[#This Row],[Dersi Vrn. Öğr. Üyesi Bölümü]]</f>
        <v>TB</v>
      </c>
      <c r="I380" s="5">
        <f>Tablo1[[#This Row],[Mevcut]]</f>
        <v>9</v>
      </c>
      <c r="J380" s="13" t="str">
        <f>Tablo1[[#This Row],[GÜN]]</f>
        <v>ÇARŞAMBA</v>
      </c>
      <c r="K380" s="17" t="str">
        <f>Tablo1[[#This Row],[SINIF2]]</f>
        <v>113</v>
      </c>
      <c r="L380" s="11">
        <f>Tablo1[[#This Row],[08:10]]</f>
        <v>0</v>
      </c>
      <c r="M380" s="4">
        <f>Tablo1[[#This Row],[09:00]]</f>
        <v>0</v>
      </c>
      <c r="N380" s="4">
        <f>Tablo1[[#This Row],[09:50]]</f>
        <v>0</v>
      </c>
      <c r="O380" s="4">
        <f>Tablo1[[#This Row],[10:40]]</f>
        <v>0</v>
      </c>
      <c r="P380" s="4">
        <f>Tablo1[[#This Row],[11:30]]</f>
        <v>0</v>
      </c>
      <c r="Q380" s="10">
        <f>Tablo1[[#This Row],[12:20]]</f>
        <v>0</v>
      </c>
      <c r="R380" s="4">
        <f>Tablo1[[#This Row],[13:10]]</f>
        <v>0</v>
      </c>
      <c r="S380" s="4">
        <f>Tablo1[[#This Row],[14:00]]</f>
        <v>0</v>
      </c>
      <c r="T380" s="4">
        <f>Tablo1[[#This Row],[14:50]]</f>
        <v>0</v>
      </c>
      <c r="U380" s="4" t="str">
        <f>Tablo1[[#This Row],[15:40]]</f>
        <v>x</v>
      </c>
      <c r="V380" s="12" t="str">
        <f>Tablo1[[#This Row],[16:30]]</f>
        <v>x</v>
      </c>
      <c r="W380" s="24">
        <f>Tablo1[[#This Row],[Ders Adedi]]</f>
        <v>2</v>
      </c>
      <c r="X380" s="22">
        <f>Tablo1[[#This Row],[Ders saati]]</f>
        <v>2</v>
      </c>
      <c r="Y380" s="23">
        <f>Tablo1[[#This Row],[Ders saati kontrol]]</f>
        <v>2</v>
      </c>
      <c r="Z380" s="92" t="str">
        <f>Tablo1[[#This Row],[Birleştir formül]]</f>
        <v>Balarısı ve Flora  Harun BAYTEKİN</v>
      </c>
      <c r="AA380" s="95">
        <f>Tablo1[[#This Row],[Birleşik ders]]</f>
        <v>2</v>
      </c>
    </row>
    <row r="381" spans="1:27" ht="21.75" hidden="1" x14ac:dyDescent="0.25">
      <c r="A381" s="27">
        <f>Tablo1[[#This Row],[Sıra]]</f>
        <v>128</v>
      </c>
      <c r="B381" s="13" t="str">
        <f>Tablo1[[#This Row],[Bölüm]]</f>
        <v>ZO</v>
      </c>
      <c r="C381" s="13">
        <f>Tablo1[[#This Row],[Sınıf]]</f>
        <v>4</v>
      </c>
      <c r="D381" s="5" t="str">
        <f>Tablo1[[#This Row],[Ders Kodu]]</f>
        <v>ZOO-4004</v>
      </c>
      <c r="E381" s="14" t="str">
        <f>Tablo1[[#This Row],[Dersin Adı]]</f>
        <v xml:space="preserve">Hayvan Islahı </v>
      </c>
      <c r="F381" s="6" t="str">
        <f>Tablo1[[#This Row],[Dersi Veren Öğretim Elemanı]]</f>
        <v>Hakan ERDEM</v>
      </c>
      <c r="G381" s="6">
        <f>Tablo1[[#This Row],[Dersi Veren Öğretim Elemanı (Son 7 Hafta)]]</f>
        <v>0</v>
      </c>
      <c r="H381" s="6" t="str">
        <f>Tablo1[[#This Row],[Dersi Vrn. Öğr. Üyesi Bölümü]]</f>
        <v>ZO</v>
      </c>
      <c r="I381" s="5">
        <f>Tablo1[[#This Row],[Mevcut]]</f>
        <v>17</v>
      </c>
      <c r="J381" s="13" t="str">
        <f>Tablo1[[#This Row],[GÜN]]</f>
        <v>PERŞEMBE</v>
      </c>
      <c r="K381" s="17" t="str">
        <f>Tablo1[[#This Row],[SINIF2]]</f>
        <v>206</v>
      </c>
      <c r="L381" s="11">
        <f>Tablo1[[#This Row],[08:10]]</f>
        <v>0</v>
      </c>
      <c r="M381" s="4" t="str">
        <f>Tablo1[[#This Row],[09:00]]</f>
        <v>x</v>
      </c>
      <c r="N381" s="4" t="str">
        <f>Tablo1[[#This Row],[09:50]]</f>
        <v>x</v>
      </c>
      <c r="O381" s="4">
        <f>Tablo1[[#This Row],[10:40]]</f>
        <v>0</v>
      </c>
      <c r="P381" s="4">
        <f>Tablo1[[#This Row],[11:30]]</f>
        <v>0</v>
      </c>
      <c r="Q381" s="10">
        <f>Tablo1[[#This Row],[12:20]]</f>
        <v>0</v>
      </c>
      <c r="R381" s="4">
        <f>Tablo1[[#This Row],[13:10]]</f>
        <v>0</v>
      </c>
      <c r="S381" s="4">
        <f>Tablo1[[#This Row],[14:00]]</f>
        <v>0</v>
      </c>
      <c r="T381" s="4">
        <f>Tablo1[[#This Row],[14:50]]</f>
        <v>0</v>
      </c>
      <c r="U381" s="4">
        <f>Tablo1[[#This Row],[15:40]]</f>
        <v>0</v>
      </c>
      <c r="V381" s="12">
        <f>Tablo1[[#This Row],[16:30]]</f>
        <v>0</v>
      </c>
      <c r="W381" s="24">
        <f>Tablo1[[#This Row],[Ders Adedi]]</f>
        <v>2</v>
      </c>
      <c r="X381" s="22">
        <f>Tablo1[[#This Row],[Ders saati]]</f>
        <v>2</v>
      </c>
      <c r="Y381" s="23">
        <f>Tablo1[[#This Row],[Ders saati kontrol]]</f>
        <v>2</v>
      </c>
      <c r="Z381" s="92" t="str">
        <f>Tablo1[[#This Row],[Birleştir formül]]</f>
        <v>Hayvan Islahı  Hakan ERDEM</v>
      </c>
      <c r="AA381" s="95">
        <f>Tablo1[[#This Row],[Birleşik ders]]</f>
        <v>1</v>
      </c>
    </row>
    <row r="382" spans="1:27" ht="21.75" hidden="1" x14ac:dyDescent="0.25">
      <c r="A382" s="27">
        <f>Tablo1[[#This Row],[Sıra]]</f>
        <v>235</v>
      </c>
      <c r="B382" s="13" t="str">
        <f>Tablo1[[#This Row],[Bölüm]]</f>
        <v>ZO</v>
      </c>
      <c r="C382" s="13">
        <f>Tablo1[[#This Row],[Sınıf]]</f>
        <v>4</v>
      </c>
      <c r="D382" s="5" t="str">
        <f>Tablo1[[#This Row],[Ders Kodu]]</f>
        <v>ZOO-4110</v>
      </c>
      <c r="E382" s="14" t="str">
        <f>Tablo1[[#This Row],[Dersin Adı]]</f>
        <v xml:space="preserve">Sığır Yetiştirme </v>
      </c>
      <c r="F382" s="6" t="str">
        <f>Tablo1[[#This Row],[Dersi Veren Öğretim Elemanı]]</f>
        <v>Feyzi UĞUR</v>
      </c>
      <c r="G382" s="6">
        <f>Tablo1[[#This Row],[Dersi Veren Öğretim Elemanı (Son 7 Hafta)]]</f>
        <v>0</v>
      </c>
      <c r="H382" s="6" t="str">
        <f>Tablo1[[#This Row],[Dersi Vrn. Öğr. Üyesi Bölümü]]</f>
        <v>ZO</v>
      </c>
      <c r="I382" s="5">
        <f>Tablo1[[#This Row],[Mevcut]]</f>
        <v>8</v>
      </c>
      <c r="J382" s="13" t="str">
        <f>Tablo1[[#This Row],[GÜN]]</f>
        <v>PERŞEMBE</v>
      </c>
      <c r="K382" s="17" t="str">
        <f>Tablo1[[#This Row],[SINIF2]]</f>
        <v>206</v>
      </c>
      <c r="L382" s="11">
        <f>Tablo1[[#This Row],[08:10]]</f>
        <v>0</v>
      </c>
      <c r="M382" s="4">
        <f>Tablo1[[#This Row],[09:00]]</f>
        <v>0</v>
      </c>
      <c r="N382" s="4">
        <f>Tablo1[[#This Row],[09:50]]</f>
        <v>0</v>
      </c>
      <c r="O382" s="4" t="str">
        <f>Tablo1[[#This Row],[10:40]]</f>
        <v>x</v>
      </c>
      <c r="P382" s="4" t="str">
        <f>Tablo1[[#This Row],[11:30]]</f>
        <v>x</v>
      </c>
      <c r="Q382" s="10">
        <f>Tablo1[[#This Row],[12:20]]</f>
        <v>0</v>
      </c>
      <c r="R382" s="4">
        <f>Tablo1[[#This Row],[13:10]]</f>
        <v>0</v>
      </c>
      <c r="S382" s="4">
        <f>Tablo1[[#This Row],[14:00]]</f>
        <v>0</v>
      </c>
      <c r="T382" s="4">
        <f>Tablo1[[#This Row],[14:50]]</f>
        <v>0</v>
      </c>
      <c r="U382" s="4">
        <f>Tablo1[[#This Row],[15:40]]</f>
        <v>0</v>
      </c>
      <c r="V382" s="12">
        <f>Tablo1[[#This Row],[16:30]]</f>
        <v>0</v>
      </c>
      <c r="W382" s="24">
        <f>Tablo1[[#This Row],[Ders Adedi]]</f>
        <v>1</v>
      </c>
      <c r="X382" s="22">
        <f>Tablo1[[#This Row],[Ders saati]]</f>
        <v>2</v>
      </c>
      <c r="Y382" s="23">
        <f>Tablo1[[#This Row],[Ders saati kontrol]]</f>
        <v>2</v>
      </c>
      <c r="Z382" s="92" t="str">
        <f>Tablo1[[#This Row],[Birleştir formül]]</f>
        <v>Sığır Yetiştirme  Feyzi UĞUR</v>
      </c>
      <c r="AA382" s="95">
        <f>Tablo1[[#This Row],[Birleşik ders]]</f>
        <v>1</v>
      </c>
    </row>
    <row r="383" spans="1:27" ht="21.75" hidden="1" x14ac:dyDescent="0.25">
      <c r="A383" s="27">
        <f>Tablo1[[#This Row],[Sıra]]</f>
        <v>229</v>
      </c>
      <c r="B383" s="13" t="str">
        <f>Tablo1[[#This Row],[Bölüm]]</f>
        <v>ZO</v>
      </c>
      <c r="C383" s="13">
        <f>Tablo1[[#This Row],[Sınıf]]</f>
        <v>4</v>
      </c>
      <c r="D383" s="5" t="str">
        <f>Tablo1[[#This Row],[Ders Kodu]]</f>
        <v>ZOO-4026</v>
      </c>
      <c r="E383" s="14" t="str">
        <f>Tablo1[[#This Row],[Dersin Adı]]</f>
        <v xml:space="preserve">Ruminant Besleme </v>
      </c>
      <c r="F383" s="6" t="str">
        <f>Tablo1[[#This Row],[Dersi Veren Öğretim Elemanı]]</f>
        <v>Hande Işıl AKBAĞ</v>
      </c>
      <c r="G383" s="6">
        <f>Tablo1[[#This Row],[Dersi Veren Öğretim Elemanı (Son 7 Hafta)]]</f>
        <v>0</v>
      </c>
      <c r="H383" s="6" t="str">
        <f>Tablo1[[#This Row],[Dersi Vrn. Öğr. Üyesi Bölümü]]</f>
        <v>ZO</v>
      </c>
      <c r="I383" s="5">
        <f>Tablo1[[#This Row],[Mevcut]]</f>
        <v>17</v>
      </c>
      <c r="J383" s="13" t="str">
        <f>Tablo1[[#This Row],[GÜN]]</f>
        <v>PERŞEMBE</v>
      </c>
      <c r="K383" s="17" t="str">
        <f>Tablo1[[#This Row],[SINIF2]]</f>
        <v>206</v>
      </c>
      <c r="L383" s="11">
        <f>Tablo1[[#This Row],[08:10]]</f>
        <v>0</v>
      </c>
      <c r="M383" s="4">
        <f>Tablo1[[#This Row],[09:00]]</f>
        <v>0</v>
      </c>
      <c r="N383" s="4">
        <f>Tablo1[[#This Row],[09:50]]</f>
        <v>0</v>
      </c>
      <c r="O383" s="4">
        <f>Tablo1[[#This Row],[10:40]]</f>
        <v>0</v>
      </c>
      <c r="P383" s="4">
        <f>Tablo1[[#This Row],[11:30]]</f>
        <v>0</v>
      </c>
      <c r="Q383" s="10">
        <f>Tablo1[[#This Row],[12:20]]</f>
        <v>0</v>
      </c>
      <c r="R383" s="4" t="str">
        <f>Tablo1[[#This Row],[13:10]]</f>
        <v>x</v>
      </c>
      <c r="S383" s="4" t="str">
        <f>Tablo1[[#This Row],[14:00]]</f>
        <v>x</v>
      </c>
      <c r="T383" s="4" t="str">
        <f>Tablo1[[#This Row],[14:50]]</f>
        <v>x</v>
      </c>
      <c r="U383" s="4" t="str">
        <f>Tablo1[[#This Row],[15:40]]</f>
        <v>x</v>
      </c>
      <c r="V383" s="12">
        <f>Tablo1[[#This Row],[16:30]]</f>
        <v>0</v>
      </c>
      <c r="W383" s="24">
        <f>Tablo1[[#This Row],[Ders Adedi]]</f>
        <v>1</v>
      </c>
      <c r="X383" s="22">
        <f>Tablo1[[#This Row],[Ders saati]]</f>
        <v>4</v>
      </c>
      <c r="Y383" s="23">
        <f>Tablo1[[#This Row],[Ders saati kontrol]]</f>
        <v>4</v>
      </c>
      <c r="Z383" s="92" t="str">
        <f>Tablo1[[#This Row],[Birleştir formül]]</f>
        <v>Ruminant Besleme  Hande Işıl AKBAĞ</v>
      </c>
      <c r="AA383" s="95">
        <f>Tablo1[[#This Row],[Birleşik ders]]</f>
        <v>1</v>
      </c>
    </row>
    <row r="384" spans="1:27" ht="21.75" hidden="1" x14ac:dyDescent="0.25">
      <c r="A384" s="27">
        <f>Tablo1[[#This Row],[Sıra]]</f>
        <v>159</v>
      </c>
      <c r="B384" s="13" t="str">
        <f>Tablo1[[#This Row],[Bölüm]]</f>
        <v>ZO</v>
      </c>
      <c r="C384" s="13">
        <f>Tablo1[[#This Row],[Sınıf]]</f>
        <v>4</v>
      </c>
      <c r="D384" s="5" t="str">
        <f>Tablo1[[#This Row],[Ders Kodu]]</f>
        <v>ZOO-4022</v>
      </c>
      <c r="E384" s="14" t="str">
        <f>Tablo1[[#This Row],[Dersin Adı]]</f>
        <v xml:space="preserve">Keçi Yetiştirme </v>
      </c>
      <c r="F384" s="6" t="str">
        <f>Tablo1[[#This Row],[Dersi Veren Öğretim Elemanı]]</f>
        <v>Aynur KONYALI</v>
      </c>
      <c r="G384" s="6">
        <f>Tablo1[[#This Row],[Dersi Veren Öğretim Elemanı (Son 7 Hafta)]]</f>
        <v>0</v>
      </c>
      <c r="H384" s="6" t="str">
        <f>Tablo1[[#This Row],[Dersi Vrn. Öğr. Üyesi Bölümü]]</f>
        <v>ZO</v>
      </c>
      <c r="I384" s="5">
        <f>Tablo1[[#This Row],[Mevcut]]</f>
        <v>0</v>
      </c>
      <c r="J384" s="13" t="str">
        <f>Tablo1[[#This Row],[GÜN]]</f>
        <v>-</v>
      </c>
      <c r="K384" s="17" t="str">
        <f>Tablo1[[#This Row],[SINIF2]]</f>
        <v>AÇILMIYOR</v>
      </c>
      <c r="L384" s="11">
        <f>Tablo1[[#This Row],[08:10]]</f>
        <v>0</v>
      </c>
      <c r="M384" s="4" t="str">
        <f>Tablo1[[#This Row],[09:00]]</f>
        <v>x</v>
      </c>
      <c r="N384" s="4" t="str">
        <f>Tablo1[[#This Row],[09:50]]</f>
        <v>x</v>
      </c>
      <c r="O384" s="4">
        <f>Tablo1[[#This Row],[10:40]]</f>
        <v>0</v>
      </c>
      <c r="P384" s="4">
        <f>Tablo1[[#This Row],[11:30]]</f>
        <v>0</v>
      </c>
      <c r="Q384" s="10">
        <f>Tablo1[[#This Row],[12:20]]</f>
        <v>0</v>
      </c>
      <c r="R384" s="4">
        <f>Tablo1[[#This Row],[13:10]]</f>
        <v>0</v>
      </c>
      <c r="S384" s="4">
        <f>Tablo1[[#This Row],[14:00]]</f>
        <v>0</v>
      </c>
      <c r="T384" s="4">
        <f>Tablo1[[#This Row],[14:50]]</f>
        <v>0</v>
      </c>
      <c r="U384" s="4">
        <f>Tablo1[[#This Row],[15:40]]</f>
        <v>0</v>
      </c>
      <c r="V384" s="12">
        <f>Tablo1[[#This Row],[16:30]]</f>
        <v>0</v>
      </c>
      <c r="W384" s="24">
        <f>Tablo1[[#This Row],[Ders Adedi]]</f>
        <v>1</v>
      </c>
      <c r="X384" s="22">
        <f>Tablo1[[#This Row],[Ders saati]]</f>
        <v>2</v>
      </c>
      <c r="Y384" s="23">
        <f>Tablo1[[#This Row],[Ders saati kontrol]]</f>
        <v>2</v>
      </c>
      <c r="Z384" s="92" t="str">
        <f>Tablo1[[#This Row],[Birleştir formül]]</f>
        <v>Keçi Yetiştirme  Aynur KONYALI</v>
      </c>
      <c r="AA384" s="95">
        <f>Tablo1[[#This Row],[Birleşik ders]]</f>
        <v>1</v>
      </c>
    </row>
    <row r="385" spans="1:27" ht="21.75" hidden="1" x14ac:dyDescent="0.25">
      <c r="A385" s="27">
        <f>Tablo1[[#This Row],[Sıra]]</f>
        <v>129</v>
      </c>
      <c r="B385" s="13" t="str">
        <f>Tablo1[[#This Row],[Bölüm]]</f>
        <v>ZO</v>
      </c>
      <c r="C385" s="13">
        <f>Tablo1[[#This Row],[Sınıf]]</f>
        <v>4</v>
      </c>
      <c r="D385" s="5" t="str">
        <f>Tablo1[[#This Row],[Ders Kodu]]</f>
        <v>ZOO-4012</v>
      </c>
      <c r="E385" s="14" t="str">
        <f>Tablo1[[#This Row],[Dersin Adı]]</f>
        <v xml:space="preserve">Hayvan Refahı: Temel Prensipler ve Uygulamalar </v>
      </c>
      <c r="F385" s="6" t="str">
        <f>Tablo1[[#This Row],[Dersi Veren Öğretim Elemanı]]</f>
        <v>Cemil TÖLÜ</v>
      </c>
      <c r="G385" s="6">
        <f>Tablo1[[#This Row],[Dersi Veren Öğretim Elemanı (Son 7 Hafta)]]</f>
        <v>0</v>
      </c>
      <c r="H385" s="6" t="str">
        <f>Tablo1[[#This Row],[Dersi Vrn. Öğr. Üyesi Bölümü]]</f>
        <v>ZO</v>
      </c>
      <c r="I385" s="5">
        <f>Tablo1[[#This Row],[Mevcut]]</f>
        <v>0</v>
      </c>
      <c r="J385" s="13" t="str">
        <f>Tablo1[[#This Row],[GÜN]]</f>
        <v>-</v>
      </c>
      <c r="K385" s="17" t="str">
        <f>Tablo1[[#This Row],[SINIF2]]</f>
        <v>AÇILMIYOR</v>
      </c>
      <c r="L385" s="11">
        <f>Tablo1[[#This Row],[08:10]]</f>
        <v>0</v>
      </c>
      <c r="M385" s="4">
        <f>Tablo1[[#This Row],[09:00]]</f>
        <v>0</v>
      </c>
      <c r="N385" s="4">
        <f>Tablo1[[#This Row],[09:50]]</f>
        <v>0</v>
      </c>
      <c r="O385" s="4">
        <f>Tablo1[[#This Row],[10:40]]</f>
        <v>0</v>
      </c>
      <c r="P385" s="4" t="str">
        <f>Tablo1[[#This Row],[11:30]]</f>
        <v>x</v>
      </c>
      <c r="Q385" s="10" t="str">
        <f>Tablo1[[#This Row],[12:20]]</f>
        <v>x</v>
      </c>
      <c r="R385" s="4">
        <f>Tablo1[[#This Row],[13:10]]</f>
        <v>0</v>
      </c>
      <c r="S385" s="4">
        <f>Tablo1[[#This Row],[14:00]]</f>
        <v>0</v>
      </c>
      <c r="T385" s="4">
        <f>Tablo1[[#This Row],[14:50]]</f>
        <v>0</v>
      </c>
      <c r="U385" s="4">
        <f>Tablo1[[#This Row],[15:40]]</f>
        <v>0</v>
      </c>
      <c r="V385" s="12">
        <f>Tablo1[[#This Row],[16:30]]</f>
        <v>0</v>
      </c>
      <c r="W385" s="24">
        <f>Tablo1[[#This Row],[Ders Adedi]]</f>
        <v>1</v>
      </c>
      <c r="X385" s="22">
        <f>Tablo1[[#This Row],[Ders saati]]</f>
        <v>2</v>
      </c>
      <c r="Y385" s="23">
        <f>Tablo1[[#This Row],[Ders saati kontrol]]</f>
        <v>2</v>
      </c>
      <c r="Z385" s="92" t="str">
        <f>Tablo1[[#This Row],[Birleştir formül]]</f>
        <v>Hayvan Refahı: Temel Prensipler ve Uygulamalar  Cemil TÖLÜ</v>
      </c>
      <c r="AA385" s="95">
        <f>Tablo1[[#This Row],[Birleşik ders]]</f>
        <v>1</v>
      </c>
    </row>
    <row r="386" spans="1:27" ht="21.75" hidden="1" x14ac:dyDescent="0.25">
      <c r="A386" s="27">
        <f>Tablo1[[#This Row],[Sıra]]</f>
        <v>165</v>
      </c>
      <c r="B386" s="13" t="str">
        <f>Tablo1[[#This Row],[Bölüm]]</f>
        <v>ZO</v>
      </c>
      <c r="C386" s="13">
        <f>Tablo1[[#This Row],[Sınıf]]</f>
        <v>4</v>
      </c>
      <c r="D386" s="5" t="str">
        <f>Tablo1[[#This Row],[Ders Kodu]]</f>
        <v>ZOO-4018</v>
      </c>
      <c r="E386" s="14" t="str">
        <f>Tablo1[[#This Row],[Dersin Adı]]</f>
        <v xml:space="preserve">Koyun Yetiştirme </v>
      </c>
      <c r="F386" s="6" t="str">
        <f>Tablo1[[#This Row],[Dersi Veren Öğretim Elemanı]]</f>
        <v>Aynur KONYALI</v>
      </c>
      <c r="G386" s="6">
        <f>Tablo1[[#This Row],[Dersi Veren Öğretim Elemanı (Son 7 Hafta)]]</f>
        <v>0</v>
      </c>
      <c r="H386" s="6" t="str">
        <f>Tablo1[[#This Row],[Dersi Vrn. Öğr. Üyesi Bölümü]]</f>
        <v>ZO</v>
      </c>
      <c r="I386" s="5">
        <f>Tablo1[[#This Row],[Mevcut]]</f>
        <v>0</v>
      </c>
      <c r="J386" s="13" t="str">
        <f>Tablo1[[#This Row],[GÜN]]</f>
        <v>-</v>
      </c>
      <c r="K386" s="17" t="str">
        <f>Tablo1[[#This Row],[SINIF2]]</f>
        <v>AÇILMIYOR</v>
      </c>
      <c r="L386" s="11">
        <f>Tablo1[[#This Row],[08:10]]</f>
        <v>0</v>
      </c>
      <c r="M386" s="4">
        <f>Tablo1[[#This Row],[09:00]]</f>
        <v>0</v>
      </c>
      <c r="N386" s="4">
        <f>Tablo1[[#This Row],[09:50]]</f>
        <v>0</v>
      </c>
      <c r="O386" s="4">
        <f>Tablo1[[#This Row],[10:40]]</f>
        <v>0</v>
      </c>
      <c r="P386" s="4">
        <f>Tablo1[[#This Row],[11:30]]</f>
        <v>0</v>
      </c>
      <c r="Q386" s="10">
        <f>Tablo1[[#This Row],[12:20]]</f>
        <v>0</v>
      </c>
      <c r="R386" s="4" t="str">
        <f>Tablo1[[#This Row],[13:10]]</f>
        <v>x</v>
      </c>
      <c r="S386" s="4" t="str">
        <f>Tablo1[[#This Row],[14:00]]</f>
        <v>x</v>
      </c>
      <c r="T386" s="4">
        <f>Tablo1[[#This Row],[14:50]]</f>
        <v>0</v>
      </c>
      <c r="U386" s="4">
        <f>Tablo1[[#This Row],[15:40]]</f>
        <v>0</v>
      </c>
      <c r="V386" s="12">
        <f>Tablo1[[#This Row],[16:30]]</f>
        <v>0</v>
      </c>
      <c r="W386" s="24">
        <f>Tablo1[[#This Row],[Ders Adedi]]</f>
        <v>1</v>
      </c>
      <c r="X386" s="22">
        <f>Tablo1[[#This Row],[Ders saati]]</f>
        <v>2</v>
      </c>
      <c r="Y386" s="23">
        <f>Tablo1[[#This Row],[Ders saati kontrol]]</f>
        <v>2</v>
      </c>
      <c r="Z386" s="92" t="str">
        <f>Tablo1[[#This Row],[Birleştir formül]]</f>
        <v>Koyun Yetiştirme  Aynur KONYALI</v>
      </c>
      <c r="AA386" s="95">
        <f>Tablo1[[#This Row],[Birleşik ders]]</f>
        <v>1</v>
      </c>
    </row>
    <row r="387" spans="1:27" ht="21.75" hidden="1" x14ac:dyDescent="0.25">
      <c r="A387" s="27">
        <f>Tablo1[[#This Row],[Sıra]]</f>
        <v>43</v>
      </c>
      <c r="B387" s="13" t="str">
        <f>Tablo1[[#This Row],[Bölüm]]</f>
        <v>ZO</v>
      </c>
      <c r="C387" s="13">
        <f>Tablo1[[#This Row],[Sınıf]]</f>
        <v>4</v>
      </c>
      <c r="D387" s="5" t="str">
        <f>Tablo1[[#This Row],[Ders Kodu]]</f>
        <v>ZOO-4002</v>
      </c>
      <c r="E387" s="14" t="str">
        <f>Tablo1[[#This Row],[Dersin Adı]]</f>
        <v xml:space="preserve">Bitirme Ödevi II </v>
      </c>
      <c r="F387" s="6" t="str">
        <f>Tablo1[[#This Row],[Dersi Veren Öğretim Elemanı]]</f>
        <v>Bölüm Öğretim Elemanları - ZO</v>
      </c>
      <c r="G387" s="6">
        <f>Tablo1[[#This Row],[Dersi Veren Öğretim Elemanı (Son 7 Hafta)]]</f>
        <v>0</v>
      </c>
      <c r="H387" s="6" t="str">
        <f>Tablo1[[#This Row],[Dersi Vrn. Öğr. Üyesi Bölümü]]</f>
        <v>ZO</v>
      </c>
      <c r="I387" s="5">
        <f>Tablo1[[#This Row],[Mevcut]]</f>
        <v>18</v>
      </c>
      <c r="J387" s="13" t="str">
        <f>Tablo1[[#This Row],[GÜN]]</f>
        <v>-</v>
      </c>
      <c r="K387" s="17" t="str">
        <f>Tablo1[[#This Row],[SINIF2]]</f>
        <v>-</v>
      </c>
      <c r="L387" s="11">
        <f>Tablo1[[#This Row],[08:10]]</f>
        <v>0</v>
      </c>
      <c r="M387" s="4">
        <f>Tablo1[[#This Row],[09:00]]</f>
        <v>0</v>
      </c>
      <c r="N387" s="4">
        <f>Tablo1[[#This Row],[09:50]]</f>
        <v>0</v>
      </c>
      <c r="O387" s="4">
        <f>Tablo1[[#This Row],[10:40]]</f>
        <v>0</v>
      </c>
      <c r="P387" s="4">
        <f>Tablo1[[#This Row],[11:30]]</f>
        <v>0</v>
      </c>
      <c r="Q387" s="10">
        <f>Tablo1[[#This Row],[12:20]]</f>
        <v>0</v>
      </c>
      <c r="R387" s="4">
        <f>Tablo1[[#This Row],[13:10]]</f>
        <v>0</v>
      </c>
      <c r="S387" s="4">
        <f>Tablo1[[#This Row],[14:00]]</f>
        <v>0</v>
      </c>
      <c r="T387" s="4">
        <f>Tablo1[[#This Row],[14:50]]</f>
        <v>0</v>
      </c>
      <c r="U387" s="4">
        <f>Tablo1[[#This Row],[15:40]]</f>
        <v>0</v>
      </c>
      <c r="V387" s="12">
        <f>Tablo1[[#This Row],[16:30]]</f>
        <v>0</v>
      </c>
      <c r="W387" s="24">
        <f>Tablo1[[#This Row],[Ders Adedi]]</f>
        <v>7</v>
      </c>
      <c r="X387" s="22">
        <f>Tablo1[[#This Row],[Ders saati]]</f>
        <v>0</v>
      </c>
      <c r="Y387" s="23">
        <f>Tablo1[[#This Row],[Ders saati kontrol]]</f>
        <v>0</v>
      </c>
      <c r="Z387" s="92" t="str">
        <f>Tablo1[[#This Row],[Birleştir formül]]</f>
        <v>Bitirme Ödevi II  Bölüm Öğretim Elemanları - ZO</v>
      </c>
      <c r="AA387" s="95">
        <f>Tablo1[[#This Row],[Birleşik ders]]</f>
        <v>1</v>
      </c>
    </row>
    <row r="388" spans="1:27" ht="21.75" hidden="1" x14ac:dyDescent="0.25">
      <c r="A388" s="27">
        <f>Tablo1[[#This Row],[Sıra]]</f>
        <v>172</v>
      </c>
      <c r="B388" s="13">
        <f>Tablo1[[#This Row],[Bölüm]]</f>
        <v>0</v>
      </c>
      <c r="C388" s="13">
        <f>Tablo1[[#This Row],[Sınıf]]</f>
        <v>0</v>
      </c>
      <c r="D388" s="5">
        <f>Tablo1[[#This Row],[Ders Kodu]]</f>
        <v>0</v>
      </c>
      <c r="E388" s="14">
        <f>Tablo1[[#This Row],[Dersin Adı]]</f>
        <v>0</v>
      </c>
      <c r="F388" s="6">
        <f>Tablo1[[#This Row],[Dersi Veren Öğretim Elemanı]]</f>
        <v>0</v>
      </c>
      <c r="G388" s="6">
        <f>Tablo1[[#This Row],[Dersi Veren Öğretim Elemanı (Son 7 Hafta)]]</f>
        <v>0</v>
      </c>
      <c r="H388" s="6">
        <f>Tablo1[[#This Row],[Dersi Vrn. Öğr. Üyesi Bölümü]]</f>
        <v>0</v>
      </c>
      <c r="I388" s="5">
        <f>Tablo1[[#This Row],[Mevcut]]</f>
        <v>0</v>
      </c>
      <c r="J388" s="13">
        <f>Tablo1[[#This Row],[GÜN]]</f>
        <v>0</v>
      </c>
      <c r="K388" s="17">
        <f>Tablo1[[#This Row],[SINIF2]]</f>
        <v>0</v>
      </c>
      <c r="L388" s="11">
        <f>Tablo1[[#This Row],[08:10]]</f>
        <v>0</v>
      </c>
      <c r="M388" s="4">
        <f>Tablo1[[#This Row],[09:00]]</f>
        <v>0</v>
      </c>
      <c r="N388" s="4">
        <f>Tablo1[[#This Row],[09:50]]</f>
        <v>0</v>
      </c>
      <c r="O388" s="4">
        <f>Tablo1[[#This Row],[10:40]]</f>
        <v>0</v>
      </c>
      <c r="P388" s="4">
        <f>Tablo1[[#This Row],[11:30]]</f>
        <v>0</v>
      </c>
      <c r="Q388" s="10">
        <f>Tablo1[[#This Row],[12:20]]</f>
        <v>0</v>
      </c>
      <c r="R388" s="4">
        <f>Tablo1[[#This Row],[13:10]]</f>
        <v>0</v>
      </c>
      <c r="S388" s="4">
        <f>Tablo1[[#This Row],[14:00]]</f>
        <v>0</v>
      </c>
      <c r="T388" s="4">
        <f>Tablo1[[#This Row],[14:50]]</f>
        <v>0</v>
      </c>
      <c r="U388" s="4">
        <f>Tablo1[[#This Row],[15:40]]</f>
        <v>0</v>
      </c>
      <c r="V388" s="12">
        <f>Tablo1[[#This Row],[16:30]]</f>
        <v>0</v>
      </c>
      <c r="W388" s="24">
        <f>Tablo1[[#This Row],[Ders Adedi]]</f>
        <v>0</v>
      </c>
      <c r="X388" s="22">
        <f>Tablo1[[#This Row],[Ders saati]]</f>
        <v>0</v>
      </c>
      <c r="Y388" s="23">
        <f>Tablo1[[#This Row],[Ders saati kontrol]]</f>
        <v>0</v>
      </c>
      <c r="Z388" s="92" t="str">
        <f>Tablo1[[#This Row],[Birleştir formül]]</f>
        <v xml:space="preserve"> </v>
      </c>
      <c r="AA388" s="95">
        <f>Tablo1[[#This Row],[Birleşik ders]]</f>
        <v>4</v>
      </c>
    </row>
    <row r="389" spans="1:27" ht="21.75" hidden="1" x14ac:dyDescent="0.25">
      <c r="A389" s="27">
        <f>Tablo1[[#This Row],[Sıra]]</f>
        <v>377</v>
      </c>
      <c r="B389" s="13">
        <f>Tablo1[[#This Row],[Bölüm]]</f>
        <v>0</v>
      </c>
      <c r="C389" s="13">
        <f>Tablo1[[#This Row],[Sınıf]]</f>
        <v>0</v>
      </c>
      <c r="D389" s="5">
        <f>Tablo1[[#This Row],[Ders Kodu]]</f>
        <v>0</v>
      </c>
      <c r="E389" s="14">
        <f>Tablo1[[#This Row],[Dersin Adı]]</f>
        <v>0</v>
      </c>
      <c r="F389" s="6">
        <f>Tablo1[[#This Row],[Dersi Veren Öğretim Elemanı]]</f>
        <v>0</v>
      </c>
      <c r="G389" s="6">
        <f>Tablo1[[#This Row],[Dersi Veren Öğretim Elemanı (Son 7 Hafta)]]</f>
        <v>0</v>
      </c>
      <c r="H389" s="6">
        <f>Tablo1[[#This Row],[Dersi Vrn. Öğr. Üyesi Bölümü]]</f>
        <v>0</v>
      </c>
      <c r="I389" s="5">
        <f>Tablo1[[#This Row],[Mevcut]]</f>
        <v>0</v>
      </c>
      <c r="J389" s="13">
        <f>Tablo1[[#This Row],[GÜN]]</f>
        <v>0</v>
      </c>
      <c r="K389" s="17">
        <f>Tablo1[[#This Row],[SINIF2]]</f>
        <v>0</v>
      </c>
      <c r="L389" s="11">
        <f>Tablo1[[#This Row],[08:10]]</f>
        <v>0</v>
      </c>
      <c r="M389" s="4">
        <f>Tablo1[[#This Row],[09:00]]</f>
        <v>0</v>
      </c>
      <c r="N389" s="4">
        <f>Tablo1[[#This Row],[09:50]]</f>
        <v>0</v>
      </c>
      <c r="O389" s="4">
        <f>Tablo1[[#This Row],[10:40]]</f>
        <v>0</v>
      </c>
      <c r="P389" s="4">
        <f>Tablo1[[#This Row],[11:30]]</f>
        <v>0</v>
      </c>
      <c r="Q389" s="10">
        <f>Tablo1[[#This Row],[12:20]]</f>
        <v>0</v>
      </c>
      <c r="R389" s="4">
        <f>Tablo1[[#This Row],[13:10]]</f>
        <v>0</v>
      </c>
      <c r="S389" s="4">
        <f>Tablo1[[#This Row],[14:00]]</f>
        <v>0</v>
      </c>
      <c r="T389" s="4">
        <f>Tablo1[[#This Row],[14:50]]</f>
        <v>0</v>
      </c>
      <c r="U389" s="4">
        <f>Tablo1[[#This Row],[15:40]]</f>
        <v>0</v>
      </c>
      <c r="V389" s="12">
        <f>Tablo1[[#This Row],[16:30]]</f>
        <v>0</v>
      </c>
      <c r="W389" s="24">
        <f>Tablo1[[#This Row],[Ders Adedi]]</f>
        <v>0</v>
      </c>
      <c r="X389" s="22">
        <f>Tablo1[[#This Row],[Ders saati]]</f>
        <v>0</v>
      </c>
      <c r="Y389" s="23">
        <f>Tablo1[[#This Row],[Ders saati kontrol]]</f>
        <v>0</v>
      </c>
      <c r="Z389" s="92" t="str">
        <f>Tablo1[[#This Row],[Birleştir formül]]</f>
        <v xml:space="preserve"> </v>
      </c>
      <c r="AA389" s="95">
        <f>Tablo1[[#This Row],[Birleşik ders]]</f>
        <v>4</v>
      </c>
    </row>
    <row r="390" spans="1:27"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Elemanı]]</f>
        <v>0</v>
      </c>
      <c r="G390" s="6">
        <f>Tablo1[[#This Row],[Dersi Veren Öğretim Elemanı (Son 7 Hafta)]]</f>
        <v>0</v>
      </c>
      <c r="H390" s="6">
        <f>Tablo1[[#This Row],[Dersi Vrn. Öğr. Üyesi Bölümü]]</f>
        <v>0</v>
      </c>
      <c r="I390" s="5">
        <f>Tablo1[[#This Row],[Mevcut]]</f>
        <v>0</v>
      </c>
      <c r="J390" s="13">
        <f>Tablo1[[#This Row],[GÜN]]</f>
        <v>0</v>
      </c>
      <c r="K390" s="17">
        <f>Tablo1[[#This Row],[SINIF2]]</f>
        <v>0</v>
      </c>
      <c r="L390" s="11">
        <f>Tablo1[[#This Row],[08:10]]</f>
        <v>0</v>
      </c>
      <c r="M390" s="4">
        <f>Tablo1[[#This Row],[09:00]]</f>
        <v>0</v>
      </c>
      <c r="N390" s="4">
        <f>Tablo1[[#This Row],[09:50]]</f>
        <v>0</v>
      </c>
      <c r="O390" s="4">
        <f>Tablo1[[#This Row],[10:40]]</f>
        <v>0</v>
      </c>
      <c r="P390" s="4">
        <f>Tablo1[[#This Row],[11:30]]</f>
        <v>0</v>
      </c>
      <c r="Q390" s="10">
        <f>Tablo1[[#This Row],[12:20]]</f>
        <v>0</v>
      </c>
      <c r="R390" s="4">
        <f>Tablo1[[#This Row],[13:10]]</f>
        <v>0</v>
      </c>
      <c r="S390" s="4">
        <f>Tablo1[[#This Row],[14:00]]</f>
        <v>0</v>
      </c>
      <c r="T390" s="4">
        <f>Tablo1[[#This Row],[14:50]]</f>
        <v>0</v>
      </c>
      <c r="U390" s="4">
        <f>Tablo1[[#This Row],[15:40]]</f>
        <v>0</v>
      </c>
      <c r="V390" s="12">
        <f>Tablo1[[#This Row],[16:30]]</f>
        <v>0</v>
      </c>
      <c r="W390" s="24">
        <f>Tablo1[[#This Row],[Ders Adedi]]</f>
        <v>0</v>
      </c>
      <c r="X390" s="22">
        <f>Tablo1[[#This Row],[Ders saati]]</f>
        <v>0</v>
      </c>
      <c r="Y390" s="23">
        <f>Tablo1[[#This Row],[Ders saati kontrol]]</f>
        <v>0</v>
      </c>
      <c r="Z390" s="92" t="str">
        <f>Tablo1[[#This Row],[Birleştir formül]]</f>
        <v xml:space="preserve"> </v>
      </c>
      <c r="AA390" s="95">
        <f>Tablo1[[#This Row],[Birleşik ders]]</f>
        <v>4</v>
      </c>
    </row>
    <row r="391" spans="1:27"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Elemanı]]</f>
        <v>0</v>
      </c>
      <c r="G391" s="6">
        <f>Tablo1[[#This Row],[Dersi Veren Öğretim Elemanı (Son 7 Hafta)]]</f>
        <v>0</v>
      </c>
      <c r="H391" s="6">
        <f>Tablo1[[#This Row],[Dersi Vrn. Öğr. Üyesi Bölümü]]</f>
        <v>0</v>
      </c>
      <c r="I391" s="5">
        <f>Tablo1[[#This Row],[Mevcut]]</f>
        <v>0</v>
      </c>
      <c r="J391" s="13">
        <f>Tablo1[[#This Row],[GÜN]]</f>
        <v>0</v>
      </c>
      <c r="K391" s="17">
        <f>Tablo1[[#This Row],[SINIF2]]</f>
        <v>0</v>
      </c>
      <c r="L391" s="11">
        <f>Tablo1[[#This Row],[08:10]]</f>
        <v>0</v>
      </c>
      <c r="M391" s="4">
        <f>Tablo1[[#This Row],[09:00]]</f>
        <v>0</v>
      </c>
      <c r="N391" s="4">
        <f>Tablo1[[#This Row],[09:50]]</f>
        <v>0</v>
      </c>
      <c r="O391" s="4">
        <f>Tablo1[[#This Row],[10:40]]</f>
        <v>0</v>
      </c>
      <c r="P391" s="4">
        <f>Tablo1[[#This Row],[11:30]]</f>
        <v>0</v>
      </c>
      <c r="Q391" s="10">
        <f>Tablo1[[#This Row],[12:20]]</f>
        <v>0</v>
      </c>
      <c r="R391" s="4">
        <f>Tablo1[[#This Row],[13:10]]</f>
        <v>0</v>
      </c>
      <c r="S391" s="4">
        <f>Tablo1[[#This Row],[14:00]]</f>
        <v>0</v>
      </c>
      <c r="T391" s="4">
        <f>Tablo1[[#This Row],[14:50]]</f>
        <v>0</v>
      </c>
      <c r="U391" s="4">
        <f>Tablo1[[#This Row],[15:40]]</f>
        <v>0</v>
      </c>
      <c r="V391" s="12">
        <f>Tablo1[[#This Row],[16:30]]</f>
        <v>0</v>
      </c>
      <c r="W391" s="24">
        <f>Tablo1[[#This Row],[Ders Adedi]]</f>
        <v>0</v>
      </c>
      <c r="X391" s="22">
        <f>Tablo1[[#This Row],[Ders saati]]</f>
        <v>0</v>
      </c>
      <c r="Y391" s="23">
        <f>Tablo1[[#This Row],[Ders saati kontrol]]</f>
        <v>0</v>
      </c>
      <c r="Z391" s="92" t="str">
        <f>Tablo1[[#This Row],[Birleştir formül]]</f>
        <v xml:space="preserve"> </v>
      </c>
      <c r="AA391" s="95">
        <f>Tablo1[[#This Row],[Birleşik ders]]</f>
        <v>4</v>
      </c>
    </row>
    <row r="392" spans="1:27" ht="21.75" hidden="1" x14ac:dyDescent="0.25">
      <c r="A392" s="27" t="e">
        <f>Tablo1[[#This Row],[Sıra]]</f>
        <v>#VALUE!</v>
      </c>
      <c r="B392" s="13" t="e">
        <f>Tablo1[[#This Row],[Bölüm]]</f>
        <v>#VALUE!</v>
      </c>
      <c r="C392" s="13" t="e">
        <f>Tablo1[[#This Row],[Sınıf]]</f>
        <v>#VALUE!</v>
      </c>
      <c r="D392" s="5" t="e">
        <f>Tablo1[[#This Row],[Ders Kodu]]</f>
        <v>#VALUE!</v>
      </c>
      <c r="E392" s="14" t="e">
        <f>Tablo1[[#This Row],[Dersin Adı]]</f>
        <v>#VALUE!</v>
      </c>
      <c r="F392" s="6" t="e">
        <f>Tablo1[[#This Row],[Dersi Veren Öğretim Elemanı]]</f>
        <v>#VALUE!</v>
      </c>
      <c r="G392" s="6" t="e">
        <f>Tablo1[[#This Row],[Dersi Veren Öğretim Elemanı (Son 7 Hafta)]]</f>
        <v>#VALUE!</v>
      </c>
      <c r="H392" s="6" t="e">
        <f>Tablo1[[#This Row],[Dersi Vrn. Öğr. Üyesi Bölümü]]</f>
        <v>#VALUE!</v>
      </c>
      <c r="I392" s="5" t="e">
        <f>Tablo1[[#This Row],[Mevcut]]</f>
        <v>#VALUE!</v>
      </c>
      <c r="J392" s="13" t="e">
        <f>Tablo1[[#This Row],[GÜN]]</f>
        <v>#VALUE!</v>
      </c>
      <c r="K392" s="17" t="e">
        <f>Tablo1[[#This Row],[SINIF2]]</f>
        <v>#VALUE!</v>
      </c>
      <c r="L392" s="11" t="e">
        <f>Tablo1[[#This Row],[08:10]]</f>
        <v>#VALUE!</v>
      </c>
      <c r="M392" s="4" t="e">
        <f>Tablo1[[#This Row],[09:00]]</f>
        <v>#VALUE!</v>
      </c>
      <c r="N392" s="4" t="e">
        <f>Tablo1[[#This Row],[09:50]]</f>
        <v>#VALUE!</v>
      </c>
      <c r="O392" s="4" t="e">
        <f>Tablo1[[#This Row],[10:40]]</f>
        <v>#VALUE!</v>
      </c>
      <c r="P392" s="4" t="e">
        <f>Tablo1[[#This Row],[11:30]]</f>
        <v>#VALUE!</v>
      </c>
      <c r="Q392" s="10" t="e">
        <f>Tablo1[[#This Row],[12:20]]</f>
        <v>#VALUE!</v>
      </c>
      <c r="R392" s="4" t="e">
        <f>Tablo1[[#This Row],[13:10]]</f>
        <v>#VALUE!</v>
      </c>
      <c r="S392" s="4" t="e">
        <f>Tablo1[[#This Row],[14:00]]</f>
        <v>#VALUE!</v>
      </c>
      <c r="T392" s="4" t="e">
        <f>Tablo1[[#This Row],[14:50]]</f>
        <v>#VALUE!</v>
      </c>
      <c r="U392" s="4" t="e">
        <f>Tablo1[[#This Row],[15:40]]</f>
        <v>#VALUE!</v>
      </c>
      <c r="V392" s="12" t="e">
        <f>Tablo1[[#This Row],[16:30]]</f>
        <v>#VALUE!</v>
      </c>
      <c r="W392" s="24" t="e">
        <f>Tablo1[[#This Row],[Ders Adedi]]</f>
        <v>#VALUE!</v>
      </c>
      <c r="X392" s="22" t="e">
        <f>Tablo1[[#This Row],[Ders saati]]</f>
        <v>#VALUE!</v>
      </c>
      <c r="Y392" s="23" t="e">
        <f>Tablo1[[#This Row],[Ders saati kontrol]]</f>
        <v>#VALUE!</v>
      </c>
      <c r="Z392" s="92" t="e">
        <f>Tablo1[[#This Row],[Birleştir formül]]</f>
        <v>#VALUE!</v>
      </c>
      <c r="AA392" s="95" t="e">
        <f>Tablo1[[#This Row],[Birleşik ders]]</f>
        <v>#VALUE!</v>
      </c>
    </row>
    <row r="393" spans="1:27" ht="21.75" hidden="1" x14ac:dyDescent="0.25">
      <c r="A393" s="27" t="e">
        <f>Tablo1[[#This Row],[Sıra]]</f>
        <v>#VALUE!</v>
      </c>
      <c r="B393" s="13" t="e">
        <f>Tablo1[[#This Row],[Bölüm]]</f>
        <v>#VALUE!</v>
      </c>
      <c r="C393" s="13" t="e">
        <f>Tablo1[[#This Row],[Sınıf]]</f>
        <v>#VALUE!</v>
      </c>
      <c r="D393" s="5" t="e">
        <f>Tablo1[[#This Row],[Ders Kodu]]</f>
        <v>#VALUE!</v>
      </c>
      <c r="E393" s="14" t="e">
        <f>Tablo1[[#This Row],[Dersin Adı]]</f>
        <v>#VALUE!</v>
      </c>
      <c r="F393" s="6" t="e">
        <f>Tablo1[[#This Row],[Dersi Veren Öğretim Elemanı]]</f>
        <v>#VALUE!</v>
      </c>
      <c r="G393" s="6" t="e">
        <f>Tablo1[[#This Row],[Dersi Veren Öğretim Elemanı (Son 7 Hafta)]]</f>
        <v>#VALUE!</v>
      </c>
      <c r="H393" s="6" t="e">
        <f>Tablo1[[#This Row],[Dersi Vrn. Öğr. Üyesi Bölümü]]</f>
        <v>#VALUE!</v>
      </c>
      <c r="I393" s="5" t="e">
        <f>Tablo1[[#This Row],[Mevcut]]</f>
        <v>#VALUE!</v>
      </c>
      <c r="J393" s="13" t="e">
        <f>Tablo1[[#This Row],[GÜN]]</f>
        <v>#VALUE!</v>
      </c>
      <c r="K393" s="17" t="e">
        <f>Tablo1[[#This Row],[SINIF2]]</f>
        <v>#VALUE!</v>
      </c>
      <c r="L393" s="11" t="e">
        <f>Tablo1[[#This Row],[08:10]]</f>
        <v>#VALUE!</v>
      </c>
      <c r="M393" s="4" t="e">
        <f>Tablo1[[#This Row],[09:00]]</f>
        <v>#VALUE!</v>
      </c>
      <c r="N393" s="4" t="e">
        <f>Tablo1[[#This Row],[09:50]]</f>
        <v>#VALUE!</v>
      </c>
      <c r="O393" s="4" t="e">
        <f>Tablo1[[#This Row],[10:40]]</f>
        <v>#VALUE!</v>
      </c>
      <c r="P393" s="4" t="e">
        <f>Tablo1[[#This Row],[11:30]]</f>
        <v>#VALUE!</v>
      </c>
      <c r="Q393" s="10" t="e">
        <f>Tablo1[[#This Row],[12:20]]</f>
        <v>#VALUE!</v>
      </c>
      <c r="R393" s="4" t="e">
        <f>Tablo1[[#This Row],[13:10]]</f>
        <v>#VALUE!</v>
      </c>
      <c r="S393" s="4" t="e">
        <f>Tablo1[[#This Row],[14:00]]</f>
        <v>#VALUE!</v>
      </c>
      <c r="T393" s="4" t="e">
        <f>Tablo1[[#This Row],[14:50]]</f>
        <v>#VALUE!</v>
      </c>
      <c r="U393" s="4" t="e">
        <f>Tablo1[[#This Row],[15:40]]</f>
        <v>#VALUE!</v>
      </c>
      <c r="V393" s="12" t="e">
        <f>Tablo1[[#This Row],[16:30]]</f>
        <v>#VALUE!</v>
      </c>
      <c r="W393" s="24" t="e">
        <f>Tablo1[[#This Row],[Ders Adedi]]</f>
        <v>#VALUE!</v>
      </c>
      <c r="X393" s="22" t="e">
        <f>Tablo1[[#This Row],[Ders saati]]</f>
        <v>#VALUE!</v>
      </c>
      <c r="Y393" s="23" t="e">
        <f>Tablo1[[#This Row],[Ders saati kontrol]]</f>
        <v>#VALUE!</v>
      </c>
      <c r="Z393" s="92" t="e">
        <f>Tablo1[[#This Row],[Birleştir formül]]</f>
        <v>#VALUE!</v>
      </c>
      <c r="AA393" s="95" t="e">
        <f>Tablo1[[#This Row],[Birleşik ders]]</f>
        <v>#VALUE!</v>
      </c>
    </row>
    <row r="394" spans="1:27" ht="21.75" hidden="1" x14ac:dyDescent="0.25">
      <c r="A394" s="27" t="e">
        <f>Tablo1[[#This Row],[Sıra]]</f>
        <v>#VALUE!</v>
      </c>
      <c r="B394" s="13" t="e">
        <f>Tablo1[[#This Row],[Bölüm]]</f>
        <v>#VALUE!</v>
      </c>
      <c r="C394" s="13" t="e">
        <f>Tablo1[[#This Row],[Sınıf]]</f>
        <v>#VALUE!</v>
      </c>
      <c r="D394" s="5" t="e">
        <f>Tablo1[[#This Row],[Ders Kodu]]</f>
        <v>#VALUE!</v>
      </c>
      <c r="E394" s="14" t="e">
        <f>Tablo1[[#This Row],[Dersin Adı]]</f>
        <v>#VALUE!</v>
      </c>
      <c r="F394" s="6" t="e">
        <f>Tablo1[[#This Row],[Dersi Veren Öğretim Elemanı]]</f>
        <v>#VALUE!</v>
      </c>
      <c r="G394" s="6" t="e">
        <f>Tablo1[[#This Row],[Dersi Veren Öğretim Elemanı (Son 7 Hafta)]]</f>
        <v>#VALUE!</v>
      </c>
      <c r="H394" s="6" t="e">
        <f>Tablo1[[#This Row],[Dersi Vrn. Öğr. Üyesi Bölümü]]</f>
        <v>#VALUE!</v>
      </c>
      <c r="I394" s="5" t="e">
        <f>Tablo1[[#This Row],[Mevcut]]</f>
        <v>#VALUE!</v>
      </c>
      <c r="J394" s="13" t="e">
        <f>Tablo1[[#This Row],[GÜN]]</f>
        <v>#VALUE!</v>
      </c>
      <c r="K394" s="17" t="e">
        <f>Tablo1[[#This Row],[SINIF2]]</f>
        <v>#VALUE!</v>
      </c>
      <c r="L394" s="11" t="e">
        <f>Tablo1[[#This Row],[08:10]]</f>
        <v>#VALUE!</v>
      </c>
      <c r="M394" s="4" t="e">
        <f>Tablo1[[#This Row],[09:00]]</f>
        <v>#VALUE!</v>
      </c>
      <c r="N394" s="4" t="e">
        <f>Tablo1[[#This Row],[09:50]]</f>
        <v>#VALUE!</v>
      </c>
      <c r="O394" s="4" t="e">
        <f>Tablo1[[#This Row],[10:40]]</f>
        <v>#VALUE!</v>
      </c>
      <c r="P394" s="4" t="e">
        <f>Tablo1[[#This Row],[11:30]]</f>
        <v>#VALUE!</v>
      </c>
      <c r="Q394" s="10" t="e">
        <f>Tablo1[[#This Row],[12:20]]</f>
        <v>#VALUE!</v>
      </c>
      <c r="R394" s="4" t="e">
        <f>Tablo1[[#This Row],[13:10]]</f>
        <v>#VALUE!</v>
      </c>
      <c r="S394" s="4" t="e">
        <f>Tablo1[[#This Row],[14:00]]</f>
        <v>#VALUE!</v>
      </c>
      <c r="T394" s="4" t="e">
        <f>Tablo1[[#This Row],[14:50]]</f>
        <v>#VALUE!</v>
      </c>
      <c r="U394" s="4" t="e">
        <f>Tablo1[[#This Row],[15:40]]</f>
        <v>#VALUE!</v>
      </c>
      <c r="V394" s="12" t="e">
        <f>Tablo1[[#This Row],[16:30]]</f>
        <v>#VALUE!</v>
      </c>
      <c r="W394" s="24" t="e">
        <f>Tablo1[[#This Row],[Ders Adedi]]</f>
        <v>#VALUE!</v>
      </c>
      <c r="X394" s="22" t="e">
        <f>Tablo1[[#This Row],[Ders saati]]</f>
        <v>#VALUE!</v>
      </c>
      <c r="Y394" s="23" t="e">
        <f>Tablo1[[#This Row],[Ders saati kontrol]]</f>
        <v>#VALUE!</v>
      </c>
      <c r="Z394" s="92" t="e">
        <f>Tablo1[[#This Row],[Birleştir formül]]</f>
        <v>#VALUE!</v>
      </c>
      <c r="AA394" s="95" t="e">
        <f>Tablo1[[#This Row],[Birleşik ders]]</f>
        <v>#VALUE!</v>
      </c>
    </row>
    <row r="395" spans="1:27" ht="21.75" hidden="1" x14ac:dyDescent="0.25">
      <c r="A395" s="27" t="e">
        <f>Tablo1[[#This Row],[Sıra]]</f>
        <v>#VALUE!</v>
      </c>
      <c r="B395" s="13" t="e">
        <f>Tablo1[[#This Row],[Bölüm]]</f>
        <v>#VALUE!</v>
      </c>
      <c r="C395" s="13" t="e">
        <f>Tablo1[[#This Row],[Sınıf]]</f>
        <v>#VALUE!</v>
      </c>
      <c r="D395" s="5" t="e">
        <f>Tablo1[[#This Row],[Ders Kodu]]</f>
        <v>#VALUE!</v>
      </c>
      <c r="E395" s="14" t="e">
        <f>Tablo1[[#This Row],[Dersin Adı]]</f>
        <v>#VALUE!</v>
      </c>
      <c r="F395" s="6" t="e">
        <f>Tablo1[[#This Row],[Dersi Veren Öğretim Elemanı]]</f>
        <v>#VALUE!</v>
      </c>
      <c r="G395" s="6" t="e">
        <f>Tablo1[[#This Row],[Dersi Veren Öğretim Elemanı (Son 7 Hafta)]]</f>
        <v>#VALUE!</v>
      </c>
      <c r="H395" s="6" t="e">
        <f>Tablo1[[#This Row],[Dersi Vrn. Öğr. Üyesi Bölümü]]</f>
        <v>#VALUE!</v>
      </c>
      <c r="I395" s="5" t="e">
        <f>Tablo1[[#This Row],[Mevcut]]</f>
        <v>#VALUE!</v>
      </c>
      <c r="J395" s="13" t="e">
        <f>Tablo1[[#This Row],[GÜN]]</f>
        <v>#VALUE!</v>
      </c>
      <c r="K395" s="17" t="e">
        <f>Tablo1[[#This Row],[SINIF2]]</f>
        <v>#VALUE!</v>
      </c>
      <c r="L395" s="11" t="e">
        <f>Tablo1[[#This Row],[08:10]]</f>
        <v>#VALUE!</v>
      </c>
      <c r="M395" s="4" t="e">
        <f>Tablo1[[#This Row],[09:00]]</f>
        <v>#VALUE!</v>
      </c>
      <c r="N395" s="4" t="e">
        <f>Tablo1[[#This Row],[09:50]]</f>
        <v>#VALUE!</v>
      </c>
      <c r="O395" s="4" t="e">
        <f>Tablo1[[#This Row],[10:40]]</f>
        <v>#VALUE!</v>
      </c>
      <c r="P395" s="4" t="e">
        <f>Tablo1[[#This Row],[11:30]]</f>
        <v>#VALUE!</v>
      </c>
      <c r="Q395" s="10" t="e">
        <f>Tablo1[[#This Row],[12:20]]</f>
        <v>#VALUE!</v>
      </c>
      <c r="R395" s="4" t="e">
        <f>Tablo1[[#This Row],[13:10]]</f>
        <v>#VALUE!</v>
      </c>
      <c r="S395" s="4" t="e">
        <f>Tablo1[[#This Row],[14:00]]</f>
        <v>#VALUE!</v>
      </c>
      <c r="T395" s="4" t="e">
        <f>Tablo1[[#This Row],[14:50]]</f>
        <v>#VALUE!</v>
      </c>
      <c r="U395" s="4" t="e">
        <f>Tablo1[[#This Row],[15:40]]</f>
        <v>#VALUE!</v>
      </c>
      <c r="V395" s="12" t="e">
        <f>Tablo1[[#This Row],[16:30]]</f>
        <v>#VALUE!</v>
      </c>
      <c r="W395" s="24" t="e">
        <f>Tablo1[[#This Row],[Ders Adedi]]</f>
        <v>#VALUE!</v>
      </c>
      <c r="X395" s="22" t="e">
        <f>Tablo1[[#This Row],[Ders saati]]</f>
        <v>#VALUE!</v>
      </c>
      <c r="Y395" s="23" t="e">
        <f>Tablo1[[#This Row],[Ders saati kontrol]]</f>
        <v>#VALUE!</v>
      </c>
      <c r="Z395" s="92" t="e">
        <f>Tablo1[[#This Row],[Birleştir formül]]</f>
        <v>#VALUE!</v>
      </c>
      <c r="AA395" s="95" t="e">
        <f>Tablo1[[#This Row],[Birleşik ders]]</f>
        <v>#VALUE!</v>
      </c>
    </row>
    <row r="396" spans="1:27" ht="21.75" hidden="1" x14ac:dyDescent="0.25">
      <c r="A396" s="27" t="e">
        <f>Tablo1[[#This Row],[Sıra]]</f>
        <v>#VALUE!</v>
      </c>
      <c r="B396" s="13" t="e">
        <f>Tablo1[[#This Row],[Bölüm]]</f>
        <v>#VALUE!</v>
      </c>
      <c r="C396" s="13" t="e">
        <f>Tablo1[[#This Row],[Sınıf]]</f>
        <v>#VALUE!</v>
      </c>
      <c r="D396" s="5" t="e">
        <f>Tablo1[[#This Row],[Ders Kodu]]</f>
        <v>#VALUE!</v>
      </c>
      <c r="E396" s="14" t="e">
        <f>Tablo1[[#This Row],[Dersin Adı]]</f>
        <v>#VALUE!</v>
      </c>
      <c r="F396" s="6" t="e">
        <f>Tablo1[[#This Row],[Dersi Veren Öğretim Elemanı]]</f>
        <v>#VALUE!</v>
      </c>
      <c r="G396" s="6" t="e">
        <f>Tablo1[[#This Row],[Dersi Veren Öğretim Elemanı (Son 7 Hafta)]]</f>
        <v>#VALUE!</v>
      </c>
      <c r="H396" s="6" t="e">
        <f>Tablo1[[#This Row],[Dersi Vrn. Öğr. Üyesi Bölümü]]</f>
        <v>#VALUE!</v>
      </c>
      <c r="I396" s="5" t="e">
        <f>Tablo1[[#This Row],[Mevcut]]</f>
        <v>#VALUE!</v>
      </c>
      <c r="J396" s="13" t="e">
        <f>Tablo1[[#This Row],[GÜN]]</f>
        <v>#VALUE!</v>
      </c>
      <c r="K396" s="17" t="e">
        <f>Tablo1[[#This Row],[SINIF2]]</f>
        <v>#VALUE!</v>
      </c>
      <c r="L396" s="11" t="e">
        <f>Tablo1[[#This Row],[08:10]]</f>
        <v>#VALUE!</v>
      </c>
      <c r="M396" s="4" t="e">
        <f>Tablo1[[#This Row],[09:00]]</f>
        <v>#VALUE!</v>
      </c>
      <c r="N396" s="4" t="e">
        <f>Tablo1[[#This Row],[09:50]]</f>
        <v>#VALUE!</v>
      </c>
      <c r="O396" s="4" t="e">
        <f>Tablo1[[#This Row],[10:40]]</f>
        <v>#VALUE!</v>
      </c>
      <c r="P396" s="4" t="e">
        <f>Tablo1[[#This Row],[11:30]]</f>
        <v>#VALUE!</v>
      </c>
      <c r="Q396" s="10" t="e">
        <f>Tablo1[[#This Row],[12:20]]</f>
        <v>#VALUE!</v>
      </c>
      <c r="R396" s="4" t="e">
        <f>Tablo1[[#This Row],[13:10]]</f>
        <v>#VALUE!</v>
      </c>
      <c r="S396" s="4" t="e">
        <f>Tablo1[[#This Row],[14:00]]</f>
        <v>#VALUE!</v>
      </c>
      <c r="T396" s="4" t="e">
        <f>Tablo1[[#This Row],[14:50]]</f>
        <v>#VALUE!</v>
      </c>
      <c r="U396" s="4" t="e">
        <f>Tablo1[[#This Row],[15:40]]</f>
        <v>#VALUE!</v>
      </c>
      <c r="V396" s="12" t="e">
        <f>Tablo1[[#This Row],[16:30]]</f>
        <v>#VALUE!</v>
      </c>
      <c r="W396" s="24" t="e">
        <f>Tablo1[[#This Row],[Ders Adedi]]</f>
        <v>#VALUE!</v>
      </c>
      <c r="X396" s="22" t="e">
        <f>Tablo1[[#This Row],[Ders saati]]</f>
        <v>#VALUE!</v>
      </c>
      <c r="Y396" s="23" t="e">
        <f>Tablo1[[#This Row],[Ders saati kontrol]]</f>
        <v>#VALUE!</v>
      </c>
      <c r="Z396" s="92" t="e">
        <f>Tablo1[[#This Row],[Birleştir formül]]</f>
        <v>#VALUE!</v>
      </c>
      <c r="AA396" s="95" t="e">
        <f>Tablo1[[#This Row],[Birleşik ders]]</f>
        <v>#VALUE!</v>
      </c>
    </row>
    <row r="397" spans="1:27" ht="21.75" hidden="1" x14ac:dyDescent="0.25">
      <c r="A397" s="27" t="e">
        <f>Tablo1[[#This Row],[Sıra]]</f>
        <v>#VALUE!</v>
      </c>
      <c r="B397" s="13" t="e">
        <f>Tablo1[[#This Row],[Bölüm]]</f>
        <v>#VALUE!</v>
      </c>
      <c r="C397" s="13" t="e">
        <f>Tablo1[[#This Row],[Sınıf]]</f>
        <v>#VALUE!</v>
      </c>
      <c r="D397" s="5" t="e">
        <f>Tablo1[[#This Row],[Ders Kodu]]</f>
        <v>#VALUE!</v>
      </c>
      <c r="E397" s="14" t="e">
        <f>Tablo1[[#This Row],[Dersin Adı]]</f>
        <v>#VALUE!</v>
      </c>
      <c r="F397" s="6" t="e">
        <f>Tablo1[[#This Row],[Dersi Veren Öğretim Elemanı]]</f>
        <v>#VALUE!</v>
      </c>
      <c r="G397" s="6" t="e">
        <f>Tablo1[[#This Row],[Dersi Veren Öğretim Elemanı (Son 7 Hafta)]]</f>
        <v>#VALUE!</v>
      </c>
      <c r="H397" s="6" t="e">
        <f>Tablo1[[#This Row],[Dersi Vrn. Öğr. Üyesi Bölümü]]</f>
        <v>#VALUE!</v>
      </c>
      <c r="I397" s="5" t="e">
        <f>Tablo1[[#This Row],[Mevcut]]</f>
        <v>#VALUE!</v>
      </c>
      <c r="J397" s="13" t="e">
        <f>Tablo1[[#This Row],[GÜN]]</f>
        <v>#VALUE!</v>
      </c>
      <c r="K397" s="17" t="e">
        <f>Tablo1[[#This Row],[SINIF2]]</f>
        <v>#VALUE!</v>
      </c>
      <c r="L397" s="11" t="e">
        <f>Tablo1[[#This Row],[08:10]]</f>
        <v>#VALUE!</v>
      </c>
      <c r="M397" s="4" t="e">
        <f>Tablo1[[#This Row],[09:00]]</f>
        <v>#VALUE!</v>
      </c>
      <c r="N397" s="4" t="e">
        <f>Tablo1[[#This Row],[09:50]]</f>
        <v>#VALUE!</v>
      </c>
      <c r="O397" s="4" t="e">
        <f>Tablo1[[#This Row],[10:40]]</f>
        <v>#VALUE!</v>
      </c>
      <c r="P397" s="4" t="e">
        <f>Tablo1[[#This Row],[11:30]]</f>
        <v>#VALUE!</v>
      </c>
      <c r="Q397" s="10" t="e">
        <f>Tablo1[[#This Row],[12:20]]</f>
        <v>#VALUE!</v>
      </c>
      <c r="R397" s="4" t="e">
        <f>Tablo1[[#This Row],[13:10]]</f>
        <v>#VALUE!</v>
      </c>
      <c r="S397" s="4" t="e">
        <f>Tablo1[[#This Row],[14:00]]</f>
        <v>#VALUE!</v>
      </c>
      <c r="T397" s="4" t="e">
        <f>Tablo1[[#This Row],[14:50]]</f>
        <v>#VALUE!</v>
      </c>
      <c r="U397" s="4" t="e">
        <f>Tablo1[[#This Row],[15:40]]</f>
        <v>#VALUE!</v>
      </c>
      <c r="V397" s="12" t="e">
        <f>Tablo1[[#This Row],[16:30]]</f>
        <v>#VALUE!</v>
      </c>
      <c r="W397" s="24" t="e">
        <f>Tablo1[[#This Row],[Ders Adedi]]</f>
        <v>#VALUE!</v>
      </c>
      <c r="X397" s="22" t="e">
        <f>Tablo1[[#This Row],[Ders saati]]</f>
        <v>#VALUE!</v>
      </c>
      <c r="Y397" s="23" t="e">
        <f>Tablo1[[#This Row],[Ders saati kontrol]]</f>
        <v>#VALUE!</v>
      </c>
      <c r="Z397" s="92" t="e">
        <f>Tablo1[[#This Row],[Birleştir formül]]</f>
        <v>#VALUE!</v>
      </c>
      <c r="AA397" s="95" t="e">
        <f>Tablo1[[#This Row],[Birleşik ders]]</f>
        <v>#VALUE!</v>
      </c>
    </row>
    <row r="398" spans="1:27" ht="21.75" hidden="1" x14ac:dyDescent="0.25">
      <c r="A398" s="27" t="e">
        <f>Tablo1[[#This Row],[Sıra]]</f>
        <v>#VALUE!</v>
      </c>
      <c r="B398" s="13" t="e">
        <f>Tablo1[[#This Row],[Bölüm]]</f>
        <v>#VALUE!</v>
      </c>
      <c r="C398" s="13" t="e">
        <f>Tablo1[[#This Row],[Sınıf]]</f>
        <v>#VALUE!</v>
      </c>
      <c r="D398" s="5" t="e">
        <f>Tablo1[[#This Row],[Ders Kodu]]</f>
        <v>#VALUE!</v>
      </c>
      <c r="E398" s="14" t="e">
        <f>Tablo1[[#This Row],[Dersin Adı]]</f>
        <v>#VALUE!</v>
      </c>
      <c r="F398" s="6" t="e">
        <f>Tablo1[[#This Row],[Dersi Veren Öğretim Elemanı]]</f>
        <v>#VALUE!</v>
      </c>
      <c r="G398" s="6" t="e">
        <f>Tablo1[[#This Row],[Dersi Veren Öğretim Elemanı (Son 7 Hafta)]]</f>
        <v>#VALUE!</v>
      </c>
      <c r="H398" s="6" t="e">
        <f>Tablo1[[#This Row],[Dersi Vrn. Öğr. Üyesi Bölümü]]</f>
        <v>#VALUE!</v>
      </c>
      <c r="I398" s="5" t="e">
        <f>Tablo1[[#This Row],[Mevcut]]</f>
        <v>#VALUE!</v>
      </c>
      <c r="J398" s="13" t="e">
        <f>Tablo1[[#This Row],[GÜN]]</f>
        <v>#VALUE!</v>
      </c>
      <c r="K398" s="17" t="e">
        <f>Tablo1[[#This Row],[SINIF2]]</f>
        <v>#VALUE!</v>
      </c>
      <c r="L398" s="11" t="e">
        <f>Tablo1[[#This Row],[08:10]]</f>
        <v>#VALUE!</v>
      </c>
      <c r="M398" s="4" t="e">
        <f>Tablo1[[#This Row],[09:00]]</f>
        <v>#VALUE!</v>
      </c>
      <c r="N398" s="4" t="e">
        <f>Tablo1[[#This Row],[09:50]]</f>
        <v>#VALUE!</v>
      </c>
      <c r="O398" s="4" t="e">
        <f>Tablo1[[#This Row],[10:40]]</f>
        <v>#VALUE!</v>
      </c>
      <c r="P398" s="4" t="e">
        <f>Tablo1[[#This Row],[11:30]]</f>
        <v>#VALUE!</v>
      </c>
      <c r="Q398" s="10" t="e">
        <f>Tablo1[[#This Row],[12:20]]</f>
        <v>#VALUE!</v>
      </c>
      <c r="R398" s="4" t="e">
        <f>Tablo1[[#This Row],[13:10]]</f>
        <v>#VALUE!</v>
      </c>
      <c r="S398" s="4" t="e">
        <f>Tablo1[[#This Row],[14:00]]</f>
        <v>#VALUE!</v>
      </c>
      <c r="T398" s="4" t="e">
        <f>Tablo1[[#This Row],[14:50]]</f>
        <v>#VALUE!</v>
      </c>
      <c r="U398" s="4" t="e">
        <f>Tablo1[[#This Row],[15:40]]</f>
        <v>#VALUE!</v>
      </c>
      <c r="V398" s="12" t="e">
        <f>Tablo1[[#This Row],[16:30]]</f>
        <v>#VALUE!</v>
      </c>
      <c r="W398" s="24" t="e">
        <f>Tablo1[[#This Row],[Ders Adedi]]</f>
        <v>#VALUE!</v>
      </c>
      <c r="X398" s="22" t="e">
        <f>Tablo1[[#This Row],[Ders saati]]</f>
        <v>#VALUE!</v>
      </c>
      <c r="Y398" s="23" t="e">
        <f>Tablo1[[#This Row],[Ders saati kontrol]]</f>
        <v>#VALUE!</v>
      </c>
      <c r="Z398" s="92" t="e">
        <f>Tablo1[[#This Row],[Birleştir formül]]</f>
        <v>#VALUE!</v>
      </c>
      <c r="AA398" s="95" t="e">
        <f>Tablo1[[#This Row],[Birleşik ders]]</f>
        <v>#VALUE!</v>
      </c>
    </row>
    <row r="399" spans="1:27" ht="21.75" hidden="1" x14ac:dyDescent="0.25">
      <c r="A399" s="27" t="e">
        <f>Tablo1[[#This Row],[Sıra]]</f>
        <v>#VALUE!</v>
      </c>
      <c r="B399" s="13" t="e">
        <f>Tablo1[[#This Row],[Bölüm]]</f>
        <v>#VALUE!</v>
      </c>
      <c r="C399" s="13" t="e">
        <f>Tablo1[[#This Row],[Sınıf]]</f>
        <v>#VALUE!</v>
      </c>
      <c r="D399" s="5" t="e">
        <f>Tablo1[[#This Row],[Ders Kodu]]</f>
        <v>#VALUE!</v>
      </c>
      <c r="E399" s="14" t="e">
        <f>Tablo1[[#This Row],[Dersin Adı]]</f>
        <v>#VALUE!</v>
      </c>
      <c r="F399" s="6" t="e">
        <f>Tablo1[[#This Row],[Dersi Veren Öğretim Elemanı]]</f>
        <v>#VALUE!</v>
      </c>
      <c r="G399" s="6" t="e">
        <f>Tablo1[[#This Row],[Dersi Veren Öğretim Elemanı (Son 7 Hafta)]]</f>
        <v>#VALUE!</v>
      </c>
      <c r="H399" s="6" t="e">
        <f>Tablo1[[#This Row],[Dersi Vrn. Öğr. Üyesi Bölümü]]</f>
        <v>#VALUE!</v>
      </c>
      <c r="I399" s="5" t="e">
        <f>Tablo1[[#This Row],[Mevcut]]</f>
        <v>#VALUE!</v>
      </c>
      <c r="J399" s="13" t="e">
        <f>Tablo1[[#This Row],[GÜN]]</f>
        <v>#VALUE!</v>
      </c>
      <c r="K399" s="17" t="e">
        <f>Tablo1[[#This Row],[SINIF2]]</f>
        <v>#VALUE!</v>
      </c>
      <c r="L399" s="11" t="e">
        <f>Tablo1[[#This Row],[08:10]]</f>
        <v>#VALUE!</v>
      </c>
      <c r="M399" s="4" t="e">
        <f>Tablo1[[#This Row],[09:00]]</f>
        <v>#VALUE!</v>
      </c>
      <c r="N399" s="4" t="e">
        <f>Tablo1[[#This Row],[09:50]]</f>
        <v>#VALUE!</v>
      </c>
      <c r="O399" s="4" t="e">
        <f>Tablo1[[#This Row],[10:40]]</f>
        <v>#VALUE!</v>
      </c>
      <c r="P399" s="4" t="e">
        <f>Tablo1[[#This Row],[11:30]]</f>
        <v>#VALUE!</v>
      </c>
      <c r="Q399" s="10" t="e">
        <f>Tablo1[[#This Row],[12:20]]</f>
        <v>#VALUE!</v>
      </c>
      <c r="R399" s="4" t="e">
        <f>Tablo1[[#This Row],[13:10]]</f>
        <v>#VALUE!</v>
      </c>
      <c r="S399" s="4" t="e">
        <f>Tablo1[[#This Row],[14:00]]</f>
        <v>#VALUE!</v>
      </c>
      <c r="T399" s="4" t="e">
        <f>Tablo1[[#This Row],[14:50]]</f>
        <v>#VALUE!</v>
      </c>
      <c r="U399" s="4" t="e">
        <f>Tablo1[[#This Row],[15:40]]</f>
        <v>#VALUE!</v>
      </c>
      <c r="V399" s="12" t="e">
        <f>Tablo1[[#This Row],[16:30]]</f>
        <v>#VALUE!</v>
      </c>
      <c r="W399" s="24" t="e">
        <f>Tablo1[[#This Row],[Ders Adedi]]</f>
        <v>#VALUE!</v>
      </c>
      <c r="X399" s="22" t="e">
        <f>Tablo1[[#This Row],[Ders saati]]</f>
        <v>#VALUE!</v>
      </c>
      <c r="Y399" s="23" t="e">
        <f>Tablo1[[#This Row],[Ders saati kontrol]]</f>
        <v>#VALUE!</v>
      </c>
      <c r="Z399" s="92" t="e">
        <f>Tablo1[[#This Row],[Birleştir formül]]</f>
        <v>#VALUE!</v>
      </c>
      <c r="AA399" s="95" t="e">
        <f>Tablo1[[#This Row],[Birleşik ders]]</f>
        <v>#VALUE!</v>
      </c>
    </row>
    <row r="400" spans="1:27" ht="21.75" hidden="1" x14ac:dyDescent="0.25">
      <c r="A400" s="27" t="e">
        <f>Tablo1[[#This Row],[Sıra]]</f>
        <v>#VALUE!</v>
      </c>
      <c r="B400" s="13" t="e">
        <f>Tablo1[[#This Row],[Bölüm]]</f>
        <v>#VALUE!</v>
      </c>
      <c r="C400" s="13" t="e">
        <f>Tablo1[[#This Row],[Sınıf]]</f>
        <v>#VALUE!</v>
      </c>
      <c r="D400" s="5" t="e">
        <f>Tablo1[[#This Row],[Ders Kodu]]</f>
        <v>#VALUE!</v>
      </c>
      <c r="E400" s="14" t="e">
        <f>Tablo1[[#This Row],[Dersin Adı]]</f>
        <v>#VALUE!</v>
      </c>
      <c r="F400" s="6" t="e">
        <f>Tablo1[[#This Row],[Dersi Veren Öğretim Elemanı]]</f>
        <v>#VALUE!</v>
      </c>
      <c r="G400" s="6" t="e">
        <f>Tablo1[[#This Row],[Dersi Veren Öğretim Elemanı (Son 7 Hafta)]]</f>
        <v>#VALUE!</v>
      </c>
      <c r="H400" s="6" t="e">
        <f>Tablo1[[#This Row],[Dersi Vrn. Öğr. Üyesi Bölümü]]</f>
        <v>#VALUE!</v>
      </c>
      <c r="I400" s="5" t="e">
        <f>Tablo1[[#This Row],[Mevcut]]</f>
        <v>#VALUE!</v>
      </c>
      <c r="J400" s="13" t="e">
        <f>Tablo1[[#This Row],[GÜN]]</f>
        <v>#VALUE!</v>
      </c>
      <c r="K400" s="17" t="e">
        <f>Tablo1[[#This Row],[SINIF2]]</f>
        <v>#VALUE!</v>
      </c>
      <c r="L400" s="11" t="e">
        <f>Tablo1[[#This Row],[08:10]]</f>
        <v>#VALUE!</v>
      </c>
      <c r="M400" s="4" t="e">
        <f>Tablo1[[#This Row],[09:00]]</f>
        <v>#VALUE!</v>
      </c>
      <c r="N400" s="4" t="e">
        <f>Tablo1[[#This Row],[09:50]]</f>
        <v>#VALUE!</v>
      </c>
      <c r="O400" s="4" t="e">
        <f>Tablo1[[#This Row],[10:40]]</f>
        <v>#VALUE!</v>
      </c>
      <c r="P400" s="4" t="e">
        <f>Tablo1[[#This Row],[11:30]]</f>
        <v>#VALUE!</v>
      </c>
      <c r="Q400" s="10" t="e">
        <f>Tablo1[[#This Row],[12:20]]</f>
        <v>#VALUE!</v>
      </c>
      <c r="R400" s="4" t="e">
        <f>Tablo1[[#This Row],[13:10]]</f>
        <v>#VALUE!</v>
      </c>
      <c r="S400" s="4" t="e">
        <f>Tablo1[[#This Row],[14:00]]</f>
        <v>#VALUE!</v>
      </c>
      <c r="T400" s="4" t="e">
        <f>Tablo1[[#This Row],[14:50]]</f>
        <v>#VALUE!</v>
      </c>
      <c r="U400" s="4" t="e">
        <f>Tablo1[[#This Row],[15:40]]</f>
        <v>#VALUE!</v>
      </c>
      <c r="V400" s="12" t="e">
        <f>Tablo1[[#This Row],[16:30]]</f>
        <v>#VALUE!</v>
      </c>
      <c r="W400" s="24" t="e">
        <f>Tablo1[[#This Row],[Ders Adedi]]</f>
        <v>#VALUE!</v>
      </c>
      <c r="X400" s="22" t="e">
        <f>Tablo1[[#This Row],[Ders saati]]</f>
        <v>#VALUE!</v>
      </c>
      <c r="Y400" s="23" t="e">
        <f>Tablo1[[#This Row],[Ders saati kontrol]]</f>
        <v>#VALUE!</v>
      </c>
      <c r="Z400" s="92" t="e">
        <f>Tablo1[[#This Row],[Birleştir formül]]</f>
        <v>#VALUE!</v>
      </c>
      <c r="AA400" s="95" t="e">
        <f>Tablo1[[#This Row],[Birleşik ders]]</f>
        <v>#VALUE!</v>
      </c>
    </row>
  </sheetData>
  <mergeCells count="1">
    <mergeCell ref="A2:Z2"/>
  </mergeCells>
  <phoneticPr fontId="2" type="noConversion"/>
  <conditionalFormatting sqref="L4:W400">
    <cfRule type="cellIs" dxfId="1"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9FA8-88B8-4133-9C79-2F2187EA4C4B}">
  <sheetPr codeName="Sayfa6"/>
  <dimension ref="A1:AA400"/>
  <sheetViews>
    <sheetView zoomScale="130" zoomScaleNormal="130" workbookViewId="0">
      <selection activeCell="F118" sqref="F118"/>
    </sheetView>
  </sheetViews>
  <sheetFormatPr defaultRowHeight="15" x14ac:dyDescent="0.25"/>
  <cols>
    <col min="1" max="1" width="4.85546875" style="25" customWidth="1"/>
    <col min="2" max="3" width="3.42578125" style="1" customWidth="1"/>
    <col min="4" max="4" width="11.7109375" style="1" hidden="1" customWidth="1"/>
    <col min="5" max="6" width="31" style="3" customWidth="1"/>
    <col min="7" max="7" width="4" style="3" customWidth="1"/>
    <col min="8" max="8" width="4" style="1" customWidth="1"/>
    <col min="9" max="9" width="12.5703125" style="1" customWidth="1"/>
    <col min="10" max="10" width="18.85546875" style="18" customWidth="1"/>
    <col min="11" max="21" width="3" style="1" customWidth="1"/>
    <col min="22" max="24" width="3.42578125" style="20" customWidth="1"/>
    <col min="25" max="25" width="3.42578125" style="87" customWidth="1"/>
    <col min="26" max="26" width="3.140625" style="1" customWidth="1"/>
    <col min="27" max="31" width="11.5703125" style="1" customWidth="1"/>
    <col min="32" max="16384" width="9.140625" style="1"/>
  </cols>
  <sheetData>
    <row r="1" spans="1:27" ht="60.75" customHeight="1" x14ac:dyDescent="0.25">
      <c r="K1" s="2"/>
    </row>
    <row r="2" spans="1:27" ht="15.75" x14ac:dyDescent="0.25">
      <c r="A2" s="413" t="s">
        <v>106</v>
      </c>
      <c r="B2" s="413"/>
      <c r="C2" s="413"/>
      <c r="D2" s="413"/>
      <c r="E2" s="413"/>
      <c r="F2" s="413"/>
      <c r="G2" s="413"/>
      <c r="H2" s="413"/>
      <c r="I2" s="413"/>
      <c r="J2" s="413"/>
      <c r="K2" s="413"/>
      <c r="L2" s="413"/>
      <c r="M2" s="413"/>
      <c r="N2" s="413"/>
      <c r="O2" s="413"/>
      <c r="P2" s="413"/>
      <c r="Q2" s="413"/>
      <c r="R2" s="413"/>
      <c r="S2" s="413"/>
      <c r="T2" s="413"/>
      <c r="U2" s="413"/>
      <c r="V2" s="413"/>
      <c r="W2" s="413"/>
      <c r="X2" s="413"/>
      <c r="Y2" s="413"/>
    </row>
    <row r="3" spans="1:27" ht="41.25" x14ac:dyDescent="0.25">
      <c r="A3" s="26" t="s">
        <v>0</v>
      </c>
      <c r="B3" s="7" t="s">
        <v>1</v>
      </c>
      <c r="C3" s="7" t="s">
        <v>2</v>
      </c>
      <c r="D3" s="8" t="s">
        <v>3</v>
      </c>
      <c r="E3" s="9" t="s">
        <v>4</v>
      </c>
      <c r="F3" s="9" t="s">
        <v>5</v>
      </c>
      <c r="G3" s="15" t="s">
        <v>72</v>
      </c>
      <c r="H3" s="15" t="s">
        <v>6</v>
      </c>
      <c r="I3" s="8" t="s">
        <v>7</v>
      </c>
      <c r="J3" s="19" t="s">
        <v>59</v>
      </c>
      <c r="K3" s="7" t="s">
        <v>60</v>
      </c>
      <c r="L3" s="7" t="s">
        <v>61</v>
      </c>
      <c r="M3" s="7" t="s">
        <v>62</v>
      </c>
      <c r="N3" s="7" t="s">
        <v>63</v>
      </c>
      <c r="O3" s="7" t="s">
        <v>64</v>
      </c>
      <c r="P3" s="7" t="s">
        <v>65</v>
      </c>
      <c r="Q3" s="7" t="s">
        <v>66</v>
      </c>
      <c r="R3" s="7" t="s">
        <v>67</v>
      </c>
      <c r="S3" s="7" t="s">
        <v>68</v>
      </c>
      <c r="T3" s="7" t="s">
        <v>69</v>
      </c>
      <c r="U3" s="7" t="s">
        <v>70</v>
      </c>
      <c r="V3" s="21" t="s">
        <v>71</v>
      </c>
      <c r="W3" s="21" t="s">
        <v>73</v>
      </c>
      <c r="X3" s="21" t="s">
        <v>74</v>
      </c>
      <c r="Y3" s="88" t="s">
        <v>75</v>
      </c>
      <c r="Z3" s="93" t="s">
        <v>135</v>
      </c>
    </row>
    <row r="4" spans="1:27" ht="21.75" hidden="1" x14ac:dyDescent="0.25">
      <c r="A4" s="27">
        <f>Tablo1[[#This Row],[Sıra]]</f>
        <v>354</v>
      </c>
      <c r="B4" s="13" t="str">
        <f>Tablo1[[#This Row],[Bölüm]]</f>
        <v>BB</v>
      </c>
      <c r="C4" s="13">
        <f>Tablo1[[#This Row],[Sınıf]]</f>
        <v>1</v>
      </c>
      <c r="D4" s="5" t="str">
        <f>Tablo1[[#This Row],[Ders Kodu]]</f>
        <v>BHB-1006</v>
      </c>
      <c r="E4" s="14" t="str">
        <f>Tablo1[[#This Row],[Dersin Adı]]</f>
        <v>Ölçme Bilgisi (Alttan ve devam Alanlar İçin)</v>
      </c>
      <c r="F4" s="6" t="str">
        <f>Tablo1[[#This Row],[Dersi Veren Öğretim Elemanı]]</f>
        <v>Okan ERKEN</v>
      </c>
      <c r="G4" s="6" t="str">
        <f>Tablo1[[#This Row],[Dersi Vrn. Öğr. Üyesi Bölümü]]</f>
        <v>TYS</v>
      </c>
      <c r="H4" s="5">
        <f>Tablo1[[#This Row],[Mevcut]]</f>
        <v>43</v>
      </c>
      <c r="I4" s="13" t="str">
        <f>Tablo1[[#This Row],[GÜN]]</f>
        <v>PAZARTESİ</v>
      </c>
      <c r="J4" s="17" t="str">
        <f>Tablo1[[#This Row],[SINIF2]]</f>
        <v>103</v>
      </c>
      <c r="K4" s="11">
        <f>Tablo1[[#This Row],[08:10]]</f>
        <v>0</v>
      </c>
      <c r="L4" s="4" t="str">
        <f>Tablo1[[#This Row],[09:00]]</f>
        <v>x</v>
      </c>
      <c r="M4" s="4" t="str">
        <f>Tablo1[[#This Row],[09:50]]</f>
        <v>x</v>
      </c>
      <c r="N4" s="4" t="str">
        <f>Tablo1[[#This Row],[10:40]]</f>
        <v>x</v>
      </c>
      <c r="O4" s="4">
        <f>Tablo1[[#This Row],[11:30]]</f>
        <v>0</v>
      </c>
      <c r="P4" s="10">
        <f>Tablo1[[#This Row],[12:20]]</f>
        <v>0</v>
      </c>
      <c r="Q4" s="4">
        <f>Tablo1[[#This Row],[13:10]]</f>
        <v>0</v>
      </c>
      <c r="R4" s="4">
        <f>Tablo1[[#This Row],[14:00]]</f>
        <v>0</v>
      </c>
      <c r="S4" s="4">
        <f>Tablo1[[#This Row],[14:50]]</f>
        <v>0</v>
      </c>
      <c r="T4" s="4">
        <f>Tablo1[[#This Row],[15:40]]</f>
        <v>0</v>
      </c>
      <c r="U4" s="12">
        <f>Tablo1[[#This Row],[16:30]]</f>
        <v>0</v>
      </c>
      <c r="V4" s="24">
        <f>Tablo1[[#This Row],[Ders Adedi]]</f>
        <v>2</v>
      </c>
      <c r="W4" s="22">
        <f>Tablo1[[#This Row],[Ders saati]]</f>
        <v>3</v>
      </c>
      <c r="X4" s="23">
        <f>Tablo1[[#This Row],[Ders saati kontrol]]</f>
        <v>3</v>
      </c>
      <c r="Y4" s="89" t="str">
        <f>Tablo1[[#This Row],[Birleştir formül]]</f>
        <v>Ölçme Bilgisi (Alttan ve devam Alanlar İçin) Okan ERKEN</v>
      </c>
      <c r="Z4" s="94">
        <f>Tablo1[[#This Row],[Birleşik ders]]</f>
        <v>2</v>
      </c>
    </row>
    <row r="5" spans="1:27" ht="21.75" hidden="1" x14ac:dyDescent="0.25">
      <c r="A5" s="27">
        <f>Tablo1[[#This Row],[Sıra]]</f>
        <v>186</v>
      </c>
      <c r="B5" s="13" t="str">
        <f>Tablo1[[#This Row],[Bölüm]]</f>
        <v>BB</v>
      </c>
      <c r="C5" s="13">
        <f>Tablo1[[#This Row],[Sınıf]]</f>
        <v>1</v>
      </c>
      <c r="D5" s="5" t="str">
        <f>Tablo1[[#This Row],[Ders Kodu]]</f>
        <v>ZBB-1008</v>
      </c>
      <c r="E5" s="14" t="str">
        <f>Tablo1[[#This Row],[Dersin Adı]]</f>
        <v xml:space="preserve">Meteoroloji </v>
      </c>
      <c r="F5" s="6" t="str">
        <f>Tablo1[[#This Row],[Dersi Veren Öğretim Elemanı]]</f>
        <v>Melis İNALPULAT</v>
      </c>
      <c r="G5" s="6" t="str">
        <f>Tablo1[[#This Row],[Dersi Vrn. Öğr. Üyesi Bölümü]]</f>
        <v>TYS</v>
      </c>
      <c r="H5" s="5">
        <f>Tablo1[[#This Row],[Mevcut]]</f>
        <v>22</v>
      </c>
      <c r="I5" s="13" t="str">
        <f>Tablo1[[#This Row],[GÜN]]</f>
        <v>PAZARTESİ</v>
      </c>
      <c r="J5" s="17" t="str">
        <f>Tablo1[[#This Row],[SINIF2]]</f>
        <v>Prof.Dr H. TURHAN</v>
      </c>
      <c r="K5" s="11">
        <f>Tablo1[[#This Row],[08:10]]</f>
        <v>0</v>
      </c>
      <c r="L5" s="4">
        <f>Tablo1[[#This Row],[09:00]]</f>
        <v>0</v>
      </c>
      <c r="M5" s="4">
        <f>Tablo1[[#This Row],[09:50]]</f>
        <v>0</v>
      </c>
      <c r="N5" s="4" t="str">
        <f>Tablo1[[#This Row],[10:40]]</f>
        <v>x</v>
      </c>
      <c r="O5" s="4" t="str">
        <f>Tablo1[[#This Row],[11:30]]</f>
        <v>x</v>
      </c>
      <c r="P5" s="10">
        <f>Tablo1[[#This Row],[12:20]]</f>
        <v>0</v>
      </c>
      <c r="Q5" s="4">
        <f>Tablo1[[#This Row],[13:10]]</f>
        <v>0</v>
      </c>
      <c r="R5" s="4">
        <f>Tablo1[[#This Row],[14:00]]</f>
        <v>0</v>
      </c>
      <c r="S5" s="4">
        <f>Tablo1[[#This Row],[14:50]]</f>
        <v>0</v>
      </c>
      <c r="T5" s="4">
        <f>Tablo1[[#This Row],[15:40]]</f>
        <v>0</v>
      </c>
      <c r="U5" s="12">
        <f>Tablo1[[#This Row],[16:30]]</f>
        <v>0</v>
      </c>
      <c r="V5" s="24">
        <f>Tablo1[[#This Row],[Ders Adedi]]</f>
        <v>4</v>
      </c>
      <c r="W5" s="22">
        <f>Tablo1[[#This Row],[Ders saati]]</f>
        <v>2</v>
      </c>
      <c r="X5" s="23">
        <f>Tablo1[[#This Row],[Ders saati kontrol]]</f>
        <v>2</v>
      </c>
      <c r="Y5" s="89" t="str">
        <f>Tablo1[[#This Row],[Birleştir formül]]</f>
        <v>Meteoroloji  Melis İNALPULAT</v>
      </c>
      <c r="Z5" s="94">
        <f>Tablo1[[#This Row],[Birleşik ders]]</f>
        <v>4</v>
      </c>
      <c r="AA5" s="16"/>
    </row>
    <row r="6" spans="1:27" ht="21.75" hidden="1" x14ac:dyDescent="0.25">
      <c r="A6" s="27">
        <f>Tablo1[[#This Row],[Sıra]]</f>
        <v>198</v>
      </c>
      <c r="B6" s="13" t="str">
        <f>Tablo1[[#This Row],[Bölüm]]</f>
        <v>BB</v>
      </c>
      <c r="C6" s="13">
        <f>Tablo1[[#This Row],[Sınıf]]</f>
        <v>1</v>
      </c>
      <c r="D6" s="5" t="str">
        <f>Tablo1[[#This Row],[Ders Kodu]]</f>
        <v>ZBB-1006</v>
      </c>
      <c r="E6" s="14" t="str">
        <f>Tablo1[[#This Row],[Dersin Adı]]</f>
        <v xml:space="preserve">Mikrobiyoloji </v>
      </c>
      <c r="F6" s="6" t="str">
        <f>Tablo1[[#This Row],[Dersi Veren Öğretim Elemanı]]</f>
        <v>Neslihan EKİNCİ</v>
      </c>
      <c r="G6" s="6" t="str">
        <f>Tablo1[[#This Row],[Dersi Vrn. Öğr. Üyesi Bölümü]]</f>
        <v>BB</v>
      </c>
      <c r="H6" s="5">
        <f>Tablo1[[#This Row],[Mevcut]]</f>
        <v>31</v>
      </c>
      <c r="I6" s="13" t="str">
        <f>Tablo1[[#This Row],[GÜN]]</f>
        <v>PAZARTESİ</v>
      </c>
      <c r="J6" s="17" t="str">
        <f>Tablo1[[#This Row],[SINIF2]]</f>
        <v>203</v>
      </c>
      <c r="K6" s="11">
        <f>Tablo1[[#This Row],[08:10]]</f>
        <v>0</v>
      </c>
      <c r="L6" s="4">
        <f>Tablo1[[#This Row],[09:00]]</f>
        <v>0</v>
      </c>
      <c r="M6" s="4">
        <f>Tablo1[[#This Row],[09:50]]</f>
        <v>0</v>
      </c>
      <c r="N6" s="4">
        <f>Tablo1[[#This Row],[10:40]]</f>
        <v>0</v>
      </c>
      <c r="O6" s="4">
        <f>Tablo1[[#This Row],[11:30]]</f>
        <v>0</v>
      </c>
      <c r="P6" s="10">
        <f>Tablo1[[#This Row],[12:20]]</f>
        <v>0</v>
      </c>
      <c r="Q6" s="4" t="str">
        <f>Tablo1[[#This Row],[13:10]]</f>
        <v>x</v>
      </c>
      <c r="R6" s="4" t="str">
        <f>Tablo1[[#This Row],[14:00]]</f>
        <v>x</v>
      </c>
      <c r="S6" s="4" t="str">
        <f>Tablo1[[#This Row],[14:50]]</f>
        <v>x</v>
      </c>
      <c r="T6" s="4" t="str">
        <f>Tablo1[[#This Row],[15:40]]</f>
        <v>x</v>
      </c>
      <c r="U6" s="12">
        <f>Tablo1[[#This Row],[16:30]]</f>
        <v>0</v>
      </c>
      <c r="V6" s="24">
        <f>Tablo1[[#This Row],[Ders Adedi]]</f>
        <v>4</v>
      </c>
      <c r="W6" s="22">
        <f>Tablo1[[#This Row],[Ders saati]]</f>
        <v>4</v>
      </c>
      <c r="X6" s="23">
        <f>Tablo1[[#This Row],[Ders saati kontrol]]</f>
        <v>4</v>
      </c>
      <c r="Y6" s="89" t="str">
        <f>Tablo1[[#This Row],[Birleştir formül]]</f>
        <v>Mikrobiyoloji  Neslihan EKİNCİ</v>
      </c>
      <c r="Z6" s="94">
        <f>Tablo1[[#This Row],[Birleşik ders]]</f>
        <v>1</v>
      </c>
      <c r="AA6" s="16"/>
    </row>
    <row r="7" spans="1:27" ht="21.75" hidden="1" x14ac:dyDescent="0.25">
      <c r="A7" s="27">
        <f>Tablo1[[#This Row],[Sıra]]</f>
        <v>353</v>
      </c>
      <c r="B7" s="13" t="str">
        <f>Tablo1[[#This Row],[Bölüm]]</f>
        <v>BB</v>
      </c>
      <c r="C7" s="13">
        <f>Tablo1[[#This Row],[Sınıf]]</f>
        <v>1</v>
      </c>
      <c r="D7" s="5" t="str">
        <f>Tablo1[[#This Row],[Ders Kodu]]</f>
        <v>BHB-1004</v>
      </c>
      <c r="E7" s="14" t="str">
        <f>Tablo1[[#This Row],[Dersin Adı]]</f>
        <v>Hayvansal Üretim Sistemi (Alttan ve devam Alanlar İçin)</v>
      </c>
      <c r="F7" s="6" t="str">
        <f>Tablo1[[#This Row],[Dersi Veren Öğretim Elemanı]]</f>
        <v>Feyzi UĞUR</v>
      </c>
      <c r="G7" s="6" t="str">
        <f>Tablo1[[#This Row],[Dersi Vrn. Öğr. Üyesi Bölümü]]</f>
        <v>ZO</v>
      </c>
      <c r="H7" s="5">
        <f>Tablo1[[#This Row],[Mevcut]]</f>
        <v>15</v>
      </c>
      <c r="I7" s="13" t="str">
        <f>Tablo1[[#This Row],[GÜN]]</f>
        <v>PAZARTESİ</v>
      </c>
      <c r="J7" s="17" t="str">
        <f>Tablo1[[#This Row],[SINIF2]]</f>
        <v>101</v>
      </c>
      <c r="K7" s="11">
        <f>Tablo1[[#This Row],[08:10]]</f>
        <v>0</v>
      </c>
      <c r="L7" s="4">
        <f>Tablo1[[#This Row],[09:00]]</f>
        <v>0</v>
      </c>
      <c r="M7" s="4">
        <f>Tablo1[[#This Row],[09:50]]</f>
        <v>0</v>
      </c>
      <c r="N7" s="4">
        <f>Tablo1[[#This Row],[10:40]]</f>
        <v>0</v>
      </c>
      <c r="O7" s="4">
        <f>Tablo1[[#This Row],[11:30]]</f>
        <v>0</v>
      </c>
      <c r="P7" s="10">
        <f>Tablo1[[#This Row],[12:20]]</f>
        <v>0</v>
      </c>
      <c r="Q7" s="4" t="str">
        <f>Tablo1[[#This Row],[13:10]]</f>
        <v>x</v>
      </c>
      <c r="R7" s="4" t="str">
        <f>Tablo1[[#This Row],[14:00]]</f>
        <v>x</v>
      </c>
      <c r="S7" s="4">
        <f>Tablo1[[#This Row],[14:50]]</f>
        <v>0</v>
      </c>
      <c r="T7" s="4">
        <f>Tablo1[[#This Row],[15:40]]</f>
        <v>0</v>
      </c>
      <c r="U7" s="12">
        <f>Tablo1[[#This Row],[16:30]]</f>
        <v>0</v>
      </c>
      <c r="V7" s="24">
        <f>Tablo1[[#This Row],[Ders Adedi]]</f>
        <v>1</v>
      </c>
      <c r="W7" s="22">
        <f>Tablo1[[#This Row],[Ders saati]]</f>
        <v>2</v>
      </c>
      <c r="X7" s="23">
        <f>Tablo1[[#This Row],[Ders saati kontrol]]</f>
        <v>2</v>
      </c>
      <c r="Y7" s="89" t="str">
        <f>Tablo1[[#This Row],[Birleştir formül]]</f>
        <v>Hayvansal Üretim Sistemi (Alttan ve devam Alanlar İçin) Feyzi UĞUR</v>
      </c>
      <c r="Z7" s="94">
        <f>Tablo1[[#This Row],[Birleşik ders]]</f>
        <v>1</v>
      </c>
      <c r="AA7" s="16"/>
    </row>
    <row r="8" spans="1:27" ht="21.75" hidden="1" x14ac:dyDescent="0.25">
      <c r="A8" s="27">
        <f>Tablo1[[#This Row],[Sıra]]</f>
        <v>253</v>
      </c>
      <c r="B8" s="13" t="str">
        <f>Tablo1[[#This Row],[Bölüm]]</f>
        <v>BB</v>
      </c>
      <c r="C8" s="13">
        <f>Tablo1[[#This Row],[Sınıf]]</f>
        <v>1</v>
      </c>
      <c r="D8" s="5" t="str">
        <f>Tablo1[[#This Row],[Ders Kodu]]</f>
        <v>ZBB-1012</v>
      </c>
      <c r="E8" s="14" t="str">
        <f>Tablo1[[#This Row],[Dersin Adı]]</f>
        <v xml:space="preserve">Tarım Ekonomisi </v>
      </c>
      <c r="F8" s="6" t="str">
        <f>Tablo1[[#This Row],[Dersi Veren Öğretim Elemanı]]</f>
        <v>Bengü EVEREST</v>
      </c>
      <c r="G8" s="6" t="str">
        <f>Tablo1[[#This Row],[Dersi Vrn. Öğr. Üyesi Bölümü]]</f>
        <v>TE</v>
      </c>
      <c r="H8" s="5">
        <f>Tablo1[[#This Row],[Mevcut]]</f>
        <v>22</v>
      </c>
      <c r="I8" s="13" t="str">
        <f>Tablo1[[#This Row],[GÜN]]</f>
        <v>SALI</v>
      </c>
      <c r="J8" s="17" t="str">
        <f>Tablo1[[#This Row],[SINIF2]]</f>
        <v>202</v>
      </c>
      <c r="K8" s="11">
        <f>Tablo1[[#This Row],[08:10]]</f>
        <v>0</v>
      </c>
      <c r="L8" s="4" t="str">
        <f>Tablo1[[#This Row],[09:00]]</f>
        <v>x</v>
      </c>
      <c r="M8" s="4" t="str">
        <f>Tablo1[[#This Row],[09:50]]</f>
        <v>x</v>
      </c>
      <c r="N8" s="4">
        <f>Tablo1[[#This Row],[10:40]]</f>
        <v>0</v>
      </c>
      <c r="O8" s="4">
        <f>Tablo1[[#This Row],[11:30]]</f>
        <v>0</v>
      </c>
      <c r="P8" s="10">
        <f>Tablo1[[#This Row],[12:20]]</f>
        <v>0</v>
      </c>
      <c r="Q8" s="4">
        <f>Tablo1[[#This Row],[13:10]]</f>
        <v>0</v>
      </c>
      <c r="R8" s="4">
        <f>Tablo1[[#This Row],[14:00]]</f>
        <v>0</v>
      </c>
      <c r="S8" s="4">
        <f>Tablo1[[#This Row],[14:50]]</f>
        <v>0</v>
      </c>
      <c r="T8" s="4">
        <f>Tablo1[[#This Row],[15:40]]</f>
        <v>0</v>
      </c>
      <c r="U8" s="12">
        <f>Tablo1[[#This Row],[16:30]]</f>
        <v>0</v>
      </c>
      <c r="V8" s="24">
        <f>Tablo1[[#This Row],[Ders Adedi]]</f>
        <v>2</v>
      </c>
      <c r="W8" s="22">
        <f>Tablo1[[#This Row],[Ders saati]]</f>
        <v>2</v>
      </c>
      <c r="X8" s="23">
        <f>Tablo1[[#This Row],[Ders saati kontrol]]</f>
        <v>2</v>
      </c>
      <c r="Y8" s="89" t="str">
        <f>Tablo1[[#This Row],[Birleştir formül]]</f>
        <v>Tarım Ekonomisi  Bengü EVEREST</v>
      </c>
      <c r="Z8" s="94">
        <f>Tablo1[[#This Row],[Birleşik ders]]</f>
        <v>2</v>
      </c>
      <c r="AA8" s="16"/>
    </row>
    <row r="9" spans="1:27" ht="21.75" hidden="1" x14ac:dyDescent="0.25">
      <c r="A9" s="27">
        <f>Tablo1[[#This Row],[Sıra]]</f>
        <v>73</v>
      </c>
      <c r="B9" s="13" t="str">
        <f>Tablo1[[#This Row],[Bölüm]]</f>
        <v>BB</v>
      </c>
      <c r="C9" s="13">
        <f>Tablo1[[#This Row],[Sınıf]]</f>
        <v>1</v>
      </c>
      <c r="D9" s="5" t="str">
        <f>Tablo1[[#This Row],[Ders Kodu]]</f>
        <v>ZBB-1004</v>
      </c>
      <c r="E9" s="14" t="str">
        <f>Tablo1[[#This Row],[Dersin Adı]]</f>
        <v xml:space="preserve">Biyokimya </v>
      </c>
      <c r="F9" s="6" t="str">
        <f>Tablo1[[#This Row],[Dersi Veren Öğretim Elemanı]]</f>
        <v>Murat ŞEKER</v>
      </c>
      <c r="G9" s="6" t="str">
        <f>Tablo1[[#This Row],[Dersi Vrn. Öğr. Üyesi Bölümü]]</f>
        <v>BB</v>
      </c>
      <c r="H9" s="5">
        <f>Tablo1[[#This Row],[Mevcut]]</f>
        <v>46</v>
      </c>
      <c r="I9" s="13" t="str">
        <f>Tablo1[[#This Row],[GÜN]]</f>
        <v>SALI</v>
      </c>
      <c r="J9" s="17" t="str">
        <f>Tablo1[[#This Row],[SINIF2]]</f>
        <v>205</v>
      </c>
      <c r="K9" s="11">
        <f>Tablo1[[#This Row],[08:10]]</f>
        <v>0</v>
      </c>
      <c r="L9" s="4">
        <f>Tablo1[[#This Row],[09:00]]</f>
        <v>0</v>
      </c>
      <c r="M9" s="4">
        <f>Tablo1[[#This Row],[09:50]]</f>
        <v>0</v>
      </c>
      <c r="N9" s="4" t="str">
        <f>Tablo1[[#This Row],[10:40]]</f>
        <v>x</v>
      </c>
      <c r="O9" s="4" t="str">
        <f>Tablo1[[#This Row],[11:30]]</f>
        <v>x</v>
      </c>
      <c r="P9" s="10">
        <f>Tablo1[[#This Row],[12:20]]</f>
        <v>0</v>
      </c>
      <c r="Q9" s="4">
        <f>Tablo1[[#This Row],[13:10]]</f>
        <v>0</v>
      </c>
      <c r="R9" s="4">
        <f>Tablo1[[#This Row],[14:00]]</f>
        <v>0</v>
      </c>
      <c r="S9" s="4">
        <f>Tablo1[[#This Row],[14:50]]</f>
        <v>0</v>
      </c>
      <c r="T9" s="4">
        <f>Tablo1[[#This Row],[15:40]]</f>
        <v>0</v>
      </c>
      <c r="U9" s="12">
        <f>Tablo1[[#This Row],[16:30]]</f>
        <v>0</v>
      </c>
      <c r="V9" s="24">
        <f>Tablo1[[#This Row],[Ders Adedi]]</f>
        <v>2</v>
      </c>
      <c r="W9" s="22">
        <f>Tablo1[[#This Row],[Ders saati]]</f>
        <v>2</v>
      </c>
      <c r="X9" s="23">
        <f>Tablo1[[#This Row],[Ders saati kontrol]]</f>
        <v>2</v>
      </c>
      <c r="Y9" s="89" t="str">
        <f>Tablo1[[#This Row],[Birleştir formül]]</f>
        <v>Biyokimya  Murat ŞEKER</v>
      </c>
      <c r="Z9" s="94">
        <f>Tablo1[[#This Row],[Birleşik ders]]</f>
        <v>1</v>
      </c>
      <c r="AA9" s="16"/>
    </row>
    <row r="10" spans="1:27" ht="21.75" hidden="1" x14ac:dyDescent="0.25">
      <c r="A10" s="27">
        <f>Tablo1[[#This Row],[Sıra]]</f>
        <v>88</v>
      </c>
      <c r="B10" s="13" t="str">
        <f>Tablo1[[#This Row],[Bölüm]]</f>
        <v>BB</v>
      </c>
      <c r="C10" s="13">
        <f>Tablo1[[#This Row],[Sınıf]]</f>
        <v>1</v>
      </c>
      <c r="D10" s="5" t="str">
        <f>Tablo1[[#This Row],[Ders Kodu]]</f>
        <v>ZBB-1002</v>
      </c>
      <c r="E10" s="14" t="str">
        <f>Tablo1[[#This Row],[Dersin Adı]]</f>
        <v xml:space="preserve">Ekoloji </v>
      </c>
      <c r="F10" s="6" t="str">
        <f>Tablo1[[#This Row],[Dersi Veren Öğretim Elemanı]]</f>
        <v>Harun ÇOBAN</v>
      </c>
      <c r="G10" s="6" t="str">
        <f>Tablo1[[#This Row],[Dersi Vrn. Öğr. Üyesi Bölümü]]</f>
        <v>BB</v>
      </c>
      <c r="H10" s="5">
        <f>Tablo1[[#This Row],[Mevcut]]</f>
        <v>22</v>
      </c>
      <c r="I10" s="13" t="str">
        <f>Tablo1[[#This Row],[GÜN]]</f>
        <v>SALI</v>
      </c>
      <c r="J10" s="17" t="str">
        <f>Tablo1[[#This Row],[SINIF2]]</f>
        <v>113</v>
      </c>
      <c r="K10" s="11">
        <f>Tablo1[[#This Row],[08:10]]</f>
        <v>0</v>
      </c>
      <c r="L10" s="4">
        <f>Tablo1[[#This Row],[09:00]]</f>
        <v>0</v>
      </c>
      <c r="M10" s="4">
        <f>Tablo1[[#This Row],[09:50]]</f>
        <v>0</v>
      </c>
      <c r="N10" s="4">
        <f>Tablo1[[#This Row],[10:40]]</f>
        <v>0</v>
      </c>
      <c r="O10" s="4">
        <f>Tablo1[[#This Row],[11:30]]</f>
        <v>0</v>
      </c>
      <c r="P10" s="10">
        <f>Tablo1[[#This Row],[12:20]]</f>
        <v>0</v>
      </c>
      <c r="Q10" s="4" t="str">
        <f>Tablo1[[#This Row],[13:10]]</f>
        <v>x</v>
      </c>
      <c r="R10" s="4" t="str">
        <f>Tablo1[[#This Row],[14:00]]</f>
        <v>x</v>
      </c>
      <c r="S10" s="4">
        <f>Tablo1[[#This Row],[14:50]]</f>
        <v>0</v>
      </c>
      <c r="T10" s="4">
        <f>Tablo1[[#This Row],[15:40]]</f>
        <v>0</v>
      </c>
      <c r="U10" s="12">
        <f>Tablo1[[#This Row],[16:30]]</f>
        <v>0</v>
      </c>
      <c r="V10" s="24">
        <f>Tablo1[[#This Row],[Ders Adedi]]</f>
        <v>3</v>
      </c>
      <c r="W10" s="22">
        <f>Tablo1[[#This Row],[Ders saati]]</f>
        <v>2</v>
      </c>
      <c r="X10" s="23">
        <f>Tablo1[[#This Row],[Ders saati kontrol]]</f>
        <v>2</v>
      </c>
      <c r="Y10" s="89" t="str">
        <f>Tablo1[[#This Row],[Birleştir formül]]</f>
        <v>Ekoloji  Harun ÇOBAN</v>
      </c>
      <c r="Z10" s="94">
        <f>Tablo1[[#This Row],[Birleşik ders]]</f>
        <v>1</v>
      </c>
      <c r="AA10" s="16"/>
    </row>
    <row r="11" spans="1:27" ht="21.75" hidden="1" x14ac:dyDescent="0.25">
      <c r="A11" s="27">
        <f>Tablo1[[#This Row],[Sıra]]</f>
        <v>9</v>
      </c>
      <c r="B11" s="13" t="str">
        <f>Tablo1[[#This Row],[Bölüm]]</f>
        <v>BB</v>
      </c>
      <c r="C11" s="13">
        <f>Tablo1[[#This Row],[Sınıf]]</f>
        <v>1</v>
      </c>
      <c r="D11" s="5" t="str">
        <f>Tablo1[[#This Row],[Ders Kodu]]</f>
        <v>ATA-1102</v>
      </c>
      <c r="E11" s="14" t="str">
        <f>Tablo1[[#This Row],[Dersin Adı]]</f>
        <v xml:space="preserve">Atatürk İlkeleri ve İnkılap Tarihi II </v>
      </c>
      <c r="F11" s="6" t="str">
        <f>Tablo1[[#This Row],[Dersi Veren Öğretim Elemanı]]</f>
        <v>Gökhan BAYRAM</v>
      </c>
      <c r="G11" s="6" t="str">
        <f>Tablo1[[#This Row],[Dersi Vrn. Öğr. Üyesi Bölümü]]</f>
        <v>FD</v>
      </c>
      <c r="H11" s="5">
        <f>Tablo1[[#This Row],[Mevcut]]</f>
        <v>27</v>
      </c>
      <c r="I11" s="13" t="str">
        <f>Tablo1[[#This Row],[GÜN]]</f>
        <v>ÇARŞAMBA</v>
      </c>
      <c r="J11" s="17" t="str">
        <f>Tablo1[[#This Row],[SINIF2]]</f>
        <v>ONLINE</v>
      </c>
      <c r="K11" s="11">
        <f>Tablo1[[#This Row],[08:10]]</f>
        <v>0</v>
      </c>
      <c r="L11" s="4" t="str">
        <f>Tablo1[[#This Row],[09:00]]</f>
        <v>x</v>
      </c>
      <c r="M11" s="4" t="str">
        <f>Tablo1[[#This Row],[09:50]]</f>
        <v>x</v>
      </c>
      <c r="N11" s="4">
        <f>Tablo1[[#This Row],[10:40]]</f>
        <v>0</v>
      </c>
      <c r="O11" s="4">
        <f>Tablo1[[#This Row],[11:30]]</f>
        <v>0</v>
      </c>
      <c r="P11" s="10">
        <f>Tablo1[[#This Row],[12:20]]</f>
        <v>0</v>
      </c>
      <c r="Q11" s="4">
        <f>Tablo1[[#This Row],[13:10]]</f>
        <v>0</v>
      </c>
      <c r="R11" s="4">
        <f>Tablo1[[#This Row],[14:00]]</f>
        <v>0</v>
      </c>
      <c r="S11" s="4">
        <f>Tablo1[[#This Row],[14:50]]</f>
        <v>0</v>
      </c>
      <c r="T11" s="4">
        <f>Tablo1[[#This Row],[15:40]]</f>
        <v>0</v>
      </c>
      <c r="U11" s="12">
        <f>Tablo1[[#This Row],[16:30]]</f>
        <v>0</v>
      </c>
      <c r="V11" s="24">
        <f>Tablo1[[#This Row],[Ders Adedi]]</f>
        <v>9</v>
      </c>
      <c r="W11" s="22">
        <f>Tablo1[[#This Row],[Ders saati]]</f>
        <v>2</v>
      </c>
      <c r="X11" s="23">
        <f>Tablo1[[#This Row],[Ders saati kontrol]]</f>
        <v>2</v>
      </c>
      <c r="Y11" s="89" t="str">
        <f>Tablo1[[#This Row],[Birleştir formül]]</f>
        <v>Atatürk İlkeleri ve İnkılap Tarihi II  Gökhan BAYRAM</v>
      </c>
      <c r="Z11" s="94">
        <f>Tablo1[[#This Row],[Birleşik ders]]</f>
        <v>9</v>
      </c>
      <c r="AA11" s="16"/>
    </row>
    <row r="12" spans="1:27" ht="21.75" hidden="1" x14ac:dyDescent="0.25">
      <c r="A12" s="27">
        <f>Tablo1[[#This Row],[Sıra]]</f>
        <v>312</v>
      </c>
      <c r="B12" s="13" t="str">
        <f>Tablo1[[#This Row],[Bölüm]]</f>
        <v>BB</v>
      </c>
      <c r="C12" s="13">
        <f>Tablo1[[#This Row],[Sınıf]]</f>
        <v>1</v>
      </c>
      <c r="D12" s="5" t="str">
        <f>Tablo1[[#This Row],[Ders Kodu]]</f>
        <v>TDİ-1002</v>
      </c>
      <c r="E12" s="14" t="str">
        <f>Tablo1[[#This Row],[Dersin Adı]]</f>
        <v xml:space="preserve">Türk Dili II </v>
      </c>
      <c r="F12" s="6" t="str">
        <f>Tablo1[[#This Row],[Dersi Veren Öğretim Elemanı]]</f>
        <v>Özgür ÜSTÜN</v>
      </c>
      <c r="G12" s="6" t="str">
        <f>Tablo1[[#This Row],[Dersi Vrn. Öğr. Üyesi Bölümü]]</f>
        <v>FD</v>
      </c>
      <c r="H12" s="5">
        <f>Tablo1[[#This Row],[Mevcut]]</f>
        <v>26</v>
      </c>
      <c r="I12" s="13" t="str">
        <f>Tablo1[[#This Row],[GÜN]]</f>
        <v>ÇARŞAMBA</v>
      </c>
      <c r="J12" s="17" t="str">
        <f>Tablo1[[#This Row],[SINIF2]]</f>
        <v>ONLINE</v>
      </c>
      <c r="K12" s="11">
        <f>Tablo1[[#This Row],[08:10]]</f>
        <v>0</v>
      </c>
      <c r="L12" s="4">
        <f>Tablo1[[#This Row],[09:00]]</f>
        <v>0</v>
      </c>
      <c r="M12" s="4">
        <f>Tablo1[[#This Row],[09:50]]</f>
        <v>0</v>
      </c>
      <c r="N12" s="4" t="str">
        <f>Tablo1[[#This Row],[10:40]]</f>
        <v>x</v>
      </c>
      <c r="O12" s="4" t="str">
        <f>Tablo1[[#This Row],[11:30]]</f>
        <v>x</v>
      </c>
      <c r="P12" s="10">
        <f>Tablo1[[#This Row],[12:20]]</f>
        <v>0</v>
      </c>
      <c r="Q12" s="4">
        <f>Tablo1[[#This Row],[13:10]]</f>
        <v>0</v>
      </c>
      <c r="R12" s="4">
        <f>Tablo1[[#This Row],[14:00]]</f>
        <v>0</v>
      </c>
      <c r="S12" s="4">
        <f>Tablo1[[#This Row],[14:50]]</f>
        <v>0</v>
      </c>
      <c r="T12" s="4">
        <f>Tablo1[[#This Row],[15:40]]</f>
        <v>0</v>
      </c>
      <c r="U12" s="12">
        <f>Tablo1[[#This Row],[16:30]]</f>
        <v>0</v>
      </c>
      <c r="V12" s="24">
        <f>Tablo1[[#This Row],[Ders Adedi]]</f>
        <v>9</v>
      </c>
      <c r="W12" s="22">
        <f>Tablo1[[#This Row],[Ders saati]]</f>
        <v>2</v>
      </c>
      <c r="X12" s="23">
        <f>Tablo1[[#This Row],[Ders saati kontrol]]</f>
        <v>2</v>
      </c>
      <c r="Y12" s="89" t="str">
        <f>Tablo1[[#This Row],[Birleştir formül]]</f>
        <v>Türk Dili II  Özgür ÜSTÜN</v>
      </c>
      <c r="Z12" s="94">
        <f>Tablo1[[#This Row],[Birleşik ders]]</f>
        <v>9</v>
      </c>
      <c r="AA12" s="16"/>
    </row>
    <row r="13" spans="1:27" ht="21.75" hidden="1" x14ac:dyDescent="0.25">
      <c r="A13" s="27">
        <f>Tablo1[[#This Row],[Sıra]]</f>
        <v>149</v>
      </c>
      <c r="B13" s="13" t="str">
        <f>Tablo1[[#This Row],[Bölüm]]</f>
        <v>BB</v>
      </c>
      <c r="C13" s="13">
        <f>Tablo1[[#This Row],[Sınıf]]</f>
        <v>1</v>
      </c>
      <c r="D13" s="5" t="str">
        <f>Tablo1[[#This Row],[Ders Kodu]]</f>
        <v>İSG-1002</v>
      </c>
      <c r="E13" s="14" t="str">
        <f>Tablo1[[#This Row],[Dersin Adı]]</f>
        <v xml:space="preserve">İş Sağlığı ve Güvenliği II </v>
      </c>
      <c r="F13" s="6" t="str">
        <f>Tablo1[[#This Row],[Dersi Veren Öğretim Elemanı]]</f>
        <v>Ulaş ÇINAR</v>
      </c>
      <c r="G13" s="6" t="str">
        <f>Tablo1[[#This Row],[Dersi Vrn. Öğr. Üyesi Bölümü]]</f>
        <v>FD</v>
      </c>
      <c r="H13" s="5">
        <f>Tablo1[[#This Row],[Mevcut]]</f>
        <v>27</v>
      </c>
      <c r="I13" s="13" t="str">
        <f>Tablo1[[#This Row],[GÜN]]</f>
        <v>PERŞEMBE</v>
      </c>
      <c r="J13" s="17" t="str">
        <f>Tablo1[[#This Row],[SINIF2]]</f>
        <v>113</v>
      </c>
      <c r="K13" s="11">
        <f>Tablo1[[#This Row],[08:10]]</f>
        <v>0</v>
      </c>
      <c r="L13" s="4" t="str">
        <f>Tablo1[[#This Row],[09:00]]</f>
        <v>x</v>
      </c>
      <c r="M13" s="4" t="str">
        <f>Tablo1[[#This Row],[09:50]]</f>
        <v>x</v>
      </c>
      <c r="N13" s="4">
        <f>Tablo1[[#This Row],[10:40]]</f>
        <v>0</v>
      </c>
      <c r="O13" s="4">
        <f>Tablo1[[#This Row],[11:30]]</f>
        <v>0</v>
      </c>
      <c r="P13" s="10">
        <f>Tablo1[[#This Row],[12:20]]</f>
        <v>0</v>
      </c>
      <c r="Q13" s="4">
        <f>Tablo1[[#This Row],[13:10]]</f>
        <v>0</v>
      </c>
      <c r="R13" s="4">
        <f>Tablo1[[#This Row],[14:00]]</f>
        <v>0</v>
      </c>
      <c r="S13" s="4">
        <f>Tablo1[[#This Row],[14:50]]</f>
        <v>0</v>
      </c>
      <c r="T13" s="4">
        <f>Tablo1[[#This Row],[15:40]]</f>
        <v>0</v>
      </c>
      <c r="U13" s="12">
        <f>Tablo1[[#This Row],[16:30]]</f>
        <v>0</v>
      </c>
      <c r="V13" s="24">
        <f>Tablo1[[#This Row],[Ders Adedi]]</f>
        <v>9</v>
      </c>
      <c r="W13" s="22">
        <f>Tablo1[[#This Row],[Ders saati]]</f>
        <v>2</v>
      </c>
      <c r="X13" s="23">
        <f>Tablo1[[#This Row],[Ders saati kontrol]]</f>
        <v>2</v>
      </c>
      <c r="Y13" s="89" t="str">
        <f>Tablo1[[#This Row],[Birleştir formül]]</f>
        <v>İş Sağlığı ve Güvenliği II  Ulaş ÇINAR</v>
      </c>
      <c r="Z13" s="94">
        <f>Tablo1[[#This Row],[Birleşik ders]]</f>
        <v>8</v>
      </c>
      <c r="AA13" s="16"/>
    </row>
    <row r="14" spans="1:27" ht="30" hidden="1" x14ac:dyDescent="0.25">
      <c r="A14" s="27">
        <f>Tablo1[[#This Row],[Sıra]]</f>
        <v>348</v>
      </c>
      <c r="B14" s="13" t="str">
        <f>Tablo1[[#This Row],[Bölüm]]</f>
        <v>BB</v>
      </c>
      <c r="C14" s="13">
        <f>Tablo1[[#This Row],[Sınıf]]</f>
        <v>1</v>
      </c>
      <c r="D14" s="5" t="str">
        <f>Tablo1[[#This Row],[Ders Kodu]]</f>
        <v>ZBB-1010</v>
      </c>
      <c r="E14" s="14" t="str">
        <f>Tablo1[[#This Row],[Dersin Adı]]</f>
        <v xml:space="preserve">Zooloji </v>
      </c>
      <c r="F14" s="6" t="str">
        <f>Tablo1[[#This Row],[Dersi Veren Öğretim Elemanı]]</f>
        <v>Sibel HAYRETDAĞ</v>
      </c>
      <c r="G14" s="6" t="str">
        <f>Tablo1[[#This Row],[Dersi Vrn. Öğr. Üyesi Bölümü]]</f>
        <v>FD</v>
      </c>
      <c r="H14" s="5">
        <f>Tablo1[[#This Row],[Mevcut]]</f>
        <v>50</v>
      </c>
      <c r="I14" s="13" t="str">
        <f>Tablo1[[#This Row],[GÜN]]</f>
        <v>PERŞEMBE</v>
      </c>
      <c r="J14" s="17" t="str">
        <f>Tablo1[[#This Row],[SINIF2]]</f>
        <v>204</v>
      </c>
      <c r="K14" s="11">
        <f>Tablo1[[#This Row],[08:10]]</f>
        <v>0</v>
      </c>
      <c r="L14" s="4">
        <f>Tablo1[[#This Row],[09:00]]</f>
        <v>0</v>
      </c>
      <c r="M14" s="4">
        <f>Tablo1[[#This Row],[09:50]]</f>
        <v>0</v>
      </c>
      <c r="N14" s="4" t="str">
        <f>Tablo1[[#This Row],[10:40]]</f>
        <v>x</v>
      </c>
      <c r="O14" s="4" t="str">
        <f>Tablo1[[#This Row],[11:30]]</f>
        <v>x</v>
      </c>
      <c r="P14" s="10" t="str">
        <f>Tablo1[[#This Row],[12:20]]</f>
        <v>x</v>
      </c>
      <c r="Q14" s="4" t="str">
        <f>Tablo1[[#This Row],[13:10]]</f>
        <v>x</v>
      </c>
      <c r="R14" s="4">
        <f>Tablo1[[#This Row],[14:00]]</f>
        <v>0</v>
      </c>
      <c r="S14" s="4">
        <f>Tablo1[[#This Row],[14:50]]</f>
        <v>0</v>
      </c>
      <c r="T14" s="4">
        <f>Tablo1[[#This Row],[15:40]]</f>
        <v>0</v>
      </c>
      <c r="U14" s="12">
        <f>Tablo1[[#This Row],[16:30]]</f>
        <v>0</v>
      </c>
      <c r="V14" s="24">
        <f>Tablo1[[#This Row],[Ders Adedi]]</f>
        <v>5</v>
      </c>
      <c r="W14" s="22">
        <f>Tablo1[[#This Row],[Ders saati]]</f>
        <v>4</v>
      </c>
      <c r="X14" s="23">
        <f>Tablo1[[#This Row],[Ders saati kontrol]]</f>
        <v>4</v>
      </c>
      <c r="Y14" s="89" t="str">
        <f>Tablo1[[#This Row],[Birleştir formül]]</f>
        <v>Zooloji  Sibel HAYRETDAĞ</v>
      </c>
      <c r="Z14" s="94">
        <f>Tablo1[[#This Row],[Birleşik ders]]</f>
        <v>3</v>
      </c>
      <c r="AA14" s="16"/>
    </row>
    <row r="15" spans="1:27" ht="30" hidden="1" x14ac:dyDescent="0.25">
      <c r="A15" s="27">
        <f>Tablo1[[#This Row],[Sıra]]</f>
        <v>331</v>
      </c>
      <c r="B15" s="13" t="str">
        <f>Tablo1[[#This Row],[Bölüm]]</f>
        <v>BB</v>
      </c>
      <c r="C15" s="13">
        <f>Tablo1[[#This Row],[Sınıf]]</f>
        <v>1</v>
      </c>
      <c r="D15" s="5" t="str">
        <f>Tablo1[[#This Row],[Ders Kodu]]</f>
        <v>YDİ-1102</v>
      </c>
      <c r="E15" s="14" t="str">
        <f>Tablo1[[#This Row],[Dersin Adı]]</f>
        <v xml:space="preserve">Yabancı Dil II </v>
      </c>
      <c r="F15" s="6" t="str">
        <f>Tablo1[[#This Row],[Dersi Veren Öğretim Elemanı]]</f>
        <v>Gökhan HINIZ</v>
      </c>
      <c r="G15" s="6" t="str">
        <f>Tablo1[[#This Row],[Dersi Vrn. Öğr. Üyesi Bölümü]]</f>
        <v>FD</v>
      </c>
      <c r="H15" s="5">
        <f>Tablo1[[#This Row],[Mevcut]]</f>
        <v>13</v>
      </c>
      <c r="I15" s="13" t="str">
        <f>Tablo1[[#This Row],[GÜN]]</f>
        <v>CUMA</v>
      </c>
      <c r="J15" s="17" t="str">
        <f>Tablo1[[#This Row],[SINIF2]]</f>
        <v>ONLINE</v>
      </c>
      <c r="K15" s="11" t="str">
        <f>Tablo1[[#This Row],[08:10]]</f>
        <v>x</v>
      </c>
      <c r="L15" s="4" t="str">
        <f>Tablo1[[#This Row],[09:00]]</f>
        <v>x</v>
      </c>
      <c r="M15" s="4">
        <f>Tablo1[[#This Row],[09:50]]</f>
        <v>0</v>
      </c>
      <c r="N15" s="4">
        <f>Tablo1[[#This Row],[10:40]]</f>
        <v>0</v>
      </c>
      <c r="O15" s="4">
        <f>Tablo1[[#This Row],[11:30]]</f>
        <v>0</v>
      </c>
      <c r="P15" s="10">
        <f>Tablo1[[#This Row],[12:20]]</f>
        <v>0</v>
      </c>
      <c r="Q15" s="4">
        <f>Tablo1[[#This Row],[13:10]]</f>
        <v>0</v>
      </c>
      <c r="R15" s="4">
        <f>Tablo1[[#This Row],[14:00]]</f>
        <v>0</v>
      </c>
      <c r="S15" s="4">
        <f>Tablo1[[#This Row],[14:50]]</f>
        <v>0</v>
      </c>
      <c r="T15" s="4">
        <f>Tablo1[[#This Row],[15:40]]</f>
        <v>0</v>
      </c>
      <c r="U15" s="12">
        <f>Tablo1[[#This Row],[16:30]]</f>
        <v>0</v>
      </c>
      <c r="V15" s="24">
        <f>Tablo1[[#This Row],[Ders Adedi]]</f>
        <v>9</v>
      </c>
      <c r="W15" s="22">
        <f>Tablo1[[#This Row],[Ders saati]]</f>
        <v>2</v>
      </c>
      <c r="X15" s="23">
        <f>Tablo1[[#This Row],[Ders saati kontrol]]</f>
        <v>2</v>
      </c>
      <c r="Y15" s="89" t="str">
        <f>Tablo1[[#This Row],[Birleştir formül]]</f>
        <v>Yabancı Dil II  Gökhan HINIZ</v>
      </c>
      <c r="Z15" s="94">
        <f>Tablo1[[#This Row],[Birleşik ders]]</f>
        <v>9</v>
      </c>
      <c r="AA15" s="16"/>
    </row>
    <row r="16" spans="1:27" ht="21.75" hidden="1" x14ac:dyDescent="0.25">
      <c r="A16" s="27">
        <f>Tablo1[[#This Row],[Sıra]]</f>
        <v>355</v>
      </c>
      <c r="B16" s="13" t="str">
        <f>Tablo1[[#This Row],[Bölüm]]</f>
        <v>BB</v>
      </c>
      <c r="C16" s="13">
        <f>Tablo1[[#This Row],[Sınıf]]</f>
        <v>1</v>
      </c>
      <c r="D16" s="5" t="str">
        <f>Tablo1[[#This Row],[Ders Kodu]]</f>
        <v>BHB-1010</v>
      </c>
      <c r="E16" s="14" t="str">
        <f>Tablo1[[#This Row],[Dersin Adı]]</f>
        <v>Tarımsal Ekoloji (Alttan ve devam Alanlar İçin)</v>
      </c>
      <c r="F16" s="6" t="str">
        <f>Tablo1[[#This Row],[Dersi Veren Öğretim Elemanı]]</f>
        <v>Harun ÇOBAN</v>
      </c>
      <c r="G16" s="6" t="str">
        <f>Tablo1[[#This Row],[Dersi Vrn. Öğr. Üyesi Bölümü]]</f>
        <v>BB</v>
      </c>
      <c r="H16" s="5">
        <f>Tablo1[[#This Row],[Mevcut]]</f>
        <v>25</v>
      </c>
      <c r="I16" s="13" t="str">
        <f>Tablo1[[#This Row],[GÜN]]</f>
        <v>CUMA</v>
      </c>
      <c r="J16" s="17" t="str">
        <f>Tablo1[[#This Row],[SINIF2]]</f>
        <v>206</v>
      </c>
      <c r="K16" s="11">
        <f>Tablo1[[#This Row],[08:10]]</f>
        <v>0</v>
      </c>
      <c r="L16" s="4">
        <f>Tablo1[[#This Row],[09:00]]</f>
        <v>0</v>
      </c>
      <c r="M16" s="4">
        <f>Tablo1[[#This Row],[09:50]]</f>
        <v>0</v>
      </c>
      <c r="N16" s="4">
        <f>Tablo1[[#This Row],[10:40]]</f>
        <v>0</v>
      </c>
      <c r="O16" s="4" t="str">
        <f>Tablo1[[#This Row],[11:30]]</f>
        <v>x</v>
      </c>
      <c r="P16" s="10" t="str">
        <f>Tablo1[[#This Row],[12:20]]</f>
        <v>x</v>
      </c>
      <c r="Q16" s="4">
        <f>Tablo1[[#This Row],[13:10]]</f>
        <v>0</v>
      </c>
      <c r="R16" s="4">
        <f>Tablo1[[#This Row],[14:00]]</f>
        <v>0</v>
      </c>
      <c r="S16" s="4">
        <f>Tablo1[[#This Row],[14:50]]</f>
        <v>0</v>
      </c>
      <c r="T16" s="4">
        <f>Tablo1[[#This Row],[15:40]]</f>
        <v>0</v>
      </c>
      <c r="U16" s="12">
        <f>Tablo1[[#This Row],[16:30]]</f>
        <v>0</v>
      </c>
      <c r="V16" s="24">
        <f>Tablo1[[#This Row],[Ders Adedi]]</f>
        <v>2</v>
      </c>
      <c r="W16" s="22">
        <f>Tablo1[[#This Row],[Ders saati]]</f>
        <v>2</v>
      </c>
      <c r="X16" s="23">
        <f>Tablo1[[#This Row],[Ders saati kontrol]]</f>
        <v>2</v>
      </c>
      <c r="Y16" s="89" t="str">
        <f>Tablo1[[#This Row],[Birleştir formül]]</f>
        <v>Tarımsal Ekoloji (Alttan ve devam Alanlar İçin) Harun ÇOBAN</v>
      </c>
      <c r="Z16" s="94">
        <f>Tablo1[[#This Row],[Birleşik ders]]</f>
        <v>1</v>
      </c>
      <c r="AA16" s="16"/>
    </row>
    <row r="17" spans="1:27" ht="21.75" hidden="1" x14ac:dyDescent="0.25">
      <c r="A17" s="27">
        <f>Tablo1[[#This Row],[Sıra]]</f>
        <v>47</v>
      </c>
      <c r="B17" s="13" t="str">
        <f>Tablo1[[#This Row],[Bölüm]]</f>
        <v>BB</v>
      </c>
      <c r="C17" s="13">
        <f>Tablo1[[#This Row],[Sınıf]]</f>
        <v>2</v>
      </c>
      <c r="D17" s="5" t="str">
        <f>Tablo1[[#This Row],[Ders Kodu]]</f>
        <v>BHB-2006</v>
      </c>
      <c r="E17" s="14" t="str">
        <f>Tablo1[[#This Row],[Dersin Adı]]</f>
        <v xml:space="preserve">Bitki Besleme </v>
      </c>
      <c r="F17" s="6" t="str">
        <f>Tablo1[[#This Row],[Dersi Veren Öğretim Elemanı]]</f>
        <v>Yakup ÇIKILI</v>
      </c>
      <c r="G17" s="6" t="str">
        <f>Tablo1[[#This Row],[Dersi Vrn. Öğr. Üyesi Bölümü]]</f>
        <v>TO</v>
      </c>
      <c r="H17" s="5">
        <f>Tablo1[[#This Row],[Mevcut]]</f>
        <v>50</v>
      </c>
      <c r="I17" s="13" t="str">
        <f>Tablo1[[#This Row],[GÜN]]</f>
        <v>PAZARTESİ</v>
      </c>
      <c r="J17" s="17" t="str">
        <f>Tablo1[[#This Row],[SINIF2]]</f>
        <v>01</v>
      </c>
      <c r="K17" s="11">
        <f>Tablo1[[#This Row],[08:10]]</f>
        <v>0</v>
      </c>
      <c r="L17" s="4" t="str">
        <f>Tablo1[[#This Row],[09:00]]</f>
        <v>x</v>
      </c>
      <c r="M17" s="4" t="str">
        <f>Tablo1[[#This Row],[09:50]]</f>
        <v>x</v>
      </c>
      <c r="N17" s="4" t="str">
        <f>Tablo1[[#This Row],[10:40]]</f>
        <v>x</v>
      </c>
      <c r="O17" s="4" t="str">
        <f>Tablo1[[#This Row],[11:30]]</f>
        <v>x</v>
      </c>
      <c r="P17" s="10">
        <f>Tablo1[[#This Row],[12:20]]</f>
        <v>0</v>
      </c>
      <c r="Q17" s="4">
        <f>Tablo1[[#This Row],[13:10]]</f>
        <v>0</v>
      </c>
      <c r="R17" s="4">
        <f>Tablo1[[#This Row],[14:00]]</f>
        <v>0</v>
      </c>
      <c r="S17" s="4">
        <f>Tablo1[[#This Row],[14:50]]</f>
        <v>0</v>
      </c>
      <c r="T17" s="4">
        <f>Tablo1[[#This Row],[15:40]]</f>
        <v>0</v>
      </c>
      <c r="U17" s="12">
        <f>Tablo1[[#This Row],[16:30]]</f>
        <v>0</v>
      </c>
      <c r="V17" s="24">
        <f>Tablo1[[#This Row],[Ders Adedi]]</f>
        <v>6</v>
      </c>
      <c r="W17" s="22">
        <f>Tablo1[[#This Row],[Ders saati]]</f>
        <v>4</v>
      </c>
      <c r="X17" s="23">
        <f>Tablo1[[#This Row],[Ders saati kontrol]]</f>
        <v>4</v>
      </c>
      <c r="Y17" s="89" t="str">
        <f>Tablo1[[#This Row],[Birleştir formül]]</f>
        <v>Bitki Besleme  Yakup ÇIKILI</v>
      </c>
      <c r="Z17" s="94">
        <f>Tablo1[[#This Row],[Birleşik ders]]</f>
        <v>3</v>
      </c>
      <c r="AA17" s="16"/>
    </row>
    <row r="18" spans="1:27" ht="21.75" hidden="1" x14ac:dyDescent="0.25">
      <c r="A18" s="27">
        <f>Tablo1[[#This Row],[Sıra]]</f>
        <v>105</v>
      </c>
      <c r="B18" s="13" t="str">
        <f>Tablo1[[#This Row],[Bölüm]]</f>
        <v>BB</v>
      </c>
      <c r="C18" s="13">
        <f>Tablo1[[#This Row],[Sınıf]]</f>
        <v>2</v>
      </c>
      <c r="D18" s="5" t="str">
        <f>Tablo1[[#This Row],[Ders Kodu]]</f>
        <v>BHB-2012</v>
      </c>
      <c r="E18" s="14" t="str">
        <f>Tablo1[[#This Row],[Dersin Adı]]</f>
        <v xml:space="preserve">Fitopatoloji </v>
      </c>
      <c r="F18" s="6" t="str">
        <f>Tablo1[[#This Row],[Dersi Veren Öğretim Elemanı]]</f>
        <v>Figen MERT</v>
      </c>
      <c r="G18" s="6" t="str">
        <f>Tablo1[[#This Row],[Dersi Vrn. Öğr. Üyesi Bölümü]]</f>
        <v>BK</v>
      </c>
      <c r="H18" s="5">
        <f>Tablo1[[#This Row],[Mevcut]]</f>
        <v>43</v>
      </c>
      <c r="I18" s="13" t="str">
        <f>Tablo1[[#This Row],[GÜN]]</f>
        <v>PAZARTESİ</v>
      </c>
      <c r="J18" s="17" t="str">
        <f>Tablo1[[#This Row],[SINIF2]]</f>
        <v>01</v>
      </c>
      <c r="K18" s="11">
        <f>Tablo1[[#This Row],[08:10]]</f>
        <v>0</v>
      </c>
      <c r="L18" s="4">
        <f>Tablo1[[#This Row],[09:00]]</f>
        <v>0</v>
      </c>
      <c r="M18" s="4">
        <f>Tablo1[[#This Row],[09:50]]</f>
        <v>0</v>
      </c>
      <c r="N18" s="4">
        <f>Tablo1[[#This Row],[10:40]]</f>
        <v>0</v>
      </c>
      <c r="O18" s="4">
        <f>Tablo1[[#This Row],[11:30]]</f>
        <v>0</v>
      </c>
      <c r="P18" s="10">
        <f>Tablo1[[#This Row],[12:20]]</f>
        <v>0</v>
      </c>
      <c r="Q18" s="4">
        <f>Tablo1[[#This Row],[13:10]]</f>
        <v>0</v>
      </c>
      <c r="R18" s="4">
        <f>Tablo1[[#This Row],[14:00]]</f>
        <v>0</v>
      </c>
      <c r="S18" s="4">
        <f>Tablo1[[#This Row],[14:50]]</f>
        <v>0</v>
      </c>
      <c r="T18" s="4" t="str">
        <f>Tablo1[[#This Row],[15:40]]</f>
        <v>x</v>
      </c>
      <c r="U18" s="12" t="str">
        <f>Tablo1[[#This Row],[16:30]]</f>
        <v>x</v>
      </c>
      <c r="V18" s="24">
        <f>Tablo1[[#This Row],[Ders Adedi]]</f>
        <v>7</v>
      </c>
      <c r="W18" s="22">
        <f>Tablo1[[#This Row],[Ders saati]]</f>
        <v>4</v>
      </c>
      <c r="X18" s="23">
        <f>Tablo1[[#This Row],[Ders saati kontrol]]</f>
        <v>2</v>
      </c>
      <c r="Y18" s="89" t="str">
        <f>Tablo1[[#This Row],[Birleştir formül]]</f>
        <v>Fitopatoloji  Figen MERT</v>
      </c>
      <c r="Z18" s="94">
        <f>Tablo1[[#This Row],[Birleşik ders]]</f>
        <v>4</v>
      </c>
      <c r="AA18" s="16"/>
    </row>
    <row r="19" spans="1:27" ht="21.75" hidden="1" x14ac:dyDescent="0.25">
      <c r="A19" s="27">
        <f>Tablo1[[#This Row],[Sıra]]</f>
        <v>100</v>
      </c>
      <c r="B19" s="13" t="str">
        <f>Tablo1[[#This Row],[Bölüm]]</f>
        <v>BB</v>
      </c>
      <c r="C19" s="13">
        <f>Tablo1[[#This Row],[Sınıf]]</f>
        <v>2</v>
      </c>
      <c r="D19" s="5" t="str">
        <f>Tablo1[[#This Row],[Ders Kodu]]</f>
        <v>BHB-2010</v>
      </c>
      <c r="E19" s="14" t="str">
        <f>Tablo1[[#This Row],[Dersin Adı]]</f>
        <v xml:space="preserve">Entomoloji </v>
      </c>
      <c r="F19" s="6" t="str">
        <f>Tablo1[[#This Row],[Dersi Veren Öğretim Elemanı]]</f>
        <v>İsmail KASAP</v>
      </c>
      <c r="G19" s="6" t="str">
        <f>Tablo1[[#This Row],[Dersi Vrn. Öğr. Üyesi Bölümü]]</f>
        <v>BK</v>
      </c>
      <c r="H19" s="5">
        <f>Tablo1[[#This Row],[Mevcut]]</f>
        <v>43</v>
      </c>
      <c r="I19" s="13" t="str">
        <f>Tablo1[[#This Row],[GÜN]]</f>
        <v>SALI</v>
      </c>
      <c r="J19" s="17" t="str">
        <f>Tablo1[[#This Row],[SINIF2]]</f>
        <v>201</v>
      </c>
      <c r="K19" s="11">
        <f>Tablo1[[#This Row],[08:10]]</f>
        <v>0</v>
      </c>
      <c r="L19" s="4" t="str">
        <f>Tablo1[[#This Row],[09:00]]</f>
        <v>x</v>
      </c>
      <c r="M19" s="4" t="str">
        <f>Tablo1[[#This Row],[09:50]]</f>
        <v>x</v>
      </c>
      <c r="N19" s="4" t="str">
        <f>Tablo1[[#This Row],[10:40]]</f>
        <v>x</v>
      </c>
      <c r="O19" s="4" t="str">
        <f>Tablo1[[#This Row],[11:30]]</f>
        <v>x</v>
      </c>
      <c r="P19" s="10">
        <f>Tablo1[[#This Row],[12:20]]</f>
        <v>0</v>
      </c>
      <c r="Q19" s="4">
        <f>Tablo1[[#This Row],[13:10]]</f>
        <v>0</v>
      </c>
      <c r="R19" s="4">
        <f>Tablo1[[#This Row],[14:00]]</f>
        <v>0</v>
      </c>
      <c r="S19" s="4">
        <f>Tablo1[[#This Row],[14:50]]</f>
        <v>0</v>
      </c>
      <c r="T19" s="4">
        <f>Tablo1[[#This Row],[15:40]]</f>
        <v>0</v>
      </c>
      <c r="U19" s="12">
        <f>Tablo1[[#This Row],[16:30]]</f>
        <v>0</v>
      </c>
      <c r="V19" s="24">
        <f>Tablo1[[#This Row],[Ders Adedi]]</f>
        <v>5</v>
      </c>
      <c r="W19" s="22">
        <f>Tablo1[[#This Row],[Ders saati]]</f>
        <v>4</v>
      </c>
      <c r="X19" s="23">
        <f>Tablo1[[#This Row],[Ders saati kontrol]]</f>
        <v>4</v>
      </c>
      <c r="Y19" s="89" t="str">
        <f>Tablo1[[#This Row],[Birleştir formül]]</f>
        <v>Entomoloji  İsmail KASAP</v>
      </c>
      <c r="Z19" s="94">
        <f>Tablo1[[#This Row],[Birleşik ders]]</f>
        <v>1</v>
      </c>
      <c r="AA19" s="16"/>
    </row>
    <row r="20" spans="1:27" ht="21.75" hidden="1" x14ac:dyDescent="0.25">
      <c r="A20" s="27">
        <f>Tablo1[[#This Row],[Sıra]]</f>
        <v>289</v>
      </c>
      <c r="B20" s="13" t="str">
        <f>Tablo1[[#This Row],[Bölüm]]</f>
        <v>BB</v>
      </c>
      <c r="C20" s="13">
        <f>Tablo1[[#This Row],[Sınıf]]</f>
        <v>2</v>
      </c>
      <c r="D20" s="5" t="str">
        <f>Tablo1[[#This Row],[Ders Kodu]]</f>
        <v>BHB-2004</v>
      </c>
      <c r="E20" s="14" t="str">
        <f>Tablo1[[#This Row],[Dersin Adı]]</f>
        <v xml:space="preserve">Tarla Bitkileri Yetiştiriciliği </v>
      </c>
      <c r="F20" s="6" t="str">
        <f>Tablo1[[#This Row],[Dersi Veren Öğretim Elemanı]]</f>
        <v>Onur Hocaoğlu</v>
      </c>
      <c r="G20" s="6" t="str">
        <f>Tablo1[[#This Row],[Dersi Vrn. Öğr. Üyesi Bölümü]]</f>
        <v>TB</v>
      </c>
      <c r="H20" s="5">
        <f>Tablo1[[#This Row],[Mevcut]]</f>
        <v>52</v>
      </c>
      <c r="I20" s="13" t="str">
        <f>Tablo1[[#This Row],[GÜN]]</f>
        <v>SALI</v>
      </c>
      <c r="J20" s="17" t="str">
        <f>Tablo1[[#This Row],[SINIF2]]</f>
        <v>01</v>
      </c>
      <c r="K20" s="11">
        <f>Tablo1[[#This Row],[08:10]]</f>
        <v>0</v>
      </c>
      <c r="L20" s="4">
        <f>Tablo1[[#This Row],[09:00]]</f>
        <v>0</v>
      </c>
      <c r="M20" s="4">
        <f>Tablo1[[#This Row],[09:50]]</f>
        <v>0</v>
      </c>
      <c r="N20" s="4">
        <f>Tablo1[[#This Row],[10:40]]</f>
        <v>0</v>
      </c>
      <c r="O20" s="4">
        <f>Tablo1[[#This Row],[11:30]]</f>
        <v>0</v>
      </c>
      <c r="P20" s="10">
        <f>Tablo1[[#This Row],[12:20]]</f>
        <v>0</v>
      </c>
      <c r="Q20" s="4" t="str">
        <f>Tablo1[[#This Row],[13:10]]</f>
        <v>x</v>
      </c>
      <c r="R20" s="4" t="str">
        <f>Tablo1[[#This Row],[14:00]]</f>
        <v>x</v>
      </c>
      <c r="S20" s="4" t="str">
        <f>Tablo1[[#This Row],[14:50]]</f>
        <v>x</v>
      </c>
      <c r="T20" s="4" t="str">
        <f>Tablo1[[#This Row],[15:40]]</f>
        <v>x</v>
      </c>
      <c r="U20" s="12">
        <f>Tablo1[[#This Row],[16:30]]</f>
        <v>0</v>
      </c>
      <c r="V20" s="24">
        <f>Tablo1[[#This Row],[Ders Adedi]]</f>
        <v>2</v>
      </c>
      <c r="W20" s="22">
        <f>Tablo1[[#This Row],[Ders saati]]</f>
        <v>4</v>
      </c>
      <c r="X20" s="23">
        <f>Tablo1[[#This Row],[Ders saati kontrol]]</f>
        <v>4</v>
      </c>
      <c r="Y20" s="89" t="str">
        <f>Tablo1[[#This Row],[Birleştir formül]]</f>
        <v>Tarla Bitkileri Yetiştiriciliği  Onur Hocaoğlu</v>
      </c>
      <c r="Z20" s="94">
        <f>Tablo1[[#This Row],[Birleşik ders]]</f>
        <v>1</v>
      </c>
      <c r="AA20" s="16"/>
    </row>
    <row r="21" spans="1:27" ht="21.75" hidden="1" x14ac:dyDescent="0.25">
      <c r="A21" s="27">
        <f>Tablo1[[#This Row],[Sıra]]</f>
        <v>222</v>
      </c>
      <c r="B21" s="13" t="str">
        <f>Tablo1[[#This Row],[Bölüm]]</f>
        <v>BB</v>
      </c>
      <c r="C21" s="13">
        <f>Tablo1[[#This Row],[Sınıf]]</f>
        <v>2</v>
      </c>
      <c r="D21" s="5" t="str">
        <f>Tablo1[[#This Row],[Ders Kodu]]</f>
        <v>BHB-2008</v>
      </c>
      <c r="E21" s="14" t="str">
        <f>Tablo1[[#This Row],[Dersin Adı]]</f>
        <v xml:space="preserve">Peyzaj Tasarımında Kullanılan Bitkisel Materyaller </v>
      </c>
      <c r="F21" s="6" t="str">
        <f>Tablo1[[#This Row],[Dersi Veren Öğretim Elemanı]]</f>
        <v>Arda AKÇAL</v>
      </c>
      <c r="G21" s="6" t="str">
        <f>Tablo1[[#This Row],[Dersi Vrn. Öğr. Üyesi Bölümü]]</f>
        <v>BB</v>
      </c>
      <c r="H21" s="5">
        <f>Tablo1[[#This Row],[Mevcut]]</f>
        <v>41</v>
      </c>
      <c r="I21" s="13" t="str">
        <f>Tablo1[[#This Row],[GÜN]]</f>
        <v>ÇARŞAMBA</v>
      </c>
      <c r="J21" s="17" t="str">
        <f>Tablo1[[#This Row],[SINIF2]]</f>
        <v>102</v>
      </c>
      <c r="K21" s="11">
        <f>Tablo1[[#This Row],[08:10]]</f>
        <v>0</v>
      </c>
      <c r="L21" s="4">
        <f>Tablo1[[#This Row],[09:00]]</f>
        <v>0</v>
      </c>
      <c r="M21" s="4">
        <f>Tablo1[[#This Row],[09:50]]</f>
        <v>0</v>
      </c>
      <c r="N21" s="4" t="str">
        <f>Tablo1[[#This Row],[10:40]]</f>
        <v>x</v>
      </c>
      <c r="O21" s="4" t="str">
        <f>Tablo1[[#This Row],[11:30]]</f>
        <v>x</v>
      </c>
      <c r="P21" s="10">
        <f>Tablo1[[#This Row],[12:20]]</f>
        <v>0</v>
      </c>
      <c r="Q21" s="4">
        <f>Tablo1[[#This Row],[13:10]]</f>
        <v>0</v>
      </c>
      <c r="R21" s="4">
        <f>Tablo1[[#This Row],[14:00]]</f>
        <v>0</v>
      </c>
      <c r="S21" s="4">
        <f>Tablo1[[#This Row],[14:50]]</f>
        <v>0</v>
      </c>
      <c r="T21" s="4">
        <f>Tablo1[[#This Row],[15:40]]</f>
        <v>0</v>
      </c>
      <c r="U21" s="12">
        <f>Tablo1[[#This Row],[16:30]]</f>
        <v>0</v>
      </c>
      <c r="V21" s="24">
        <f>Tablo1[[#This Row],[Ders Adedi]]</f>
        <v>1</v>
      </c>
      <c r="W21" s="22">
        <f>Tablo1[[#This Row],[Ders saati]]</f>
        <v>2</v>
      </c>
      <c r="X21" s="23">
        <f>Tablo1[[#This Row],[Ders saati kontrol]]</f>
        <v>2</v>
      </c>
      <c r="Y21" s="89" t="str">
        <f>Tablo1[[#This Row],[Birleştir formül]]</f>
        <v>Peyzaj Tasarımında Kullanılan Bitkisel Materyaller  Arda AKÇAL</v>
      </c>
      <c r="Z21" s="94">
        <f>Tablo1[[#This Row],[Birleşik ders]]</f>
        <v>1</v>
      </c>
      <c r="AA21" s="16"/>
    </row>
    <row r="22" spans="1:27" ht="21.75" hidden="1" x14ac:dyDescent="0.25">
      <c r="A22" s="27">
        <f>Tablo1[[#This Row],[Sıra]]</f>
        <v>109</v>
      </c>
      <c r="B22" s="13" t="str">
        <f>Tablo1[[#This Row],[Bölüm]]</f>
        <v>BB</v>
      </c>
      <c r="C22" s="13">
        <f>Tablo1[[#This Row],[Sınıf]]</f>
        <v>2</v>
      </c>
      <c r="D22" s="5" t="str">
        <f>Tablo1[[#This Row],[Ders Kodu]]</f>
        <v>BHB-2014</v>
      </c>
      <c r="E22" s="14" t="str">
        <f>Tablo1[[#This Row],[Dersin Adı]]</f>
        <v xml:space="preserve">Genel Meyvecilik </v>
      </c>
      <c r="F22" s="6" t="str">
        <f>Tablo1[[#This Row],[Dersi Veren Öğretim Elemanı]]</f>
        <v>Hakan ENGİN</v>
      </c>
      <c r="G22" s="6" t="str">
        <f>Tablo1[[#This Row],[Dersi Vrn. Öğr. Üyesi Bölümü]]</f>
        <v>BB</v>
      </c>
      <c r="H22" s="5">
        <f>Tablo1[[#This Row],[Mevcut]]</f>
        <v>44</v>
      </c>
      <c r="I22" s="13" t="str">
        <f>Tablo1[[#This Row],[GÜN]]</f>
        <v>ÇARŞAMBA</v>
      </c>
      <c r="J22" s="17" t="str">
        <f>Tablo1[[#This Row],[SINIF2]]</f>
        <v>201</v>
      </c>
      <c r="K22" s="11">
        <f>Tablo1[[#This Row],[08:10]]</f>
        <v>0</v>
      </c>
      <c r="L22" s="4">
        <f>Tablo1[[#This Row],[09:00]]</f>
        <v>0</v>
      </c>
      <c r="M22" s="4">
        <f>Tablo1[[#This Row],[09:50]]</f>
        <v>0</v>
      </c>
      <c r="N22" s="4">
        <f>Tablo1[[#This Row],[10:40]]</f>
        <v>0</v>
      </c>
      <c r="O22" s="4">
        <f>Tablo1[[#This Row],[11:30]]</f>
        <v>0</v>
      </c>
      <c r="P22" s="10">
        <f>Tablo1[[#This Row],[12:20]]</f>
        <v>0</v>
      </c>
      <c r="Q22" s="4" t="str">
        <f>Tablo1[[#This Row],[13:10]]</f>
        <v>x</v>
      </c>
      <c r="R22" s="4" t="str">
        <f>Tablo1[[#This Row],[14:00]]</f>
        <v>x</v>
      </c>
      <c r="S22" s="4" t="str">
        <f>Tablo1[[#This Row],[14:50]]</f>
        <v>x</v>
      </c>
      <c r="T22" s="4">
        <f>Tablo1[[#This Row],[15:40]]</f>
        <v>0</v>
      </c>
      <c r="U22" s="12">
        <f>Tablo1[[#This Row],[16:30]]</f>
        <v>0</v>
      </c>
      <c r="V22" s="24">
        <f>Tablo1[[#This Row],[Ders Adedi]]</f>
        <v>4</v>
      </c>
      <c r="W22" s="22">
        <f>Tablo1[[#This Row],[Ders saati]]</f>
        <v>3</v>
      </c>
      <c r="X22" s="23">
        <f>Tablo1[[#This Row],[Ders saati kontrol]]</f>
        <v>3</v>
      </c>
      <c r="Y22" s="89" t="str">
        <f>Tablo1[[#This Row],[Birleştir formül]]</f>
        <v>Genel Meyvecilik  Hakan ENGİN</v>
      </c>
      <c r="Z22" s="94">
        <f>Tablo1[[#This Row],[Birleşik ders]]</f>
        <v>1</v>
      </c>
    </row>
    <row r="23" spans="1:27" ht="21.75" hidden="1" x14ac:dyDescent="0.25">
      <c r="A23" s="27">
        <f>Tablo1[[#This Row],[Sıra]]</f>
        <v>369</v>
      </c>
      <c r="B23" s="13" t="str">
        <f>Tablo1[[#This Row],[Bölüm]]</f>
        <v>BB</v>
      </c>
      <c r="C23" s="13">
        <f>Tablo1[[#This Row],[Sınıf]]</f>
        <v>2</v>
      </c>
      <c r="D23" s="5">
        <f>Tablo1[[#This Row],[Ders Kodu]]</f>
        <v>0</v>
      </c>
      <c r="E23" s="14" t="str">
        <f>Tablo1[[#This Row],[Dersin Adı]]</f>
        <v>Genel Sebzecilik</v>
      </c>
      <c r="F23" s="6" t="str">
        <f>Tablo1[[#This Row],[Dersi Veren Öğretim Elemanı]]</f>
        <v>Canan Öztokat KUZUCU</v>
      </c>
      <c r="G23" s="6" t="str">
        <f>Tablo1[[#This Row],[Dersi Vrn. Öğr. Üyesi Bölümü]]</f>
        <v>BB</v>
      </c>
      <c r="H23" s="5">
        <f>Tablo1[[#This Row],[Mevcut]]</f>
        <v>46</v>
      </c>
      <c r="I23" s="13" t="str">
        <f>Tablo1[[#This Row],[GÜN]]</f>
        <v>PERŞEMBE</v>
      </c>
      <c r="J23" s="17" t="str">
        <f>Tablo1[[#This Row],[SINIF2]]</f>
        <v>01</v>
      </c>
      <c r="K23" s="11">
        <f>Tablo1[[#This Row],[08:10]]</f>
        <v>0</v>
      </c>
      <c r="L23" s="4">
        <f>Tablo1[[#This Row],[09:00]]</f>
        <v>0</v>
      </c>
      <c r="M23" s="4" t="str">
        <f>Tablo1[[#This Row],[09:50]]</f>
        <v>x</v>
      </c>
      <c r="N23" s="4" t="str">
        <f>Tablo1[[#This Row],[10:40]]</f>
        <v>x</v>
      </c>
      <c r="O23" s="4" t="str">
        <f>Tablo1[[#This Row],[11:30]]</f>
        <v>x</v>
      </c>
      <c r="P23" s="10">
        <f>Tablo1[[#This Row],[12:20]]</f>
        <v>0</v>
      </c>
      <c r="Q23" s="4">
        <f>Tablo1[[#This Row],[13:10]]</f>
        <v>0</v>
      </c>
      <c r="R23" s="4">
        <f>Tablo1[[#This Row],[14:00]]</f>
        <v>0</v>
      </c>
      <c r="S23" s="4">
        <f>Tablo1[[#This Row],[14:50]]</f>
        <v>0</v>
      </c>
      <c r="T23" s="4">
        <f>Tablo1[[#This Row],[15:40]]</f>
        <v>0</v>
      </c>
      <c r="U23" s="12">
        <f>Tablo1[[#This Row],[16:30]]</f>
        <v>0</v>
      </c>
      <c r="V23" s="24">
        <f>Tablo1[[#This Row],[Ders Adedi]]</f>
        <v>1</v>
      </c>
      <c r="W23" s="22">
        <f>Tablo1[[#This Row],[Ders saati]]</f>
        <v>3</v>
      </c>
      <c r="X23" s="23">
        <f>Tablo1[[#This Row],[Ders saati kontrol]]</f>
        <v>3</v>
      </c>
      <c r="Y23" s="89" t="str">
        <f>Tablo1[[#This Row],[Birleştir formül]]</f>
        <v>Genel Sebzecilik Canan Öztokat KUZUCU</v>
      </c>
      <c r="Z23" s="94">
        <f>Tablo1[[#This Row],[Birleşik ders]]</f>
        <v>1</v>
      </c>
    </row>
    <row r="24" spans="1:27" ht="21.75" hidden="1" x14ac:dyDescent="0.25">
      <c r="A24" s="27">
        <f>Tablo1[[#This Row],[Sıra]]</f>
        <v>371</v>
      </c>
      <c r="B24" s="13" t="str">
        <f>Tablo1[[#This Row],[Bölüm]]</f>
        <v>BB</v>
      </c>
      <c r="C24" s="13">
        <f>Tablo1[[#This Row],[Sınıf]]</f>
        <v>2</v>
      </c>
      <c r="D24" s="5" t="str">
        <f>Tablo1[[#This Row],[Ders Kodu]]</f>
        <v>BHB-2012</v>
      </c>
      <c r="E24" s="14" t="str">
        <f>Tablo1[[#This Row],[Dersin Adı]]</f>
        <v xml:space="preserve">Fitopatoloji </v>
      </c>
      <c r="F24" s="6" t="str">
        <f>Tablo1[[#This Row],[Dersi Veren Öğretim Elemanı]]</f>
        <v>Figen MERT</v>
      </c>
      <c r="G24" s="6" t="str">
        <f>Tablo1[[#This Row],[Dersi Vrn. Öğr. Üyesi Bölümü]]</f>
        <v>BK</v>
      </c>
      <c r="H24" s="5">
        <f>Tablo1[[#This Row],[Mevcut]]</f>
        <v>43</v>
      </c>
      <c r="I24" s="13" t="str">
        <f>Tablo1[[#This Row],[GÜN]]</f>
        <v>PERŞEMBE</v>
      </c>
      <c r="J24" s="17" t="str">
        <f>Tablo1[[#This Row],[SINIF2]]</f>
        <v>102</v>
      </c>
      <c r="K24" s="11">
        <f>Tablo1[[#This Row],[08:10]]</f>
        <v>0</v>
      </c>
      <c r="L24" s="4">
        <f>Tablo1[[#This Row],[09:00]]</f>
        <v>0</v>
      </c>
      <c r="M24" s="4">
        <f>Tablo1[[#This Row],[09:50]]</f>
        <v>0</v>
      </c>
      <c r="N24" s="4">
        <f>Tablo1[[#This Row],[10:40]]</f>
        <v>0</v>
      </c>
      <c r="O24" s="4">
        <f>Tablo1[[#This Row],[11:30]]</f>
        <v>0</v>
      </c>
      <c r="P24" s="10">
        <f>Tablo1[[#This Row],[12:20]]</f>
        <v>0</v>
      </c>
      <c r="Q24" s="4">
        <f>Tablo1[[#This Row],[13:10]]</f>
        <v>0</v>
      </c>
      <c r="R24" s="4">
        <f>Tablo1[[#This Row],[14:00]]</f>
        <v>0</v>
      </c>
      <c r="S24" s="4">
        <f>Tablo1[[#This Row],[14:50]]</f>
        <v>0</v>
      </c>
      <c r="T24" s="4" t="str">
        <f>Tablo1[[#This Row],[15:40]]</f>
        <v>x</v>
      </c>
      <c r="U24" s="12" t="str">
        <f>Tablo1[[#This Row],[16:30]]</f>
        <v>x</v>
      </c>
      <c r="V24" s="24">
        <f>Tablo1[[#This Row],[Ders Adedi]]</f>
        <v>7</v>
      </c>
      <c r="W24" s="22">
        <f>Tablo1[[#This Row],[Ders saati]]</f>
        <v>4</v>
      </c>
      <c r="X24" s="23">
        <f>Tablo1[[#This Row],[Ders saati kontrol]]</f>
        <v>2</v>
      </c>
      <c r="Y24" s="89" t="str">
        <f>Tablo1[[#This Row],[Birleştir formül]]</f>
        <v>Fitopatoloji  Figen MERT</v>
      </c>
      <c r="Z24" s="94">
        <f>Tablo1[[#This Row],[Birleşik ders]]</f>
        <v>4</v>
      </c>
    </row>
    <row r="25" spans="1:27" ht="21.75" hidden="1" x14ac:dyDescent="0.25">
      <c r="A25" s="27">
        <f>Tablo1[[#This Row],[Sıra]]</f>
        <v>22</v>
      </c>
      <c r="B25" s="13" t="str">
        <f>Tablo1[[#This Row],[Bölüm]]</f>
        <v>BB</v>
      </c>
      <c r="C25" s="13">
        <f>Tablo1[[#This Row],[Sınıf]]</f>
        <v>3</v>
      </c>
      <c r="D25" s="5" t="str">
        <f>Tablo1[[#This Row],[Ders Kodu]]</f>
        <v>BHB-3002</v>
      </c>
      <c r="E25" s="14" t="str">
        <f>Tablo1[[#This Row],[Dersin Adı]]</f>
        <v xml:space="preserve">Bahçe Bitkileri Fizyolojisi </v>
      </c>
      <c r="F25" s="6" t="str">
        <f>Tablo1[[#This Row],[Dersi Veren Öğretim Elemanı]]</f>
        <v>Arda AKÇAL</v>
      </c>
      <c r="G25" s="6" t="str">
        <f>Tablo1[[#This Row],[Dersi Vrn. Öğr. Üyesi Bölümü]]</f>
        <v>BB</v>
      </c>
      <c r="H25" s="5">
        <f>Tablo1[[#This Row],[Mevcut]]</f>
        <v>35</v>
      </c>
      <c r="I25" s="13" t="str">
        <f>Tablo1[[#This Row],[GÜN]]</f>
        <v>PAZARTESİ</v>
      </c>
      <c r="J25" s="17" t="str">
        <f>Tablo1[[#This Row],[SINIF2]]</f>
        <v>106</v>
      </c>
      <c r="K25" s="11">
        <f>Tablo1[[#This Row],[08:10]]</f>
        <v>0</v>
      </c>
      <c r="L25" s="4">
        <f>Tablo1[[#This Row],[09:00]]</f>
        <v>0</v>
      </c>
      <c r="M25" s="4">
        <f>Tablo1[[#This Row],[09:50]]</f>
        <v>0</v>
      </c>
      <c r="N25" s="4" t="str">
        <f>Tablo1[[#This Row],[10:40]]</f>
        <v>x</v>
      </c>
      <c r="O25" s="4" t="str">
        <f>Tablo1[[#This Row],[11:30]]</f>
        <v>x</v>
      </c>
      <c r="P25" s="10">
        <f>Tablo1[[#This Row],[12:20]]</f>
        <v>0</v>
      </c>
      <c r="Q25" s="4">
        <f>Tablo1[[#This Row],[13:10]]</f>
        <v>0</v>
      </c>
      <c r="R25" s="4">
        <f>Tablo1[[#This Row],[14:00]]</f>
        <v>0</v>
      </c>
      <c r="S25" s="4">
        <f>Tablo1[[#This Row],[14:50]]</f>
        <v>0</v>
      </c>
      <c r="T25" s="4">
        <f>Tablo1[[#This Row],[15:40]]</f>
        <v>0</v>
      </c>
      <c r="U25" s="12">
        <f>Tablo1[[#This Row],[16:30]]</f>
        <v>0</v>
      </c>
      <c r="V25" s="24">
        <f>Tablo1[[#This Row],[Ders Adedi]]</f>
        <v>1</v>
      </c>
      <c r="W25" s="22">
        <f>Tablo1[[#This Row],[Ders saati]]</f>
        <v>2</v>
      </c>
      <c r="X25" s="23">
        <f>Tablo1[[#This Row],[Ders saati kontrol]]</f>
        <v>2</v>
      </c>
      <c r="Y25" s="89" t="str">
        <f>Tablo1[[#This Row],[Birleştir formül]]</f>
        <v>Bahçe Bitkileri Fizyolojisi  Arda AKÇAL</v>
      </c>
      <c r="Z25" s="94">
        <f>Tablo1[[#This Row],[Birleşik ders]]</f>
        <v>1</v>
      </c>
    </row>
    <row r="26" spans="1:27" ht="21.75" hidden="1" x14ac:dyDescent="0.25">
      <c r="A26" s="27">
        <f>Tablo1[[#This Row],[Sıra]]</f>
        <v>26</v>
      </c>
      <c r="B26" s="13" t="str">
        <f>Tablo1[[#This Row],[Bölüm]]</f>
        <v>BB</v>
      </c>
      <c r="C26" s="13">
        <f>Tablo1[[#This Row],[Sınıf]]</f>
        <v>3</v>
      </c>
      <c r="D26" s="5" t="str">
        <f>Tablo1[[#This Row],[Ders Kodu]]</f>
        <v>BHB-3016</v>
      </c>
      <c r="E26" s="14" t="str">
        <f>Tablo1[[#This Row],[Dersin Adı]]</f>
        <v xml:space="preserve">Bahçe Bitkilerinde Bilgisayar Kullanımı </v>
      </c>
      <c r="F26" s="6" t="str">
        <f>Tablo1[[#This Row],[Dersi Veren Öğretim Elemanı]]</f>
        <v>Fatih Cem KUZUCU</v>
      </c>
      <c r="G26" s="6" t="str">
        <f>Tablo1[[#This Row],[Dersi Vrn. Öğr. Üyesi Bölümü]]</f>
        <v>BB</v>
      </c>
      <c r="H26" s="5">
        <f>Tablo1[[#This Row],[Mevcut]]</f>
        <v>21</v>
      </c>
      <c r="I26" s="13" t="str">
        <f>Tablo1[[#This Row],[GÜN]]</f>
        <v>PAZARTESİ</v>
      </c>
      <c r="J26" s="17" t="str">
        <f>Tablo1[[#This Row],[SINIF2]]</f>
        <v>Bilgisayar Lab.</v>
      </c>
      <c r="K26" s="11">
        <f>Tablo1[[#This Row],[08:10]]</f>
        <v>0</v>
      </c>
      <c r="L26" s="4">
        <f>Tablo1[[#This Row],[09:00]]</f>
        <v>0</v>
      </c>
      <c r="M26" s="4">
        <f>Tablo1[[#This Row],[09:50]]</f>
        <v>0</v>
      </c>
      <c r="N26" s="4">
        <f>Tablo1[[#This Row],[10:40]]</f>
        <v>0</v>
      </c>
      <c r="O26" s="4">
        <f>Tablo1[[#This Row],[11:30]]</f>
        <v>0</v>
      </c>
      <c r="P26" s="10" t="str">
        <f>Tablo1[[#This Row],[12:20]]</f>
        <v>x</v>
      </c>
      <c r="Q26" s="4" t="str">
        <f>Tablo1[[#This Row],[13:10]]</f>
        <v>x</v>
      </c>
      <c r="R26" s="4">
        <f>Tablo1[[#This Row],[14:00]]</f>
        <v>0</v>
      </c>
      <c r="S26" s="4">
        <f>Tablo1[[#This Row],[14:50]]</f>
        <v>0</v>
      </c>
      <c r="T26" s="4">
        <f>Tablo1[[#This Row],[15:40]]</f>
        <v>0</v>
      </c>
      <c r="U26" s="12">
        <f>Tablo1[[#This Row],[16:30]]</f>
        <v>0</v>
      </c>
      <c r="V26" s="24">
        <f>Tablo1[[#This Row],[Ders Adedi]]</f>
        <v>1</v>
      </c>
      <c r="W26" s="22">
        <f>Tablo1[[#This Row],[Ders saati]]</f>
        <v>2</v>
      </c>
      <c r="X26" s="23">
        <f>Tablo1[[#This Row],[Ders saati kontrol]]</f>
        <v>2</v>
      </c>
      <c r="Y26" s="89" t="str">
        <f>Tablo1[[#This Row],[Birleştir formül]]</f>
        <v>Bahçe Bitkilerinde Bilgisayar Kullanımı  Fatih Cem KUZUCU</v>
      </c>
      <c r="Z26" s="94">
        <f>Tablo1[[#This Row],[Birleşik ders]]</f>
        <v>1</v>
      </c>
    </row>
    <row r="27" spans="1:27" ht="21.75" hidden="1" x14ac:dyDescent="0.25">
      <c r="A27" s="27">
        <f>Tablo1[[#This Row],[Sıra]]</f>
        <v>24</v>
      </c>
      <c r="B27" s="13" t="str">
        <f>Tablo1[[#This Row],[Bölüm]]</f>
        <v>BB</v>
      </c>
      <c r="C27" s="13">
        <f>Tablo1[[#This Row],[Sınıf]]</f>
        <v>3</v>
      </c>
      <c r="D27" s="5" t="str">
        <f>Tablo1[[#This Row],[Ders Kodu]]</f>
        <v>BHB-3010</v>
      </c>
      <c r="E27" s="14" t="str">
        <f>Tablo1[[#This Row],[Dersin Adı]]</f>
        <v xml:space="preserve">Bahçe Bitkileri Yetiştiriciliğinde İyi Tarım Uygulamaları </v>
      </c>
      <c r="F27" s="6" t="str">
        <f>Tablo1[[#This Row],[Dersi Veren Öğretim Elemanı]]</f>
        <v>Hakan ENGİN</v>
      </c>
      <c r="G27" s="6" t="str">
        <f>Tablo1[[#This Row],[Dersi Vrn. Öğr. Üyesi Bölümü]]</f>
        <v>BB</v>
      </c>
      <c r="H27" s="5">
        <f>Tablo1[[#This Row],[Mevcut]]</f>
        <v>35</v>
      </c>
      <c r="I27" s="13" t="str">
        <f>Tablo1[[#This Row],[GÜN]]</f>
        <v>PAZARTESİ</v>
      </c>
      <c r="J27" s="17" t="str">
        <f>Tablo1[[#This Row],[SINIF2]]</f>
        <v>204</v>
      </c>
      <c r="K27" s="11">
        <f>Tablo1[[#This Row],[08:10]]</f>
        <v>0</v>
      </c>
      <c r="L27" s="4">
        <f>Tablo1[[#This Row],[09:00]]</f>
        <v>0</v>
      </c>
      <c r="M27" s="4">
        <f>Tablo1[[#This Row],[09:50]]</f>
        <v>0</v>
      </c>
      <c r="N27" s="4">
        <f>Tablo1[[#This Row],[10:40]]</f>
        <v>0</v>
      </c>
      <c r="O27" s="4">
        <f>Tablo1[[#This Row],[11:30]]</f>
        <v>0</v>
      </c>
      <c r="P27" s="10">
        <f>Tablo1[[#This Row],[12:20]]</f>
        <v>0</v>
      </c>
      <c r="Q27" s="4">
        <f>Tablo1[[#This Row],[13:10]]</f>
        <v>0</v>
      </c>
      <c r="R27" s="4" t="str">
        <f>Tablo1[[#This Row],[14:00]]</f>
        <v>x</v>
      </c>
      <c r="S27" s="4" t="str">
        <f>Tablo1[[#This Row],[14:50]]</f>
        <v>x</v>
      </c>
      <c r="T27" s="4">
        <f>Tablo1[[#This Row],[15:40]]</f>
        <v>0</v>
      </c>
      <c r="U27" s="12">
        <f>Tablo1[[#This Row],[16:30]]</f>
        <v>0</v>
      </c>
      <c r="V27" s="24">
        <f>Tablo1[[#This Row],[Ders Adedi]]</f>
        <v>1</v>
      </c>
      <c r="W27" s="22">
        <f>Tablo1[[#This Row],[Ders saati]]</f>
        <v>2</v>
      </c>
      <c r="X27" s="23">
        <f>Tablo1[[#This Row],[Ders saati kontrol]]</f>
        <v>2</v>
      </c>
      <c r="Y27" s="89" t="str">
        <f>Tablo1[[#This Row],[Birleştir formül]]</f>
        <v>Bahçe Bitkileri Yetiştiriciliğinde İyi Tarım Uygulamaları  Hakan ENGİN</v>
      </c>
      <c r="Z27" s="94">
        <f>Tablo1[[#This Row],[Birleşik ders]]</f>
        <v>1</v>
      </c>
    </row>
    <row r="28" spans="1:27" ht="21.75" hidden="1" x14ac:dyDescent="0.25">
      <c r="A28" s="27">
        <f>Tablo1[[#This Row],[Sıra]]</f>
        <v>25</v>
      </c>
      <c r="B28" s="13" t="str">
        <f>Tablo1[[#This Row],[Bölüm]]</f>
        <v>BB</v>
      </c>
      <c r="C28" s="13">
        <f>Tablo1[[#This Row],[Sınıf]]</f>
        <v>3</v>
      </c>
      <c r="D28" s="5" t="str">
        <f>Tablo1[[#This Row],[Ders Kodu]]</f>
        <v>BHB-3006</v>
      </c>
      <c r="E28" s="14" t="str">
        <f>Tablo1[[#This Row],[Dersin Adı]]</f>
        <v xml:space="preserve">Bahçe Bitkileri Yetiştirme Tekniği </v>
      </c>
      <c r="F28" s="6" t="str">
        <f>Tablo1[[#This Row],[Dersi Veren Öğretim Elemanı]]</f>
        <v>M. Ali GÜNDOĞDU</v>
      </c>
      <c r="G28" s="6" t="str">
        <f>Tablo1[[#This Row],[Dersi Vrn. Öğr. Üyesi Bölümü]]</f>
        <v>BB</v>
      </c>
      <c r="H28" s="5">
        <f>Tablo1[[#This Row],[Mevcut]]</f>
        <v>40</v>
      </c>
      <c r="I28" s="13" t="str">
        <f>Tablo1[[#This Row],[GÜN]]</f>
        <v>ÇARŞAMBA</v>
      </c>
      <c r="J28" s="17" t="str">
        <f>Tablo1[[#This Row],[SINIF2]]</f>
        <v>206</v>
      </c>
      <c r="K28" s="11">
        <f>Tablo1[[#This Row],[08:10]]</f>
        <v>0</v>
      </c>
      <c r="L28" s="4">
        <f>Tablo1[[#This Row],[09:00]]</f>
        <v>0</v>
      </c>
      <c r="M28" s="4" t="str">
        <f>Tablo1[[#This Row],[09:50]]</f>
        <v>x</v>
      </c>
      <c r="N28" s="4" t="str">
        <f>Tablo1[[#This Row],[10:40]]</f>
        <v>x</v>
      </c>
      <c r="O28" s="4">
        <f>Tablo1[[#This Row],[11:30]]</f>
        <v>0</v>
      </c>
      <c r="P28" s="10">
        <f>Tablo1[[#This Row],[12:20]]</f>
        <v>0</v>
      </c>
      <c r="Q28" s="4">
        <f>Tablo1[[#This Row],[13:10]]</f>
        <v>0</v>
      </c>
      <c r="R28" s="4">
        <f>Tablo1[[#This Row],[14:00]]</f>
        <v>0</v>
      </c>
      <c r="S28" s="4">
        <f>Tablo1[[#This Row],[14:50]]</f>
        <v>0</v>
      </c>
      <c r="T28" s="4">
        <f>Tablo1[[#This Row],[15:40]]</f>
        <v>0</v>
      </c>
      <c r="U28" s="12">
        <f>Tablo1[[#This Row],[16:30]]</f>
        <v>0</v>
      </c>
      <c r="V28" s="24">
        <f>Tablo1[[#This Row],[Ders Adedi]]</f>
        <v>1</v>
      </c>
      <c r="W28" s="22">
        <f>Tablo1[[#This Row],[Ders saati]]</f>
        <v>2</v>
      </c>
      <c r="X28" s="23">
        <f>Tablo1[[#This Row],[Ders saati kontrol]]</f>
        <v>2</v>
      </c>
      <c r="Y28" s="89" t="str">
        <f>Tablo1[[#This Row],[Birleştir formül]]</f>
        <v>Bahçe Bitkileri Yetiştirme Tekniği  M. Ali GÜNDOĞDU</v>
      </c>
      <c r="Z28" s="94">
        <f>Tablo1[[#This Row],[Birleşik ders]]</f>
        <v>1</v>
      </c>
    </row>
    <row r="29" spans="1:27" ht="30" hidden="1" x14ac:dyDescent="0.25">
      <c r="A29" s="27">
        <f>Tablo1[[#This Row],[Sıra]]</f>
        <v>8</v>
      </c>
      <c r="B29" s="13" t="str">
        <f>Tablo1[[#This Row],[Bölüm]]</f>
        <v>BB</v>
      </c>
      <c r="C29" s="13">
        <f>Tablo1[[#This Row],[Sınıf]]</f>
        <v>3</v>
      </c>
      <c r="D29" s="5" t="str">
        <f>Tablo1[[#This Row],[Ders Kodu]]</f>
        <v>BHB-3014</v>
      </c>
      <c r="E29" s="14" t="str">
        <f>Tablo1[[#This Row],[Dersin Adı]]</f>
        <v xml:space="preserve">Asma Fidanı Yetiştirme Tekniği </v>
      </c>
      <c r="F29" s="6" t="str">
        <f>Tablo1[[#This Row],[Dersi Veren Öğretim Elemanı]]</f>
        <v>Alper DARDENİZ</v>
      </c>
      <c r="G29" s="6" t="str">
        <f>Tablo1[[#This Row],[Dersi Vrn. Öğr. Üyesi Bölümü]]</f>
        <v>BB</v>
      </c>
      <c r="H29" s="5">
        <f>Tablo1[[#This Row],[Mevcut]]</f>
        <v>21</v>
      </c>
      <c r="I29" s="13" t="str">
        <f>Tablo1[[#This Row],[GÜN]]</f>
        <v>ÇARŞAMBA</v>
      </c>
      <c r="J29" s="17" t="str">
        <f>Tablo1[[#This Row],[SINIF2]]</f>
        <v>Dardanos Snf.</v>
      </c>
      <c r="K29" s="11">
        <f>Tablo1[[#This Row],[08:10]]</f>
        <v>0</v>
      </c>
      <c r="L29" s="4">
        <f>Tablo1[[#This Row],[09:00]]</f>
        <v>0</v>
      </c>
      <c r="M29" s="4">
        <f>Tablo1[[#This Row],[09:50]]</f>
        <v>0</v>
      </c>
      <c r="N29" s="4">
        <f>Tablo1[[#This Row],[10:40]]</f>
        <v>0</v>
      </c>
      <c r="O29" s="4">
        <f>Tablo1[[#This Row],[11:30]]</f>
        <v>0</v>
      </c>
      <c r="P29" s="10">
        <f>Tablo1[[#This Row],[12:20]]</f>
        <v>0</v>
      </c>
      <c r="Q29" s="4" t="str">
        <f>Tablo1[[#This Row],[13:10]]</f>
        <v>x</v>
      </c>
      <c r="R29" s="4" t="str">
        <f>Tablo1[[#This Row],[14:00]]</f>
        <v>x</v>
      </c>
      <c r="S29" s="4">
        <f>Tablo1[[#This Row],[14:50]]</f>
        <v>0</v>
      </c>
      <c r="T29" s="4">
        <f>Tablo1[[#This Row],[15:40]]</f>
        <v>0</v>
      </c>
      <c r="U29" s="12">
        <f>Tablo1[[#This Row],[16:30]]</f>
        <v>0</v>
      </c>
      <c r="V29" s="24">
        <f>Tablo1[[#This Row],[Ders Adedi]]</f>
        <v>1</v>
      </c>
      <c r="W29" s="22">
        <f>Tablo1[[#This Row],[Ders saati]]</f>
        <v>2</v>
      </c>
      <c r="X29" s="23">
        <f>Tablo1[[#This Row],[Ders saati kontrol]]</f>
        <v>2</v>
      </c>
      <c r="Y29" s="89" t="str">
        <f>Tablo1[[#This Row],[Birleştir formül]]</f>
        <v>Asma Fidanı Yetiştirme Tekniği  Alper DARDENİZ</v>
      </c>
      <c r="Z29" s="94">
        <f>Tablo1[[#This Row],[Birleşik ders]]</f>
        <v>1</v>
      </c>
    </row>
    <row r="30" spans="1:27" ht="21.75" hidden="1" x14ac:dyDescent="0.25">
      <c r="A30" s="27">
        <f>Tablo1[[#This Row],[Sıra]]</f>
        <v>27</v>
      </c>
      <c r="B30" s="13" t="str">
        <f>Tablo1[[#This Row],[Bölüm]]</f>
        <v>BB</v>
      </c>
      <c r="C30" s="13">
        <f>Tablo1[[#This Row],[Sınıf]]</f>
        <v>3</v>
      </c>
      <c r="D30" s="5" t="str">
        <f>Tablo1[[#This Row],[Ders Kodu]]</f>
        <v>BHB-3004</v>
      </c>
      <c r="E30" s="14" t="str">
        <f>Tablo1[[#This Row],[Dersin Adı]]</f>
        <v xml:space="preserve">Bahçe Bitkilerinde Biyoteknoloji </v>
      </c>
      <c r="F30" s="6" t="str">
        <f>Tablo1[[#This Row],[Dersi Veren Öğretim Elemanı]]</f>
        <v>Murat ŞEKER</v>
      </c>
      <c r="G30" s="6" t="str">
        <f>Tablo1[[#This Row],[Dersi Vrn. Öğr. Üyesi Bölümü]]</f>
        <v>BB</v>
      </c>
      <c r="H30" s="5">
        <f>Tablo1[[#This Row],[Mevcut]]</f>
        <v>44</v>
      </c>
      <c r="I30" s="13" t="str">
        <f>Tablo1[[#This Row],[GÜN]]</f>
        <v>PERŞEMBE</v>
      </c>
      <c r="J30" s="17" t="str">
        <f>Tablo1[[#This Row],[SINIF2]]</f>
        <v>202</v>
      </c>
      <c r="K30" s="11">
        <f>Tablo1[[#This Row],[08:10]]</f>
        <v>0</v>
      </c>
      <c r="L30" s="4" t="str">
        <f>Tablo1[[#This Row],[09:00]]</f>
        <v>x</v>
      </c>
      <c r="M30" s="4" t="str">
        <f>Tablo1[[#This Row],[09:50]]</f>
        <v>x</v>
      </c>
      <c r="N30" s="4">
        <f>Tablo1[[#This Row],[10:40]]</f>
        <v>0</v>
      </c>
      <c r="O30" s="4">
        <f>Tablo1[[#This Row],[11:30]]</f>
        <v>0</v>
      </c>
      <c r="P30" s="10">
        <f>Tablo1[[#This Row],[12:20]]</f>
        <v>0</v>
      </c>
      <c r="Q30" s="4">
        <f>Tablo1[[#This Row],[13:10]]</f>
        <v>0</v>
      </c>
      <c r="R30" s="4">
        <f>Tablo1[[#This Row],[14:00]]</f>
        <v>0</v>
      </c>
      <c r="S30" s="4">
        <f>Tablo1[[#This Row],[14:50]]</f>
        <v>0</v>
      </c>
      <c r="T30" s="4">
        <f>Tablo1[[#This Row],[15:40]]</f>
        <v>0</v>
      </c>
      <c r="U30" s="12">
        <f>Tablo1[[#This Row],[16:30]]</f>
        <v>0</v>
      </c>
      <c r="V30" s="24">
        <f>Tablo1[[#This Row],[Ders Adedi]]</f>
        <v>1</v>
      </c>
      <c r="W30" s="22">
        <f>Tablo1[[#This Row],[Ders saati]]</f>
        <v>2</v>
      </c>
      <c r="X30" s="23">
        <f>Tablo1[[#This Row],[Ders saati kontrol]]</f>
        <v>2</v>
      </c>
      <c r="Y30" s="89" t="str">
        <f>Tablo1[[#This Row],[Birleştir formül]]</f>
        <v>Bahçe Bitkilerinde Biyoteknoloji  Murat ŞEKER</v>
      </c>
      <c r="Z30" s="94">
        <f>Tablo1[[#This Row],[Birleşik ders]]</f>
        <v>1</v>
      </c>
    </row>
    <row r="31" spans="1:27" ht="21.75" hidden="1" x14ac:dyDescent="0.25">
      <c r="A31" s="27">
        <f>Tablo1[[#This Row],[Sıra]]</f>
        <v>218</v>
      </c>
      <c r="B31" s="13" t="str">
        <f>Tablo1[[#This Row],[Bölüm]]</f>
        <v>BB</v>
      </c>
      <c r="C31" s="13">
        <f>Tablo1[[#This Row],[Sınıf]]</f>
        <v>3</v>
      </c>
      <c r="D31" s="5" t="str">
        <f>Tablo1[[#This Row],[Ders Kodu]]</f>
        <v>BHB-3008</v>
      </c>
      <c r="E31" s="14" t="str">
        <f>Tablo1[[#This Row],[Dersin Adı]]</f>
        <v xml:space="preserve">Örtüaltı Sebzeciliği </v>
      </c>
      <c r="F31" s="6" t="str">
        <f>Tablo1[[#This Row],[Dersi Veren Öğretim Elemanı]]</f>
        <v>Seçkin KAYA</v>
      </c>
      <c r="G31" s="6" t="str">
        <f>Tablo1[[#This Row],[Dersi Vrn. Öğr. Üyesi Bölümü]]</f>
        <v>BB</v>
      </c>
      <c r="H31" s="5">
        <f>Tablo1[[#This Row],[Mevcut]]</f>
        <v>40</v>
      </c>
      <c r="I31" s="13" t="str">
        <f>Tablo1[[#This Row],[GÜN]]</f>
        <v>PERŞEMBE</v>
      </c>
      <c r="J31" s="17" t="str">
        <f>Tablo1[[#This Row],[SINIF2]]</f>
        <v>Seminer Sln.</v>
      </c>
      <c r="K31" s="11">
        <f>Tablo1[[#This Row],[08:10]]</f>
        <v>0</v>
      </c>
      <c r="L31" s="4">
        <f>Tablo1[[#This Row],[09:00]]</f>
        <v>0</v>
      </c>
      <c r="M31" s="4">
        <f>Tablo1[[#This Row],[09:50]]</f>
        <v>0</v>
      </c>
      <c r="N31" s="4" t="str">
        <f>Tablo1[[#This Row],[10:40]]</f>
        <v>x</v>
      </c>
      <c r="O31" s="4" t="str">
        <f>Tablo1[[#This Row],[11:30]]</f>
        <v>x</v>
      </c>
      <c r="P31" s="10">
        <f>Tablo1[[#This Row],[12:20]]</f>
        <v>0</v>
      </c>
      <c r="Q31" s="4">
        <f>Tablo1[[#This Row],[13:10]]</f>
        <v>0</v>
      </c>
      <c r="R31" s="4">
        <f>Tablo1[[#This Row],[14:00]]</f>
        <v>0</v>
      </c>
      <c r="S31" s="4">
        <f>Tablo1[[#This Row],[14:50]]</f>
        <v>0</v>
      </c>
      <c r="T31" s="4">
        <f>Tablo1[[#This Row],[15:40]]</f>
        <v>0</v>
      </c>
      <c r="U31" s="12">
        <f>Tablo1[[#This Row],[16:30]]</f>
        <v>0</v>
      </c>
      <c r="V31" s="24">
        <f>Tablo1[[#This Row],[Ders Adedi]]</f>
        <v>1</v>
      </c>
      <c r="W31" s="22">
        <f>Tablo1[[#This Row],[Ders saati]]</f>
        <v>2</v>
      </c>
      <c r="X31" s="23">
        <f>Tablo1[[#This Row],[Ders saati kontrol]]</f>
        <v>2</v>
      </c>
      <c r="Y31" s="89" t="str">
        <f>Tablo1[[#This Row],[Birleştir formül]]</f>
        <v>Örtüaltı Sebzeciliği  Seçkin KAYA</v>
      </c>
      <c r="Z31" s="94">
        <f>Tablo1[[#This Row],[Birleşik ders]]</f>
        <v>1</v>
      </c>
    </row>
    <row r="32" spans="1:27" ht="21.75" hidden="1" x14ac:dyDescent="0.25">
      <c r="A32" s="27">
        <f>Tablo1[[#This Row],[Sıra]]</f>
        <v>243</v>
      </c>
      <c r="B32" s="13" t="str">
        <f>Tablo1[[#This Row],[Bölüm]]</f>
        <v>BB</v>
      </c>
      <c r="C32" s="13">
        <f>Tablo1[[#This Row],[Sınıf]]</f>
        <v>3</v>
      </c>
      <c r="D32" s="5" t="str">
        <f>Tablo1[[#This Row],[Ders Kodu]]</f>
        <v>STJ-3002</v>
      </c>
      <c r="E32" s="14" t="str">
        <f>Tablo1[[#This Row],[Dersin Adı]]</f>
        <v xml:space="preserve">Staj II </v>
      </c>
      <c r="F32" s="6" t="str">
        <f>Tablo1[[#This Row],[Dersi Veren Öğretim Elemanı]]</f>
        <v>Seçkin KAYA</v>
      </c>
      <c r="G32" s="6" t="str">
        <f>Tablo1[[#This Row],[Dersi Vrn. Öğr. Üyesi Bölümü]]</f>
        <v>BB</v>
      </c>
      <c r="H32" s="5">
        <f>Tablo1[[#This Row],[Mevcut]]</f>
        <v>39</v>
      </c>
      <c r="I32" s="13" t="str">
        <f>Tablo1[[#This Row],[GÜN]]</f>
        <v>-</v>
      </c>
      <c r="J32" s="17" t="str">
        <f>Tablo1[[#This Row],[SINIF2]]</f>
        <v>-</v>
      </c>
      <c r="K32" s="11">
        <f>Tablo1[[#This Row],[08:10]]</f>
        <v>0</v>
      </c>
      <c r="L32" s="4">
        <f>Tablo1[[#This Row],[09:00]]</f>
        <v>0</v>
      </c>
      <c r="M32" s="4">
        <f>Tablo1[[#This Row],[09:50]]</f>
        <v>0</v>
      </c>
      <c r="N32" s="4">
        <f>Tablo1[[#This Row],[10:40]]</f>
        <v>0</v>
      </c>
      <c r="O32" s="4">
        <f>Tablo1[[#This Row],[11:30]]</f>
        <v>0</v>
      </c>
      <c r="P32" s="10">
        <f>Tablo1[[#This Row],[12:20]]</f>
        <v>0</v>
      </c>
      <c r="Q32" s="4">
        <f>Tablo1[[#This Row],[13:10]]</f>
        <v>0</v>
      </c>
      <c r="R32" s="4">
        <f>Tablo1[[#This Row],[14:00]]</f>
        <v>0</v>
      </c>
      <c r="S32" s="4">
        <f>Tablo1[[#This Row],[14:50]]</f>
        <v>0</v>
      </c>
      <c r="T32" s="4">
        <f>Tablo1[[#This Row],[15:40]]</f>
        <v>0</v>
      </c>
      <c r="U32" s="12">
        <f>Tablo1[[#This Row],[16:30]]</f>
        <v>0</v>
      </c>
      <c r="V32" s="24">
        <f>Tablo1[[#This Row],[Ders Adedi]]</f>
        <v>9</v>
      </c>
      <c r="W32" s="22">
        <f>Tablo1[[#This Row],[Ders saati]]</f>
        <v>0</v>
      </c>
      <c r="X32" s="23">
        <f>Tablo1[[#This Row],[Ders saati kontrol]]</f>
        <v>0</v>
      </c>
      <c r="Y32" s="89" t="str">
        <f>Tablo1[[#This Row],[Birleştir formül]]</f>
        <v>Staj II  Seçkin KAYA</v>
      </c>
      <c r="Z32" s="94">
        <f>Tablo1[[#This Row],[Birleşik ders]]</f>
        <v>1</v>
      </c>
    </row>
    <row r="33" spans="1:26" ht="21.75" hidden="1" x14ac:dyDescent="0.25">
      <c r="A33" s="27">
        <f>Tablo1[[#This Row],[Sıra]]</f>
        <v>167</v>
      </c>
      <c r="B33" s="13" t="str">
        <f>Tablo1[[#This Row],[Bölüm]]</f>
        <v>BB</v>
      </c>
      <c r="C33" s="13">
        <f>Tablo1[[#This Row],[Sınıf]]</f>
        <v>4</v>
      </c>
      <c r="D33" s="5" t="str">
        <f>Tablo1[[#This Row],[Ders Kodu]]</f>
        <v>BHB-4024</v>
      </c>
      <c r="E33" s="14" t="str">
        <f>Tablo1[[#This Row],[Dersin Adı]]</f>
        <v xml:space="preserve">Kültür Mantarı Yetiştiriciliği </v>
      </c>
      <c r="F33" s="6" t="str">
        <f>Tablo1[[#This Row],[Dersi Veren Öğretim Elemanı]]</f>
        <v>Tolga SARIYER</v>
      </c>
      <c r="G33" s="6" t="str">
        <f>Tablo1[[#This Row],[Dersi Vrn. Öğr. Üyesi Bölümü]]</f>
        <v>BB</v>
      </c>
      <c r="H33" s="5">
        <f>Tablo1[[#This Row],[Mevcut]]</f>
        <v>10</v>
      </c>
      <c r="I33" s="13" t="str">
        <f>Tablo1[[#This Row],[GÜN]]</f>
        <v>PAZARTESİ</v>
      </c>
      <c r="J33" s="17" t="str">
        <f>Tablo1[[#This Row],[SINIF2]]</f>
        <v>204</v>
      </c>
      <c r="K33" s="11">
        <f>Tablo1[[#This Row],[08:10]]</f>
        <v>0</v>
      </c>
      <c r="L33" s="4">
        <f>Tablo1[[#This Row],[09:00]]</f>
        <v>0</v>
      </c>
      <c r="M33" s="4" t="str">
        <f>Tablo1[[#This Row],[09:50]]</f>
        <v>x</v>
      </c>
      <c r="N33" s="4" t="str">
        <f>Tablo1[[#This Row],[10:40]]</f>
        <v>x</v>
      </c>
      <c r="O33" s="4">
        <f>Tablo1[[#This Row],[11:30]]</f>
        <v>0</v>
      </c>
      <c r="P33" s="10">
        <f>Tablo1[[#This Row],[12:20]]</f>
        <v>0</v>
      </c>
      <c r="Q33" s="4">
        <f>Tablo1[[#This Row],[13:10]]</f>
        <v>0</v>
      </c>
      <c r="R33" s="4">
        <f>Tablo1[[#This Row],[14:00]]</f>
        <v>0</v>
      </c>
      <c r="S33" s="4">
        <f>Tablo1[[#This Row],[14:50]]</f>
        <v>0</v>
      </c>
      <c r="T33" s="4">
        <f>Tablo1[[#This Row],[15:40]]</f>
        <v>0</v>
      </c>
      <c r="U33" s="12">
        <f>Tablo1[[#This Row],[16:30]]</f>
        <v>0</v>
      </c>
      <c r="V33" s="24">
        <f>Tablo1[[#This Row],[Ders Adedi]]</f>
        <v>1</v>
      </c>
      <c r="W33" s="22">
        <f>Tablo1[[#This Row],[Ders saati]]</f>
        <v>2</v>
      </c>
      <c r="X33" s="23">
        <f>Tablo1[[#This Row],[Ders saati kontrol]]</f>
        <v>2</v>
      </c>
      <c r="Y33" s="89" t="str">
        <f>Tablo1[[#This Row],[Birleştir formül]]</f>
        <v>Kültür Mantarı Yetiştiriciliği  Tolga SARIYER</v>
      </c>
      <c r="Z33" s="94">
        <f>Tablo1[[#This Row],[Birleşik ders]]</f>
        <v>1</v>
      </c>
    </row>
    <row r="34" spans="1:26" ht="21.75" hidden="1" x14ac:dyDescent="0.25">
      <c r="A34" s="27">
        <f>Tablo1[[#This Row],[Sıra]]</f>
        <v>23</v>
      </c>
      <c r="B34" s="13" t="str">
        <f>Tablo1[[#This Row],[Bölüm]]</f>
        <v>BB</v>
      </c>
      <c r="C34" s="13">
        <f>Tablo1[[#This Row],[Sınıf]]</f>
        <v>4</v>
      </c>
      <c r="D34" s="5" t="str">
        <f>Tablo1[[#This Row],[Ders Kodu]]</f>
        <v>BHB-4014</v>
      </c>
      <c r="E34" s="14" t="str">
        <f>Tablo1[[#This Row],[Dersin Adı]]</f>
        <v xml:space="preserve">Bahçe Bitkileri Islahı </v>
      </c>
      <c r="F34" s="6" t="str">
        <f>Tablo1[[#This Row],[Dersi Veren Öğretim Elemanı]]</f>
        <v>Murat ŞEKER</v>
      </c>
      <c r="G34" s="6" t="str">
        <f>Tablo1[[#This Row],[Dersi Vrn. Öğr. Üyesi Bölümü]]</f>
        <v>BB</v>
      </c>
      <c r="H34" s="5">
        <f>Tablo1[[#This Row],[Mevcut]]</f>
        <v>24</v>
      </c>
      <c r="I34" s="13" t="str">
        <f>Tablo1[[#This Row],[GÜN]]</f>
        <v>SALI</v>
      </c>
      <c r="J34" s="17" t="str">
        <f>Tablo1[[#This Row],[SINIF2]]</f>
        <v>203</v>
      </c>
      <c r="K34" s="11">
        <f>Tablo1[[#This Row],[08:10]]</f>
        <v>0</v>
      </c>
      <c r="L34" s="4">
        <f>Tablo1[[#This Row],[09:00]]</f>
        <v>0</v>
      </c>
      <c r="M34" s="4">
        <f>Tablo1[[#This Row],[09:50]]</f>
        <v>0</v>
      </c>
      <c r="N34" s="4">
        <f>Tablo1[[#This Row],[10:40]]</f>
        <v>0</v>
      </c>
      <c r="O34" s="4">
        <f>Tablo1[[#This Row],[11:30]]</f>
        <v>0</v>
      </c>
      <c r="P34" s="10">
        <f>Tablo1[[#This Row],[12:20]]</f>
        <v>0</v>
      </c>
      <c r="Q34" s="4" t="str">
        <f>Tablo1[[#This Row],[13:10]]</f>
        <v>x</v>
      </c>
      <c r="R34" s="4" t="str">
        <f>Tablo1[[#This Row],[14:00]]</f>
        <v>x</v>
      </c>
      <c r="S34" s="4">
        <f>Tablo1[[#This Row],[14:50]]</f>
        <v>0</v>
      </c>
      <c r="T34" s="4">
        <f>Tablo1[[#This Row],[15:40]]</f>
        <v>0</v>
      </c>
      <c r="U34" s="12">
        <f>Tablo1[[#This Row],[16:30]]</f>
        <v>0</v>
      </c>
      <c r="V34" s="24">
        <f>Tablo1[[#This Row],[Ders Adedi]]</f>
        <v>1</v>
      </c>
      <c r="W34" s="22">
        <f>Tablo1[[#This Row],[Ders saati]]</f>
        <v>2</v>
      </c>
      <c r="X34" s="23">
        <f>Tablo1[[#This Row],[Ders saati kontrol]]</f>
        <v>2</v>
      </c>
      <c r="Y34" s="89" t="str">
        <f>Tablo1[[#This Row],[Birleştir formül]]</f>
        <v>Bahçe Bitkileri Islahı  Murat ŞEKER</v>
      </c>
      <c r="Z34" s="94">
        <f>Tablo1[[#This Row],[Birleşik ders]]</f>
        <v>1</v>
      </c>
    </row>
    <row r="35" spans="1:26" ht="21.75" hidden="1" x14ac:dyDescent="0.25">
      <c r="A35" s="27">
        <f>Tablo1[[#This Row],[Sıra]]</f>
        <v>79</v>
      </c>
      <c r="B35" s="13" t="str">
        <f>Tablo1[[#This Row],[Bölüm]]</f>
        <v>BB</v>
      </c>
      <c r="C35" s="13">
        <f>Tablo1[[#This Row],[Sınıf]]</f>
        <v>4</v>
      </c>
      <c r="D35" s="5" t="str">
        <f>Tablo1[[#This Row],[Ders Kodu]]</f>
        <v>BHB-4022</v>
      </c>
      <c r="E35" s="14" t="str">
        <f>Tablo1[[#This Row],[Dersin Adı]]</f>
        <v xml:space="preserve">Budama Tekniği ve Fizyolojisi </v>
      </c>
      <c r="F35" s="6" t="str">
        <f>Tablo1[[#This Row],[Dersi Veren Öğretim Elemanı]]</f>
        <v>Murat ŞEKER</v>
      </c>
      <c r="G35" s="6" t="str">
        <f>Tablo1[[#This Row],[Dersi Vrn. Öğr. Üyesi Bölümü]]</f>
        <v>BB</v>
      </c>
      <c r="H35" s="5">
        <f>Tablo1[[#This Row],[Mevcut]]</f>
        <v>11</v>
      </c>
      <c r="I35" s="13" t="str">
        <f>Tablo1[[#This Row],[GÜN]]</f>
        <v>SALI</v>
      </c>
      <c r="J35" s="17" t="str">
        <f>Tablo1[[#This Row],[SINIF2]]</f>
        <v>203</v>
      </c>
      <c r="K35" s="11">
        <f>Tablo1[[#This Row],[08:10]]</f>
        <v>0</v>
      </c>
      <c r="L35" s="4">
        <f>Tablo1[[#This Row],[09:00]]</f>
        <v>0</v>
      </c>
      <c r="M35" s="4">
        <f>Tablo1[[#This Row],[09:50]]</f>
        <v>0</v>
      </c>
      <c r="N35" s="4">
        <f>Tablo1[[#This Row],[10:40]]</f>
        <v>0</v>
      </c>
      <c r="O35" s="4">
        <f>Tablo1[[#This Row],[11:30]]</f>
        <v>0</v>
      </c>
      <c r="P35" s="10">
        <f>Tablo1[[#This Row],[12:20]]</f>
        <v>0</v>
      </c>
      <c r="Q35" s="4">
        <f>Tablo1[[#This Row],[13:10]]</f>
        <v>0</v>
      </c>
      <c r="R35" s="4">
        <f>Tablo1[[#This Row],[14:00]]</f>
        <v>0</v>
      </c>
      <c r="S35" s="4" t="str">
        <f>Tablo1[[#This Row],[14:50]]</f>
        <v>x</v>
      </c>
      <c r="T35" s="4" t="str">
        <f>Tablo1[[#This Row],[15:40]]</f>
        <v>x</v>
      </c>
      <c r="U35" s="12" t="str">
        <f>Tablo1[[#This Row],[16:30]]</f>
        <v>x</v>
      </c>
      <c r="V35" s="24">
        <f>Tablo1[[#This Row],[Ders Adedi]]</f>
        <v>1</v>
      </c>
      <c r="W35" s="22">
        <f>Tablo1[[#This Row],[Ders saati]]</f>
        <v>3</v>
      </c>
      <c r="X35" s="23">
        <f>Tablo1[[#This Row],[Ders saati kontrol]]</f>
        <v>3</v>
      </c>
      <c r="Y35" s="89" t="str">
        <f>Tablo1[[#This Row],[Birleştir formül]]</f>
        <v>Budama Tekniği ve Fizyolojisi  Murat ŞEKER</v>
      </c>
      <c r="Z35" s="94">
        <f>Tablo1[[#This Row],[Birleşik ders]]</f>
        <v>1</v>
      </c>
    </row>
    <row r="36" spans="1:26" ht="30" hidden="1" x14ac:dyDescent="0.25">
      <c r="A36" s="27">
        <f>Tablo1[[#This Row],[Sıra]]</f>
        <v>168</v>
      </c>
      <c r="B36" s="13" t="str">
        <f>Tablo1[[#This Row],[Bölüm]]</f>
        <v>BB</v>
      </c>
      <c r="C36" s="13">
        <f>Tablo1[[#This Row],[Sınıf]]</f>
        <v>4</v>
      </c>
      <c r="D36" s="5" t="str">
        <f>Tablo1[[#This Row],[Ders Kodu]]</f>
        <v>BHB-4018</v>
      </c>
      <c r="E36" s="14" t="str">
        <f>Tablo1[[#This Row],[Dersin Adı]]</f>
        <v xml:space="preserve">Kültür Sebzeleri II </v>
      </c>
      <c r="F36" s="6" t="str">
        <f>Tablo1[[#This Row],[Dersi Veren Öğretim Elemanı]]</f>
        <v>Canan Öztokat KUZUCU</v>
      </c>
      <c r="G36" s="6" t="str">
        <f>Tablo1[[#This Row],[Dersi Vrn. Öğr. Üyesi Bölümü]]</f>
        <v>BB</v>
      </c>
      <c r="H36" s="5">
        <f>Tablo1[[#This Row],[Mevcut]]</f>
        <v>19</v>
      </c>
      <c r="I36" s="13" t="str">
        <f>Tablo1[[#This Row],[GÜN]]</f>
        <v>ÇARŞAMBA</v>
      </c>
      <c r="J36" s="17" t="str">
        <f>Tablo1[[#This Row],[SINIF2]]</f>
        <v>206</v>
      </c>
      <c r="K36" s="11">
        <f>Tablo1[[#This Row],[08:10]]</f>
        <v>0</v>
      </c>
      <c r="L36" s="4">
        <f>Tablo1[[#This Row],[09:00]]</f>
        <v>0</v>
      </c>
      <c r="M36" s="4">
        <f>Tablo1[[#This Row],[09:50]]</f>
        <v>0</v>
      </c>
      <c r="N36" s="4">
        <f>Tablo1[[#This Row],[10:40]]</f>
        <v>0</v>
      </c>
      <c r="O36" s="4" t="str">
        <f>Tablo1[[#This Row],[11:30]]</f>
        <v>x</v>
      </c>
      <c r="P36" s="10" t="str">
        <f>Tablo1[[#This Row],[12:20]]</f>
        <v>x</v>
      </c>
      <c r="Q36" s="4">
        <f>Tablo1[[#This Row],[13:10]]</f>
        <v>0</v>
      </c>
      <c r="R36" s="4">
        <f>Tablo1[[#This Row],[14:00]]</f>
        <v>0</v>
      </c>
      <c r="S36" s="4">
        <f>Tablo1[[#This Row],[14:50]]</f>
        <v>0</v>
      </c>
      <c r="T36" s="4">
        <f>Tablo1[[#This Row],[15:40]]</f>
        <v>0</v>
      </c>
      <c r="U36" s="12">
        <f>Tablo1[[#This Row],[16:30]]</f>
        <v>0</v>
      </c>
      <c r="V36" s="24">
        <f>Tablo1[[#This Row],[Ders Adedi]]</f>
        <v>1</v>
      </c>
      <c r="W36" s="22">
        <f>Tablo1[[#This Row],[Ders saati]]</f>
        <v>2</v>
      </c>
      <c r="X36" s="23">
        <f>Tablo1[[#This Row],[Ders saati kontrol]]</f>
        <v>2</v>
      </c>
      <c r="Y36" s="89" t="str">
        <f>Tablo1[[#This Row],[Birleştir formül]]</f>
        <v>Kültür Sebzeleri II  Canan Öztokat KUZUCU</v>
      </c>
      <c r="Z36" s="94">
        <f>Tablo1[[#This Row],[Birleşik ders]]</f>
        <v>1</v>
      </c>
    </row>
    <row r="37" spans="1:26" ht="21.75" hidden="1" x14ac:dyDescent="0.25">
      <c r="A37" s="27">
        <f>Tablo1[[#This Row],[Sıra]]</f>
        <v>139</v>
      </c>
      <c r="B37" s="13" t="str">
        <f>Tablo1[[#This Row],[Bölüm]]</f>
        <v>BB</v>
      </c>
      <c r="C37" s="13">
        <f>Tablo1[[#This Row],[Sınıf]]</f>
        <v>4</v>
      </c>
      <c r="D37" s="5" t="str">
        <f>Tablo1[[#This Row],[Ders Kodu]]</f>
        <v>BHB-4016</v>
      </c>
      <c r="E37" s="14" t="str">
        <f>Tablo1[[#This Row],[Dersin Adı]]</f>
        <v xml:space="preserve">Ilıman İklim Meyve Türleri </v>
      </c>
      <c r="F37" s="6" t="str">
        <f>Tablo1[[#This Row],[Dersi Veren Öğretim Elemanı]]</f>
        <v>Engin GÜR</v>
      </c>
      <c r="G37" s="6" t="str">
        <f>Tablo1[[#This Row],[Dersi Vrn. Öğr. Üyesi Bölümü]]</f>
        <v>BB</v>
      </c>
      <c r="H37" s="5">
        <f>Tablo1[[#This Row],[Mevcut]]</f>
        <v>20</v>
      </c>
      <c r="I37" s="13" t="str">
        <f>Tablo1[[#This Row],[GÜN]]</f>
        <v>PERŞEMBE</v>
      </c>
      <c r="J37" s="17" t="str">
        <f>Tablo1[[#This Row],[SINIF2]]</f>
        <v>203</v>
      </c>
      <c r="K37" s="11">
        <f>Tablo1[[#This Row],[08:10]]</f>
        <v>0</v>
      </c>
      <c r="L37" s="4">
        <f>Tablo1[[#This Row],[09:00]]</f>
        <v>0</v>
      </c>
      <c r="M37" s="4">
        <f>Tablo1[[#This Row],[09:50]]</f>
        <v>0</v>
      </c>
      <c r="N37" s="4" t="str">
        <f>Tablo1[[#This Row],[10:40]]</f>
        <v>x</v>
      </c>
      <c r="O37" s="4" t="str">
        <f>Tablo1[[#This Row],[11:30]]</f>
        <v>x</v>
      </c>
      <c r="P37" s="10">
        <f>Tablo1[[#This Row],[12:20]]</f>
        <v>0</v>
      </c>
      <c r="Q37" s="4">
        <f>Tablo1[[#This Row],[13:10]]</f>
        <v>0</v>
      </c>
      <c r="R37" s="4">
        <f>Tablo1[[#This Row],[14:00]]</f>
        <v>0</v>
      </c>
      <c r="S37" s="4">
        <f>Tablo1[[#This Row],[14:50]]</f>
        <v>0</v>
      </c>
      <c r="T37" s="4">
        <f>Tablo1[[#This Row],[15:40]]</f>
        <v>0</v>
      </c>
      <c r="U37" s="12">
        <f>Tablo1[[#This Row],[16:30]]</f>
        <v>0</v>
      </c>
      <c r="V37" s="24">
        <f>Tablo1[[#This Row],[Ders Adedi]]</f>
        <v>1</v>
      </c>
      <c r="W37" s="22">
        <f>Tablo1[[#This Row],[Ders saati]]</f>
        <v>2</v>
      </c>
      <c r="X37" s="23">
        <f>Tablo1[[#This Row],[Ders saati kontrol]]</f>
        <v>2</v>
      </c>
      <c r="Y37" s="89" t="str">
        <f>Tablo1[[#This Row],[Birleştir formül]]</f>
        <v>Ilıman İklim Meyve Türleri  Engin GÜR</v>
      </c>
      <c r="Z37" s="94">
        <f>Tablo1[[#This Row],[Birleşik ders]]</f>
        <v>1</v>
      </c>
    </row>
    <row r="38" spans="1:26" ht="21.75" hidden="1" x14ac:dyDescent="0.25">
      <c r="A38" s="27">
        <f>Tablo1[[#This Row],[Sıra]]</f>
        <v>178</v>
      </c>
      <c r="B38" s="13" t="str">
        <f>Tablo1[[#This Row],[Bölüm]]</f>
        <v>BB</v>
      </c>
      <c r="C38" s="13">
        <f>Tablo1[[#This Row],[Sınıf]]</f>
        <v>4</v>
      </c>
      <c r="D38" s="5" t="str">
        <f>Tablo1[[#This Row],[Ders Kodu]]</f>
        <v>BHB-4008</v>
      </c>
      <c r="E38" s="14" t="str">
        <f>Tablo1[[#This Row],[Dersin Adı]]</f>
        <v xml:space="preserve">Mesleki Uygulama </v>
      </c>
      <c r="F38" s="6" t="str">
        <f>Tablo1[[#This Row],[Dersi Veren Öğretim Elemanı]]</f>
        <v>Bölüm Öğretim Elemanları - BB</v>
      </c>
      <c r="G38" s="6" t="str">
        <f>Tablo1[[#This Row],[Dersi Vrn. Öğr. Üyesi Bölümü]]</f>
        <v>BB</v>
      </c>
      <c r="H38" s="5">
        <f>Tablo1[[#This Row],[Mevcut]]</f>
        <v>23</v>
      </c>
      <c r="I38" s="13" t="str">
        <f>Tablo1[[#This Row],[GÜN]]</f>
        <v>PERŞEMBE</v>
      </c>
      <c r="J38" s="17" t="str">
        <f>Tablo1[[#This Row],[SINIF2]]</f>
        <v>Bölüm Lab.</v>
      </c>
      <c r="K38" s="11">
        <f>Tablo1[[#This Row],[08:10]]</f>
        <v>0</v>
      </c>
      <c r="L38" s="4">
        <f>Tablo1[[#This Row],[09:00]]</f>
        <v>0</v>
      </c>
      <c r="M38" s="4">
        <f>Tablo1[[#This Row],[09:50]]</f>
        <v>0</v>
      </c>
      <c r="N38" s="4">
        <f>Tablo1[[#This Row],[10:40]]</f>
        <v>0</v>
      </c>
      <c r="O38" s="4">
        <f>Tablo1[[#This Row],[11:30]]</f>
        <v>0</v>
      </c>
      <c r="P38" s="10">
        <f>Tablo1[[#This Row],[12:20]]</f>
        <v>0</v>
      </c>
      <c r="Q38" s="4" t="str">
        <f>Tablo1[[#This Row],[13:10]]</f>
        <v>x</v>
      </c>
      <c r="R38" s="4" t="str">
        <f>Tablo1[[#This Row],[14:00]]</f>
        <v>x</v>
      </c>
      <c r="S38" s="4" t="str">
        <f>Tablo1[[#This Row],[14:50]]</f>
        <v>x</v>
      </c>
      <c r="T38" s="4" t="str">
        <f>Tablo1[[#This Row],[15:40]]</f>
        <v>x</v>
      </c>
      <c r="U38" s="12">
        <f>Tablo1[[#This Row],[16:30]]</f>
        <v>0</v>
      </c>
      <c r="V38" s="24">
        <f>Tablo1[[#This Row],[Ders Adedi]]</f>
        <v>8</v>
      </c>
      <c r="W38" s="22">
        <f>Tablo1[[#This Row],[Ders saati]]</f>
        <v>4</v>
      </c>
      <c r="X38" s="23">
        <f>Tablo1[[#This Row],[Ders saati kontrol]]</f>
        <v>4</v>
      </c>
      <c r="Y38" s="89" t="str">
        <f>Tablo1[[#This Row],[Birleştir formül]]</f>
        <v>Mesleki Uygulama  Bölüm Öğretim Elemanları - BB</v>
      </c>
      <c r="Z38" s="94">
        <f>Tablo1[[#This Row],[Birleşik ders]]</f>
        <v>1</v>
      </c>
    </row>
    <row r="39" spans="1:26" ht="21.75" hidden="1" x14ac:dyDescent="0.25">
      <c r="A39" s="27">
        <f>Tablo1[[#This Row],[Sıra]]</f>
        <v>232</v>
      </c>
      <c r="B39" s="13" t="str">
        <f>Tablo1[[#This Row],[Bölüm]]</f>
        <v>BB</v>
      </c>
      <c r="C39" s="13">
        <f>Tablo1[[#This Row],[Sınıf]]</f>
        <v>4</v>
      </c>
      <c r="D39" s="5" t="str">
        <f>Tablo1[[#This Row],[Ders Kodu]]</f>
        <v>BHB-4020</v>
      </c>
      <c r="E39" s="14" t="str">
        <f>Tablo1[[#This Row],[Dersin Adı]]</f>
        <v xml:space="preserve">Sebze Tohum Teknolojisi </v>
      </c>
      <c r="F39" s="6" t="str">
        <f>Tablo1[[#This Row],[Dersi Veren Öğretim Elemanı]]</f>
        <v>Hatice Nihan ÇİFTÇİ</v>
      </c>
      <c r="G39" s="6" t="str">
        <f>Tablo1[[#This Row],[Dersi Vrn. Öğr. Üyesi Bölümü]]</f>
        <v>BB</v>
      </c>
      <c r="H39" s="5">
        <f>Tablo1[[#This Row],[Mevcut]]</f>
        <v>0</v>
      </c>
      <c r="I39" s="13" t="str">
        <f>Tablo1[[#This Row],[GÜN]]</f>
        <v>-</v>
      </c>
      <c r="J39" s="17" t="str">
        <f>Tablo1[[#This Row],[SINIF2]]</f>
        <v>AÇILMIYOR</v>
      </c>
      <c r="K39" s="11">
        <f>Tablo1[[#This Row],[08:10]]</f>
        <v>0</v>
      </c>
      <c r="L39" s="4" t="str">
        <f>Tablo1[[#This Row],[09:00]]</f>
        <v>x</v>
      </c>
      <c r="M39" s="4" t="str">
        <f>Tablo1[[#This Row],[09:50]]</f>
        <v>x</v>
      </c>
      <c r="N39" s="4" t="str">
        <f>Tablo1[[#This Row],[10:40]]</f>
        <v>x</v>
      </c>
      <c r="O39" s="4">
        <f>Tablo1[[#This Row],[11:30]]</f>
        <v>0</v>
      </c>
      <c r="P39" s="10">
        <f>Tablo1[[#This Row],[12:20]]</f>
        <v>0</v>
      </c>
      <c r="Q39" s="4">
        <f>Tablo1[[#This Row],[13:10]]</f>
        <v>0</v>
      </c>
      <c r="R39" s="4">
        <f>Tablo1[[#This Row],[14:00]]</f>
        <v>0</v>
      </c>
      <c r="S39" s="4">
        <f>Tablo1[[#This Row],[14:50]]</f>
        <v>0</v>
      </c>
      <c r="T39" s="4">
        <f>Tablo1[[#This Row],[15:40]]</f>
        <v>0</v>
      </c>
      <c r="U39" s="12">
        <f>Tablo1[[#This Row],[16:30]]</f>
        <v>0</v>
      </c>
      <c r="V39" s="24">
        <f>Tablo1[[#This Row],[Ders Adedi]]</f>
        <v>1</v>
      </c>
      <c r="W39" s="22">
        <f>Tablo1[[#This Row],[Ders saati]]</f>
        <v>3</v>
      </c>
      <c r="X39" s="23">
        <f>Tablo1[[#This Row],[Ders saati kontrol]]</f>
        <v>3</v>
      </c>
      <c r="Y39" s="89" t="str">
        <f>Tablo1[[#This Row],[Birleştir formül]]</f>
        <v>Sebze Tohum Teknolojisi  Hatice Nihan ÇİFTÇİ</v>
      </c>
      <c r="Z39" s="94">
        <f>Tablo1[[#This Row],[Birleşik ders]]</f>
        <v>1</v>
      </c>
    </row>
    <row r="40" spans="1:26" ht="21.75" hidden="1" x14ac:dyDescent="0.25">
      <c r="A40" s="27">
        <f>Tablo1[[#This Row],[Sıra]]</f>
        <v>199</v>
      </c>
      <c r="B40" s="13" t="str">
        <f>Tablo1[[#This Row],[Bölüm]]</f>
        <v>BB</v>
      </c>
      <c r="C40" s="13">
        <f>Tablo1[[#This Row],[Sınıf]]</f>
        <v>4</v>
      </c>
      <c r="D40" s="5" t="str">
        <f>Tablo1[[#This Row],[Ders Kodu]]</f>
        <v>BHB-4010</v>
      </c>
      <c r="E40" s="14" t="str">
        <f>Tablo1[[#This Row],[Dersin Adı]]</f>
        <v xml:space="preserve">Minör Sebzeler </v>
      </c>
      <c r="F40" s="6" t="str">
        <f>Tablo1[[#This Row],[Dersi Veren Öğretim Elemanı]]</f>
        <v>Tolga SARIYER</v>
      </c>
      <c r="G40" s="6" t="str">
        <f>Tablo1[[#This Row],[Dersi Vrn. Öğr. Üyesi Bölümü]]</f>
        <v>BB</v>
      </c>
      <c r="H40" s="5">
        <f>Tablo1[[#This Row],[Mevcut]]</f>
        <v>0</v>
      </c>
      <c r="I40" s="13" t="str">
        <f>Tablo1[[#This Row],[GÜN]]</f>
        <v>-</v>
      </c>
      <c r="J40" s="17" t="str">
        <f>Tablo1[[#This Row],[SINIF2]]</f>
        <v>AÇILMIYOR</v>
      </c>
      <c r="K40" s="11">
        <f>Tablo1[[#This Row],[08:10]]</f>
        <v>0</v>
      </c>
      <c r="L40" s="4" t="str">
        <f>Tablo1[[#This Row],[09:00]]</f>
        <v>x</v>
      </c>
      <c r="M40" s="4" t="str">
        <f>Tablo1[[#This Row],[09:50]]</f>
        <v>x</v>
      </c>
      <c r="N40" s="4">
        <f>Tablo1[[#This Row],[10:40]]</f>
        <v>0</v>
      </c>
      <c r="O40" s="4">
        <f>Tablo1[[#This Row],[11:30]]</f>
        <v>0</v>
      </c>
      <c r="P40" s="10">
        <f>Tablo1[[#This Row],[12:20]]</f>
        <v>0</v>
      </c>
      <c r="Q40" s="4">
        <f>Tablo1[[#This Row],[13:10]]</f>
        <v>0</v>
      </c>
      <c r="R40" s="4">
        <f>Tablo1[[#This Row],[14:00]]</f>
        <v>0</v>
      </c>
      <c r="S40" s="4">
        <f>Tablo1[[#This Row],[14:50]]</f>
        <v>0</v>
      </c>
      <c r="T40" s="4">
        <f>Tablo1[[#This Row],[15:40]]</f>
        <v>0</v>
      </c>
      <c r="U40" s="12">
        <f>Tablo1[[#This Row],[16:30]]</f>
        <v>0</v>
      </c>
      <c r="V40" s="24">
        <f>Tablo1[[#This Row],[Ders Adedi]]</f>
        <v>1</v>
      </c>
      <c r="W40" s="22">
        <f>Tablo1[[#This Row],[Ders saati]]</f>
        <v>2</v>
      </c>
      <c r="X40" s="23">
        <f>Tablo1[[#This Row],[Ders saati kontrol]]</f>
        <v>2</v>
      </c>
      <c r="Y40" s="89" t="str">
        <f>Tablo1[[#This Row],[Birleştir formül]]</f>
        <v>Minör Sebzeler  Tolga SARIYER</v>
      </c>
      <c r="Z40" s="94">
        <f>Tablo1[[#This Row],[Birleşik ders]]</f>
        <v>1</v>
      </c>
    </row>
    <row r="41" spans="1:26" ht="21.75" hidden="1" x14ac:dyDescent="0.25">
      <c r="A41" s="27">
        <f>Tablo1[[#This Row],[Sıra]]</f>
        <v>37</v>
      </c>
      <c r="B41" s="13" t="str">
        <f>Tablo1[[#This Row],[Bölüm]]</f>
        <v>BB</v>
      </c>
      <c r="C41" s="13">
        <f>Tablo1[[#This Row],[Sınıf]]</f>
        <v>4</v>
      </c>
      <c r="D41" s="5" t="str">
        <f>Tablo1[[#This Row],[Ders Kodu]]</f>
        <v>BHB-4004</v>
      </c>
      <c r="E41" s="14" t="str">
        <f>Tablo1[[#This Row],[Dersin Adı]]</f>
        <v xml:space="preserve">Bitirme Ödevi II </v>
      </c>
      <c r="F41" s="6" t="str">
        <f>Tablo1[[#This Row],[Dersi Veren Öğretim Elemanı]]</f>
        <v>Bölüm Öğretim Elemanları - BB</v>
      </c>
      <c r="G41" s="6" t="str">
        <f>Tablo1[[#This Row],[Dersi Vrn. Öğr. Üyesi Bölümü]]</f>
        <v>BB</v>
      </c>
      <c r="H41" s="5">
        <f>Tablo1[[#This Row],[Mevcut]]</f>
        <v>14</v>
      </c>
      <c r="I41" s="13" t="str">
        <f>Tablo1[[#This Row],[GÜN]]</f>
        <v>-</v>
      </c>
      <c r="J41" s="17" t="str">
        <f>Tablo1[[#This Row],[SINIF2]]</f>
        <v>-</v>
      </c>
      <c r="K41" s="11">
        <f>Tablo1[[#This Row],[08:10]]</f>
        <v>0</v>
      </c>
      <c r="L41" s="4">
        <f>Tablo1[[#This Row],[09:00]]</f>
        <v>0</v>
      </c>
      <c r="M41" s="4">
        <f>Tablo1[[#This Row],[09:50]]</f>
        <v>0</v>
      </c>
      <c r="N41" s="4">
        <f>Tablo1[[#This Row],[10:40]]</f>
        <v>0</v>
      </c>
      <c r="O41" s="4">
        <f>Tablo1[[#This Row],[11:30]]</f>
        <v>0</v>
      </c>
      <c r="P41" s="10">
        <f>Tablo1[[#This Row],[12:20]]</f>
        <v>0</v>
      </c>
      <c r="Q41" s="4">
        <f>Tablo1[[#This Row],[13:10]]</f>
        <v>0</v>
      </c>
      <c r="R41" s="4">
        <f>Tablo1[[#This Row],[14:00]]</f>
        <v>0</v>
      </c>
      <c r="S41" s="4">
        <f>Tablo1[[#This Row],[14:50]]</f>
        <v>0</v>
      </c>
      <c r="T41" s="4">
        <f>Tablo1[[#This Row],[15:40]]</f>
        <v>0</v>
      </c>
      <c r="U41" s="12">
        <f>Tablo1[[#This Row],[16:30]]</f>
        <v>0</v>
      </c>
      <c r="V41" s="24">
        <f>Tablo1[[#This Row],[Ders Adedi]]</f>
        <v>7</v>
      </c>
      <c r="W41" s="22">
        <f>Tablo1[[#This Row],[Ders saati]]</f>
        <v>0</v>
      </c>
      <c r="X41" s="23">
        <f>Tablo1[[#This Row],[Ders saati kontrol]]</f>
        <v>0</v>
      </c>
      <c r="Y41" s="89" t="str">
        <f>Tablo1[[#This Row],[Birleştir formül]]</f>
        <v>Bitirme Ödevi II  Bölüm Öğretim Elemanları - BB</v>
      </c>
      <c r="Z41" s="94">
        <f>Tablo1[[#This Row],[Birleşik ders]]</f>
        <v>1</v>
      </c>
    </row>
    <row r="42" spans="1:26" ht="21.75" hidden="1" x14ac:dyDescent="0.25">
      <c r="A42" s="27">
        <f>Tablo1[[#This Row],[Sıra]]</f>
        <v>187</v>
      </c>
      <c r="B42" s="13" t="str">
        <f>Tablo1[[#This Row],[Bölüm]]</f>
        <v>BK</v>
      </c>
      <c r="C42" s="13">
        <f>Tablo1[[#This Row],[Sınıf]]</f>
        <v>1</v>
      </c>
      <c r="D42" s="5" t="str">
        <f>Tablo1[[#This Row],[Ders Kodu]]</f>
        <v>ZBK-1008</v>
      </c>
      <c r="E42" s="14" t="str">
        <f>Tablo1[[#This Row],[Dersin Adı]]</f>
        <v xml:space="preserve">Meteoroloji </v>
      </c>
      <c r="F42" s="6" t="str">
        <f>Tablo1[[#This Row],[Dersi Veren Öğretim Elemanı]]</f>
        <v>Melis İNALPULAT</v>
      </c>
      <c r="G42" s="6" t="str">
        <f>Tablo1[[#This Row],[Dersi Vrn. Öğr. Üyesi Bölümü]]</f>
        <v>TYS</v>
      </c>
      <c r="H42" s="5">
        <f>Tablo1[[#This Row],[Mevcut]]</f>
        <v>34</v>
      </c>
      <c r="I42" s="13" t="str">
        <f>Tablo1[[#This Row],[GÜN]]</f>
        <v>PAZARTESİ</v>
      </c>
      <c r="J42" s="17" t="str">
        <f>Tablo1[[#This Row],[SINIF2]]</f>
        <v>Prof.Dr H. TURHAN</v>
      </c>
      <c r="K42" s="11">
        <f>Tablo1[[#This Row],[08:10]]</f>
        <v>0</v>
      </c>
      <c r="L42" s="4">
        <f>Tablo1[[#This Row],[09:00]]</f>
        <v>0</v>
      </c>
      <c r="M42" s="4">
        <f>Tablo1[[#This Row],[09:50]]</f>
        <v>0</v>
      </c>
      <c r="N42" s="4" t="str">
        <f>Tablo1[[#This Row],[10:40]]</f>
        <v>x</v>
      </c>
      <c r="O42" s="4" t="str">
        <f>Tablo1[[#This Row],[11:30]]</f>
        <v>x</v>
      </c>
      <c r="P42" s="10">
        <f>Tablo1[[#This Row],[12:20]]</f>
        <v>0</v>
      </c>
      <c r="Q42" s="4">
        <f>Tablo1[[#This Row],[13:10]]</f>
        <v>0</v>
      </c>
      <c r="R42" s="4">
        <f>Tablo1[[#This Row],[14:00]]</f>
        <v>0</v>
      </c>
      <c r="S42" s="4">
        <f>Tablo1[[#This Row],[14:50]]</f>
        <v>0</v>
      </c>
      <c r="T42" s="4">
        <f>Tablo1[[#This Row],[15:40]]</f>
        <v>0</v>
      </c>
      <c r="U42" s="12">
        <f>Tablo1[[#This Row],[16:30]]</f>
        <v>0</v>
      </c>
      <c r="V42" s="24">
        <f>Tablo1[[#This Row],[Ders Adedi]]</f>
        <v>4</v>
      </c>
      <c r="W42" s="22">
        <f>Tablo1[[#This Row],[Ders saati]]</f>
        <v>2</v>
      </c>
      <c r="X42" s="23">
        <f>Tablo1[[#This Row],[Ders saati kontrol]]</f>
        <v>2</v>
      </c>
      <c r="Y42" s="89" t="str">
        <f>Tablo1[[#This Row],[Birleştir formül]]</f>
        <v>Meteoroloji  Melis İNALPULAT</v>
      </c>
      <c r="Z42" s="94">
        <f>Tablo1[[#This Row],[Birleşik ders]]</f>
        <v>4</v>
      </c>
    </row>
    <row r="43" spans="1:26" ht="30" hidden="1" x14ac:dyDescent="0.25">
      <c r="A43" s="27">
        <f>Tablo1[[#This Row],[Sıra]]</f>
        <v>74</v>
      </c>
      <c r="B43" s="13" t="str">
        <f>Tablo1[[#This Row],[Bölüm]]</f>
        <v>BK</v>
      </c>
      <c r="C43" s="13">
        <f>Tablo1[[#This Row],[Sınıf]]</f>
        <v>1</v>
      </c>
      <c r="D43" s="5" t="str">
        <f>Tablo1[[#This Row],[Ders Kodu]]</f>
        <v>ZBK-1004</v>
      </c>
      <c r="E43" s="14" t="str">
        <f>Tablo1[[#This Row],[Dersin Adı]]</f>
        <v xml:space="preserve">Biyokimya </v>
      </c>
      <c r="F43" s="6" t="str">
        <f>Tablo1[[#This Row],[Dersi Veren Öğretim Elemanı]]</f>
        <v>Selin SAĞBAŞ SUNER</v>
      </c>
      <c r="G43" s="6" t="str">
        <f>Tablo1[[#This Row],[Dersi Vrn. Öğr. Üyesi Bölümü]]</f>
        <v>FD</v>
      </c>
      <c r="H43" s="5">
        <f>Tablo1[[#This Row],[Mevcut]]</f>
        <v>37</v>
      </c>
      <c r="I43" s="13" t="str">
        <f>Tablo1[[#This Row],[GÜN]]</f>
        <v>PAZARTESİ</v>
      </c>
      <c r="J43" s="17" t="str">
        <f>Tablo1[[#This Row],[SINIF2]]</f>
        <v>201</v>
      </c>
      <c r="K43" s="11">
        <f>Tablo1[[#This Row],[08:10]]</f>
        <v>0</v>
      </c>
      <c r="L43" s="4">
        <f>Tablo1[[#This Row],[09:00]]</f>
        <v>0</v>
      </c>
      <c r="M43" s="4">
        <f>Tablo1[[#This Row],[09:50]]</f>
        <v>0</v>
      </c>
      <c r="N43" s="4">
        <f>Tablo1[[#This Row],[10:40]]</f>
        <v>0</v>
      </c>
      <c r="O43" s="4">
        <f>Tablo1[[#This Row],[11:30]]</f>
        <v>0</v>
      </c>
      <c r="P43" s="10">
        <f>Tablo1[[#This Row],[12:20]]</f>
        <v>0</v>
      </c>
      <c r="Q43" s="4" t="str">
        <f>Tablo1[[#This Row],[13:10]]</f>
        <v>x</v>
      </c>
      <c r="R43" s="4" t="str">
        <f>Tablo1[[#This Row],[14:00]]</f>
        <v>x</v>
      </c>
      <c r="S43" s="4">
        <f>Tablo1[[#This Row],[14:50]]</f>
        <v>0</v>
      </c>
      <c r="T43" s="4">
        <f>Tablo1[[#This Row],[15:40]]</f>
        <v>0</v>
      </c>
      <c r="U43" s="12">
        <f>Tablo1[[#This Row],[16:30]]</f>
        <v>0</v>
      </c>
      <c r="V43" s="24">
        <f>Tablo1[[#This Row],[Ders Adedi]]</f>
        <v>2</v>
      </c>
      <c r="W43" s="22">
        <f>Tablo1[[#This Row],[Ders saati]]</f>
        <v>2</v>
      </c>
      <c r="X43" s="23">
        <f>Tablo1[[#This Row],[Ders saati kontrol]]</f>
        <v>2</v>
      </c>
      <c r="Y43" s="89" t="str">
        <f>Tablo1[[#This Row],[Birleştir formül]]</f>
        <v>Biyokimya  Selin SAĞBAŞ SUNER</v>
      </c>
      <c r="Z43" s="94">
        <f>Tablo1[[#This Row],[Birleşik ders]]</f>
        <v>1</v>
      </c>
    </row>
    <row r="44" spans="1:26" ht="30" hidden="1" x14ac:dyDescent="0.25">
      <c r="A44" s="27">
        <f>Tablo1[[#This Row],[Sıra]]</f>
        <v>91</v>
      </c>
      <c r="B44" s="13" t="str">
        <f>Tablo1[[#This Row],[Bölüm]]</f>
        <v>BK</v>
      </c>
      <c r="C44" s="13">
        <f>Tablo1[[#This Row],[Sınıf]]</f>
        <v>1</v>
      </c>
      <c r="D44" s="5" t="str">
        <f>Tablo1[[#This Row],[Ders Kodu]]</f>
        <v>ZBK-1014</v>
      </c>
      <c r="E44" s="14" t="str">
        <f>Tablo1[[#This Row],[Dersin Adı]]</f>
        <v xml:space="preserve">Ekonomi </v>
      </c>
      <c r="F44" s="6" t="str">
        <f>Tablo1[[#This Row],[Dersi Veren Öğretim Elemanı]]</f>
        <v>Damla ÖZSAYIN</v>
      </c>
      <c r="G44" s="6" t="str">
        <f>Tablo1[[#This Row],[Dersi Vrn. Öğr. Üyesi Bölümü]]</f>
        <v>TE</v>
      </c>
      <c r="H44" s="5">
        <f>Tablo1[[#This Row],[Mevcut]]</f>
        <v>35</v>
      </c>
      <c r="I44" s="13" t="str">
        <f>Tablo1[[#This Row],[GÜN]]</f>
        <v>PAZARTESİ</v>
      </c>
      <c r="J44" s="17" t="str">
        <f>Tablo1[[#This Row],[SINIF2]]</f>
        <v>113</v>
      </c>
      <c r="K44" s="11">
        <f>Tablo1[[#This Row],[08:10]]</f>
        <v>0</v>
      </c>
      <c r="L44" s="4">
        <f>Tablo1[[#This Row],[09:00]]</f>
        <v>0</v>
      </c>
      <c r="M44" s="4">
        <f>Tablo1[[#This Row],[09:50]]</f>
        <v>0</v>
      </c>
      <c r="N44" s="4">
        <f>Tablo1[[#This Row],[10:40]]</f>
        <v>0</v>
      </c>
      <c r="O44" s="4">
        <f>Tablo1[[#This Row],[11:30]]</f>
        <v>0</v>
      </c>
      <c r="P44" s="10">
        <f>Tablo1[[#This Row],[12:20]]</f>
        <v>0</v>
      </c>
      <c r="Q44" s="4">
        <f>Tablo1[[#This Row],[13:10]]</f>
        <v>0</v>
      </c>
      <c r="R44" s="4">
        <f>Tablo1[[#This Row],[14:00]]</f>
        <v>0</v>
      </c>
      <c r="S44" s="4" t="str">
        <f>Tablo1[[#This Row],[14:50]]</f>
        <v>x</v>
      </c>
      <c r="T44" s="4" t="str">
        <f>Tablo1[[#This Row],[15:40]]</f>
        <v>x</v>
      </c>
      <c r="U44" s="12">
        <f>Tablo1[[#This Row],[16:30]]</f>
        <v>0</v>
      </c>
      <c r="V44" s="24">
        <f>Tablo1[[#This Row],[Ders Adedi]]</f>
        <v>2</v>
      </c>
      <c r="W44" s="22">
        <f>Tablo1[[#This Row],[Ders saati]]</f>
        <v>2</v>
      </c>
      <c r="X44" s="23">
        <f>Tablo1[[#This Row],[Ders saati kontrol]]</f>
        <v>2</v>
      </c>
      <c r="Y44" s="89" t="str">
        <f>Tablo1[[#This Row],[Birleştir formül]]</f>
        <v>Ekonomi  Damla ÖZSAYIN</v>
      </c>
      <c r="Z44" s="94">
        <f>Tablo1[[#This Row],[Birleşik ders]]</f>
        <v>2</v>
      </c>
    </row>
    <row r="45" spans="1:26" ht="21.75" hidden="1" x14ac:dyDescent="0.25">
      <c r="A45" s="27">
        <f>Tablo1[[#This Row],[Sıra]]</f>
        <v>132</v>
      </c>
      <c r="B45" s="13" t="str">
        <f>Tablo1[[#This Row],[Bölüm]]</f>
        <v>BK</v>
      </c>
      <c r="C45" s="13">
        <f>Tablo1[[#This Row],[Sınıf]]</f>
        <v>1</v>
      </c>
      <c r="D45" s="5" t="str">
        <f>Tablo1[[#This Row],[Ders Kodu]]</f>
        <v>ZBK-1010</v>
      </c>
      <c r="E45" s="14" t="str">
        <f>Tablo1[[#This Row],[Dersin Adı]]</f>
        <v xml:space="preserve">Hayvansal Üretim </v>
      </c>
      <c r="F45" s="6" t="str">
        <f>Tablo1[[#This Row],[Dersi Veren Öğretim Elemanı]]</f>
        <v>Feyzi UĞUR</v>
      </c>
      <c r="G45" s="6" t="str">
        <f>Tablo1[[#This Row],[Dersi Vrn. Öğr. Üyesi Bölümü]]</f>
        <v>ZO</v>
      </c>
      <c r="H45" s="5">
        <f>Tablo1[[#This Row],[Mevcut]]</f>
        <v>35</v>
      </c>
      <c r="I45" s="13" t="str">
        <f>Tablo1[[#This Row],[GÜN]]</f>
        <v>SALI</v>
      </c>
      <c r="J45" s="17" t="str">
        <f>Tablo1[[#This Row],[SINIF2]]</f>
        <v>113</v>
      </c>
      <c r="K45" s="11">
        <f>Tablo1[[#This Row],[08:10]]</f>
        <v>0</v>
      </c>
      <c r="L45" s="4" t="str">
        <f>Tablo1[[#This Row],[09:00]]</f>
        <v>x</v>
      </c>
      <c r="M45" s="4" t="str">
        <f>Tablo1[[#This Row],[09:50]]</f>
        <v>x</v>
      </c>
      <c r="N45" s="4" t="str">
        <f>Tablo1[[#This Row],[10:40]]</f>
        <v>x</v>
      </c>
      <c r="O45" s="4" t="str">
        <f>Tablo1[[#This Row],[11:30]]</f>
        <v>x</v>
      </c>
      <c r="P45" s="10">
        <f>Tablo1[[#This Row],[12:20]]</f>
        <v>0</v>
      </c>
      <c r="Q45" s="4">
        <f>Tablo1[[#This Row],[13:10]]</f>
        <v>0</v>
      </c>
      <c r="R45" s="4">
        <f>Tablo1[[#This Row],[14:00]]</f>
        <v>0</v>
      </c>
      <c r="S45" s="4">
        <f>Tablo1[[#This Row],[14:50]]</f>
        <v>0</v>
      </c>
      <c r="T45" s="4">
        <f>Tablo1[[#This Row],[15:40]]</f>
        <v>0</v>
      </c>
      <c r="U45" s="12">
        <f>Tablo1[[#This Row],[16:30]]</f>
        <v>0</v>
      </c>
      <c r="V45" s="24">
        <f>Tablo1[[#This Row],[Ders Adedi]]</f>
        <v>2</v>
      </c>
      <c r="W45" s="22">
        <f>Tablo1[[#This Row],[Ders saati]]</f>
        <v>4</v>
      </c>
      <c r="X45" s="23">
        <f>Tablo1[[#This Row],[Ders saati kontrol]]</f>
        <v>4</v>
      </c>
      <c r="Y45" s="89" t="str">
        <f>Tablo1[[#This Row],[Birleştir formül]]</f>
        <v>Hayvansal Üretim  Feyzi UĞUR</v>
      </c>
      <c r="Z45" s="94">
        <f>Tablo1[[#This Row],[Birleşik ders]]</f>
        <v>2</v>
      </c>
    </row>
    <row r="46" spans="1:26" ht="21.75" hidden="1" x14ac:dyDescent="0.25">
      <c r="A46" s="27">
        <f>Tablo1[[#This Row],[Sıra]]</f>
        <v>344</v>
      </c>
      <c r="B46" s="13" t="str">
        <f>Tablo1[[#This Row],[Bölüm]]</f>
        <v>BK</v>
      </c>
      <c r="C46" s="13">
        <f>Tablo1[[#This Row],[Sınıf]]</f>
        <v>1</v>
      </c>
      <c r="D46" s="5" t="str">
        <f>Tablo1[[#This Row],[Ders Kodu]]</f>
        <v>ZBK-1012</v>
      </c>
      <c r="E46" s="14" t="str">
        <f>Tablo1[[#This Row],[Dersin Adı]]</f>
        <v xml:space="preserve">Zooloji </v>
      </c>
      <c r="F46" s="6" t="str">
        <f>Tablo1[[#This Row],[Dersi Veren Öğretim Elemanı]]</f>
        <v>Çiğdem GÜL</v>
      </c>
      <c r="G46" s="6" t="str">
        <f>Tablo1[[#This Row],[Dersi Vrn. Öğr. Üyesi Bölümü]]</f>
        <v>FD</v>
      </c>
      <c r="H46" s="5">
        <f>Tablo1[[#This Row],[Mevcut]]</f>
        <v>37</v>
      </c>
      <c r="I46" s="13" t="str">
        <f>Tablo1[[#This Row],[GÜN]]</f>
        <v>SALI</v>
      </c>
      <c r="J46" s="17" t="str">
        <f>Tablo1[[#This Row],[SINIF2]]</f>
        <v>Prof.Dr H. TURHAN</v>
      </c>
      <c r="K46" s="11">
        <f>Tablo1[[#This Row],[08:10]]</f>
        <v>0</v>
      </c>
      <c r="L46" s="4">
        <f>Tablo1[[#This Row],[09:00]]</f>
        <v>0</v>
      </c>
      <c r="M46" s="4">
        <f>Tablo1[[#This Row],[09:50]]</f>
        <v>0</v>
      </c>
      <c r="N46" s="4">
        <f>Tablo1[[#This Row],[10:40]]</f>
        <v>0</v>
      </c>
      <c r="O46" s="4">
        <f>Tablo1[[#This Row],[11:30]]</f>
        <v>0</v>
      </c>
      <c r="P46" s="10">
        <f>Tablo1[[#This Row],[12:20]]</f>
        <v>0</v>
      </c>
      <c r="Q46" s="4" t="str">
        <f>Tablo1[[#This Row],[13:10]]</f>
        <v>x</v>
      </c>
      <c r="R46" s="4" t="str">
        <f>Tablo1[[#This Row],[14:00]]</f>
        <v>x</v>
      </c>
      <c r="S46" s="4" t="str">
        <f>Tablo1[[#This Row],[14:50]]</f>
        <v>x</v>
      </c>
      <c r="T46" s="4" t="str">
        <f>Tablo1[[#This Row],[15:40]]</f>
        <v>x</v>
      </c>
      <c r="U46" s="12">
        <f>Tablo1[[#This Row],[16:30]]</f>
        <v>0</v>
      </c>
      <c r="V46" s="24">
        <f>Tablo1[[#This Row],[Ders Adedi]]</f>
        <v>5</v>
      </c>
      <c r="W46" s="22">
        <f>Tablo1[[#This Row],[Ders saati]]</f>
        <v>4</v>
      </c>
      <c r="X46" s="23">
        <f>Tablo1[[#This Row],[Ders saati kontrol]]</f>
        <v>4</v>
      </c>
      <c r="Y46" s="89" t="str">
        <f>Tablo1[[#This Row],[Birleştir formül]]</f>
        <v>Zooloji  Sibel HAYRETDAĞ</v>
      </c>
      <c r="Z46" s="94">
        <f>Tablo1[[#This Row],[Birleşik ders]]</f>
        <v>3</v>
      </c>
    </row>
    <row r="47" spans="1:26" ht="21.75" hidden="1" x14ac:dyDescent="0.25">
      <c r="A47" s="27">
        <f>Tablo1[[#This Row],[Sıra]]</f>
        <v>10</v>
      </c>
      <c r="B47" s="13" t="str">
        <f>Tablo1[[#This Row],[Bölüm]]</f>
        <v>BK</v>
      </c>
      <c r="C47" s="13">
        <f>Tablo1[[#This Row],[Sınıf]]</f>
        <v>1</v>
      </c>
      <c r="D47" s="5" t="str">
        <f>Tablo1[[#This Row],[Ders Kodu]]</f>
        <v>ATA-1102</v>
      </c>
      <c r="E47" s="14" t="str">
        <f>Tablo1[[#This Row],[Dersin Adı]]</f>
        <v xml:space="preserve">Atatürk İlkeleri ve İnkılap Tarihi II </v>
      </c>
      <c r="F47" s="6" t="str">
        <f>Tablo1[[#This Row],[Dersi Veren Öğretim Elemanı]]</f>
        <v>Gökhan BAYRAM</v>
      </c>
      <c r="G47" s="6" t="str">
        <f>Tablo1[[#This Row],[Dersi Vrn. Öğr. Üyesi Bölümü]]</f>
        <v>FD</v>
      </c>
      <c r="H47" s="5">
        <f>Tablo1[[#This Row],[Mevcut]]</f>
        <v>32</v>
      </c>
      <c r="I47" s="13" t="str">
        <f>Tablo1[[#This Row],[GÜN]]</f>
        <v>ÇARŞAMBA</v>
      </c>
      <c r="J47" s="17" t="str">
        <f>Tablo1[[#This Row],[SINIF2]]</f>
        <v>ONLINE</v>
      </c>
      <c r="K47" s="11">
        <f>Tablo1[[#This Row],[08:10]]</f>
        <v>0</v>
      </c>
      <c r="L47" s="4" t="str">
        <f>Tablo1[[#This Row],[09:00]]</f>
        <v>x</v>
      </c>
      <c r="M47" s="4" t="str">
        <f>Tablo1[[#This Row],[09:50]]</f>
        <v>x</v>
      </c>
      <c r="N47" s="4">
        <f>Tablo1[[#This Row],[10:40]]</f>
        <v>0</v>
      </c>
      <c r="O47" s="4">
        <f>Tablo1[[#This Row],[11:30]]</f>
        <v>0</v>
      </c>
      <c r="P47" s="10">
        <f>Tablo1[[#This Row],[12:20]]</f>
        <v>0</v>
      </c>
      <c r="Q47" s="4">
        <f>Tablo1[[#This Row],[13:10]]</f>
        <v>0</v>
      </c>
      <c r="R47" s="4">
        <f>Tablo1[[#This Row],[14:00]]</f>
        <v>0</v>
      </c>
      <c r="S47" s="4">
        <f>Tablo1[[#This Row],[14:50]]</f>
        <v>0</v>
      </c>
      <c r="T47" s="4">
        <f>Tablo1[[#This Row],[15:40]]</f>
        <v>0</v>
      </c>
      <c r="U47" s="12">
        <f>Tablo1[[#This Row],[16:30]]</f>
        <v>0</v>
      </c>
      <c r="V47" s="24">
        <f>Tablo1[[#This Row],[Ders Adedi]]</f>
        <v>9</v>
      </c>
      <c r="W47" s="22">
        <f>Tablo1[[#This Row],[Ders saati]]</f>
        <v>2</v>
      </c>
      <c r="X47" s="23">
        <f>Tablo1[[#This Row],[Ders saati kontrol]]</f>
        <v>2</v>
      </c>
      <c r="Y47" s="89" t="str">
        <f>Tablo1[[#This Row],[Birleştir formül]]</f>
        <v>Atatürk İlkeleri ve İnkılap Tarihi II  Gökhan BAYRAM</v>
      </c>
      <c r="Z47" s="94">
        <f>Tablo1[[#This Row],[Birleşik ders]]</f>
        <v>9</v>
      </c>
    </row>
    <row r="48" spans="1:26" ht="21.75" hidden="1" x14ac:dyDescent="0.25">
      <c r="A48" s="27">
        <f>Tablo1[[#This Row],[Sıra]]</f>
        <v>313</v>
      </c>
      <c r="B48" s="13" t="str">
        <f>Tablo1[[#This Row],[Bölüm]]</f>
        <v>BK</v>
      </c>
      <c r="C48" s="13">
        <f>Tablo1[[#This Row],[Sınıf]]</f>
        <v>1</v>
      </c>
      <c r="D48" s="5" t="str">
        <f>Tablo1[[#This Row],[Ders Kodu]]</f>
        <v>TDİ-1002</v>
      </c>
      <c r="E48" s="14" t="str">
        <f>Tablo1[[#This Row],[Dersin Adı]]</f>
        <v xml:space="preserve">Türk Dili II </v>
      </c>
      <c r="F48" s="6" t="str">
        <f>Tablo1[[#This Row],[Dersi Veren Öğretim Elemanı]]</f>
        <v>Özgür ÜSTÜN</v>
      </c>
      <c r="G48" s="6" t="str">
        <f>Tablo1[[#This Row],[Dersi Vrn. Öğr. Üyesi Bölümü]]</f>
        <v>FD</v>
      </c>
      <c r="H48" s="5">
        <f>Tablo1[[#This Row],[Mevcut]]</f>
        <v>31</v>
      </c>
      <c r="I48" s="13" t="str">
        <f>Tablo1[[#This Row],[GÜN]]</f>
        <v>ÇARŞAMBA</v>
      </c>
      <c r="J48" s="17" t="str">
        <f>Tablo1[[#This Row],[SINIF2]]</f>
        <v>ONLINE</v>
      </c>
      <c r="K48" s="11">
        <f>Tablo1[[#This Row],[08:10]]</f>
        <v>0</v>
      </c>
      <c r="L48" s="4">
        <f>Tablo1[[#This Row],[09:00]]</f>
        <v>0</v>
      </c>
      <c r="M48" s="4">
        <f>Tablo1[[#This Row],[09:50]]</f>
        <v>0</v>
      </c>
      <c r="N48" s="4" t="str">
        <f>Tablo1[[#This Row],[10:40]]</f>
        <v>x</v>
      </c>
      <c r="O48" s="4" t="str">
        <f>Tablo1[[#This Row],[11:30]]</f>
        <v>x</v>
      </c>
      <c r="P48" s="10">
        <f>Tablo1[[#This Row],[12:20]]</f>
        <v>0</v>
      </c>
      <c r="Q48" s="4">
        <f>Tablo1[[#This Row],[13:10]]</f>
        <v>0</v>
      </c>
      <c r="R48" s="4">
        <f>Tablo1[[#This Row],[14:00]]</f>
        <v>0</v>
      </c>
      <c r="S48" s="4">
        <f>Tablo1[[#This Row],[14:50]]</f>
        <v>0</v>
      </c>
      <c r="T48" s="4">
        <f>Tablo1[[#This Row],[15:40]]</f>
        <v>0</v>
      </c>
      <c r="U48" s="12">
        <f>Tablo1[[#This Row],[16:30]]</f>
        <v>0</v>
      </c>
      <c r="V48" s="24">
        <f>Tablo1[[#This Row],[Ders Adedi]]</f>
        <v>9</v>
      </c>
      <c r="W48" s="22">
        <f>Tablo1[[#This Row],[Ders saati]]</f>
        <v>2</v>
      </c>
      <c r="X48" s="23">
        <f>Tablo1[[#This Row],[Ders saati kontrol]]</f>
        <v>2</v>
      </c>
      <c r="Y48" s="89" t="str">
        <f>Tablo1[[#This Row],[Birleştir formül]]</f>
        <v>Türk Dili II  Özgür ÜSTÜN</v>
      </c>
      <c r="Z48" s="94">
        <f>Tablo1[[#This Row],[Birleşik ders]]</f>
        <v>9</v>
      </c>
    </row>
    <row r="49" spans="1:26" ht="21.75" hidden="1" x14ac:dyDescent="0.25">
      <c r="A49" s="27">
        <f>Tablo1[[#This Row],[Sıra]]</f>
        <v>150</v>
      </c>
      <c r="B49" s="13" t="str">
        <f>Tablo1[[#This Row],[Bölüm]]</f>
        <v>BK</v>
      </c>
      <c r="C49" s="13">
        <f>Tablo1[[#This Row],[Sınıf]]</f>
        <v>1</v>
      </c>
      <c r="D49" s="5" t="str">
        <f>Tablo1[[#This Row],[Ders Kodu]]</f>
        <v>İSG-1002</v>
      </c>
      <c r="E49" s="14" t="str">
        <f>Tablo1[[#This Row],[Dersin Adı]]</f>
        <v xml:space="preserve">İş Sağlığı ve Güvenliği II </v>
      </c>
      <c r="F49" s="6" t="str">
        <f>Tablo1[[#This Row],[Dersi Veren Öğretim Elemanı]]</f>
        <v>Ulaş ÇINAR</v>
      </c>
      <c r="G49" s="6" t="str">
        <f>Tablo1[[#This Row],[Dersi Vrn. Öğr. Üyesi Bölümü]]</f>
        <v>FD</v>
      </c>
      <c r="H49" s="5">
        <f>Tablo1[[#This Row],[Mevcut]]</f>
        <v>26</v>
      </c>
      <c r="I49" s="13" t="str">
        <f>Tablo1[[#This Row],[GÜN]]</f>
        <v>PERŞEMBE</v>
      </c>
      <c r="J49" s="17" t="str">
        <f>Tablo1[[#This Row],[SINIF2]]</f>
        <v>113</v>
      </c>
      <c r="K49" s="11">
        <f>Tablo1[[#This Row],[08:10]]</f>
        <v>0</v>
      </c>
      <c r="L49" s="4" t="str">
        <f>Tablo1[[#This Row],[09:00]]</f>
        <v>x</v>
      </c>
      <c r="M49" s="4" t="str">
        <f>Tablo1[[#This Row],[09:50]]</f>
        <v>x</v>
      </c>
      <c r="N49" s="4">
        <f>Tablo1[[#This Row],[10:40]]</f>
        <v>0</v>
      </c>
      <c r="O49" s="4">
        <f>Tablo1[[#This Row],[11:30]]</f>
        <v>0</v>
      </c>
      <c r="P49" s="10">
        <f>Tablo1[[#This Row],[12:20]]</f>
        <v>0</v>
      </c>
      <c r="Q49" s="4">
        <f>Tablo1[[#This Row],[13:10]]</f>
        <v>0</v>
      </c>
      <c r="R49" s="4">
        <f>Tablo1[[#This Row],[14:00]]</f>
        <v>0</v>
      </c>
      <c r="S49" s="4">
        <f>Tablo1[[#This Row],[14:50]]</f>
        <v>0</v>
      </c>
      <c r="T49" s="4">
        <f>Tablo1[[#This Row],[15:40]]</f>
        <v>0</v>
      </c>
      <c r="U49" s="12">
        <f>Tablo1[[#This Row],[16:30]]</f>
        <v>0</v>
      </c>
      <c r="V49" s="24">
        <f>Tablo1[[#This Row],[Ders Adedi]]</f>
        <v>9</v>
      </c>
      <c r="W49" s="22">
        <f>Tablo1[[#This Row],[Ders saati]]</f>
        <v>2</v>
      </c>
      <c r="X49" s="23">
        <f>Tablo1[[#This Row],[Ders saati kontrol]]</f>
        <v>2</v>
      </c>
      <c r="Y49" s="89" t="str">
        <f>Tablo1[[#This Row],[Birleştir formül]]</f>
        <v>İş Sağlığı ve Güvenliği II  Ulaş ÇINAR</v>
      </c>
      <c r="Z49" s="94">
        <f>Tablo1[[#This Row],[Birleşik ders]]</f>
        <v>8</v>
      </c>
    </row>
    <row r="50" spans="1:26" ht="21.75" hidden="1" x14ac:dyDescent="0.25">
      <c r="A50" s="27">
        <f>Tablo1[[#This Row],[Sıra]]</f>
        <v>261</v>
      </c>
      <c r="B50" s="13" t="str">
        <f>Tablo1[[#This Row],[Bölüm]]</f>
        <v>BK</v>
      </c>
      <c r="C50" s="13">
        <f>Tablo1[[#This Row],[Sınıf]]</f>
        <v>1</v>
      </c>
      <c r="D50" s="5" t="str">
        <f>Tablo1[[#This Row],[Ders Kodu]]</f>
        <v>ZBK-1002</v>
      </c>
      <c r="E50" s="14" t="str">
        <f>Tablo1[[#This Row],[Dersin Adı]]</f>
        <v xml:space="preserve">Tarım Tarihi ve Deontolojisi </v>
      </c>
      <c r="F50" s="6" t="str">
        <f>Tablo1[[#This Row],[Dersi Veren Öğretim Elemanı]]</f>
        <v>Uğur GÖZEL</v>
      </c>
      <c r="G50" s="6" t="str">
        <f>Tablo1[[#This Row],[Dersi Vrn. Öğr. Üyesi Bölümü]]</f>
        <v>BK</v>
      </c>
      <c r="H50" s="5">
        <f>Tablo1[[#This Row],[Mevcut]]</f>
        <v>35</v>
      </c>
      <c r="I50" s="13" t="str">
        <f>Tablo1[[#This Row],[GÜN]]</f>
        <v>PERŞEMBE</v>
      </c>
      <c r="J50" s="17" t="str">
        <f>Tablo1[[#This Row],[SINIF2]]</f>
        <v>105</v>
      </c>
      <c r="K50" s="11">
        <f>Tablo1[[#This Row],[08:10]]</f>
        <v>0</v>
      </c>
      <c r="L50" s="4">
        <f>Tablo1[[#This Row],[09:00]]</f>
        <v>0</v>
      </c>
      <c r="M50" s="4">
        <f>Tablo1[[#This Row],[09:50]]</f>
        <v>0</v>
      </c>
      <c r="N50" s="4" t="str">
        <f>Tablo1[[#This Row],[10:40]]</f>
        <v>x</v>
      </c>
      <c r="O50" s="4" t="str">
        <f>Tablo1[[#This Row],[11:30]]</f>
        <v>x</v>
      </c>
      <c r="P50" s="10">
        <f>Tablo1[[#This Row],[12:20]]</f>
        <v>0</v>
      </c>
      <c r="Q50" s="4">
        <f>Tablo1[[#This Row],[13:10]]</f>
        <v>0</v>
      </c>
      <c r="R50" s="4">
        <f>Tablo1[[#This Row],[14:00]]</f>
        <v>0</v>
      </c>
      <c r="S50" s="4">
        <f>Tablo1[[#This Row],[14:50]]</f>
        <v>0</v>
      </c>
      <c r="T50" s="4">
        <f>Tablo1[[#This Row],[15:40]]</f>
        <v>0</v>
      </c>
      <c r="U50" s="12">
        <f>Tablo1[[#This Row],[16:30]]</f>
        <v>0</v>
      </c>
      <c r="V50" s="24">
        <f>Tablo1[[#This Row],[Ders Adedi]]</f>
        <v>3</v>
      </c>
      <c r="W50" s="22">
        <f>Tablo1[[#This Row],[Ders saati]]</f>
        <v>2</v>
      </c>
      <c r="X50" s="23">
        <f>Tablo1[[#This Row],[Ders saati kontrol]]</f>
        <v>2</v>
      </c>
      <c r="Y50" s="89" t="str">
        <f>Tablo1[[#This Row],[Birleştir formül]]</f>
        <v>Tarım Tarihi ve Deontolojisi  Uğur GÖZEL</v>
      </c>
      <c r="Z50" s="94">
        <f>Tablo1[[#This Row],[Birleşik ders]]</f>
        <v>1</v>
      </c>
    </row>
    <row r="51" spans="1:26" ht="21.75" hidden="1" x14ac:dyDescent="0.25">
      <c r="A51" s="27">
        <f>Tablo1[[#This Row],[Sıra]]</f>
        <v>294</v>
      </c>
      <c r="B51" s="13" t="str">
        <f>Tablo1[[#This Row],[Bölüm]]</f>
        <v>BK</v>
      </c>
      <c r="C51" s="13">
        <f>Tablo1[[#This Row],[Sınıf]]</f>
        <v>1</v>
      </c>
      <c r="D51" s="5" t="str">
        <f>Tablo1[[#This Row],[Ders Kodu]]</f>
        <v>ZBK-1006</v>
      </c>
      <c r="E51" s="14" t="str">
        <f>Tablo1[[#This Row],[Dersin Adı]]</f>
        <v xml:space="preserve">Temel Bilgisayar Programları </v>
      </c>
      <c r="F51" s="6" t="str">
        <f>Tablo1[[#This Row],[Dersi Veren Öğretim Elemanı]]</f>
        <v>Ali Kürşat ŞAHİN</v>
      </c>
      <c r="G51" s="6" t="str">
        <f>Tablo1[[#This Row],[Dersi Vrn. Öğr. Üyesi Bölümü]]</f>
        <v>BK</v>
      </c>
      <c r="H51" s="5">
        <f>Tablo1[[#This Row],[Mevcut]]</f>
        <v>34</v>
      </c>
      <c r="I51" s="13" t="str">
        <f>Tablo1[[#This Row],[GÜN]]</f>
        <v>PERŞEMBE</v>
      </c>
      <c r="J51" s="17" t="str">
        <f>Tablo1[[#This Row],[SINIF2]]</f>
        <v>Bilgisayar Lab.</v>
      </c>
      <c r="K51" s="11">
        <f>Tablo1[[#This Row],[08:10]]</f>
        <v>0</v>
      </c>
      <c r="L51" s="4">
        <f>Tablo1[[#This Row],[09:00]]</f>
        <v>0</v>
      </c>
      <c r="M51" s="4">
        <f>Tablo1[[#This Row],[09:50]]</f>
        <v>0</v>
      </c>
      <c r="N51" s="4">
        <f>Tablo1[[#This Row],[10:40]]</f>
        <v>0</v>
      </c>
      <c r="O51" s="4">
        <f>Tablo1[[#This Row],[11:30]]</f>
        <v>0</v>
      </c>
      <c r="P51" s="10">
        <f>Tablo1[[#This Row],[12:20]]</f>
        <v>0</v>
      </c>
      <c r="Q51" s="4" t="str">
        <f>Tablo1[[#This Row],[13:10]]</f>
        <v>x</v>
      </c>
      <c r="R51" s="4" t="str">
        <f>Tablo1[[#This Row],[14:00]]</f>
        <v>x</v>
      </c>
      <c r="S51" s="4" t="str">
        <f>Tablo1[[#This Row],[14:50]]</f>
        <v>x</v>
      </c>
      <c r="T51" s="4" t="str">
        <f>Tablo1[[#This Row],[15:40]]</f>
        <v>x</v>
      </c>
      <c r="U51" s="12">
        <f>Tablo1[[#This Row],[16:30]]</f>
        <v>0</v>
      </c>
      <c r="V51" s="24">
        <f>Tablo1[[#This Row],[Ders Adedi]]</f>
        <v>1</v>
      </c>
      <c r="W51" s="22">
        <f>Tablo1[[#This Row],[Ders saati]]</f>
        <v>4</v>
      </c>
      <c r="X51" s="23">
        <f>Tablo1[[#This Row],[Ders saati kontrol]]</f>
        <v>4</v>
      </c>
      <c r="Y51" s="89" t="str">
        <f>Tablo1[[#This Row],[Birleştir formül]]</f>
        <v>Temel Bilgisayar Programları  Ali Kürşat ŞAHİN</v>
      </c>
      <c r="Z51" s="94">
        <f>Tablo1[[#This Row],[Birleşik ders]]</f>
        <v>1</v>
      </c>
    </row>
    <row r="52" spans="1:26" ht="30" hidden="1" x14ac:dyDescent="0.25">
      <c r="A52" s="27">
        <f>Tablo1[[#This Row],[Sıra]]</f>
        <v>332</v>
      </c>
      <c r="B52" s="13" t="str">
        <f>Tablo1[[#This Row],[Bölüm]]</f>
        <v>BK</v>
      </c>
      <c r="C52" s="13">
        <f>Tablo1[[#This Row],[Sınıf]]</f>
        <v>1</v>
      </c>
      <c r="D52" s="5" t="str">
        <f>Tablo1[[#This Row],[Ders Kodu]]</f>
        <v>YDİ-1102</v>
      </c>
      <c r="E52" s="14" t="str">
        <f>Tablo1[[#This Row],[Dersin Adı]]</f>
        <v xml:space="preserve">Yabancı Dil II </v>
      </c>
      <c r="F52" s="6" t="str">
        <f>Tablo1[[#This Row],[Dersi Veren Öğretim Elemanı]]</f>
        <v>Gökhan HINIZ</v>
      </c>
      <c r="G52" s="6" t="str">
        <f>Tablo1[[#This Row],[Dersi Vrn. Öğr. Üyesi Bölümü]]</f>
        <v>FD</v>
      </c>
      <c r="H52" s="5">
        <f>Tablo1[[#This Row],[Mevcut]]</f>
        <v>13</v>
      </c>
      <c r="I52" s="13" t="str">
        <f>Tablo1[[#This Row],[GÜN]]</f>
        <v>CUMA</v>
      </c>
      <c r="J52" s="17" t="str">
        <f>Tablo1[[#This Row],[SINIF2]]</f>
        <v>ONLINE</v>
      </c>
      <c r="K52" s="11" t="str">
        <f>Tablo1[[#This Row],[08:10]]</f>
        <v>x</v>
      </c>
      <c r="L52" s="4" t="str">
        <f>Tablo1[[#This Row],[09:00]]</f>
        <v>x</v>
      </c>
      <c r="M52" s="4">
        <f>Tablo1[[#This Row],[09:50]]</f>
        <v>0</v>
      </c>
      <c r="N52" s="4">
        <f>Tablo1[[#This Row],[10:40]]</f>
        <v>0</v>
      </c>
      <c r="O52" s="4">
        <f>Tablo1[[#This Row],[11:30]]</f>
        <v>0</v>
      </c>
      <c r="P52" s="10">
        <f>Tablo1[[#This Row],[12:20]]</f>
        <v>0</v>
      </c>
      <c r="Q52" s="4">
        <f>Tablo1[[#This Row],[13:10]]</f>
        <v>0</v>
      </c>
      <c r="R52" s="4">
        <f>Tablo1[[#This Row],[14:00]]</f>
        <v>0</v>
      </c>
      <c r="S52" s="4">
        <f>Tablo1[[#This Row],[14:50]]</f>
        <v>0</v>
      </c>
      <c r="T52" s="4">
        <f>Tablo1[[#This Row],[15:40]]</f>
        <v>0</v>
      </c>
      <c r="U52" s="12">
        <f>Tablo1[[#This Row],[16:30]]</f>
        <v>0</v>
      </c>
      <c r="V52" s="24">
        <f>Tablo1[[#This Row],[Ders Adedi]]</f>
        <v>9</v>
      </c>
      <c r="W52" s="22">
        <f>Tablo1[[#This Row],[Ders saati]]</f>
        <v>2</v>
      </c>
      <c r="X52" s="23">
        <f>Tablo1[[#This Row],[Ders saati kontrol]]</f>
        <v>2</v>
      </c>
      <c r="Y52" s="89" t="str">
        <f>Tablo1[[#This Row],[Birleştir formül]]</f>
        <v>Yabancı Dil II  Gökhan HINIZ</v>
      </c>
      <c r="Z52" s="94">
        <f>Tablo1[[#This Row],[Birleşik ders]]</f>
        <v>9</v>
      </c>
    </row>
    <row r="53" spans="1:26" ht="21.75" hidden="1" x14ac:dyDescent="0.25">
      <c r="A53" s="27">
        <f>Tablo1[[#This Row],[Sıra]]</f>
        <v>359</v>
      </c>
      <c r="B53" s="13" t="str">
        <f>Tablo1[[#This Row],[Bölüm]]</f>
        <v>BK</v>
      </c>
      <c r="C53" s="13">
        <f>Tablo1[[#This Row],[Sınıf]]</f>
        <v>1</v>
      </c>
      <c r="D53" s="5" t="str">
        <f>Tablo1[[#This Row],[Ders Kodu]]</f>
        <v>BTK-1032</v>
      </c>
      <c r="E53" s="14" t="str">
        <f>Tablo1[[#This Row],[Dersin Adı]]</f>
        <v>Mikrobiyoloji (Alttan ve devam Alanlar İçin)</v>
      </c>
      <c r="F53" s="6" t="str">
        <f>Tablo1[[#This Row],[Dersi Veren Öğretim Elemanı]]</f>
        <v>Ali KARANFİL</v>
      </c>
      <c r="G53" s="6" t="str">
        <f>Tablo1[[#This Row],[Dersi Vrn. Öğr. Üyesi Bölümü]]</f>
        <v>BK</v>
      </c>
      <c r="H53" s="5">
        <f>Tablo1[[#This Row],[Mevcut]]</f>
        <v>8</v>
      </c>
      <c r="I53" s="13" t="str">
        <f>Tablo1[[#This Row],[GÜN]]</f>
        <v>-</v>
      </c>
      <c r="J53" s="17" t="str">
        <f>Tablo1[[#This Row],[SINIF2]]</f>
        <v>SADECE SINAV</v>
      </c>
      <c r="K53" s="11">
        <f>Tablo1[[#This Row],[08:10]]</f>
        <v>0</v>
      </c>
      <c r="L53" s="4">
        <f>Tablo1[[#This Row],[09:00]]</f>
        <v>0</v>
      </c>
      <c r="M53" s="4">
        <f>Tablo1[[#This Row],[09:50]]</f>
        <v>0</v>
      </c>
      <c r="N53" s="4">
        <f>Tablo1[[#This Row],[10:40]]</f>
        <v>0</v>
      </c>
      <c r="O53" s="4" t="str">
        <f>Tablo1[[#This Row],[11:30]]</f>
        <v>x</v>
      </c>
      <c r="P53" s="10" t="str">
        <f>Tablo1[[#This Row],[12:20]]</f>
        <v>x</v>
      </c>
      <c r="Q53" s="4" t="str">
        <f>Tablo1[[#This Row],[13:10]]</f>
        <v>x</v>
      </c>
      <c r="R53" s="4">
        <f>Tablo1[[#This Row],[14:00]]</f>
        <v>0</v>
      </c>
      <c r="S53" s="4">
        <f>Tablo1[[#This Row],[14:50]]</f>
        <v>0</v>
      </c>
      <c r="T53" s="4">
        <f>Tablo1[[#This Row],[15:40]]</f>
        <v>0</v>
      </c>
      <c r="U53" s="12">
        <f>Tablo1[[#This Row],[16:30]]</f>
        <v>0</v>
      </c>
      <c r="V53" s="24">
        <f>Tablo1[[#This Row],[Ders Adedi]]</f>
        <v>1</v>
      </c>
      <c r="W53" s="22">
        <f>Tablo1[[#This Row],[Ders saati]]</f>
        <v>3</v>
      </c>
      <c r="X53" s="23">
        <f>Tablo1[[#This Row],[Ders saati kontrol]]</f>
        <v>3</v>
      </c>
      <c r="Y53" s="89" t="str">
        <f>Tablo1[[#This Row],[Birleştir formül]]</f>
        <v>Mikrobiyoloji (Alttan ve devam Alanlar İçin) Ali KARANFİL</v>
      </c>
      <c r="Z53" s="94">
        <f>Tablo1[[#This Row],[Birleşik ders]]</f>
        <v>1</v>
      </c>
    </row>
    <row r="54" spans="1:26" ht="21.75" hidden="1" x14ac:dyDescent="0.25">
      <c r="A54" s="27">
        <f>Tablo1[[#This Row],[Sıra]]</f>
        <v>360</v>
      </c>
      <c r="B54" s="13" t="str">
        <f>Tablo1[[#This Row],[Bölüm]]</f>
        <v>BK</v>
      </c>
      <c r="C54" s="13">
        <f>Tablo1[[#This Row],[Sınıf]]</f>
        <v>1</v>
      </c>
      <c r="D54" s="5" t="str">
        <f>Tablo1[[#This Row],[Ders Kodu]]</f>
        <v>BTK-1138</v>
      </c>
      <c r="E54" s="14" t="str">
        <f>Tablo1[[#This Row],[Dersin Adı]]</f>
        <v>Hayvansal Üretim Sistemleri (Alttan Alanlar İçin)</v>
      </c>
      <c r="F54" s="6" t="str">
        <f>Tablo1[[#This Row],[Dersi Veren Öğretim Elemanı]]</f>
        <v>Aynur KONYALI</v>
      </c>
      <c r="G54" s="6" t="str">
        <f>Tablo1[[#This Row],[Dersi Vrn. Öğr. Üyesi Bölümü]]</f>
        <v>ZO</v>
      </c>
      <c r="H54" s="5">
        <f>Tablo1[[#This Row],[Mevcut]]</f>
        <v>51</v>
      </c>
      <c r="I54" s="13" t="str">
        <f>Tablo1[[#This Row],[GÜN]]</f>
        <v>-</v>
      </c>
      <c r="J54" s="17" t="str">
        <f>Tablo1[[#This Row],[SINIF2]]</f>
        <v>SADECE SINAV</v>
      </c>
      <c r="K54" s="11">
        <f>Tablo1[[#This Row],[08:10]]</f>
        <v>0</v>
      </c>
      <c r="L54" s="4">
        <f>Tablo1[[#This Row],[09:00]]</f>
        <v>0</v>
      </c>
      <c r="M54" s="4">
        <f>Tablo1[[#This Row],[09:50]]</f>
        <v>0</v>
      </c>
      <c r="N54" s="4">
        <f>Tablo1[[#This Row],[10:40]]</f>
        <v>0</v>
      </c>
      <c r="O54" s="4">
        <f>Tablo1[[#This Row],[11:30]]</f>
        <v>0</v>
      </c>
      <c r="P54" s="10">
        <f>Tablo1[[#This Row],[12:20]]</f>
        <v>0</v>
      </c>
      <c r="Q54" s="4">
        <f>Tablo1[[#This Row],[13:10]]</f>
        <v>0</v>
      </c>
      <c r="R54" s="4">
        <f>Tablo1[[#This Row],[14:00]]</f>
        <v>0</v>
      </c>
      <c r="S54" s="4">
        <f>Tablo1[[#This Row],[14:50]]</f>
        <v>0</v>
      </c>
      <c r="T54" s="4">
        <f>Tablo1[[#This Row],[15:40]]</f>
        <v>0</v>
      </c>
      <c r="U54" s="12">
        <f>Tablo1[[#This Row],[16:30]]</f>
        <v>0</v>
      </c>
      <c r="V54" s="24">
        <f>Tablo1[[#This Row],[Ders Adedi]]</f>
        <v>1</v>
      </c>
      <c r="W54" s="22">
        <f>Tablo1[[#This Row],[Ders saati]]</f>
        <v>0</v>
      </c>
      <c r="X54" s="23">
        <f>Tablo1[[#This Row],[Ders saati kontrol]]</f>
        <v>0</v>
      </c>
      <c r="Y54" s="89" t="str">
        <f>Tablo1[[#This Row],[Birleştir formül]]</f>
        <v>Hayvansal Üretim Sistemleri (Alttan Alanlar İçin) Aynur KONYALI</v>
      </c>
      <c r="Z54" s="94">
        <f>Tablo1[[#This Row],[Birleşik ders]]</f>
        <v>1</v>
      </c>
    </row>
    <row r="55" spans="1:26" ht="30" hidden="1" x14ac:dyDescent="0.25">
      <c r="A55" s="27">
        <f>Tablo1[[#This Row],[Sıra]]</f>
        <v>356</v>
      </c>
      <c r="B55" s="13" t="str">
        <f>Tablo1[[#This Row],[Bölüm]]</f>
        <v>BK</v>
      </c>
      <c r="C55" s="13">
        <f>Tablo1[[#This Row],[Sınıf]]</f>
        <v>1</v>
      </c>
      <c r="D55" s="5" t="str">
        <f>Tablo1[[#This Row],[Ders Kodu]]</f>
        <v>BTK-1018</v>
      </c>
      <c r="E55" s="14" t="str">
        <f>Tablo1[[#This Row],[Dersin Adı]]</f>
        <v>Tarımsal Ekoloji (Alttan Alanlar İçin)</v>
      </c>
      <c r="F55" s="6" t="str">
        <f>Tablo1[[#This Row],[Dersi Veren Öğretim Elemanı]]</f>
        <v>Levent EFİL</v>
      </c>
      <c r="G55" s="6" t="str">
        <f>Tablo1[[#This Row],[Dersi Vrn. Öğr. Üyesi Bölümü]]</f>
        <v>BK</v>
      </c>
      <c r="H55" s="5">
        <f>Tablo1[[#This Row],[Mevcut]]</f>
        <v>1</v>
      </c>
      <c r="I55" s="13" t="str">
        <f>Tablo1[[#This Row],[GÜN]]</f>
        <v>-</v>
      </c>
      <c r="J55" s="17" t="str">
        <f>Tablo1[[#This Row],[SINIF2]]</f>
        <v>SADECE SINAV</v>
      </c>
      <c r="K55" s="11">
        <f>Tablo1[[#This Row],[08:10]]</f>
        <v>0</v>
      </c>
      <c r="L55" s="4">
        <f>Tablo1[[#This Row],[09:00]]</f>
        <v>0</v>
      </c>
      <c r="M55" s="4">
        <f>Tablo1[[#This Row],[09:50]]</f>
        <v>0</v>
      </c>
      <c r="N55" s="4">
        <f>Tablo1[[#This Row],[10:40]]</f>
        <v>0</v>
      </c>
      <c r="O55" s="4">
        <f>Tablo1[[#This Row],[11:30]]</f>
        <v>0</v>
      </c>
      <c r="P55" s="10">
        <f>Tablo1[[#This Row],[12:20]]</f>
        <v>0</v>
      </c>
      <c r="Q55" s="4">
        <f>Tablo1[[#This Row],[13:10]]</f>
        <v>0</v>
      </c>
      <c r="R55" s="4">
        <f>Tablo1[[#This Row],[14:00]]</f>
        <v>0</v>
      </c>
      <c r="S55" s="4">
        <f>Tablo1[[#This Row],[14:50]]</f>
        <v>0</v>
      </c>
      <c r="T55" s="4">
        <f>Tablo1[[#This Row],[15:40]]</f>
        <v>0</v>
      </c>
      <c r="U55" s="12">
        <f>Tablo1[[#This Row],[16:30]]</f>
        <v>0</v>
      </c>
      <c r="V55" s="24">
        <f>Tablo1[[#This Row],[Ders Adedi]]</f>
        <v>2</v>
      </c>
      <c r="W55" s="22">
        <f>Tablo1[[#This Row],[Ders saati]]</f>
        <v>0</v>
      </c>
      <c r="X55" s="23">
        <f>Tablo1[[#This Row],[Ders saati kontrol]]</f>
        <v>0</v>
      </c>
      <c r="Y55" s="89" t="str">
        <f>Tablo1[[#This Row],[Birleştir formül]]</f>
        <v>Tarımsal Ekoloji (Alttan Alanlar İçin) Levent EFİL</v>
      </c>
      <c r="Z55" s="94">
        <f>Tablo1[[#This Row],[Birleşik ders]]</f>
        <v>1</v>
      </c>
    </row>
    <row r="56" spans="1:26" ht="30" hidden="1" x14ac:dyDescent="0.25">
      <c r="A56" s="27">
        <f>Tablo1[[#This Row],[Sıra]]</f>
        <v>357</v>
      </c>
      <c r="B56" s="13" t="str">
        <f>Tablo1[[#This Row],[Bölüm]]</f>
        <v>BK</v>
      </c>
      <c r="C56" s="13">
        <f>Tablo1[[#This Row],[Sınıf]]</f>
        <v>1</v>
      </c>
      <c r="D56" s="5" t="str">
        <f>Tablo1[[#This Row],[Ders Kodu]]</f>
        <v>BTK-1024</v>
      </c>
      <c r="E56" s="14" t="str">
        <f>Tablo1[[#This Row],[Dersin Adı]]</f>
        <v>İstatistik (Alttan Alanlar İçin)</v>
      </c>
      <c r="F56" s="6" t="str">
        <f>Tablo1[[#This Row],[Dersi Veren Öğretim Elemanı]]</f>
        <v>Soner YİĞİT</v>
      </c>
      <c r="G56" s="6" t="str">
        <f>Tablo1[[#This Row],[Dersi Vrn. Öğr. Üyesi Bölümü]]</f>
        <v>ZO</v>
      </c>
      <c r="H56" s="5">
        <f>Tablo1[[#This Row],[Mevcut]]</f>
        <v>49</v>
      </c>
      <c r="I56" s="13" t="str">
        <f>Tablo1[[#This Row],[GÜN]]</f>
        <v>-</v>
      </c>
      <c r="J56" s="17" t="str">
        <f>Tablo1[[#This Row],[SINIF2]]</f>
        <v>SADECE SINAV</v>
      </c>
      <c r="K56" s="11">
        <f>Tablo1[[#This Row],[08:10]]</f>
        <v>0</v>
      </c>
      <c r="L56" s="4">
        <f>Tablo1[[#This Row],[09:00]]</f>
        <v>0</v>
      </c>
      <c r="M56" s="4">
        <f>Tablo1[[#This Row],[09:50]]</f>
        <v>0</v>
      </c>
      <c r="N56" s="4">
        <f>Tablo1[[#This Row],[10:40]]</f>
        <v>0</v>
      </c>
      <c r="O56" s="4">
        <f>Tablo1[[#This Row],[11:30]]</f>
        <v>0</v>
      </c>
      <c r="P56" s="10">
        <f>Tablo1[[#This Row],[12:20]]</f>
        <v>0</v>
      </c>
      <c r="Q56" s="4">
        <f>Tablo1[[#This Row],[13:10]]</f>
        <v>0</v>
      </c>
      <c r="R56" s="4">
        <f>Tablo1[[#This Row],[14:00]]</f>
        <v>0</v>
      </c>
      <c r="S56" s="4">
        <f>Tablo1[[#This Row],[14:50]]</f>
        <v>0</v>
      </c>
      <c r="T56" s="4">
        <f>Tablo1[[#This Row],[15:40]]</f>
        <v>0</v>
      </c>
      <c r="U56" s="12">
        <f>Tablo1[[#This Row],[16:30]]</f>
        <v>0</v>
      </c>
      <c r="V56" s="24">
        <f>Tablo1[[#This Row],[Ders Adedi]]</f>
        <v>1</v>
      </c>
      <c r="W56" s="22">
        <f>Tablo1[[#This Row],[Ders saati]]</f>
        <v>0</v>
      </c>
      <c r="X56" s="23">
        <f>Tablo1[[#This Row],[Ders saati kontrol]]</f>
        <v>0</v>
      </c>
      <c r="Y56" s="89" t="str">
        <f>Tablo1[[#This Row],[Birleştir formül]]</f>
        <v>İstatistik (Alttan Alanlar İçin) Soner YİĞİT</v>
      </c>
      <c r="Z56" s="94">
        <f>Tablo1[[#This Row],[Birleşik ders]]</f>
        <v>1</v>
      </c>
    </row>
    <row r="57" spans="1:26" ht="21.75" hidden="1" x14ac:dyDescent="0.25">
      <c r="A57" s="27">
        <f>Tablo1[[#This Row],[Sıra]]</f>
        <v>44</v>
      </c>
      <c r="B57" s="13" t="str">
        <f>Tablo1[[#This Row],[Bölüm]]</f>
        <v>BK</v>
      </c>
      <c r="C57" s="13">
        <f>Tablo1[[#This Row],[Sınıf]]</f>
        <v>2</v>
      </c>
      <c r="D57" s="5" t="str">
        <f>Tablo1[[#This Row],[Ders Kodu]]</f>
        <v>BTK-2010</v>
      </c>
      <c r="E57" s="14" t="str">
        <f>Tablo1[[#This Row],[Dersin Adı]]</f>
        <v xml:space="preserve">Bitki Besleme </v>
      </c>
      <c r="F57" s="6" t="str">
        <f>Tablo1[[#This Row],[Dersi Veren Öğretim Elemanı]]</f>
        <v>Ali SÜMER</v>
      </c>
      <c r="G57" s="6" t="str">
        <f>Tablo1[[#This Row],[Dersi Vrn. Öğr. Üyesi Bölümü]]</f>
        <v>TO</v>
      </c>
      <c r="H57" s="5">
        <f>Tablo1[[#This Row],[Mevcut]]</f>
        <v>41</v>
      </c>
      <c r="I57" s="13" t="str">
        <f>Tablo1[[#This Row],[GÜN]]</f>
        <v>PAZARTESİ</v>
      </c>
      <c r="J57" s="17" t="str">
        <f>Tablo1[[#This Row],[SINIF2]]</f>
        <v>113</v>
      </c>
      <c r="K57" s="11">
        <f>Tablo1[[#This Row],[08:10]]</f>
        <v>0</v>
      </c>
      <c r="L57" s="4">
        <f>Tablo1[[#This Row],[09:00]]</f>
        <v>0</v>
      </c>
      <c r="M57" s="4">
        <f>Tablo1[[#This Row],[09:50]]</f>
        <v>0</v>
      </c>
      <c r="N57" s="4">
        <f>Tablo1[[#This Row],[10:40]]</f>
        <v>0</v>
      </c>
      <c r="O57" s="4">
        <f>Tablo1[[#This Row],[11:30]]</f>
        <v>0</v>
      </c>
      <c r="P57" s="10">
        <f>Tablo1[[#This Row],[12:20]]</f>
        <v>0</v>
      </c>
      <c r="Q57" s="4" t="str">
        <f>Tablo1[[#This Row],[13:10]]</f>
        <v>x</v>
      </c>
      <c r="R57" s="4" t="str">
        <f>Tablo1[[#This Row],[14:00]]</f>
        <v>x</v>
      </c>
      <c r="S57" s="4">
        <f>Tablo1[[#This Row],[14:50]]</f>
        <v>0</v>
      </c>
      <c r="T57" s="4">
        <f>Tablo1[[#This Row],[15:40]]</f>
        <v>0</v>
      </c>
      <c r="U57" s="12">
        <f>Tablo1[[#This Row],[16:30]]</f>
        <v>0</v>
      </c>
      <c r="V57" s="24">
        <f>Tablo1[[#This Row],[Ders Adedi]]</f>
        <v>6</v>
      </c>
      <c r="W57" s="22">
        <f>Tablo1[[#This Row],[Ders saati]]</f>
        <v>2</v>
      </c>
      <c r="X57" s="23">
        <f>Tablo1[[#This Row],[Ders saati kontrol]]</f>
        <v>2</v>
      </c>
      <c r="Y57" s="89" t="str">
        <f>Tablo1[[#This Row],[Birleştir formül]]</f>
        <v>Bitki Besleme  Ali SÜMER</v>
      </c>
      <c r="Z57" s="94">
        <f>Tablo1[[#This Row],[Birleşik ders]]</f>
        <v>3</v>
      </c>
    </row>
    <row r="58" spans="1:26" ht="21.75" hidden="1" x14ac:dyDescent="0.25">
      <c r="A58" s="27">
        <f>Tablo1[[#This Row],[Sıra]]</f>
        <v>5</v>
      </c>
      <c r="B58" s="13" t="str">
        <f>Tablo1[[#This Row],[Bölüm]]</f>
        <v>BK</v>
      </c>
      <c r="C58" s="13">
        <f>Tablo1[[#This Row],[Sınıf]]</f>
        <v>2</v>
      </c>
      <c r="D58" s="5" t="str">
        <f>Tablo1[[#This Row],[Ders Kodu]]</f>
        <v>BTK-2006</v>
      </c>
      <c r="E58" s="14" t="str">
        <f>Tablo1[[#This Row],[Dersin Adı]]</f>
        <v xml:space="preserve">Araştırma Deneme Yöntemleri </v>
      </c>
      <c r="F58" s="6" t="str">
        <f>Tablo1[[#This Row],[Dersi Veren Öğretim Elemanı]]</f>
        <v>Ali Kürşat ŞAHİN</v>
      </c>
      <c r="G58" s="6" t="str">
        <f>Tablo1[[#This Row],[Dersi Vrn. Öğr. Üyesi Bölümü]]</f>
        <v>BK</v>
      </c>
      <c r="H58" s="5">
        <f>Tablo1[[#This Row],[Mevcut]]</f>
        <v>45</v>
      </c>
      <c r="I58" s="13" t="str">
        <f>Tablo1[[#This Row],[GÜN]]</f>
        <v>PAZARTESİ</v>
      </c>
      <c r="J58" s="17" t="str">
        <f>Tablo1[[#This Row],[SINIF2]]</f>
        <v>201</v>
      </c>
      <c r="K58" s="11">
        <f>Tablo1[[#This Row],[08:10]]</f>
        <v>0</v>
      </c>
      <c r="L58" s="4">
        <f>Tablo1[[#This Row],[09:00]]</f>
        <v>0</v>
      </c>
      <c r="M58" s="4">
        <f>Tablo1[[#This Row],[09:50]]</f>
        <v>0</v>
      </c>
      <c r="N58" s="4">
        <f>Tablo1[[#This Row],[10:40]]</f>
        <v>0</v>
      </c>
      <c r="O58" s="4">
        <f>Tablo1[[#This Row],[11:30]]</f>
        <v>0</v>
      </c>
      <c r="P58" s="10">
        <f>Tablo1[[#This Row],[12:20]]</f>
        <v>0</v>
      </c>
      <c r="Q58" s="4">
        <f>Tablo1[[#This Row],[13:10]]</f>
        <v>0</v>
      </c>
      <c r="R58" s="4">
        <f>Tablo1[[#This Row],[14:00]]</f>
        <v>0</v>
      </c>
      <c r="S58" s="4">
        <f>Tablo1[[#This Row],[14:50]]</f>
        <v>0</v>
      </c>
      <c r="T58" s="4" t="str">
        <f>Tablo1[[#This Row],[15:40]]</f>
        <v>x</v>
      </c>
      <c r="U58" s="12" t="str">
        <f>Tablo1[[#This Row],[16:30]]</f>
        <v>x</v>
      </c>
      <c r="V58" s="24">
        <f>Tablo1[[#This Row],[Ders Adedi]]</f>
        <v>1</v>
      </c>
      <c r="W58" s="22">
        <f>Tablo1[[#This Row],[Ders saati]]</f>
        <v>2</v>
      </c>
      <c r="X58" s="23">
        <f>Tablo1[[#This Row],[Ders saati kontrol]]</f>
        <v>2</v>
      </c>
      <c r="Y58" s="89" t="str">
        <f>Tablo1[[#This Row],[Birleştir formül]]</f>
        <v>Araştırma Deneme Yöntemleri  Ali Kürşat ŞAHİN</v>
      </c>
      <c r="Z58" s="94">
        <f>Tablo1[[#This Row],[Birleşik ders]]</f>
        <v>1</v>
      </c>
    </row>
    <row r="59" spans="1:26" ht="30" hidden="1" x14ac:dyDescent="0.25">
      <c r="A59" s="27">
        <f>Tablo1[[#This Row],[Sıra]]</f>
        <v>102</v>
      </c>
      <c r="B59" s="13" t="str">
        <f>Tablo1[[#This Row],[Bölüm]]</f>
        <v>BK</v>
      </c>
      <c r="C59" s="13">
        <f>Tablo1[[#This Row],[Sınıf]]</f>
        <v>2</v>
      </c>
      <c r="D59" s="5" t="str">
        <f>Tablo1[[#This Row],[Ders Kodu]]</f>
        <v>BTK-2004</v>
      </c>
      <c r="E59" s="14" t="str">
        <f>Tablo1[[#This Row],[Dersin Adı]]</f>
        <v xml:space="preserve">Fitopatoloji </v>
      </c>
      <c r="F59" s="6" t="str">
        <f>Tablo1[[#This Row],[Dersi Veren Öğretim Elemanı]]</f>
        <v>Savaş KORKMAZ</v>
      </c>
      <c r="G59" s="6" t="str">
        <f>Tablo1[[#This Row],[Dersi Vrn. Öğr. Üyesi Bölümü]]</f>
        <v>BK</v>
      </c>
      <c r="H59" s="5">
        <f>Tablo1[[#This Row],[Mevcut]]</f>
        <v>55</v>
      </c>
      <c r="I59" s="13" t="str">
        <f>Tablo1[[#This Row],[GÜN]]</f>
        <v>SALI</v>
      </c>
      <c r="J59" s="17" t="str">
        <f>Tablo1[[#This Row],[SINIF2]]</f>
        <v>101</v>
      </c>
      <c r="K59" s="11">
        <f>Tablo1[[#This Row],[08:10]]</f>
        <v>0</v>
      </c>
      <c r="L59" s="4" t="str">
        <f>Tablo1[[#This Row],[09:00]]</f>
        <v>x</v>
      </c>
      <c r="M59" s="4" t="str">
        <f>Tablo1[[#This Row],[09:50]]</f>
        <v>x</v>
      </c>
      <c r="N59" s="4" t="str">
        <f>Tablo1[[#This Row],[10:40]]</f>
        <v>x</v>
      </c>
      <c r="O59" s="4" t="str">
        <f>Tablo1[[#This Row],[11:30]]</f>
        <v>x</v>
      </c>
      <c r="P59" s="10">
        <f>Tablo1[[#This Row],[12:20]]</f>
        <v>0</v>
      </c>
      <c r="Q59" s="4">
        <f>Tablo1[[#This Row],[13:10]]</f>
        <v>0</v>
      </c>
      <c r="R59" s="4">
        <f>Tablo1[[#This Row],[14:00]]</f>
        <v>0</v>
      </c>
      <c r="S59" s="4">
        <f>Tablo1[[#This Row],[14:50]]</f>
        <v>0</v>
      </c>
      <c r="T59" s="4">
        <f>Tablo1[[#This Row],[15:40]]</f>
        <v>0</v>
      </c>
      <c r="U59" s="12">
        <f>Tablo1[[#This Row],[16:30]]</f>
        <v>0</v>
      </c>
      <c r="V59" s="24">
        <f>Tablo1[[#This Row],[Ders Adedi]]</f>
        <v>7</v>
      </c>
      <c r="W59" s="22">
        <f>Tablo1[[#This Row],[Ders saati]]</f>
        <v>4</v>
      </c>
      <c r="X59" s="23">
        <f>Tablo1[[#This Row],[Ders saati kontrol]]</f>
        <v>4</v>
      </c>
      <c r="Y59" s="89" t="str">
        <f>Tablo1[[#This Row],[Birleştir formül]]</f>
        <v>Fitopatoloji  Savaş KORKMAZ</v>
      </c>
      <c r="Z59" s="94">
        <f>Tablo1[[#This Row],[Birleşik ders]]</f>
        <v>1</v>
      </c>
    </row>
    <row r="60" spans="1:26" ht="30" hidden="1" x14ac:dyDescent="0.25">
      <c r="A60" s="27">
        <f>Tablo1[[#This Row],[Sıra]]</f>
        <v>111</v>
      </c>
      <c r="B60" s="13" t="str">
        <f>Tablo1[[#This Row],[Bölüm]]</f>
        <v>BK</v>
      </c>
      <c r="C60" s="13">
        <f>Tablo1[[#This Row],[Sınıf]]</f>
        <v>2</v>
      </c>
      <c r="D60" s="5" t="str">
        <f>Tablo1[[#This Row],[Ders Kodu]]</f>
        <v>BTK-2012</v>
      </c>
      <c r="E60" s="14" t="str">
        <f>Tablo1[[#This Row],[Dersin Adı]]</f>
        <v xml:space="preserve">Genel Meyvecilik </v>
      </c>
      <c r="F60" s="6" t="str">
        <f>Tablo1[[#This Row],[Dersi Veren Öğretim Elemanı]]</f>
        <v>M. Ali GÜNDOĞDU</v>
      </c>
      <c r="G60" s="6" t="str">
        <f>Tablo1[[#This Row],[Dersi Vrn. Öğr. Üyesi Bölümü]]</f>
        <v>BB</v>
      </c>
      <c r="H60" s="5">
        <f>Tablo1[[#This Row],[Mevcut]]</f>
        <v>51</v>
      </c>
      <c r="I60" s="13" t="str">
        <f>Tablo1[[#This Row],[GÜN]]</f>
        <v>SALI</v>
      </c>
      <c r="J60" s="17" t="str">
        <f>Tablo1[[#This Row],[SINIF2]]</f>
        <v>101</v>
      </c>
      <c r="K60" s="11">
        <f>Tablo1[[#This Row],[08:10]]</f>
        <v>0</v>
      </c>
      <c r="L60" s="4">
        <f>Tablo1[[#This Row],[09:00]]</f>
        <v>0</v>
      </c>
      <c r="M60" s="4">
        <f>Tablo1[[#This Row],[09:50]]</f>
        <v>0</v>
      </c>
      <c r="N60" s="4">
        <f>Tablo1[[#This Row],[10:40]]</f>
        <v>0</v>
      </c>
      <c r="O60" s="4">
        <f>Tablo1[[#This Row],[11:30]]</f>
        <v>0</v>
      </c>
      <c r="P60" s="10" t="str">
        <f>Tablo1[[#This Row],[12:20]]</f>
        <v>x</v>
      </c>
      <c r="Q60" s="4" t="str">
        <f>Tablo1[[#This Row],[13:10]]</f>
        <v>x</v>
      </c>
      <c r="R60" s="4" t="str">
        <f>Tablo1[[#This Row],[14:00]]</f>
        <v>x</v>
      </c>
      <c r="S60" s="4" t="str">
        <f>Tablo1[[#This Row],[14:50]]</f>
        <v>x</v>
      </c>
      <c r="T60" s="4">
        <f>Tablo1[[#This Row],[15:40]]</f>
        <v>0</v>
      </c>
      <c r="U60" s="12">
        <f>Tablo1[[#This Row],[16:30]]</f>
        <v>0</v>
      </c>
      <c r="V60" s="24">
        <f>Tablo1[[#This Row],[Ders Adedi]]</f>
        <v>4</v>
      </c>
      <c r="W60" s="22">
        <f>Tablo1[[#This Row],[Ders saati]]</f>
        <v>4</v>
      </c>
      <c r="X60" s="23">
        <f>Tablo1[[#This Row],[Ders saati kontrol]]</f>
        <v>4</v>
      </c>
      <c r="Y60" s="89" t="str">
        <f>Tablo1[[#This Row],[Birleştir formül]]</f>
        <v>Genel Meyvecilik  M. Ali GÜNDOĞDU</v>
      </c>
      <c r="Z60" s="94">
        <f>Tablo1[[#This Row],[Birleşik ders]]</f>
        <v>2</v>
      </c>
    </row>
    <row r="61" spans="1:26" ht="21.75" hidden="1" x14ac:dyDescent="0.25">
      <c r="A61" s="27">
        <f>Tablo1[[#This Row],[Sıra]]</f>
        <v>288</v>
      </c>
      <c r="B61" s="13" t="str">
        <f>Tablo1[[#This Row],[Bölüm]]</f>
        <v>BK</v>
      </c>
      <c r="C61" s="13">
        <f>Tablo1[[#This Row],[Sınıf]]</f>
        <v>2</v>
      </c>
      <c r="D61" s="5" t="str">
        <f>Tablo1[[#This Row],[Ders Kodu]]</f>
        <v>BTK-2008</v>
      </c>
      <c r="E61" s="14" t="str">
        <f>Tablo1[[#This Row],[Dersin Adı]]</f>
        <v xml:space="preserve">Tarla Bitkileri Yetiştiriciliği </v>
      </c>
      <c r="F61" s="6" t="str">
        <f>Tablo1[[#This Row],[Dersi Veren Öğretim Elemanı]]</f>
        <v>Fatih KAHRIMAN</v>
      </c>
      <c r="G61" s="6" t="str">
        <f>Tablo1[[#This Row],[Dersi Vrn. Öğr. Üyesi Bölümü]]</f>
        <v>TB</v>
      </c>
      <c r="H61" s="5">
        <f>Tablo1[[#This Row],[Mevcut]]</f>
        <v>57</v>
      </c>
      <c r="I61" s="13" t="str">
        <f>Tablo1[[#This Row],[GÜN]]</f>
        <v>ÇARŞAMBA</v>
      </c>
      <c r="J61" s="17" t="str">
        <f>Tablo1[[#This Row],[SINIF2]]</f>
        <v>201</v>
      </c>
      <c r="K61" s="11">
        <f>Tablo1[[#This Row],[08:10]]</f>
        <v>0</v>
      </c>
      <c r="L61" s="4" t="str">
        <f>Tablo1[[#This Row],[09:00]]</f>
        <v>x</v>
      </c>
      <c r="M61" s="4" t="str">
        <f>Tablo1[[#This Row],[09:50]]</f>
        <v>x</v>
      </c>
      <c r="N61" s="4" t="str">
        <f>Tablo1[[#This Row],[10:40]]</f>
        <v>x</v>
      </c>
      <c r="O61" s="4" t="str">
        <f>Tablo1[[#This Row],[11:30]]</f>
        <v>x</v>
      </c>
      <c r="P61" s="10">
        <f>Tablo1[[#This Row],[12:20]]</f>
        <v>0</v>
      </c>
      <c r="Q61" s="4">
        <f>Tablo1[[#This Row],[13:10]]</f>
        <v>0</v>
      </c>
      <c r="R61" s="4">
        <f>Tablo1[[#This Row],[14:00]]</f>
        <v>0</v>
      </c>
      <c r="S61" s="4">
        <f>Tablo1[[#This Row],[14:50]]</f>
        <v>0</v>
      </c>
      <c r="T61" s="4">
        <f>Tablo1[[#This Row],[15:40]]</f>
        <v>0</v>
      </c>
      <c r="U61" s="12">
        <f>Tablo1[[#This Row],[16:30]]</f>
        <v>0</v>
      </c>
      <c r="V61" s="24">
        <f>Tablo1[[#This Row],[Ders Adedi]]</f>
        <v>2</v>
      </c>
      <c r="W61" s="22">
        <f>Tablo1[[#This Row],[Ders saati]]</f>
        <v>4</v>
      </c>
      <c r="X61" s="23">
        <f>Tablo1[[#This Row],[Ders saati kontrol]]</f>
        <v>4</v>
      </c>
      <c r="Y61" s="89" t="str">
        <f>Tablo1[[#This Row],[Birleştir formül]]</f>
        <v>Tarla Bitkileri Yetiştiriciliği  Fatih KAHRIMAN</v>
      </c>
      <c r="Z61" s="94">
        <f>Tablo1[[#This Row],[Birleşik ders]]</f>
        <v>1</v>
      </c>
    </row>
    <row r="62" spans="1:26" ht="21.75" hidden="1" x14ac:dyDescent="0.25">
      <c r="A62" s="27">
        <f>Tablo1[[#This Row],[Sıra]]</f>
        <v>63</v>
      </c>
      <c r="B62" s="13" t="str">
        <f>Tablo1[[#This Row],[Bölüm]]</f>
        <v>BK</v>
      </c>
      <c r="C62" s="13">
        <f>Tablo1[[#This Row],[Sınıf]]</f>
        <v>2</v>
      </c>
      <c r="D62" s="5" t="str">
        <f>Tablo1[[#This Row],[Ders Kodu]]</f>
        <v>BTK-2014</v>
      </c>
      <c r="E62" s="14" t="str">
        <f>Tablo1[[#This Row],[Dersin Adı]]</f>
        <v xml:space="preserve">Bitki Korumada Akıllı Tarım </v>
      </c>
      <c r="F62" s="6" t="str">
        <f>Tablo1[[#This Row],[Dersi Veren Öğretim Elemanı]]</f>
        <v>Burak POLAT</v>
      </c>
      <c r="G62" s="6" t="str">
        <f>Tablo1[[#This Row],[Dersi Vrn. Öğr. Üyesi Bölümü]]</f>
        <v>BK</v>
      </c>
      <c r="H62" s="5">
        <f>Tablo1[[#This Row],[Mevcut]]</f>
        <v>46</v>
      </c>
      <c r="I62" s="13" t="str">
        <f>Tablo1[[#This Row],[GÜN]]</f>
        <v>ÇARŞAMBA</v>
      </c>
      <c r="J62" s="17" t="str">
        <f>Tablo1[[#This Row],[SINIF2]]</f>
        <v>Prof.Dr H. TURHAN</v>
      </c>
      <c r="K62" s="11">
        <f>Tablo1[[#This Row],[08:10]]</f>
        <v>0</v>
      </c>
      <c r="L62" s="4">
        <f>Tablo1[[#This Row],[09:00]]</f>
        <v>0</v>
      </c>
      <c r="M62" s="4">
        <f>Tablo1[[#This Row],[09:50]]</f>
        <v>0</v>
      </c>
      <c r="N62" s="4">
        <f>Tablo1[[#This Row],[10:40]]</f>
        <v>0</v>
      </c>
      <c r="O62" s="4">
        <f>Tablo1[[#This Row],[11:30]]</f>
        <v>0</v>
      </c>
      <c r="P62" s="10">
        <f>Tablo1[[#This Row],[12:20]]</f>
        <v>0</v>
      </c>
      <c r="Q62" s="4" t="str">
        <f>Tablo1[[#This Row],[13:10]]</f>
        <v>x</v>
      </c>
      <c r="R62" s="4" t="str">
        <f>Tablo1[[#This Row],[14:00]]</f>
        <v>x</v>
      </c>
      <c r="S62" s="4">
        <f>Tablo1[[#This Row],[14:50]]</f>
        <v>0</v>
      </c>
      <c r="T62" s="4">
        <f>Tablo1[[#This Row],[15:40]]</f>
        <v>0</v>
      </c>
      <c r="U62" s="12">
        <f>Tablo1[[#This Row],[16:30]]</f>
        <v>0</v>
      </c>
      <c r="V62" s="24">
        <f>Tablo1[[#This Row],[Ders Adedi]]</f>
        <v>1</v>
      </c>
      <c r="W62" s="22">
        <f>Tablo1[[#This Row],[Ders saati]]</f>
        <v>2</v>
      </c>
      <c r="X62" s="23">
        <f>Tablo1[[#This Row],[Ders saati kontrol]]</f>
        <v>2</v>
      </c>
      <c r="Y62" s="89" t="str">
        <f>Tablo1[[#This Row],[Birleştir formül]]</f>
        <v>Bitki Korumada Akıllı Tarım  Burak POLAT</v>
      </c>
      <c r="Z62" s="94">
        <f>Tablo1[[#This Row],[Birleşik ders]]</f>
        <v>1</v>
      </c>
    </row>
    <row r="63" spans="1:26" ht="21.75" hidden="1" x14ac:dyDescent="0.25">
      <c r="A63" s="27">
        <f>Tablo1[[#This Row],[Sıra]]</f>
        <v>64</v>
      </c>
      <c r="B63" s="13" t="str">
        <f>Tablo1[[#This Row],[Bölüm]]</f>
        <v>BK</v>
      </c>
      <c r="C63" s="13">
        <f>Tablo1[[#This Row],[Sınıf]]</f>
        <v>2</v>
      </c>
      <c r="D63" s="5" t="str">
        <f>Tablo1[[#This Row],[Ders Kodu]]</f>
        <v>BTK-2016</v>
      </c>
      <c r="E63" s="14" t="str">
        <f>Tablo1[[#This Row],[Dersin Adı]]</f>
        <v xml:space="preserve">Bitki Korumada Biyoteknoloji </v>
      </c>
      <c r="F63" s="6" t="str">
        <f>Tablo1[[#This Row],[Dersi Veren Öğretim Elemanı]]</f>
        <v>Ali KARANFİL</v>
      </c>
      <c r="G63" s="6" t="str">
        <f>Tablo1[[#This Row],[Dersi Vrn. Öğr. Üyesi Bölümü]]</f>
        <v>BK</v>
      </c>
      <c r="H63" s="5">
        <f>Tablo1[[#This Row],[Mevcut]]</f>
        <v>52</v>
      </c>
      <c r="I63" s="13" t="str">
        <f>Tablo1[[#This Row],[GÜN]]</f>
        <v>ÇARŞAMBA</v>
      </c>
      <c r="J63" s="17" t="str">
        <f>Tablo1[[#This Row],[SINIF2]]</f>
        <v>Prof.Dr H. TURHAN</v>
      </c>
      <c r="K63" s="11">
        <f>Tablo1[[#This Row],[08:10]]</f>
        <v>0</v>
      </c>
      <c r="L63" s="4">
        <f>Tablo1[[#This Row],[09:00]]</f>
        <v>0</v>
      </c>
      <c r="M63" s="4">
        <f>Tablo1[[#This Row],[09:50]]</f>
        <v>0</v>
      </c>
      <c r="N63" s="4">
        <f>Tablo1[[#This Row],[10:40]]</f>
        <v>0</v>
      </c>
      <c r="O63" s="4">
        <f>Tablo1[[#This Row],[11:30]]</f>
        <v>0</v>
      </c>
      <c r="P63" s="10">
        <f>Tablo1[[#This Row],[12:20]]</f>
        <v>0</v>
      </c>
      <c r="Q63" s="4">
        <f>Tablo1[[#This Row],[13:10]]</f>
        <v>0</v>
      </c>
      <c r="R63" s="4">
        <f>Tablo1[[#This Row],[14:00]]</f>
        <v>0</v>
      </c>
      <c r="S63" s="4">
        <f>Tablo1[[#This Row],[14:50]]</f>
        <v>0</v>
      </c>
      <c r="T63" s="4" t="str">
        <f>Tablo1[[#This Row],[15:40]]</f>
        <v>x</v>
      </c>
      <c r="U63" s="12" t="str">
        <f>Tablo1[[#This Row],[16:30]]</f>
        <v>x</v>
      </c>
      <c r="V63" s="24">
        <f>Tablo1[[#This Row],[Ders Adedi]]</f>
        <v>1</v>
      </c>
      <c r="W63" s="22">
        <f>Tablo1[[#This Row],[Ders saati]]</f>
        <v>2</v>
      </c>
      <c r="X63" s="23">
        <f>Tablo1[[#This Row],[Ders saati kontrol]]</f>
        <v>2</v>
      </c>
      <c r="Y63" s="89" t="str">
        <f>Tablo1[[#This Row],[Birleştir formül]]</f>
        <v>Bitki Korumada Biyoteknoloji  Ali KARANFİL</v>
      </c>
      <c r="Z63" s="94">
        <f>Tablo1[[#This Row],[Birleşik ders]]</f>
        <v>1</v>
      </c>
    </row>
    <row r="64" spans="1:26" ht="21.75" hidden="1" x14ac:dyDescent="0.25">
      <c r="A64" s="27">
        <f>Tablo1[[#This Row],[Sıra]]</f>
        <v>98</v>
      </c>
      <c r="B64" s="13" t="str">
        <f>Tablo1[[#This Row],[Bölüm]]</f>
        <v>BK</v>
      </c>
      <c r="C64" s="13">
        <f>Tablo1[[#This Row],[Sınıf]]</f>
        <v>2</v>
      </c>
      <c r="D64" s="5" t="str">
        <f>Tablo1[[#This Row],[Ders Kodu]]</f>
        <v>BTK-2002</v>
      </c>
      <c r="E64" s="14" t="str">
        <f>Tablo1[[#This Row],[Dersin Adı]]</f>
        <v xml:space="preserve">Entomoloji </v>
      </c>
      <c r="F64" s="6" t="str">
        <f>Tablo1[[#This Row],[Dersi Veren Öğretim Elemanı]]</f>
        <v>Ali ÖZPINAR</v>
      </c>
      <c r="G64" s="6" t="str">
        <f>Tablo1[[#This Row],[Dersi Vrn. Öğr. Üyesi Bölümü]]</f>
        <v>BK</v>
      </c>
      <c r="H64" s="5">
        <f>Tablo1[[#This Row],[Mevcut]]</f>
        <v>52</v>
      </c>
      <c r="I64" s="13" t="str">
        <f>Tablo1[[#This Row],[GÜN]]</f>
        <v>PERŞEMBE</v>
      </c>
      <c r="J64" s="17" t="str">
        <f>Tablo1[[#This Row],[SINIF2]]</f>
        <v>Prof.Dr H. TURHAN</v>
      </c>
      <c r="K64" s="11">
        <f>Tablo1[[#This Row],[08:10]]</f>
        <v>0</v>
      </c>
      <c r="L64" s="4" t="str">
        <f>Tablo1[[#This Row],[09:00]]</f>
        <v>x</v>
      </c>
      <c r="M64" s="4" t="str">
        <f>Tablo1[[#This Row],[09:50]]</f>
        <v>x</v>
      </c>
      <c r="N64" s="4" t="str">
        <f>Tablo1[[#This Row],[10:40]]</f>
        <v>x</v>
      </c>
      <c r="O64" s="4" t="str">
        <f>Tablo1[[#This Row],[11:30]]</f>
        <v>x</v>
      </c>
      <c r="P64" s="10">
        <f>Tablo1[[#This Row],[12:20]]</f>
        <v>0</v>
      </c>
      <c r="Q64" s="4">
        <f>Tablo1[[#This Row],[13:10]]</f>
        <v>0</v>
      </c>
      <c r="R64" s="4">
        <f>Tablo1[[#This Row],[14:00]]</f>
        <v>0</v>
      </c>
      <c r="S64" s="4">
        <f>Tablo1[[#This Row],[14:50]]</f>
        <v>0</v>
      </c>
      <c r="T64" s="4">
        <f>Tablo1[[#This Row],[15:40]]</f>
        <v>0</v>
      </c>
      <c r="U64" s="12">
        <f>Tablo1[[#This Row],[16:30]]</f>
        <v>0</v>
      </c>
      <c r="V64" s="24">
        <f>Tablo1[[#This Row],[Ders Adedi]]</f>
        <v>5</v>
      </c>
      <c r="W64" s="22">
        <f>Tablo1[[#This Row],[Ders saati]]</f>
        <v>4</v>
      </c>
      <c r="X64" s="23">
        <f>Tablo1[[#This Row],[Ders saati kontrol]]</f>
        <v>4</v>
      </c>
      <c r="Y64" s="89" t="str">
        <f>Tablo1[[#This Row],[Birleştir formül]]</f>
        <v>Entomoloji  Ali ÖZPINAR</v>
      </c>
      <c r="Z64" s="94">
        <f>Tablo1[[#This Row],[Birleşik ders]]</f>
        <v>1</v>
      </c>
    </row>
    <row r="65" spans="1:26" ht="21.75" hidden="1" x14ac:dyDescent="0.25">
      <c r="A65" s="27">
        <f>Tablo1[[#This Row],[Sıra]]</f>
        <v>66</v>
      </c>
      <c r="B65" s="13" t="str">
        <f>Tablo1[[#This Row],[Bölüm]]</f>
        <v>BK</v>
      </c>
      <c r="C65" s="13">
        <f>Tablo1[[#This Row],[Sınıf]]</f>
        <v>3</v>
      </c>
      <c r="D65" s="5" t="str">
        <f>Tablo1[[#This Row],[Ders Kodu]]</f>
        <v>BTK-3016</v>
      </c>
      <c r="E65" s="14" t="str">
        <f>Tablo1[[#This Row],[Dersin Adı]]</f>
        <v xml:space="preserve">Bitki Parazit Nematotlar </v>
      </c>
      <c r="F65" s="6" t="str">
        <f>Tablo1[[#This Row],[Dersi Veren Öğretim Elemanı]]</f>
        <v>Çiğdem GÜNEŞ</v>
      </c>
      <c r="G65" s="6" t="str">
        <f>Tablo1[[#This Row],[Dersi Vrn. Öğr. Üyesi Bölümü]]</f>
        <v>BK</v>
      </c>
      <c r="H65" s="5">
        <f>Tablo1[[#This Row],[Mevcut]]</f>
        <v>8</v>
      </c>
      <c r="I65" s="13" t="str">
        <f>Tablo1[[#This Row],[GÜN]]</f>
        <v>PAZARTESİ</v>
      </c>
      <c r="J65" s="17" t="str">
        <f>Tablo1[[#This Row],[SINIF2]]</f>
        <v>Prof.Dr H. TURHAN</v>
      </c>
      <c r="K65" s="11">
        <f>Tablo1[[#This Row],[08:10]]</f>
        <v>0</v>
      </c>
      <c r="L65" s="4">
        <f>Tablo1[[#This Row],[09:00]]</f>
        <v>0</v>
      </c>
      <c r="M65" s="4">
        <f>Tablo1[[#This Row],[09:50]]</f>
        <v>0</v>
      </c>
      <c r="N65" s="4">
        <f>Tablo1[[#This Row],[10:40]]</f>
        <v>0</v>
      </c>
      <c r="O65" s="4">
        <f>Tablo1[[#This Row],[11:30]]</f>
        <v>0</v>
      </c>
      <c r="P65" s="10" t="str">
        <f>Tablo1[[#This Row],[12:20]]</f>
        <v>x</v>
      </c>
      <c r="Q65" s="4" t="str">
        <f>Tablo1[[#This Row],[13:10]]</f>
        <v>x</v>
      </c>
      <c r="R65" s="4">
        <f>Tablo1[[#This Row],[14:00]]</f>
        <v>0</v>
      </c>
      <c r="S65" s="4">
        <f>Tablo1[[#This Row],[14:50]]</f>
        <v>0</v>
      </c>
      <c r="T65" s="4">
        <f>Tablo1[[#This Row],[15:40]]</f>
        <v>0</v>
      </c>
      <c r="U65" s="12">
        <f>Tablo1[[#This Row],[16:30]]</f>
        <v>0</v>
      </c>
      <c r="V65" s="24">
        <f>Tablo1[[#This Row],[Ders Adedi]]</f>
        <v>1</v>
      </c>
      <c r="W65" s="22">
        <f>Tablo1[[#This Row],[Ders saati]]</f>
        <v>2</v>
      </c>
      <c r="X65" s="23">
        <f>Tablo1[[#This Row],[Ders saati kontrol]]</f>
        <v>2</v>
      </c>
      <c r="Y65" s="89" t="str">
        <f>Tablo1[[#This Row],[Birleştir formül]]</f>
        <v>Bitki Parazit Nematotlar  Çiğdem GÜNEŞ</v>
      </c>
      <c r="Z65" s="94">
        <f>Tablo1[[#This Row],[Birleşik ders]]</f>
        <v>1</v>
      </c>
    </row>
    <row r="66" spans="1:26" ht="21.75" hidden="1" x14ac:dyDescent="0.25">
      <c r="A66" s="27">
        <f>Tablo1[[#This Row],[Sıra]]</f>
        <v>54</v>
      </c>
      <c r="B66" s="13" t="str">
        <f>Tablo1[[#This Row],[Bölüm]]</f>
        <v>BK</v>
      </c>
      <c r="C66" s="13">
        <f>Tablo1[[#This Row],[Sınıf]]</f>
        <v>3</v>
      </c>
      <c r="D66" s="5" t="str">
        <f>Tablo1[[#This Row],[Ders Kodu]]</f>
        <v>BTK-3008</v>
      </c>
      <c r="E66" s="14" t="str">
        <f>Tablo1[[#This Row],[Dersin Adı]]</f>
        <v xml:space="preserve">Bitki Hastalıkları Epidemiyolojisi </v>
      </c>
      <c r="F66" s="6" t="str">
        <f>Tablo1[[#This Row],[Dersi Veren Öğretim Elemanı]]</f>
        <v>Figen MERT</v>
      </c>
      <c r="G66" s="6" t="str">
        <f>Tablo1[[#This Row],[Dersi Vrn. Öğr. Üyesi Bölümü]]</f>
        <v>BK</v>
      </c>
      <c r="H66" s="5">
        <f>Tablo1[[#This Row],[Mevcut]]</f>
        <v>40</v>
      </c>
      <c r="I66" s="13" t="str">
        <f>Tablo1[[#This Row],[GÜN]]</f>
        <v>PAZARTESİ</v>
      </c>
      <c r="J66" s="17" t="str">
        <f>Tablo1[[#This Row],[SINIF2]]</f>
        <v>Prof.Dr H. TURHAN</v>
      </c>
      <c r="K66" s="11">
        <f>Tablo1[[#This Row],[08:10]]</f>
        <v>0</v>
      </c>
      <c r="L66" s="4">
        <f>Tablo1[[#This Row],[09:00]]</f>
        <v>0</v>
      </c>
      <c r="M66" s="4">
        <f>Tablo1[[#This Row],[09:50]]</f>
        <v>0</v>
      </c>
      <c r="N66" s="4">
        <f>Tablo1[[#This Row],[10:40]]</f>
        <v>0</v>
      </c>
      <c r="O66" s="4">
        <f>Tablo1[[#This Row],[11:30]]</f>
        <v>0</v>
      </c>
      <c r="P66" s="10">
        <f>Tablo1[[#This Row],[12:20]]</f>
        <v>0</v>
      </c>
      <c r="Q66" s="4">
        <f>Tablo1[[#This Row],[13:10]]</f>
        <v>0</v>
      </c>
      <c r="R66" s="4" t="str">
        <f>Tablo1[[#This Row],[14:00]]</f>
        <v>x</v>
      </c>
      <c r="S66" s="4" t="str">
        <f>Tablo1[[#This Row],[14:50]]</f>
        <v>x</v>
      </c>
      <c r="T66" s="4">
        <f>Tablo1[[#This Row],[15:40]]</f>
        <v>0</v>
      </c>
      <c r="U66" s="12">
        <f>Tablo1[[#This Row],[16:30]]</f>
        <v>0</v>
      </c>
      <c r="V66" s="24">
        <f>Tablo1[[#This Row],[Ders Adedi]]</f>
        <v>1</v>
      </c>
      <c r="W66" s="22">
        <f>Tablo1[[#This Row],[Ders saati]]</f>
        <v>2</v>
      </c>
      <c r="X66" s="23">
        <f>Tablo1[[#This Row],[Ders saati kontrol]]</f>
        <v>2</v>
      </c>
      <c r="Y66" s="89" t="str">
        <f>Tablo1[[#This Row],[Birleştir formül]]</f>
        <v>Bitki Hastalıkları Epidemiyolojisi  Figen MERT</v>
      </c>
      <c r="Z66" s="94">
        <f>Tablo1[[#This Row],[Birleşik ders]]</f>
        <v>1</v>
      </c>
    </row>
    <row r="67" spans="1:26" ht="21.75" hidden="1" x14ac:dyDescent="0.25">
      <c r="A67" s="27">
        <f>Tablo1[[#This Row],[Sıra]]</f>
        <v>323</v>
      </c>
      <c r="B67" s="13" t="str">
        <f>Tablo1[[#This Row],[Bölüm]]</f>
        <v>BK</v>
      </c>
      <c r="C67" s="13">
        <f>Tablo1[[#This Row],[Sınıf]]</f>
        <v>3</v>
      </c>
      <c r="D67" s="5" t="str">
        <f>Tablo1[[#This Row],[Ders Kodu]]</f>
        <v>BTK-3026</v>
      </c>
      <c r="E67" s="14" t="str">
        <f>Tablo1[[#This Row],[Dersin Adı]]</f>
        <v xml:space="preserve">Türkiye'de Bitki Sağlığı Uygulamalar </v>
      </c>
      <c r="F67" s="6" t="str">
        <f>Tablo1[[#This Row],[Dersi Veren Öğretim Elemanı]]</f>
        <v>Levent EFİL</v>
      </c>
      <c r="G67" s="6" t="str">
        <f>Tablo1[[#This Row],[Dersi Vrn. Öğr. Üyesi Bölümü]]</f>
        <v>BK</v>
      </c>
      <c r="H67" s="5">
        <f>Tablo1[[#This Row],[Mevcut]]</f>
        <v>13</v>
      </c>
      <c r="I67" s="13" t="str">
        <f>Tablo1[[#This Row],[GÜN]]</f>
        <v>PAZARTESİ</v>
      </c>
      <c r="J67" s="17" t="str">
        <f>Tablo1[[#This Row],[SINIF2]]</f>
        <v>202</v>
      </c>
      <c r="K67" s="11">
        <f>Tablo1[[#This Row],[08:10]]</f>
        <v>0</v>
      </c>
      <c r="L67" s="4">
        <f>Tablo1[[#This Row],[09:00]]</f>
        <v>0</v>
      </c>
      <c r="M67" s="4">
        <f>Tablo1[[#This Row],[09:50]]</f>
        <v>0</v>
      </c>
      <c r="N67" s="4">
        <f>Tablo1[[#This Row],[10:40]]</f>
        <v>0</v>
      </c>
      <c r="O67" s="4">
        <f>Tablo1[[#This Row],[11:30]]</f>
        <v>0</v>
      </c>
      <c r="P67" s="10">
        <f>Tablo1[[#This Row],[12:20]]</f>
        <v>0</v>
      </c>
      <c r="Q67" s="4">
        <f>Tablo1[[#This Row],[13:10]]</f>
        <v>0</v>
      </c>
      <c r="R67" s="4">
        <f>Tablo1[[#This Row],[14:00]]</f>
        <v>0</v>
      </c>
      <c r="S67" s="4">
        <f>Tablo1[[#This Row],[14:50]]</f>
        <v>0</v>
      </c>
      <c r="T67" s="4" t="str">
        <f>Tablo1[[#This Row],[15:40]]</f>
        <v>x</v>
      </c>
      <c r="U67" s="12" t="str">
        <f>Tablo1[[#This Row],[16:30]]</f>
        <v>x</v>
      </c>
      <c r="V67" s="24">
        <f>Tablo1[[#This Row],[Ders Adedi]]</f>
        <v>1</v>
      </c>
      <c r="W67" s="22">
        <f>Tablo1[[#This Row],[Ders saati]]</f>
        <v>2</v>
      </c>
      <c r="X67" s="23">
        <f>Tablo1[[#This Row],[Ders saati kontrol]]</f>
        <v>2</v>
      </c>
      <c r="Y67" s="89" t="str">
        <f>Tablo1[[#This Row],[Birleştir formül]]</f>
        <v>Türkiye'de Bitki Sağlığı Uygulamalar  Levent EFİL</v>
      </c>
      <c r="Z67" s="94">
        <f>Tablo1[[#This Row],[Birleşik ders]]</f>
        <v>1</v>
      </c>
    </row>
    <row r="68" spans="1:26" ht="21.75" hidden="1" x14ac:dyDescent="0.25">
      <c r="A68" s="27">
        <f>Tablo1[[#This Row],[Sıra]]</f>
        <v>208</v>
      </c>
      <c r="B68" s="13" t="str">
        <f>Tablo1[[#This Row],[Bölüm]]</f>
        <v>BK</v>
      </c>
      <c r="C68" s="13">
        <f>Tablo1[[#This Row],[Sınıf]]</f>
        <v>3</v>
      </c>
      <c r="D68" s="5" t="str">
        <f>Tablo1[[#This Row],[Ders Kodu]]</f>
        <v>BTK-3002</v>
      </c>
      <c r="E68" s="14" t="str">
        <f>Tablo1[[#This Row],[Dersin Adı]]</f>
        <v xml:space="preserve">Nematoloji </v>
      </c>
      <c r="F68" s="6" t="str">
        <f>Tablo1[[#This Row],[Dersi Veren Öğretim Elemanı]]</f>
        <v>Uğur GÖZEL</v>
      </c>
      <c r="G68" s="6" t="str">
        <f>Tablo1[[#This Row],[Dersi Vrn. Öğr. Üyesi Bölümü]]</f>
        <v>BK</v>
      </c>
      <c r="H68" s="5">
        <f>Tablo1[[#This Row],[Mevcut]]</f>
        <v>37</v>
      </c>
      <c r="I68" s="13" t="str">
        <f>Tablo1[[#This Row],[GÜN]]</f>
        <v>SALI</v>
      </c>
      <c r="J68" s="17" t="str">
        <f>Tablo1[[#This Row],[SINIF2]]</f>
        <v>04</v>
      </c>
      <c r="K68" s="11">
        <f>Tablo1[[#This Row],[08:10]]</f>
        <v>0</v>
      </c>
      <c r="L68" s="4" t="str">
        <f>Tablo1[[#This Row],[09:00]]</f>
        <v>x</v>
      </c>
      <c r="M68" s="4" t="str">
        <f>Tablo1[[#This Row],[09:50]]</f>
        <v>x</v>
      </c>
      <c r="N68" s="4">
        <f>Tablo1[[#This Row],[10:40]]</f>
        <v>0</v>
      </c>
      <c r="O68" s="4">
        <f>Tablo1[[#This Row],[11:30]]</f>
        <v>0</v>
      </c>
      <c r="P68" s="10">
        <f>Tablo1[[#This Row],[12:20]]</f>
        <v>0</v>
      </c>
      <c r="Q68" s="4">
        <f>Tablo1[[#This Row],[13:10]]</f>
        <v>0</v>
      </c>
      <c r="R68" s="4">
        <f>Tablo1[[#This Row],[14:00]]</f>
        <v>0</v>
      </c>
      <c r="S68" s="4">
        <f>Tablo1[[#This Row],[14:50]]</f>
        <v>0</v>
      </c>
      <c r="T68" s="4">
        <f>Tablo1[[#This Row],[15:40]]</f>
        <v>0</v>
      </c>
      <c r="U68" s="12">
        <f>Tablo1[[#This Row],[16:30]]</f>
        <v>0</v>
      </c>
      <c r="V68" s="24">
        <f>Tablo1[[#This Row],[Ders Adedi]]</f>
        <v>1</v>
      </c>
      <c r="W68" s="22">
        <f>Tablo1[[#This Row],[Ders saati]]</f>
        <v>2</v>
      </c>
      <c r="X68" s="23">
        <f>Tablo1[[#This Row],[Ders saati kontrol]]</f>
        <v>2</v>
      </c>
      <c r="Y68" s="89" t="str">
        <f>Tablo1[[#This Row],[Birleştir formül]]</f>
        <v>Nematoloji  Uğur GÖZEL</v>
      </c>
      <c r="Z68" s="94">
        <f>Tablo1[[#This Row],[Birleşik ders]]</f>
        <v>1</v>
      </c>
    </row>
    <row r="69" spans="1:26" ht="21.75" hidden="1" x14ac:dyDescent="0.25">
      <c r="A69" s="27">
        <f>Tablo1[[#This Row],[Sıra]]</f>
        <v>142</v>
      </c>
      <c r="B69" s="13" t="str">
        <f>Tablo1[[#This Row],[Bölüm]]</f>
        <v>BK</v>
      </c>
      <c r="C69" s="13">
        <f>Tablo1[[#This Row],[Sınıf]]</f>
        <v>3</v>
      </c>
      <c r="D69" s="5" t="str">
        <f>Tablo1[[#This Row],[Ders Kodu]]</f>
        <v>BTK-3020</v>
      </c>
      <c r="E69" s="14" t="str">
        <f>Tablo1[[#This Row],[Dersin Adı]]</f>
        <v xml:space="preserve">İnsektisitler </v>
      </c>
      <c r="F69" s="6" t="str">
        <f>Tablo1[[#This Row],[Dersi Veren Öğretim Elemanı]]</f>
        <v>Burak POLAT</v>
      </c>
      <c r="G69" s="6" t="str">
        <f>Tablo1[[#This Row],[Dersi Vrn. Öğr. Üyesi Bölümü]]</f>
        <v>BK</v>
      </c>
      <c r="H69" s="5">
        <f>Tablo1[[#This Row],[Mevcut]]</f>
        <v>20</v>
      </c>
      <c r="I69" s="13" t="str">
        <f>Tablo1[[#This Row],[GÜN]]</f>
        <v>SALI</v>
      </c>
      <c r="J69" s="17" t="str">
        <f>Tablo1[[#This Row],[SINIF2]]</f>
        <v>202</v>
      </c>
      <c r="K69" s="11">
        <f>Tablo1[[#This Row],[08:10]]</f>
        <v>0</v>
      </c>
      <c r="L69" s="4">
        <f>Tablo1[[#This Row],[09:00]]</f>
        <v>0</v>
      </c>
      <c r="M69" s="4">
        <f>Tablo1[[#This Row],[09:50]]</f>
        <v>0</v>
      </c>
      <c r="N69" s="4" t="str">
        <f>Tablo1[[#This Row],[10:40]]</f>
        <v>x</v>
      </c>
      <c r="O69" s="4" t="str">
        <f>Tablo1[[#This Row],[11:30]]</f>
        <v>x</v>
      </c>
      <c r="P69" s="10">
        <f>Tablo1[[#This Row],[12:20]]</f>
        <v>0</v>
      </c>
      <c r="Q69" s="4">
        <f>Tablo1[[#This Row],[13:10]]</f>
        <v>0</v>
      </c>
      <c r="R69" s="4">
        <f>Tablo1[[#This Row],[14:00]]</f>
        <v>0</v>
      </c>
      <c r="S69" s="4">
        <f>Tablo1[[#This Row],[14:50]]</f>
        <v>0</v>
      </c>
      <c r="T69" s="4">
        <f>Tablo1[[#This Row],[15:40]]</f>
        <v>0</v>
      </c>
      <c r="U69" s="12">
        <f>Tablo1[[#This Row],[16:30]]</f>
        <v>0</v>
      </c>
      <c r="V69" s="24">
        <f>Tablo1[[#This Row],[Ders Adedi]]</f>
        <v>1</v>
      </c>
      <c r="W69" s="22">
        <f>Tablo1[[#This Row],[Ders saati]]</f>
        <v>2</v>
      </c>
      <c r="X69" s="23">
        <f>Tablo1[[#This Row],[Ders saati kontrol]]</f>
        <v>2</v>
      </c>
      <c r="Y69" s="89" t="str">
        <f>Tablo1[[#This Row],[Birleştir formül]]</f>
        <v>İnsektisitler  Burak POLAT</v>
      </c>
      <c r="Z69" s="94">
        <f>Tablo1[[#This Row],[Birleşik ders]]</f>
        <v>1</v>
      </c>
    </row>
    <row r="70" spans="1:26" ht="21.75" hidden="1" x14ac:dyDescent="0.25">
      <c r="A70" s="27">
        <f>Tablo1[[#This Row],[Sıra]]</f>
        <v>65</v>
      </c>
      <c r="B70" s="13" t="str">
        <f>Tablo1[[#This Row],[Bölüm]]</f>
        <v>BK</v>
      </c>
      <c r="C70" s="13">
        <f>Tablo1[[#This Row],[Sınıf]]</f>
        <v>3</v>
      </c>
      <c r="D70" s="5" t="str">
        <f>Tablo1[[#This Row],[Ders Kodu]]</f>
        <v>BTK-3010</v>
      </c>
      <c r="E70" s="14" t="str">
        <f>Tablo1[[#This Row],[Dersin Adı]]</f>
        <v xml:space="preserve">Bitki Mikolojisi </v>
      </c>
      <c r="F70" s="6" t="str">
        <f>Tablo1[[#This Row],[Dersi Veren Öğretim Elemanı]]</f>
        <v>Figen MERT</v>
      </c>
      <c r="G70" s="6" t="str">
        <f>Tablo1[[#This Row],[Dersi Vrn. Öğr. Üyesi Bölümü]]</f>
        <v>BK</v>
      </c>
      <c r="H70" s="5">
        <f>Tablo1[[#This Row],[Mevcut]]</f>
        <v>42</v>
      </c>
      <c r="I70" s="13" t="str">
        <f>Tablo1[[#This Row],[GÜN]]</f>
        <v>ÇARŞAMBA</v>
      </c>
      <c r="J70" s="17" t="str">
        <f>Tablo1[[#This Row],[SINIF2]]</f>
        <v>02</v>
      </c>
      <c r="K70" s="11">
        <f>Tablo1[[#This Row],[08:10]]</f>
        <v>0</v>
      </c>
      <c r="L70" s="4">
        <f>Tablo1[[#This Row],[09:00]]</f>
        <v>0</v>
      </c>
      <c r="M70" s="4">
        <f>Tablo1[[#This Row],[09:50]]</f>
        <v>0</v>
      </c>
      <c r="N70" s="4">
        <f>Tablo1[[#This Row],[10:40]]</f>
        <v>0</v>
      </c>
      <c r="O70" s="4">
        <f>Tablo1[[#This Row],[11:30]]</f>
        <v>0</v>
      </c>
      <c r="P70" s="10">
        <f>Tablo1[[#This Row],[12:20]]</f>
        <v>0</v>
      </c>
      <c r="Q70" s="4" t="str">
        <f>Tablo1[[#This Row],[13:10]]</f>
        <v>x</v>
      </c>
      <c r="R70" s="4" t="str">
        <f>Tablo1[[#This Row],[14:00]]</f>
        <v>x</v>
      </c>
      <c r="S70" s="4">
        <f>Tablo1[[#This Row],[14:50]]</f>
        <v>0</v>
      </c>
      <c r="T70" s="4">
        <f>Tablo1[[#This Row],[15:40]]</f>
        <v>0</v>
      </c>
      <c r="U70" s="12">
        <f>Tablo1[[#This Row],[16:30]]</f>
        <v>0</v>
      </c>
      <c r="V70" s="24">
        <f>Tablo1[[#This Row],[Ders Adedi]]</f>
        <v>1</v>
      </c>
      <c r="W70" s="22">
        <f>Tablo1[[#This Row],[Ders saati]]</f>
        <v>2</v>
      </c>
      <c r="X70" s="23">
        <f>Tablo1[[#This Row],[Ders saati kontrol]]</f>
        <v>2</v>
      </c>
      <c r="Y70" s="89" t="str">
        <f>Tablo1[[#This Row],[Birleştir formül]]</f>
        <v>Bitki Mikolojisi  Figen MERT</v>
      </c>
      <c r="Z70" s="94">
        <f>Tablo1[[#This Row],[Birleşik ders]]</f>
        <v>1</v>
      </c>
    </row>
    <row r="71" spans="1:26" ht="21.75" hidden="1" x14ac:dyDescent="0.25">
      <c r="A71" s="27">
        <f>Tablo1[[#This Row],[Sıra]]</f>
        <v>2</v>
      </c>
      <c r="B71" s="13" t="str">
        <f>Tablo1[[#This Row],[Bölüm]]</f>
        <v>BK</v>
      </c>
      <c r="C71" s="13">
        <f>Tablo1[[#This Row],[Sınıf]]</f>
        <v>3</v>
      </c>
      <c r="D71" s="5" t="str">
        <f>Tablo1[[#This Row],[Ders Kodu]]</f>
        <v>BTK-3004</v>
      </c>
      <c r="E71" s="14" t="str">
        <f>Tablo1[[#This Row],[Dersin Adı]]</f>
        <v xml:space="preserve">Akaroloji </v>
      </c>
      <c r="F71" s="6" t="str">
        <f>Tablo1[[#This Row],[Dersi Veren Öğretim Elemanı]]</f>
        <v>İsmail KASAP</v>
      </c>
      <c r="G71" s="6" t="str">
        <f>Tablo1[[#This Row],[Dersi Vrn. Öğr. Üyesi Bölümü]]</f>
        <v>BK</v>
      </c>
      <c r="H71" s="5">
        <f>Tablo1[[#This Row],[Mevcut]]</f>
        <v>42</v>
      </c>
      <c r="I71" s="13" t="str">
        <f>Tablo1[[#This Row],[GÜN]]</f>
        <v>PERŞEMBE</v>
      </c>
      <c r="J71" s="17" t="str">
        <f>Tablo1[[#This Row],[SINIF2]]</f>
        <v>Prof.Dr H. TURHAN</v>
      </c>
      <c r="K71" s="11">
        <f>Tablo1[[#This Row],[08:10]]</f>
        <v>0</v>
      </c>
      <c r="L71" s="4">
        <f>Tablo1[[#This Row],[09:00]]</f>
        <v>0</v>
      </c>
      <c r="M71" s="4">
        <f>Tablo1[[#This Row],[09:50]]</f>
        <v>0</v>
      </c>
      <c r="N71" s="4">
        <f>Tablo1[[#This Row],[10:40]]</f>
        <v>0</v>
      </c>
      <c r="O71" s="4">
        <f>Tablo1[[#This Row],[11:30]]</f>
        <v>0</v>
      </c>
      <c r="P71" s="10" t="str">
        <f>Tablo1[[#This Row],[12:20]]</f>
        <v>x</v>
      </c>
      <c r="Q71" s="4" t="str">
        <f>Tablo1[[#This Row],[13:10]]</f>
        <v>x</v>
      </c>
      <c r="R71" s="4">
        <f>Tablo1[[#This Row],[14:00]]</f>
        <v>0</v>
      </c>
      <c r="S71" s="4">
        <f>Tablo1[[#This Row],[14:50]]</f>
        <v>0</v>
      </c>
      <c r="T71" s="4">
        <f>Tablo1[[#This Row],[15:40]]</f>
        <v>0</v>
      </c>
      <c r="U71" s="12">
        <f>Tablo1[[#This Row],[16:30]]</f>
        <v>0</v>
      </c>
      <c r="V71" s="24">
        <f>Tablo1[[#This Row],[Ders Adedi]]</f>
        <v>1</v>
      </c>
      <c r="W71" s="22">
        <f>Tablo1[[#This Row],[Ders saati]]</f>
        <v>2</v>
      </c>
      <c r="X71" s="23">
        <f>Tablo1[[#This Row],[Ders saati kontrol]]</f>
        <v>2</v>
      </c>
      <c r="Y71" s="89" t="str">
        <f>Tablo1[[#This Row],[Birleştir formül]]</f>
        <v>Akaroloji  İsmail KASAP</v>
      </c>
      <c r="Z71" s="94">
        <f>Tablo1[[#This Row],[Birleşik ders]]</f>
        <v>1</v>
      </c>
    </row>
    <row r="72" spans="1:26" ht="21.75" hidden="1" x14ac:dyDescent="0.25">
      <c r="A72" s="27">
        <f>Tablo1[[#This Row],[Sıra]]</f>
        <v>160</v>
      </c>
      <c r="B72" s="13" t="str">
        <f>Tablo1[[#This Row],[Bölüm]]</f>
        <v>BK</v>
      </c>
      <c r="C72" s="13">
        <f>Tablo1[[#This Row],[Sınıf]]</f>
        <v>3</v>
      </c>
      <c r="D72" s="5" t="str">
        <f>Tablo1[[#This Row],[Ders Kodu]]</f>
        <v>BTK-3012</v>
      </c>
      <c r="E72" s="14" t="str">
        <f>Tablo1[[#This Row],[Dersin Adı]]</f>
        <v xml:space="preserve">Kentsel Entomoloji </v>
      </c>
      <c r="F72" s="6" t="str">
        <f>Tablo1[[#This Row],[Dersi Veren Öğretim Elemanı]]</f>
        <v>Ali ÖZPINAR</v>
      </c>
      <c r="G72" s="6" t="str">
        <f>Tablo1[[#This Row],[Dersi Vrn. Öğr. Üyesi Bölümü]]</f>
        <v>BK</v>
      </c>
      <c r="H72" s="5">
        <f>Tablo1[[#This Row],[Mevcut]]</f>
        <v>8</v>
      </c>
      <c r="I72" s="13" t="str">
        <f>Tablo1[[#This Row],[GÜN]]</f>
        <v>PERŞEMBE</v>
      </c>
      <c r="J72" s="17" t="str">
        <f>Tablo1[[#This Row],[SINIF2]]</f>
        <v>Prof.Dr H. TURHAN</v>
      </c>
      <c r="K72" s="11">
        <f>Tablo1[[#This Row],[08:10]]</f>
        <v>0</v>
      </c>
      <c r="L72" s="4">
        <f>Tablo1[[#This Row],[09:00]]</f>
        <v>0</v>
      </c>
      <c r="M72" s="4">
        <f>Tablo1[[#This Row],[09:50]]</f>
        <v>0</v>
      </c>
      <c r="N72" s="4">
        <f>Tablo1[[#This Row],[10:40]]</f>
        <v>0</v>
      </c>
      <c r="O72" s="4">
        <f>Tablo1[[#This Row],[11:30]]</f>
        <v>0</v>
      </c>
      <c r="P72" s="10">
        <f>Tablo1[[#This Row],[12:20]]</f>
        <v>0</v>
      </c>
      <c r="Q72" s="4">
        <f>Tablo1[[#This Row],[13:10]]</f>
        <v>0</v>
      </c>
      <c r="R72" s="4" t="str">
        <f>Tablo1[[#This Row],[14:00]]</f>
        <v>x</v>
      </c>
      <c r="S72" s="4" t="str">
        <f>Tablo1[[#This Row],[14:50]]</f>
        <v>x</v>
      </c>
      <c r="T72" s="4">
        <f>Tablo1[[#This Row],[15:40]]</f>
        <v>0</v>
      </c>
      <c r="U72" s="12">
        <f>Tablo1[[#This Row],[16:30]]</f>
        <v>0</v>
      </c>
      <c r="V72" s="24">
        <f>Tablo1[[#This Row],[Ders Adedi]]</f>
        <v>1</v>
      </c>
      <c r="W72" s="22">
        <f>Tablo1[[#This Row],[Ders saati]]</f>
        <v>2</v>
      </c>
      <c r="X72" s="23">
        <f>Tablo1[[#This Row],[Ders saati kontrol]]</f>
        <v>2</v>
      </c>
      <c r="Y72" s="89" t="str">
        <f>Tablo1[[#This Row],[Birleştir formül]]</f>
        <v>Kentsel Entomoloji  Ali ÖZPINAR</v>
      </c>
      <c r="Z72" s="94">
        <f>Tablo1[[#This Row],[Birleşik ders]]</f>
        <v>1</v>
      </c>
    </row>
    <row r="73" spans="1:26" ht="21.75" hidden="1" x14ac:dyDescent="0.25">
      <c r="A73" s="27">
        <f>Tablo1[[#This Row],[Sıra]]</f>
        <v>275</v>
      </c>
      <c r="B73" s="13" t="str">
        <f>Tablo1[[#This Row],[Bölüm]]</f>
        <v>BK</v>
      </c>
      <c r="C73" s="13">
        <f>Tablo1[[#This Row],[Sınıf]]</f>
        <v>3</v>
      </c>
      <c r="D73" s="5" t="str">
        <f>Tablo1[[#This Row],[Ders Kodu]]</f>
        <v>BTK-3014</v>
      </c>
      <c r="E73" s="14" t="str">
        <f>Tablo1[[#This Row],[Dersin Adı]]</f>
        <v xml:space="preserve">Tarımsal Savaşım II </v>
      </c>
      <c r="F73" s="6" t="str">
        <f>Tablo1[[#This Row],[Dersi Veren Öğretim Elemanı]]</f>
        <v>Uğur GÖZEL</v>
      </c>
      <c r="G73" s="6" t="str">
        <f>Tablo1[[#This Row],[Dersi Vrn. Öğr. Üyesi Bölümü]]</f>
        <v>BK</v>
      </c>
      <c r="H73" s="5">
        <f>Tablo1[[#This Row],[Mevcut]]</f>
        <v>39</v>
      </c>
      <c r="I73" s="13" t="str">
        <f>Tablo1[[#This Row],[GÜN]]</f>
        <v>PERŞEMBE</v>
      </c>
      <c r="J73" s="17" t="str">
        <f>Tablo1[[#This Row],[SINIF2]]</f>
        <v>Prof.Dr H. TURHAN</v>
      </c>
      <c r="K73" s="11">
        <f>Tablo1[[#This Row],[08:10]]</f>
        <v>0</v>
      </c>
      <c r="L73" s="4">
        <f>Tablo1[[#This Row],[09:00]]</f>
        <v>0</v>
      </c>
      <c r="M73" s="4">
        <f>Tablo1[[#This Row],[09:50]]</f>
        <v>0</v>
      </c>
      <c r="N73" s="4">
        <f>Tablo1[[#This Row],[10:40]]</f>
        <v>0</v>
      </c>
      <c r="O73" s="4">
        <f>Tablo1[[#This Row],[11:30]]</f>
        <v>0</v>
      </c>
      <c r="P73" s="10">
        <f>Tablo1[[#This Row],[12:20]]</f>
        <v>0</v>
      </c>
      <c r="Q73" s="4">
        <f>Tablo1[[#This Row],[13:10]]</f>
        <v>0</v>
      </c>
      <c r="R73" s="4">
        <f>Tablo1[[#This Row],[14:00]]</f>
        <v>0</v>
      </c>
      <c r="S73" s="4">
        <f>Tablo1[[#This Row],[14:50]]</f>
        <v>0</v>
      </c>
      <c r="T73" s="4" t="str">
        <f>Tablo1[[#This Row],[15:40]]</f>
        <v>x</v>
      </c>
      <c r="U73" s="12" t="str">
        <f>Tablo1[[#This Row],[16:30]]</f>
        <v>x</v>
      </c>
      <c r="V73" s="24">
        <f>Tablo1[[#This Row],[Ders Adedi]]</f>
        <v>1</v>
      </c>
      <c r="W73" s="22">
        <f>Tablo1[[#This Row],[Ders saati]]</f>
        <v>2</v>
      </c>
      <c r="X73" s="23">
        <f>Tablo1[[#This Row],[Ders saati kontrol]]</f>
        <v>2</v>
      </c>
      <c r="Y73" s="89" t="str">
        <f>Tablo1[[#This Row],[Birleştir formül]]</f>
        <v>Tarımsal Savaşım II  Uğur GÖZEL</v>
      </c>
      <c r="Z73" s="94">
        <f>Tablo1[[#This Row],[Birleşik ders]]</f>
        <v>1</v>
      </c>
    </row>
    <row r="74" spans="1:26" ht="21.75" hidden="1" x14ac:dyDescent="0.25">
      <c r="A74" s="27">
        <f>Tablo1[[#This Row],[Sıra]]</f>
        <v>166</v>
      </c>
      <c r="B74" s="13" t="str">
        <f>Tablo1[[#This Row],[Bölüm]]</f>
        <v>BK</v>
      </c>
      <c r="C74" s="13">
        <f>Tablo1[[#This Row],[Sınıf]]</f>
        <v>3</v>
      </c>
      <c r="D74" s="5" t="str">
        <f>Tablo1[[#This Row],[Ders Kodu]]</f>
        <v>BTK-3024</v>
      </c>
      <c r="E74" s="14" t="str">
        <f>Tablo1[[#This Row],[Dersin Adı]]</f>
        <v xml:space="preserve">Kültür Bitkilerinde Yabancı Otlar </v>
      </c>
      <c r="F74" s="6" t="str">
        <f>Tablo1[[#This Row],[Dersi Veren Öğretim Elemanı]]</f>
        <v>Ahmet ULUDAĞ</v>
      </c>
      <c r="G74" s="6" t="str">
        <f>Tablo1[[#This Row],[Dersi Vrn. Öğr. Üyesi Bölümü]]</f>
        <v>BK</v>
      </c>
      <c r="H74" s="5">
        <f>Tablo1[[#This Row],[Mevcut]]</f>
        <v>0</v>
      </c>
      <c r="I74" s="13" t="str">
        <f>Tablo1[[#This Row],[GÜN]]</f>
        <v>-</v>
      </c>
      <c r="J74" s="17" t="str">
        <f>Tablo1[[#This Row],[SINIF2]]</f>
        <v>AÇILMIYOR</v>
      </c>
      <c r="K74" s="11">
        <f>Tablo1[[#This Row],[08:10]]</f>
        <v>0</v>
      </c>
      <c r="L74" s="4">
        <f>Tablo1[[#This Row],[09:00]]</f>
        <v>0</v>
      </c>
      <c r="M74" s="4">
        <f>Tablo1[[#This Row],[09:50]]</f>
        <v>0</v>
      </c>
      <c r="N74" s="4" t="str">
        <f>Tablo1[[#This Row],[10:40]]</f>
        <v>x</v>
      </c>
      <c r="O74" s="4" t="str">
        <f>Tablo1[[#This Row],[11:30]]</f>
        <v>x</v>
      </c>
      <c r="P74" s="10">
        <f>Tablo1[[#This Row],[12:20]]</f>
        <v>0</v>
      </c>
      <c r="Q74" s="4">
        <f>Tablo1[[#This Row],[13:10]]</f>
        <v>0</v>
      </c>
      <c r="R74" s="4">
        <f>Tablo1[[#This Row],[14:00]]</f>
        <v>0</v>
      </c>
      <c r="S74" s="4">
        <f>Tablo1[[#This Row],[14:50]]</f>
        <v>0</v>
      </c>
      <c r="T74" s="4">
        <f>Tablo1[[#This Row],[15:40]]</f>
        <v>0</v>
      </c>
      <c r="U74" s="12">
        <f>Tablo1[[#This Row],[16:30]]</f>
        <v>0</v>
      </c>
      <c r="V74" s="24">
        <f>Tablo1[[#This Row],[Ders Adedi]]</f>
        <v>1</v>
      </c>
      <c r="W74" s="22">
        <f>Tablo1[[#This Row],[Ders saati]]</f>
        <v>2</v>
      </c>
      <c r="X74" s="23">
        <f>Tablo1[[#This Row],[Ders saati kontrol]]</f>
        <v>2</v>
      </c>
      <c r="Y74" s="89" t="str">
        <f>Tablo1[[#This Row],[Birleştir formül]]</f>
        <v>Kültür Bitkilerinde Yabancı Otlar  Ahmet ULUDAĞ</v>
      </c>
      <c r="Z74" s="94">
        <f>Tablo1[[#This Row],[Birleşik ders]]</f>
        <v>1</v>
      </c>
    </row>
    <row r="75" spans="1:26" ht="21.75" hidden="1" x14ac:dyDescent="0.25">
      <c r="A75" s="27">
        <f>Tablo1[[#This Row],[Sıra]]</f>
        <v>340</v>
      </c>
      <c r="B75" s="13" t="str">
        <f>Tablo1[[#This Row],[Bölüm]]</f>
        <v>BK</v>
      </c>
      <c r="C75" s="13">
        <f>Tablo1[[#This Row],[Sınıf]]</f>
        <v>3</v>
      </c>
      <c r="D75" s="5" t="str">
        <f>Tablo1[[#This Row],[Ders Kodu]]</f>
        <v>BTK-3022</v>
      </c>
      <c r="E75" s="14" t="str">
        <f>Tablo1[[#This Row],[Dersin Adı]]</f>
        <v xml:space="preserve">Yabancı Ot Mücadelesi ve İlaçları </v>
      </c>
      <c r="F75" s="6" t="str">
        <f>Tablo1[[#This Row],[Dersi Veren Öğretim Elemanı]]</f>
        <v>Ahmet ULUDAĞ</v>
      </c>
      <c r="G75" s="6" t="str">
        <f>Tablo1[[#This Row],[Dersi Vrn. Öğr. Üyesi Bölümü]]</f>
        <v>BK</v>
      </c>
      <c r="H75" s="5">
        <f>Tablo1[[#This Row],[Mevcut]]</f>
        <v>2</v>
      </c>
      <c r="I75" s="13" t="str">
        <f>Tablo1[[#This Row],[GÜN]]</f>
        <v>-</v>
      </c>
      <c r="J75" s="17" t="str">
        <f>Tablo1[[#This Row],[SINIF2]]</f>
        <v>SADECE SINAV</v>
      </c>
      <c r="K75" s="11">
        <f>Tablo1[[#This Row],[08:10]]</f>
        <v>0</v>
      </c>
      <c r="L75" s="4">
        <f>Tablo1[[#This Row],[09:00]]</f>
        <v>0</v>
      </c>
      <c r="M75" s="4">
        <f>Tablo1[[#This Row],[09:50]]</f>
        <v>0</v>
      </c>
      <c r="N75" s="4">
        <f>Tablo1[[#This Row],[10:40]]</f>
        <v>0</v>
      </c>
      <c r="O75" s="4">
        <f>Tablo1[[#This Row],[11:30]]</f>
        <v>0</v>
      </c>
      <c r="P75" s="10">
        <f>Tablo1[[#This Row],[12:20]]</f>
        <v>0</v>
      </c>
      <c r="Q75" s="4">
        <f>Tablo1[[#This Row],[13:10]]</f>
        <v>0</v>
      </c>
      <c r="R75" s="4">
        <f>Tablo1[[#This Row],[14:00]]</f>
        <v>0</v>
      </c>
      <c r="S75" s="4" t="str">
        <f>Tablo1[[#This Row],[14:50]]</f>
        <v>x</v>
      </c>
      <c r="T75" s="4" t="str">
        <f>Tablo1[[#This Row],[15:40]]</f>
        <v>x</v>
      </c>
      <c r="U75" s="12">
        <f>Tablo1[[#This Row],[16:30]]</f>
        <v>0</v>
      </c>
      <c r="V75" s="24">
        <f>Tablo1[[#This Row],[Ders Adedi]]</f>
        <v>1</v>
      </c>
      <c r="W75" s="22">
        <f>Tablo1[[#This Row],[Ders saati]]</f>
        <v>2</v>
      </c>
      <c r="X75" s="23">
        <f>Tablo1[[#This Row],[Ders saati kontrol]]</f>
        <v>2</v>
      </c>
      <c r="Y75" s="89" t="str">
        <f>Tablo1[[#This Row],[Birleştir formül]]</f>
        <v>Yabancı Ot Mücadelesi ve İlaçları  Ahmet ULUDAĞ</v>
      </c>
      <c r="Z75" s="94">
        <f>Tablo1[[#This Row],[Birleşik ders]]</f>
        <v>1</v>
      </c>
    </row>
    <row r="76" spans="1:26" ht="21.75" hidden="1" x14ac:dyDescent="0.25">
      <c r="A76" s="27">
        <f>Tablo1[[#This Row],[Sıra]]</f>
        <v>240</v>
      </c>
      <c r="B76" s="13" t="str">
        <f>Tablo1[[#This Row],[Bölüm]]</f>
        <v>BK</v>
      </c>
      <c r="C76" s="13">
        <f>Tablo1[[#This Row],[Sınıf]]</f>
        <v>3</v>
      </c>
      <c r="D76" s="5" t="str">
        <f>Tablo1[[#This Row],[Ders Kodu]]</f>
        <v>STJ-3002</v>
      </c>
      <c r="E76" s="14" t="str">
        <f>Tablo1[[#This Row],[Dersin Adı]]</f>
        <v xml:space="preserve">Staj II </v>
      </c>
      <c r="F76" s="6" t="str">
        <f>Tablo1[[#This Row],[Dersi Veren Öğretim Elemanı]]</f>
        <v>Burak POLAT</v>
      </c>
      <c r="G76" s="6" t="str">
        <f>Tablo1[[#This Row],[Dersi Vrn. Öğr. Üyesi Bölümü]]</f>
        <v>BK</v>
      </c>
      <c r="H76" s="5">
        <f>Tablo1[[#This Row],[Mevcut]]</f>
        <v>38</v>
      </c>
      <c r="I76" s="13" t="str">
        <f>Tablo1[[#This Row],[GÜN]]</f>
        <v>-</v>
      </c>
      <c r="J76" s="17" t="str">
        <f>Tablo1[[#This Row],[SINIF2]]</f>
        <v>-</v>
      </c>
      <c r="K76" s="11">
        <f>Tablo1[[#This Row],[08:10]]</f>
        <v>0</v>
      </c>
      <c r="L76" s="4">
        <f>Tablo1[[#This Row],[09:00]]</f>
        <v>0</v>
      </c>
      <c r="M76" s="4">
        <f>Tablo1[[#This Row],[09:50]]</f>
        <v>0</v>
      </c>
      <c r="N76" s="4">
        <f>Tablo1[[#This Row],[10:40]]</f>
        <v>0</v>
      </c>
      <c r="O76" s="4">
        <f>Tablo1[[#This Row],[11:30]]</f>
        <v>0</v>
      </c>
      <c r="P76" s="10">
        <f>Tablo1[[#This Row],[12:20]]</f>
        <v>0</v>
      </c>
      <c r="Q76" s="4">
        <f>Tablo1[[#This Row],[13:10]]</f>
        <v>0</v>
      </c>
      <c r="R76" s="4">
        <f>Tablo1[[#This Row],[14:00]]</f>
        <v>0</v>
      </c>
      <c r="S76" s="4">
        <f>Tablo1[[#This Row],[14:50]]</f>
        <v>0</v>
      </c>
      <c r="T76" s="4">
        <f>Tablo1[[#This Row],[15:40]]</f>
        <v>0</v>
      </c>
      <c r="U76" s="12">
        <f>Tablo1[[#This Row],[16:30]]</f>
        <v>0</v>
      </c>
      <c r="V76" s="24">
        <f>Tablo1[[#This Row],[Ders Adedi]]</f>
        <v>9</v>
      </c>
      <c r="W76" s="22">
        <f>Tablo1[[#This Row],[Ders saati]]</f>
        <v>0</v>
      </c>
      <c r="X76" s="23">
        <f>Tablo1[[#This Row],[Ders saati kontrol]]</f>
        <v>0</v>
      </c>
      <c r="Y76" s="89" t="str">
        <f>Tablo1[[#This Row],[Birleştir formül]]</f>
        <v>Staj II  Burak POLAT</v>
      </c>
      <c r="Z76" s="94">
        <f>Tablo1[[#This Row],[Birleşik ders]]</f>
        <v>1</v>
      </c>
    </row>
    <row r="77" spans="1:26" ht="21.75" hidden="1" x14ac:dyDescent="0.25">
      <c r="A77" s="27">
        <f>Tablo1[[#This Row],[Sıra]]</f>
        <v>57</v>
      </c>
      <c r="B77" s="13" t="str">
        <f>Tablo1[[#This Row],[Bölüm]]</f>
        <v>BK</v>
      </c>
      <c r="C77" s="13">
        <f>Tablo1[[#This Row],[Sınıf]]</f>
        <v>4</v>
      </c>
      <c r="D77" s="5" t="str">
        <f>Tablo1[[#This Row],[Ders Kodu]]</f>
        <v>BTK-4012</v>
      </c>
      <c r="E77" s="14" t="str">
        <f>Tablo1[[#This Row],[Dersin Adı]]</f>
        <v xml:space="preserve">Bitki Klinikleri II </v>
      </c>
      <c r="F77" s="6" t="str">
        <f>Tablo1[[#This Row],[Dersi Veren Öğretim Elemanı]]</f>
        <v>Bölüm Öğretim Elemanları - BK</v>
      </c>
      <c r="G77" s="6" t="str">
        <f>Tablo1[[#This Row],[Dersi Vrn. Öğr. Üyesi Bölümü]]</f>
        <v>BK</v>
      </c>
      <c r="H77" s="5">
        <f>Tablo1[[#This Row],[Mevcut]]</f>
        <v>41</v>
      </c>
      <c r="I77" s="13" t="str">
        <f>Tablo1[[#This Row],[GÜN]]</f>
        <v>ÇARŞAMBA</v>
      </c>
      <c r="J77" s="17" t="str">
        <f>Tablo1[[#This Row],[SINIF2]]</f>
        <v>Seminer Sln.</v>
      </c>
      <c r="K77" s="11">
        <f>Tablo1[[#This Row],[08:10]]</f>
        <v>0</v>
      </c>
      <c r="L77" s="4" t="str">
        <f>Tablo1[[#This Row],[09:00]]</f>
        <v>x</v>
      </c>
      <c r="M77" s="4" t="str">
        <f>Tablo1[[#This Row],[09:50]]</f>
        <v>x</v>
      </c>
      <c r="N77" s="4" t="str">
        <f>Tablo1[[#This Row],[10:40]]</f>
        <v>x</v>
      </c>
      <c r="O77" s="4" t="str">
        <f>Tablo1[[#This Row],[11:30]]</f>
        <v>x</v>
      </c>
      <c r="P77" s="10">
        <f>Tablo1[[#This Row],[12:20]]</f>
        <v>0</v>
      </c>
      <c r="Q77" s="4">
        <f>Tablo1[[#This Row],[13:10]]</f>
        <v>0</v>
      </c>
      <c r="R77" s="4">
        <f>Tablo1[[#This Row],[14:00]]</f>
        <v>0</v>
      </c>
      <c r="S77" s="4">
        <f>Tablo1[[#This Row],[14:50]]</f>
        <v>0</v>
      </c>
      <c r="T77" s="4">
        <f>Tablo1[[#This Row],[15:40]]</f>
        <v>0</v>
      </c>
      <c r="U77" s="12">
        <f>Tablo1[[#This Row],[16:30]]</f>
        <v>0</v>
      </c>
      <c r="V77" s="24">
        <f>Tablo1[[#This Row],[Ders Adedi]]</f>
        <v>1</v>
      </c>
      <c r="W77" s="22">
        <f>Tablo1[[#This Row],[Ders saati]]</f>
        <v>4</v>
      </c>
      <c r="X77" s="23">
        <f>Tablo1[[#This Row],[Ders saati kontrol]]</f>
        <v>4</v>
      </c>
      <c r="Y77" s="89" t="str">
        <f>Tablo1[[#This Row],[Birleştir formül]]</f>
        <v>Bitki Klinikleri II  Bölüm Öğretim Elemanları - BK</v>
      </c>
      <c r="Z77" s="94">
        <f>Tablo1[[#This Row],[Birleşik ders]]</f>
        <v>1</v>
      </c>
    </row>
    <row r="78" spans="1:26" ht="21.75" hidden="1" x14ac:dyDescent="0.25">
      <c r="A78" s="27">
        <f>Tablo1[[#This Row],[Sıra]]</f>
        <v>94</v>
      </c>
      <c r="B78" s="13" t="str">
        <f>Tablo1[[#This Row],[Bölüm]]</f>
        <v>BK</v>
      </c>
      <c r="C78" s="13">
        <f>Tablo1[[#This Row],[Sınıf]]</f>
        <v>4</v>
      </c>
      <c r="D78" s="5" t="str">
        <f>Tablo1[[#This Row],[Ders Kodu]]</f>
        <v>BTK-4006</v>
      </c>
      <c r="E78" s="14" t="str">
        <f>Tablo1[[#This Row],[Dersin Adı]]</f>
        <v xml:space="preserve">Endüstri Bitkileri Zararlıları </v>
      </c>
      <c r="F78" s="6" t="str">
        <f>Tablo1[[#This Row],[Dersi Veren Öğretim Elemanı]]</f>
        <v>Levent EFİL</v>
      </c>
      <c r="G78" s="6" t="str">
        <f>Tablo1[[#This Row],[Dersi Vrn. Öğr. Üyesi Bölümü]]</f>
        <v>BK</v>
      </c>
      <c r="H78" s="5">
        <f>Tablo1[[#This Row],[Mevcut]]</f>
        <v>41</v>
      </c>
      <c r="I78" s="13" t="str">
        <f>Tablo1[[#This Row],[GÜN]]</f>
        <v>ÇARŞAMBA</v>
      </c>
      <c r="J78" s="17" t="str">
        <f>Tablo1[[#This Row],[SINIF2]]</f>
        <v>106</v>
      </c>
      <c r="K78" s="11">
        <f>Tablo1[[#This Row],[08:10]]</f>
        <v>0</v>
      </c>
      <c r="L78" s="4">
        <f>Tablo1[[#This Row],[09:00]]</f>
        <v>0</v>
      </c>
      <c r="M78" s="4">
        <f>Tablo1[[#This Row],[09:50]]</f>
        <v>0</v>
      </c>
      <c r="N78" s="4">
        <f>Tablo1[[#This Row],[10:40]]</f>
        <v>0</v>
      </c>
      <c r="O78" s="4">
        <f>Tablo1[[#This Row],[11:30]]</f>
        <v>0</v>
      </c>
      <c r="P78" s="10">
        <f>Tablo1[[#This Row],[12:20]]</f>
        <v>0</v>
      </c>
      <c r="Q78" s="4">
        <f>Tablo1[[#This Row],[13:10]]</f>
        <v>0</v>
      </c>
      <c r="R78" s="4" t="str">
        <f>Tablo1[[#This Row],[14:00]]</f>
        <v>x</v>
      </c>
      <c r="S78" s="4" t="str">
        <f>Tablo1[[#This Row],[14:50]]</f>
        <v>x</v>
      </c>
      <c r="T78" s="4">
        <f>Tablo1[[#This Row],[15:40]]</f>
        <v>0</v>
      </c>
      <c r="U78" s="12">
        <f>Tablo1[[#This Row],[16:30]]</f>
        <v>0</v>
      </c>
      <c r="V78" s="24">
        <f>Tablo1[[#This Row],[Ders Adedi]]</f>
        <v>1</v>
      </c>
      <c r="W78" s="22">
        <f>Tablo1[[#This Row],[Ders saati]]</f>
        <v>2</v>
      </c>
      <c r="X78" s="23">
        <f>Tablo1[[#This Row],[Ders saati kontrol]]</f>
        <v>2</v>
      </c>
      <c r="Y78" s="89" t="str">
        <f>Tablo1[[#This Row],[Birleştir formül]]</f>
        <v>Endüstri Bitkileri Zararlıları  Levent EFİL</v>
      </c>
      <c r="Z78" s="94">
        <f>Tablo1[[#This Row],[Birleşik ders]]</f>
        <v>1</v>
      </c>
    </row>
    <row r="79" spans="1:26" ht="21.75" hidden="1" x14ac:dyDescent="0.25">
      <c r="A79" s="27">
        <f>Tablo1[[#This Row],[Sıra]]</f>
        <v>190</v>
      </c>
      <c r="B79" s="13" t="str">
        <f>Tablo1[[#This Row],[Bölüm]]</f>
        <v>BK</v>
      </c>
      <c r="C79" s="13">
        <f>Tablo1[[#This Row],[Sınıf]]</f>
        <v>4</v>
      </c>
      <c r="D79" s="5" t="str">
        <f>Tablo1[[#This Row],[Ders Kodu]]</f>
        <v>BTK-4004</v>
      </c>
      <c r="E79" s="14" t="str">
        <f>Tablo1[[#This Row],[Dersin Adı]]</f>
        <v xml:space="preserve">Meyve ve Bağ Hastalıkları </v>
      </c>
      <c r="F79" s="6" t="str">
        <f>Tablo1[[#This Row],[Dersi Veren Öğretim Elemanı]]</f>
        <v>Savaş KORKMAZ</v>
      </c>
      <c r="G79" s="6" t="str">
        <f>Tablo1[[#This Row],[Dersi Vrn. Öğr. Üyesi Bölümü]]</f>
        <v>BK</v>
      </c>
      <c r="H79" s="5">
        <f>Tablo1[[#This Row],[Mevcut]]</f>
        <v>44</v>
      </c>
      <c r="I79" s="13" t="str">
        <f>Tablo1[[#This Row],[GÜN]]</f>
        <v>ÇARŞAMBA</v>
      </c>
      <c r="J79" s="17" t="str">
        <f>Tablo1[[#This Row],[SINIF2]]</f>
        <v>201</v>
      </c>
      <c r="K79" s="11">
        <f>Tablo1[[#This Row],[08:10]]</f>
        <v>0</v>
      </c>
      <c r="L79" s="4">
        <f>Tablo1[[#This Row],[09:00]]</f>
        <v>0</v>
      </c>
      <c r="M79" s="4">
        <f>Tablo1[[#This Row],[09:50]]</f>
        <v>0</v>
      </c>
      <c r="N79" s="4">
        <f>Tablo1[[#This Row],[10:40]]</f>
        <v>0</v>
      </c>
      <c r="O79" s="4">
        <f>Tablo1[[#This Row],[11:30]]</f>
        <v>0</v>
      </c>
      <c r="P79" s="10">
        <f>Tablo1[[#This Row],[12:20]]</f>
        <v>0</v>
      </c>
      <c r="Q79" s="4">
        <f>Tablo1[[#This Row],[13:10]]</f>
        <v>0</v>
      </c>
      <c r="R79" s="4">
        <f>Tablo1[[#This Row],[14:00]]</f>
        <v>0</v>
      </c>
      <c r="S79" s="4">
        <f>Tablo1[[#This Row],[14:50]]</f>
        <v>0</v>
      </c>
      <c r="T79" s="4" t="str">
        <f>Tablo1[[#This Row],[15:40]]</f>
        <v>x</v>
      </c>
      <c r="U79" s="12" t="str">
        <f>Tablo1[[#This Row],[16:30]]</f>
        <v>x</v>
      </c>
      <c r="V79" s="24">
        <f>Tablo1[[#This Row],[Ders Adedi]]</f>
        <v>1</v>
      </c>
      <c r="W79" s="22">
        <f>Tablo1[[#This Row],[Ders saati]]</f>
        <v>2</v>
      </c>
      <c r="X79" s="23">
        <f>Tablo1[[#This Row],[Ders saati kontrol]]</f>
        <v>2</v>
      </c>
      <c r="Y79" s="89" t="str">
        <f>Tablo1[[#This Row],[Birleştir formül]]</f>
        <v>Meyve ve Bağ Hastalıkları  Savaş KORKMAZ</v>
      </c>
      <c r="Z79" s="94">
        <f>Tablo1[[#This Row],[Birleşik ders]]</f>
        <v>1</v>
      </c>
    </row>
    <row r="80" spans="1:26" ht="21.75" hidden="1" x14ac:dyDescent="0.25">
      <c r="A80" s="27">
        <f>Tablo1[[#This Row],[Sıra]]</f>
        <v>231</v>
      </c>
      <c r="B80" s="13" t="str">
        <f>Tablo1[[#This Row],[Bölüm]]</f>
        <v>BK</v>
      </c>
      <c r="C80" s="13">
        <f>Tablo1[[#This Row],[Sınıf]]</f>
        <v>4</v>
      </c>
      <c r="D80" s="5" t="str">
        <f>Tablo1[[#This Row],[Ders Kodu]]</f>
        <v>BTK-4008</v>
      </c>
      <c r="E80" s="14" t="str">
        <f>Tablo1[[#This Row],[Dersin Adı]]</f>
        <v xml:space="preserve">Sebze Hastalıkları </v>
      </c>
      <c r="F80" s="6" t="str">
        <f>Tablo1[[#This Row],[Dersi Veren Öğretim Elemanı]]</f>
        <v>Savaş KORKMAZ</v>
      </c>
      <c r="G80" s="6" t="str">
        <f>Tablo1[[#This Row],[Dersi Vrn. Öğr. Üyesi Bölümü]]</f>
        <v>BK</v>
      </c>
      <c r="H80" s="5">
        <f>Tablo1[[#This Row],[Mevcut]]</f>
        <v>40</v>
      </c>
      <c r="I80" s="13" t="str">
        <f>Tablo1[[#This Row],[GÜN]]</f>
        <v>PERŞEMBE</v>
      </c>
      <c r="J80" s="17" t="str">
        <f>Tablo1[[#This Row],[SINIF2]]</f>
        <v>101</v>
      </c>
      <c r="K80" s="11">
        <f>Tablo1[[#This Row],[08:10]]</f>
        <v>0</v>
      </c>
      <c r="L80" s="4" t="str">
        <f>Tablo1[[#This Row],[09:00]]</f>
        <v>x</v>
      </c>
      <c r="M80" s="4" t="str">
        <f>Tablo1[[#This Row],[09:50]]</f>
        <v>x</v>
      </c>
      <c r="N80" s="4">
        <f>Tablo1[[#This Row],[10:40]]</f>
        <v>0</v>
      </c>
      <c r="O80" s="4">
        <f>Tablo1[[#This Row],[11:30]]</f>
        <v>0</v>
      </c>
      <c r="P80" s="10">
        <f>Tablo1[[#This Row],[12:20]]</f>
        <v>0</v>
      </c>
      <c r="Q80" s="4">
        <f>Tablo1[[#This Row],[13:10]]</f>
        <v>0</v>
      </c>
      <c r="R80" s="4">
        <f>Tablo1[[#This Row],[14:00]]</f>
        <v>0</v>
      </c>
      <c r="S80" s="4">
        <f>Tablo1[[#This Row],[14:50]]</f>
        <v>0</v>
      </c>
      <c r="T80" s="4">
        <f>Tablo1[[#This Row],[15:40]]</f>
        <v>0</v>
      </c>
      <c r="U80" s="12">
        <f>Tablo1[[#This Row],[16:30]]</f>
        <v>0</v>
      </c>
      <c r="V80" s="24">
        <f>Tablo1[[#This Row],[Ders Adedi]]</f>
        <v>1</v>
      </c>
      <c r="W80" s="22">
        <f>Tablo1[[#This Row],[Ders saati]]</f>
        <v>2</v>
      </c>
      <c r="X80" s="23">
        <f>Tablo1[[#This Row],[Ders saati kontrol]]</f>
        <v>2</v>
      </c>
      <c r="Y80" s="89" t="str">
        <f>Tablo1[[#This Row],[Birleştir formül]]</f>
        <v>Sebze Hastalıkları  Savaş KORKMAZ</v>
      </c>
      <c r="Z80" s="94">
        <f>Tablo1[[#This Row],[Birleşik ders]]</f>
        <v>1</v>
      </c>
    </row>
    <row r="81" spans="1:26" ht="21.75" hidden="1" x14ac:dyDescent="0.25">
      <c r="A81" s="27">
        <f>Tablo1[[#This Row],[Sıra]]</f>
        <v>252</v>
      </c>
      <c r="B81" s="13" t="str">
        <f>Tablo1[[#This Row],[Bölüm]]</f>
        <v>BK</v>
      </c>
      <c r="C81" s="13">
        <f>Tablo1[[#This Row],[Sınıf]]</f>
        <v>4</v>
      </c>
      <c r="D81" s="5" t="str">
        <f>Tablo1[[#This Row],[Ders Kodu]]</f>
        <v>BTK-4002</v>
      </c>
      <c r="E81" s="14" t="str">
        <f>Tablo1[[#This Row],[Dersin Adı]]</f>
        <v xml:space="preserve">Tahıl ve Baklagil Zararlıları </v>
      </c>
      <c r="F81" s="6" t="str">
        <f>Tablo1[[#This Row],[Dersi Veren Öğretim Elemanı]]</f>
        <v>İsmail KASAP</v>
      </c>
      <c r="G81" s="6" t="str">
        <f>Tablo1[[#This Row],[Dersi Vrn. Öğr. Üyesi Bölümü]]</f>
        <v>BK</v>
      </c>
      <c r="H81" s="5">
        <f>Tablo1[[#This Row],[Mevcut]]</f>
        <v>42</v>
      </c>
      <c r="I81" s="13" t="str">
        <f>Tablo1[[#This Row],[GÜN]]</f>
        <v>PERŞEMBE</v>
      </c>
      <c r="J81" s="17" t="str">
        <f>Tablo1[[#This Row],[SINIF2]]</f>
        <v>101</v>
      </c>
      <c r="K81" s="11">
        <f>Tablo1[[#This Row],[08:10]]</f>
        <v>0</v>
      </c>
      <c r="L81" s="4">
        <f>Tablo1[[#This Row],[09:00]]</f>
        <v>0</v>
      </c>
      <c r="M81" s="4">
        <f>Tablo1[[#This Row],[09:50]]</f>
        <v>0</v>
      </c>
      <c r="N81" s="4" t="str">
        <f>Tablo1[[#This Row],[10:40]]</f>
        <v>x</v>
      </c>
      <c r="O81" s="4" t="str">
        <f>Tablo1[[#This Row],[11:30]]</f>
        <v>x</v>
      </c>
      <c r="P81" s="10">
        <f>Tablo1[[#This Row],[12:20]]</f>
        <v>0</v>
      </c>
      <c r="Q81" s="4">
        <f>Tablo1[[#This Row],[13:10]]</f>
        <v>0</v>
      </c>
      <c r="R81" s="4">
        <f>Tablo1[[#This Row],[14:00]]</f>
        <v>0</v>
      </c>
      <c r="S81" s="4">
        <f>Tablo1[[#This Row],[14:50]]</f>
        <v>0</v>
      </c>
      <c r="T81" s="4">
        <f>Tablo1[[#This Row],[15:40]]</f>
        <v>0</v>
      </c>
      <c r="U81" s="12">
        <f>Tablo1[[#This Row],[16:30]]</f>
        <v>0</v>
      </c>
      <c r="V81" s="24">
        <f>Tablo1[[#This Row],[Ders Adedi]]</f>
        <v>1</v>
      </c>
      <c r="W81" s="22">
        <f>Tablo1[[#This Row],[Ders saati]]</f>
        <v>2</v>
      </c>
      <c r="X81" s="23">
        <f>Tablo1[[#This Row],[Ders saati kontrol]]</f>
        <v>2</v>
      </c>
      <c r="Y81" s="89" t="str">
        <f>Tablo1[[#This Row],[Birleştir formül]]</f>
        <v>Tahıl ve Baklagil Zararlıları  İsmail KASAP</v>
      </c>
      <c r="Z81" s="94">
        <f>Tablo1[[#This Row],[Birleşik ders]]</f>
        <v>1</v>
      </c>
    </row>
    <row r="82" spans="1:26" ht="21.75" hidden="1" x14ac:dyDescent="0.25">
      <c r="A82" s="27">
        <f>Tablo1[[#This Row],[Sıra]]</f>
        <v>233</v>
      </c>
      <c r="B82" s="13" t="str">
        <f>Tablo1[[#This Row],[Bölüm]]</f>
        <v>BK</v>
      </c>
      <c r="C82" s="13">
        <f>Tablo1[[#This Row],[Sınıf]]</f>
        <v>4</v>
      </c>
      <c r="D82" s="5" t="str">
        <f>Tablo1[[#This Row],[Ders Kodu]]</f>
        <v>BTK-4010</v>
      </c>
      <c r="E82" s="14" t="str">
        <f>Tablo1[[#This Row],[Dersin Adı]]</f>
        <v xml:space="preserve">Sebze Zararlıları </v>
      </c>
      <c r="F82" s="6" t="str">
        <f>Tablo1[[#This Row],[Dersi Veren Öğretim Elemanı]]</f>
        <v>Uğur GÖZEL</v>
      </c>
      <c r="G82" s="6" t="str">
        <f>Tablo1[[#This Row],[Dersi Vrn. Öğr. Üyesi Bölümü]]</f>
        <v>BK</v>
      </c>
      <c r="H82" s="5">
        <f>Tablo1[[#This Row],[Mevcut]]</f>
        <v>40</v>
      </c>
      <c r="I82" s="13" t="str">
        <f>Tablo1[[#This Row],[GÜN]]</f>
        <v>PERŞEMBE</v>
      </c>
      <c r="J82" s="17" t="str">
        <f>Tablo1[[#This Row],[SINIF2]]</f>
        <v>01</v>
      </c>
      <c r="K82" s="11">
        <f>Tablo1[[#This Row],[08:10]]</f>
        <v>0</v>
      </c>
      <c r="L82" s="4">
        <f>Tablo1[[#This Row],[09:00]]</f>
        <v>0</v>
      </c>
      <c r="M82" s="4">
        <f>Tablo1[[#This Row],[09:50]]</f>
        <v>0</v>
      </c>
      <c r="N82" s="4">
        <f>Tablo1[[#This Row],[10:40]]</f>
        <v>0</v>
      </c>
      <c r="O82" s="4">
        <f>Tablo1[[#This Row],[11:30]]</f>
        <v>0</v>
      </c>
      <c r="P82" s="10">
        <f>Tablo1[[#This Row],[12:20]]</f>
        <v>0</v>
      </c>
      <c r="Q82" s="4">
        <f>Tablo1[[#This Row],[13:10]]</f>
        <v>0</v>
      </c>
      <c r="R82" s="4" t="str">
        <f>Tablo1[[#This Row],[14:00]]</f>
        <v>x</v>
      </c>
      <c r="S82" s="4" t="str">
        <f>Tablo1[[#This Row],[14:50]]</f>
        <v>x</v>
      </c>
      <c r="T82" s="4">
        <f>Tablo1[[#This Row],[15:40]]</f>
        <v>0</v>
      </c>
      <c r="U82" s="12">
        <f>Tablo1[[#This Row],[16:30]]</f>
        <v>0</v>
      </c>
      <c r="V82" s="24">
        <f>Tablo1[[#This Row],[Ders Adedi]]</f>
        <v>1</v>
      </c>
      <c r="W82" s="22">
        <f>Tablo1[[#This Row],[Ders saati]]</f>
        <v>2</v>
      </c>
      <c r="X82" s="23">
        <f>Tablo1[[#This Row],[Ders saati kontrol]]</f>
        <v>2</v>
      </c>
      <c r="Y82" s="89" t="str">
        <f>Tablo1[[#This Row],[Birleştir formül]]</f>
        <v>Sebze Zararlıları  Uğur GÖZEL</v>
      </c>
      <c r="Z82" s="94">
        <f>Tablo1[[#This Row],[Birleşik ders]]</f>
        <v>1</v>
      </c>
    </row>
    <row r="83" spans="1:26" ht="21.75" hidden="1" x14ac:dyDescent="0.25">
      <c r="A83" s="27">
        <f>Tablo1[[#This Row],[Sıra]]</f>
        <v>38</v>
      </c>
      <c r="B83" s="13" t="str">
        <f>Tablo1[[#This Row],[Bölüm]]</f>
        <v>BK</v>
      </c>
      <c r="C83" s="13">
        <f>Tablo1[[#This Row],[Sınıf]]</f>
        <v>4</v>
      </c>
      <c r="D83" s="5" t="str">
        <f>Tablo1[[#This Row],[Ders Kodu]]</f>
        <v>BTK-4014</v>
      </c>
      <c r="E83" s="14" t="str">
        <f>Tablo1[[#This Row],[Dersin Adı]]</f>
        <v xml:space="preserve">Bitirme Ödevi II </v>
      </c>
      <c r="F83" s="6" t="str">
        <f>Tablo1[[#This Row],[Dersi Veren Öğretim Elemanı]]</f>
        <v>Bölüm Öğretim Elemanları - BK</v>
      </c>
      <c r="G83" s="6" t="str">
        <f>Tablo1[[#This Row],[Dersi Vrn. Öğr. Üyesi Bölümü]]</f>
        <v>BK</v>
      </c>
      <c r="H83" s="5">
        <f>Tablo1[[#This Row],[Mevcut]]</f>
        <v>44</v>
      </c>
      <c r="I83" s="13" t="str">
        <f>Tablo1[[#This Row],[GÜN]]</f>
        <v>-</v>
      </c>
      <c r="J83" s="17" t="str">
        <f>Tablo1[[#This Row],[SINIF2]]</f>
        <v>-</v>
      </c>
      <c r="K83" s="11">
        <f>Tablo1[[#This Row],[08:10]]</f>
        <v>0</v>
      </c>
      <c r="L83" s="4">
        <f>Tablo1[[#This Row],[09:00]]</f>
        <v>0</v>
      </c>
      <c r="M83" s="4">
        <f>Tablo1[[#This Row],[09:50]]</f>
        <v>0</v>
      </c>
      <c r="N83" s="4">
        <f>Tablo1[[#This Row],[10:40]]</f>
        <v>0</v>
      </c>
      <c r="O83" s="4">
        <f>Tablo1[[#This Row],[11:30]]</f>
        <v>0</v>
      </c>
      <c r="P83" s="10">
        <f>Tablo1[[#This Row],[12:20]]</f>
        <v>0</v>
      </c>
      <c r="Q83" s="4">
        <f>Tablo1[[#This Row],[13:10]]</f>
        <v>0</v>
      </c>
      <c r="R83" s="4">
        <f>Tablo1[[#This Row],[14:00]]</f>
        <v>0</v>
      </c>
      <c r="S83" s="4">
        <f>Tablo1[[#This Row],[14:50]]</f>
        <v>0</v>
      </c>
      <c r="T83" s="4">
        <f>Tablo1[[#This Row],[15:40]]</f>
        <v>0</v>
      </c>
      <c r="U83" s="12">
        <f>Tablo1[[#This Row],[16:30]]</f>
        <v>0</v>
      </c>
      <c r="V83" s="24">
        <f>Tablo1[[#This Row],[Ders Adedi]]</f>
        <v>7</v>
      </c>
      <c r="W83" s="22">
        <f>Tablo1[[#This Row],[Ders saati]]</f>
        <v>0</v>
      </c>
      <c r="X83" s="23">
        <f>Tablo1[[#This Row],[Ders saati kontrol]]</f>
        <v>0</v>
      </c>
      <c r="Y83" s="89" t="str">
        <f>Tablo1[[#This Row],[Birleştir formül]]</f>
        <v>Bitirme Ödevi II  Bölüm Öğretim Elemanları - BK</v>
      </c>
      <c r="Z83" s="94">
        <f>Tablo1[[#This Row],[Birleşik ders]]</f>
        <v>1</v>
      </c>
    </row>
    <row r="84" spans="1:26" ht="21.75" hidden="1" x14ac:dyDescent="0.25">
      <c r="A84" s="27">
        <f>Tablo1[[#This Row],[Sıra]]</f>
        <v>95</v>
      </c>
      <c r="B84" s="13" t="str">
        <f>Tablo1[[#This Row],[Bölüm]]</f>
        <v>FİS</v>
      </c>
      <c r="C84" s="13">
        <f>Tablo1[[#This Row],[Sınıf]]</f>
        <v>3</v>
      </c>
      <c r="D84" s="5">
        <f>Tablo1[[#This Row],[Ders Kodu]]</f>
        <v>0</v>
      </c>
      <c r="E84" s="14" t="str">
        <f>Tablo1[[#This Row],[Dersin Adı]]</f>
        <v>Entegre Mücadele</v>
      </c>
      <c r="F84" s="6" t="str">
        <f>Tablo1[[#This Row],[Dersi Veren Öğretim Elemanı]]</f>
        <v>Ali Kürşat ŞAHİN</v>
      </c>
      <c r="G84" s="6" t="str">
        <f>Tablo1[[#This Row],[Dersi Vrn. Öğr. Üyesi Bölümü]]</f>
        <v>BK</v>
      </c>
      <c r="H84" s="5">
        <f>Tablo1[[#This Row],[Mevcut]]</f>
        <v>16</v>
      </c>
      <c r="I84" s="13" t="str">
        <f>Tablo1[[#This Row],[GÜN]]</f>
        <v>CUMA</v>
      </c>
      <c r="J84" s="17" t="str">
        <f>Tablo1[[#This Row],[SINIF2]]</f>
        <v>104</v>
      </c>
      <c r="K84" s="11">
        <f>Tablo1[[#This Row],[08:10]]</f>
        <v>0</v>
      </c>
      <c r="L84" s="4" t="str">
        <f>Tablo1[[#This Row],[09:00]]</f>
        <v>x</v>
      </c>
      <c r="M84" s="4" t="str">
        <f>Tablo1[[#This Row],[09:50]]</f>
        <v>x</v>
      </c>
      <c r="N84" s="4" t="str">
        <f>Tablo1[[#This Row],[10:40]]</f>
        <v>x</v>
      </c>
      <c r="O84" s="4">
        <f>Tablo1[[#This Row],[11:30]]</f>
        <v>0</v>
      </c>
      <c r="P84" s="10">
        <f>Tablo1[[#This Row],[12:20]]</f>
        <v>0</v>
      </c>
      <c r="Q84" s="4">
        <f>Tablo1[[#This Row],[13:10]]</f>
        <v>0</v>
      </c>
      <c r="R84" s="4">
        <f>Tablo1[[#This Row],[14:00]]</f>
        <v>0</v>
      </c>
      <c r="S84" s="4">
        <f>Tablo1[[#This Row],[14:50]]</f>
        <v>0</v>
      </c>
      <c r="T84" s="4">
        <f>Tablo1[[#This Row],[15:40]]</f>
        <v>0</v>
      </c>
      <c r="U84" s="12">
        <f>Tablo1[[#This Row],[16:30]]</f>
        <v>0</v>
      </c>
      <c r="V84" s="24">
        <f>Tablo1[[#This Row],[Ders Adedi]]</f>
        <v>1</v>
      </c>
      <c r="W84" s="22">
        <f>Tablo1[[#This Row],[Ders saati]]</f>
        <v>3</v>
      </c>
      <c r="X84" s="23">
        <f>Tablo1[[#This Row],[Ders saati kontrol]]</f>
        <v>3</v>
      </c>
      <c r="Y84" s="89" t="str">
        <f>Tablo1[[#This Row],[Birleştir formül]]</f>
        <v>Entegre Mücadele Ali Kürşat ŞAHİN</v>
      </c>
      <c r="Z84" s="94">
        <f>Tablo1[[#This Row],[Birleşik ders]]</f>
        <v>1</v>
      </c>
    </row>
    <row r="85" spans="1:26" ht="21.75" hidden="1" x14ac:dyDescent="0.25">
      <c r="A85" s="27">
        <f>Tablo1[[#This Row],[Sıra]]</f>
        <v>78</v>
      </c>
      <c r="B85" s="13" t="str">
        <f>Tablo1[[#This Row],[Bölüm]]</f>
        <v>FİS</v>
      </c>
      <c r="C85" s="13">
        <f>Tablo1[[#This Row],[Sınıf]]</f>
        <v>3</v>
      </c>
      <c r="D85" s="5">
        <f>Tablo1[[#This Row],[Ders Kodu]]</f>
        <v>0</v>
      </c>
      <c r="E85" s="14" t="str">
        <f>Tablo1[[#This Row],[Dersin Adı]]</f>
        <v>Böceklerin Tozlaşmadaki Rolü</v>
      </c>
      <c r="F85" s="6" t="str">
        <f>Tablo1[[#This Row],[Dersi Veren Öğretim Elemanı]]</f>
        <v>Ali ÖZPINAR</v>
      </c>
      <c r="G85" s="6" t="str">
        <f>Tablo1[[#This Row],[Dersi Vrn. Öğr. Üyesi Bölümü]]</f>
        <v>BK</v>
      </c>
      <c r="H85" s="5">
        <f>Tablo1[[#This Row],[Mevcut]]</f>
        <v>8</v>
      </c>
      <c r="I85" s="13" t="str">
        <f>Tablo1[[#This Row],[GÜN]]</f>
        <v>CUMA</v>
      </c>
      <c r="J85" s="17" t="str">
        <f>Tablo1[[#This Row],[SINIF2]]</f>
        <v>203</v>
      </c>
      <c r="K85" s="11">
        <f>Tablo1[[#This Row],[08:10]]</f>
        <v>0</v>
      </c>
      <c r="L85" s="4" t="str">
        <f>Tablo1[[#This Row],[09:00]]</f>
        <v>x</v>
      </c>
      <c r="M85" s="4" t="str">
        <f>Tablo1[[#This Row],[09:50]]</f>
        <v>x</v>
      </c>
      <c r="N85" s="4" t="str">
        <f>Tablo1[[#This Row],[10:40]]</f>
        <v>x</v>
      </c>
      <c r="O85" s="4">
        <f>Tablo1[[#This Row],[11:30]]</f>
        <v>0</v>
      </c>
      <c r="P85" s="10">
        <f>Tablo1[[#This Row],[12:20]]</f>
        <v>0</v>
      </c>
      <c r="Q85" s="4">
        <f>Tablo1[[#This Row],[13:10]]</f>
        <v>0</v>
      </c>
      <c r="R85" s="4">
        <f>Tablo1[[#This Row],[14:00]]</f>
        <v>0</v>
      </c>
      <c r="S85" s="4">
        <f>Tablo1[[#This Row],[14:50]]</f>
        <v>0</v>
      </c>
      <c r="T85" s="4">
        <f>Tablo1[[#This Row],[15:40]]</f>
        <v>0</v>
      </c>
      <c r="U85" s="12">
        <f>Tablo1[[#This Row],[16:30]]</f>
        <v>0</v>
      </c>
      <c r="V85" s="24">
        <f>Tablo1[[#This Row],[Ders Adedi]]</f>
        <v>1</v>
      </c>
      <c r="W85" s="22">
        <f>Tablo1[[#This Row],[Ders saati]]</f>
        <v>3</v>
      </c>
      <c r="X85" s="23">
        <f>Tablo1[[#This Row],[Ders saati kontrol]]</f>
        <v>3</v>
      </c>
      <c r="Y85" s="89" t="str">
        <f>Tablo1[[#This Row],[Birleştir formül]]</f>
        <v>Böceklerin Tozlaşmadaki Rolü Ali ÖZPINAR</v>
      </c>
      <c r="Z85" s="94">
        <f>Tablo1[[#This Row],[Birleşik ders]]</f>
        <v>1</v>
      </c>
    </row>
    <row r="86" spans="1:26" ht="21.75" hidden="1" x14ac:dyDescent="0.25">
      <c r="A86" s="27">
        <f>Tablo1[[#This Row],[Sıra]]</f>
        <v>68</v>
      </c>
      <c r="B86" s="13" t="str">
        <f>Tablo1[[#This Row],[Bölüm]]</f>
        <v>FİS</v>
      </c>
      <c r="C86" s="13">
        <f>Tablo1[[#This Row],[Sınıf]]</f>
        <v>3</v>
      </c>
      <c r="D86" s="5">
        <f>Tablo1[[#This Row],[Ders Kodu]]</f>
        <v>0</v>
      </c>
      <c r="E86" s="14" t="str">
        <f>Tablo1[[#This Row],[Dersin Adı]]</f>
        <v>Bitkilerde Beslenme Bozuklukları</v>
      </c>
      <c r="F86" s="6" t="str">
        <f>Tablo1[[#This Row],[Dersi Veren Öğretim Elemanı]]</f>
        <v>Ali SÜMER</v>
      </c>
      <c r="G86" s="6" t="str">
        <f>Tablo1[[#This Row],[Dersi Vrn. Öğr. Üyesi Bölümü]]</f>
        <v>TO</v>
      </c>
      <c r="H86" s="5">
        <f>Tablo1[[#This Row],[Mevcut]]</f>
        <v>50</v>
      </c>
      <c r="I86" s="13" t="str">
        <f>Tablo1[[#This Row],[GÜN]]</f>
        <v>CUMA</v>
      </c>
      <c r="J86" s="17" t="str">
        <f>Tablo1[[#This Row],[SINIF2]]</f>
        <v>101</v>
      </c>
      <c r="K86" s="11">
        <f>Tablo1[[#This Row],[08:10]]</f>
        <v>0</v>
      </c>
      <c r="L86" s="4" t="str">
        <f>Tablo1[[#This Row],[09:00]]</f>
        <v>x</v>
      </c>
      <c r="M86" s="4" t="str">
        <f>Tablo1[[#This Row],[09:50]]</f>
        <v>x</v>
      </c>
      <c r="N86" s="4" t="str">
        <f>Tablo1[[#This Row],[10:40]]</f>
        <v>x</v>
      </c>
      <c r="O86" s="4">
        <f>Tablo1[[#This Row],[11:30]]</f>
        <v>0</v>
      </c>
      <c r="P86" s="10">
        <f>Tablo1[[#This Row],[12:20]]</f>
        <v>0</v>
      </c>
      <c r="Q86" s="4">
        <f>Tablo1[[#This Row],[13:10]]</f>
        <v>0</v>
      </c>
      <c r="R86" s="4">
        <f>Tablo1[[#This Row],[14:00]]</f>
        <v>0</v>
      </c>
      <c r="S86" s="4">
        <f>Tablo1[[#This Row],[14:50]]</f>
        <v>0</v>
      </c>
      <c r="T86" s="4">
        <f>Tablo1[[#This Row],[15:40]]</f>
        <v>0</v>
      </c>
      <c r="U86" s="12">
        <f>Tablo1[[#This Row],[16:30]]</f>
        <v>0</v>
      </c>
      <c r="V86" s="24">
        <f>Tablo1[[#This Row],[Ders Adedi]]</f>
        <v>1</v>
      </c>
      <c r="W86" s="22">
        <f>Tablo1[[#This Row],[Ders saati]]</f>
        <v>3</v>
      </c>
      <c r="X86" s="23">
        <f>Tablo1[[#This Row],[Ders saati kontrol]]</f>
        <v>3</v>
      </c>
      <c r="Y86" s="89" t="str">
        <f>Tablo1[[#This Row],[Birleştir formül]]</f>
        <v>Bitkilerde Beslenme Bozuklukları Ali SÜMER</v>
      </c>
      <c r="Z86" s="94">
        <f>Tablo1[[#This Row],[Birleşik ders]]</f>
        <v>1</v>
      </c>
    </row>
    <row r="87" spans="1:26" ht="21.75" hidden="1" x14ac:dyDescent="0.25">
      <c r="A87" s="27">
        <f>Tablo1[[#This Row],[Sıra]]</f>
        <v>304</v>
      </c>
      <c r="B87" s="13" t="str">
        <f>Tablo1[[#This Row],[Bölüm]]</f>
        <v>FİS</v>
      </c>
      <c r="C87" s="13">
        <f>Tablo1[[#This Row],[Sınıf]]</f>
        <v>3</v>
      </c>
      <c r="D87" s="5">
        <f>Tablo1[[#This Row],[Ders Kodu]]</f>
        <v>0</v>
      </c>
      <c r="E87" s="14" t="str">
        <f>Tablo1[[#This Row],[Dersin Adı]]</f>
        <v>Toprak Ekosistemi ve Çevre</v>
      </c>
      <c r="F87" s="6" t="str">
        <f>Tablo1[[#This Row],[Dersi Veren Öğretim Elemanı]]</f>
        <v>Cafer TÜRKMEN</v>
      </c>
      <c r="G87" s="6" t="str">
        <f>Tablo1[[#This Row],[Dersi Vrn. Öğr. Üyesi Bölümü]]</f>
        <v>TO</v>
      </c>
      <c r="H87" s="5">
        <f>Tablo1[[#This Row],[Mevcut]]</f>
        <v>13</v>
      </c>
      <c r="I87" s="13" t="str">
        <f>Tablo1[[#This Row],[GÜN]]</f>
        <v>CUMA</v>
      </c>
      <c r="J87" s="17" t="str">
        <f>Tablo1[[#This Row],[SINIF2]]</f>
        <v>03</v>
      </c>
      <c r="K87" s="11">
        <f>Tablo1[[#This Row],[08:10]]</f>
        <v>0</v>
      </c>
      <c r="L87" s="4" t="str">
        <f>Tablo1[[#This Row],[09:00]]</f>
        <v>x</v>
      </c>
      <c r="M87" s="4" t="str">
        <f>Tablo1[[#This Row],[09:50]]</f>
        <v>x</v>
      </c>
      <c r="N87" s="4" t="str">
        <f>Tablo1[[#This Row],[10:40]]</f>
        <v>x</v>
      </c>
      <c r="O87" s="4">
        <f>Tablo1[[#This Row],[11:30]]</f>
        <v>0</v>
      </c>
      <c r="P87" s="10">
        <f>Tablo1[[#This Row],[12:20]]</f>
        <v>0</v>
      </c>
      <c r="Q87" s="4">
        <f>Tablo1[[#This Row],[13:10]]</f>
        <v>0</v>
      </c>
      <c r="R87" s="4">
        <f>Tablo1[[#This Row],[14:00]]</f>
        <v>0</v>
      </c>
      <c r="S87" s="4">
        <f>Tablo1[[#This Row],[14:50]]</f>
        <v>0</v>
      </c>
      <c r="T87" s="4">
        <f>Tablo1[[#This Row],[15:40]]</f>
        <v>0</v>
      </c>
      <c r="U87" s="12">
        <f>Tablo1[[#This Row],[16:30]]</f>
        <v>0</v>
      </c>
      <c r="V87" s="24">
        <f>Tablo1[[#This Row],[Ders Adedi]]</f>
        <v>1</v>
      </c>
      <c r="W87" s="22">
        <f>Tablo1[[#This Row],[Ders saati]]</f>
        <v>3</v>
      </c>
      <c r="X87" s="23">
        <f>Tablo1[[#This Row],[Ders saati kontrol]]</f>
        <v>3</v>
      </c>
      <c r="Y87" s="89" t="str">
        <f>Tablo1[[#This Row],[Birleştir formül]]</f>
        <v>Toprak Ekosistemi ve Çevre Cafer TÜRKMEN</v>
      </c>
      <c r="Z87" s="94">
        <f>Tablo1[[#This Row],[Birleşik ders]]</f>
        <v>1</v>
      </c>
    </row>
    <row r="88" spans="1:26" ht="30" hidden="1" x14ac:dyDescent="0.25">
      <c r="A88" s="27">
        <f>Tablo1[[#This Row],[Sıra]]</f>
        <v>192</v>
      </c>
      <c r="B88" s="13" t="str">
        <f>Tablo1[[#This Row],[Bölüm]]</f>
        <v>FİS</v>
      </c>
      <c r="C88" s="13">
        <f>Tablo1[[#This Row],[Sınıf]]</f>
        <v>3</v>
      </c>
      <c r="D88" s="5">
        <f>Tablo1[[#This Row],[Ders Kodu]]</f>
        <v>0</v>
      </c>
      <c r="E88" s="14" t="str">
        <f>Tablo1[[#This Row],[Dersin Adı]]</f>
        <v>Meyve Yetiştirme İlkeleri</v>
      </c>
      <c r="F88" s="6" t="str">
        <f>Tablo1[[#This Row],[Dersi Veren Öğretim Elemanı]]</f>
        <v>Hakan ENGİN</v>
      </c>
      <c r="G88" s="6" t="str">
        <f>Tablo1[[#This Row],[Dersi Vrn. Öğr. Üyesi Bölümü]]</f>
        <v>BB</v>
      </c>
      <c r="H88" s="5">
        <f>Tablo1[[#This Row],[Mevcut]]</f>
        <v>11</v>
      </c>
      <c r="I88" s="13" t="str">
        <f>Tablo1[[#This Row],[GÜN]]</f>
        <v>CUMA</v>
      </c>
      <c r="J88" s="17" t="str">
        <f>Tablo1[[#This Row],[SINIF2]]</f>
        <v>105</v>
      </c>
      <c r="K88" s="11">
        <f>Tablo1[[#This Row],[08:10]]</f>
        <v>0</v>
      </c>
      <c r="L88" s="4" t="str">
        <f>Tablo1[[#This Row],[09:00]]</f>
        <v>x</v>
      </c>
      <c r="M88" s="4" t="str">
        <f>Tablo1[[#This Row],[09:50]]</f>
        <v>x</v>
      </c>
      <c r="N88" s="4" t="str">
        <f>Tablo1[[#This Row],[10:40]]</f>
        <v>x</v>
      </c>
      <c r="O88" s="4">
        <f>Tablo1[[#This Row],[11:30]]</f>
        <v>0</v>
      </c>
      <c r="P88" s="10">
        <f>Tablo1[[#This Row],[12:20]]</f>
        <v>0</v>
      </c>
      <c r="Q88" s="4">
        <f>Tablo1[[#This Row],[13:10]]</f>
        <v>0</v>
      </c>
      <c r="R88" s="4">
        <f>Tablo1[[#This Row],[14:00]]</f>
        <v>0</v>
      </c>
      <c r="S88" s="4">
        <f>Tablo1[[#This Row],[14:50]]</f>
        <v>0</v>
      </c>
      <c r="T88" s="4">
        <f>Tablo1[[#This Row],[15:40]]</f>
        <v>0</v>
      </c>
      <c r="U88" s="12">
        <f>Tablo1[[#This Row],[16:30]]</f>
        <v>0</v>
      </c>
      <c r="V88" s="24">
        <f>Tablo1[[#This Row],[Ders Adedi]]</f>
        <v>1</v>
      </c>
      <c r="W88" s="22">
        <f>Tablo1[[#This Row],[Ders saati]]</f>
        <v>3</v>
      </c>
      <c r="X88" s="23">
        <f>Tablo1[[#This Row],[Ders saati kontrol]]</f>
        <v>3</v>
      </c>
      <c r="Y88" s="89" t="str">
        <f>Tablo1[[#This Row],[Birleştir formül]]</f>
        <v>Meyve Yetiştirme İlkeleri Hakan ENGİN</v>
      </c>
      <c r="Z88" s="94">
        <f>Tablo1[[#This Row],[Birleşik ders]]</f>
        <v>1</v>
      </c>
    </row>
    <row r="89" spans="1:26" ht="21.75" hidden="1" x14ac:dyDescent="0.25">
      <c r="A89" s="27">
        <f>Tablo1[[#This Row],[Sıra]]</f>
        <v>330</v>
      </c>
      <c r="B89" s="13" t="str">
        <f>Tablo1[[#This Row],[Bölüm]]</f>
        <v>FİS</v>
      </c>
      <c r="C89" s="13">
        <f>Tablo1[[#This Row],[Sınıf]]</f>
        <v>3</v>
      </c>
      <c r="D89" s="5">
        <f>Tablo1[[#This Row],[Ders Kodu]]</f>
        <v>0</v>
      </c>
      <c r="E89" s="14" t="str">
        <f>Tablo1[[#This Row],[Dersin Adı]]</f>
        <v>Yaban Arıları</v>
      </c>
      <c r="F89" s="6" t="str">
        <f>Tablo1[[#This Row],[Dersi Veren Öğretim Elemanı]]</f>
        <v>Levent EFİL</v>
      </c>
      <c r="G89" s="6" t="str">
        <f>Tablo1[[#This Row],[Dersi Vrn. Öğr. Üyesi Bölümü]]</f>
        <v>BK</v>
      </c>
      <c r="H89" s="5">
        <f>Tablo1[[#This Row],[Mevcut]]</f>
        <v>20</v>
      </c>
      <c r="I89" s="13" t="str">
        <f>Tablo1[[#This Row],[GÜN]]</f>
        <v>CUMA</v>
      </c>
      <c r="J89" s="17" t="str">
        <f>Tablo1[[#This Row],[SINIF2]]</f>
        <v>204</v>
      </c>
      <c r="K89" s="11">
        <f>Tablo1[[#This Row],[08:10]]</f>
        <v>0</v>
      </c>
      <c r="L89" s="4" t="str">
        <f>Tablo1[[#This Row],[09:00]]</f>
        <v>x</v>
      </c>
      <c r="M89" s="4" t="str">
        <f>Tablo1[[#This Row],[09:50]]</f>
        <v>x</v>
      </c>
      <c r="N89" s="4" t="str">
        <f>Tablo1[[#This Row],[10:40]]</f>
        <v>x</v>
      </c>
      <c r="O89" s="4">
        <f>Tablo1[[#This Row],[11:30]]</f>
        <v>0</v>
      </c>
      <c r="P89" s="10">
        <f>Tablo1[[#This Row],[12:20]]</f>
        <v>0</v>
      </c>
      <c r="Q89" s="4">
        <f>Tablo1[[#This Row],[13:10]]</f>
        <v>0</v>
      </c>
      <c r="R89" s="4">
        <f>Tablo1[[#This Row],[14:00]]</f>
        <v>0</v>
      </c>
      <c r="S89" s="4">
        <f>Tablo1[[#This Row],[14:50]]</f>
        <v>0</v>
      </c>
      <c r="T89" s="4">
        <f>Tablo1[[#This Row],[15:40]]</f>
        <v>0</v>
      </c>
      <c r="U89" s="12">
        <f>Tablo1[[#This Row],[16:30]]</f>
        <v>0</v>
      </c>
      <c r="V89" s="24">
        <f>Tablo1[[#This Row],[Ders Adedi]]</f>
        <v>1</v>
      </c>
      <c r="W89" s="22">
        <f>Tablo1[[#This Row],[Ders saati]]</f>
        <v>3</v>
      </c>
      <c r="X89" s="23">
        <f>Tablo1[[#This Row],[Ders saati kontrol]]</f>
        <v>3</v>
      </c>
      <c r="Y89" s="89" t="str">
        <f>Tablo1[[#This Row],[Birleştir formül]]</f>
        <v>Yaban Arıları Levent EFİL</v>
      </c>
      <c r="Z89" s="94">
        <f>Tablo1[[#This Row],[Birleşik ders]]</f>
        <v>1</v>
      </c>
    </row>
    <row r="90" spans="1:26" ht="21.75" hidden="1" x14ac:dyDescent="0.25">
      <c r="A90" s="27">
        <f>Tablo1[[#This Row],[Sıra]]</f>
        <v>342</v>
      </c>
      <c r="B90" s="13" t="str">
        <f>Tablo1[[#This Row],[Bölüm]]</f>
        <v>FİS</v>
      </c>
      <c r="C90" s="13">
        <f>Tablo1[[#This Row],[Sınıf]]</f>
        <v>3</v>
      </c>
      <c r="D90" s="5">
        <f>Tablo1[[#This Row],[Ders Kodu]]</f>
        <v>0</v>
      </c>
      <c r="E90" s="14" t="str">
        <f>Tablo1[[#This Row],[Dersin Adı]]</f>
        <v>Yenilenebilir Enerji Kaynakları</v>
      </c>
      <c r="F90" s="6" t="str">
        <f>Tablo1[[#This Row],[Dersi Veren Öğretim Elemanı]]</f>
        <v>Sakine ÖZPINAR</v>
      </c>
      <c r="G90" s="6" t="str">
        <f>Tablo1[[#This Row],[Dersi Vrn. Öğr. Üyesi Bölümü]]</f>
        <v>TM</v>
      </c>
      <c r="H90" s="5">
        <f>Tablo1[[#This Row],[Mevcut]]</f>
        <v>15</v>
      </c>
      <c r="I90" s="13" t="str">
        <f>Tablo1[[#This Row],[GÜN]]</f>
        <v>CUMA</v>
      </c>
      <c r="J90" s="17" t="str">
        <f>Tablo1[[#This Row],[SINIF2]]</f>
        <v>205</v>
      </c>
      <c r="K90" s="11">
        <f>Tablo1[[#This Row],[08:10]]</f>
        <v>0</v>
      </c>
      <c r="L90" s="4" t="str">
        <f>Tablo1[[#This Row],[09:00]]</f>
        <v>x</v>
      </c>
      <c r="M90" s="4" t="str">
        <f>Tablo1[[#This Row],[09:50]]</f>
        <v>x</v>
      </c>
      <c r="N90" s="4" t="str">
        <f>Tablo1[[#This Row],[10:40]]</f>
        <v>x</v>
      </c>
      <c r="O90" s="4">
        <f>Tablo1[[#This Row],[11:30]]</f>
        <v>0</v>
      </c>
      <c r="P90" s="10">
        <f>Tablo1[[#This Row],[12:20]]</f>
        <v>0</v>
      </c>
      <c r="Q90" s="4">
        <f>Tablo1[[#This Row],[13:10]]</f>
        <v>0</v>
      </c>
      <c r="R90" s="4">
        <f>Tablo1[[#This Row],[14:00]]</f>
        <v>0</v>
      </c>
      <c r="S90" s="4">
        <f>Tablo1[[#This Row],[14:50]]</f>
        <v>0</v>
      </c>
      <c r="T90" s="4">
        <f>Tablo1[[#This Row],[15:40]]</f>
        <v>0</v>
      </c>
      <c r="U90" s="12">
        <f>Tablo1[[#This Row],[16:30]]</f>
        <v>0</v>
      </c>
      <c r="V90" s="24">
        <f>Tablo1[[#This Row],[Ders Adedi]]</f>
        <v>1</v>
      </c>
      <c r="W90" s="22">
        <f>Tablo1[[#This Row],[Ders saati]]</f>
        <v>3</v>
      </c>
      <c r="X90" s="23">
        <f>Tablo1[[#This Row],[Ders saati kontrol]]</f>
        <v>3</v>
      </c>
      <c r="Y90" s="89" t="str">
        <f>Tablo1[[#This Row],[Birleştir formül]]</f>
        <v>Yenilenebilir Enerji Kaynakları Sakine ÖZPINAR</v>
      </c>
      <c r="Z90" s="94">
        <f>Tablo1[[#This Row],[Birleşik ders]]</f>
        <v>1</v>
      </c>
    </row>
    <row r="91" spans="1:26" ht="30" hidden="1" x14ac:dyDescent="0.25">
      <c r="A91" s="27">
        <f>Tablo1[[#This Row],[Sıra]]</f>
        <v>28</v>
      </c>
      <c r="B91" s="13" t="str">
        <f>Tablo1[[#This Row],[Bölüm]]</f>
        <v>FİS</v>
      </c>
      <c r="C91" s="13">
        <f>Tablo1[[#This Row],[Sınıf]]</f>
        <v>3</v>
      </c>
      <c r="D91" s="5">
        <f>Tablo1[[#This Row],[Ders Kodu]]</f>
        <v>0</v>
      </c>
      <c r="E91" s="14" t="str">
        <f>Tablo1[[#This Row],[Dersin Adı]]</f>
        <v>Bahçe Bitkilerinde Topraksız Tarım</v>
      </c>
      <c r="F91" s="6" t="str">
        <f>Tablo1[[#This Row],[Dersi Veren Öğretim Elemanı]]</f>
        <v>Seçkin KAYA</v>
      </c>
      <c r="G91" s="6" t="str">
        <f>Tablo1[[#This Row],[Dersi Vrn. Öğr. Üyesi Bölümü]]</f>
        <v>BB</v>
      </c>
      <c r="H91" s="5">
        <f>Tablo1[[#This Row],[Mevcut]]</f>
        <v>39</v>
      </c>
      <c r="I91" s="13" t="str">
        <f>Tablo1[[#This Row],[GÜN]]</f>
        <v>CUMA</v>
      </c>
      <c r="J91" s="17" t="str">
        <f>Tablo1[[#This Row],[SINIF2]]</f>
        <v>201</v>
      </c>
      <c r="K91" s="11">
        <f>Tablo1[[#This Row],[08:10]]</f>
        <v>0</v>
      </c>
      <c r="L91" s="4" t="str">
        <f>Tablo1[[#This Row],[09:00]]</f>
        <v>x</v>
      </c>
      <c r="M91" s="4" t="str">
        <f>Tablo1[[#This Row],[09:50]]</f>
        <v>x</v>
      </c>
      <c r="N91" s="4" t="str">
        <f>Tablo1[[#This Row],[10:40]]</f>
        <v>x</v>
      </c>
      <c r="O91" s="4">
        <f>Tablo1[[#This Row],[11:30]]</f>
        <v>0</v>
      </c>
      <c r="P91" s="10">
        <f>Tablo1[[#This Row],[12:20]]</f>
        <v>0</v>
      </c>
      <c r="Q91" s="4">
        <f>Tablo1[[#This Row],[13:10]]</f>
        <v>0</v>
      </c>
      <c r="R91" s="4">
        <f>Tablo1[[#This Row],[14:00]]</f>
        <v>0</v>
      </c>
      <c r="S91" s="4">
        <f>Tablo1[[#This Row],[14:50]]</f>
        <v>0</v>
      </c>
      <c r="T91" s="4">
        <f>Tablo1[[#This Row],[15:40]]</f>
        <v>0</v>
      </c>
      <c r="U91" s="12">
        <f>Tablo1[[#This Row],[16:30]]</f>
        <v>0</v>
      </c>
      <c r="V91" s="24">
        <f>Tablo1[[#This Row],[Ders Adedi]]</f>
        <v>1</v>
      </c>
      <c r="W91" s="22">
        <f>Tablo1[[#This Row],[Ders saati]]</f>
        <v>3</v>
      </c>
      <c r="X91" s="23">
        <f>Tablo1[[#This Row],[Ders saati kontrol]]</f>
        <v>3</v>
      </c>
      <c r="Y91" s="89" t="str">
        <f>Tablo1[[#This Row],[Birleştir formül]]</f>
        <v>Bahçe Bitkilerinde Topraksız Tarım Seçkin KAYA</v>
      </c>
      <c r="Z91" s="94">
        <f>Tablo1[[#This Row],[Birleşik ders]]</f>
        <v>1</v>
      </c>
    </row>
    <row r="92" spans="1:26" ht="21.75" hidden="1" x14ac:dyDescent="0.25">
      <c r="A92" s="27">
        <f>Tablo1[[#This Row],[Sıra]]</f>
        <v>50</v>
      </c>
      <c r="B92" s="13" t="str">
        <f>Tablo1[[#This Row],[Bölüm]]</f>
        <v>FİS</v>
      </c>
      <c r="C92" s="13">
        <f>Tablo1[[#This Row],[Sınıf]]</f>
        <v>3</v>
      </c>
      <c r="D92" s="5">
        <f>Tablo1[[#This Row],[Ders Kodu]]</f>
        <v>0</v>
      </c>
      <c r="E92" s="14" t="str">
        <f>Tablo1[[#This Row],[Dersin Adı]]</f>
        <v>Bitki Besleme ve Gübreleme</v>
      </c>
      <c r="F92" s="6" t="str">
        <f>Tablo1[[#This Row],[Dersi Veren Öğretim Elemanı]]</f>
        <v>Yakup ÇIKILI</v>
      </c>
      <c r="G92" s="6" t="str">
        <f>Tablo1[[#This Row],[Dersi Vrn. Öğr. Üyesi Bölümü]]</f>
        <v>TO</v>
      </c>
      <c r="H92" s="5">
        <f>Tablo1[[#This Row],[Mevcut]]</f>
        <v>11</v>
      </c>
      <c r="I92" s="13" t="str">
        <f>Tablo1[[#This Row],[GÜN]]</f>
        <v>CUMA</v>
      </c>
      <c r="J92" s="17" t="str">
        <f>Tablo1[[#This Row],[SINIF2]]</f>
        <v>103</v>
      </c>
      <c r="K92" s="11">
        <f>Tablo1[[#This Row],[08:10]]</f>
        <v>0</v>
      </c>
      <c r="L92" s="4" t="str">
        <f>Tablo1[[#This Row],[09:00]]</f>
        <v>x</v>
      </c>
      <c r="M92" s="4" t="str">
        <f>Tablo1[[#This Row],[09:50]]</f>
        <v>x</v>
      </c>
      <c r="N92" s="4" t="str">
        <f>Tablo1[[#This Row],[10:40]]</f>
        <v>x</v>
      </c>
      <c r="O92" s="4">
        <f>Tablo1[[#This Row],[11:30]]</f>
        <v>0</v>
      </c>
      <c r="P92" s="10">
        <f>Tablo1[[#This Row],[12:20]]</f>
        <v>0</v>
      </c>
      <c r="Q92" s="4">
        <f>Tablo1[[#This Row],[13:10]]</f>
        <v>0</v>
      </c>
      <c r="R92" s="4">
        <f>Tablo1[[#This Row],[14:00]]</f>
        <v>0</v>
      </c>
      <c r="S92" s="4">
        <f>Tablo1[[#This Row],[14:50]]</f>
        <v>0</v>
      </c>
      <c r="T92" s="4">
        <f>Tablo1[[#This Row],[15:40]]</f>
        <v>0</v>
      </c>
      <c r="U92" s="12">
        <f>Tablo1[[#This Row],[16:30]]</f>
        <v>0</v>
      </c>
      <c r="V92" s="24">
        <f>Tablo1[[#This Row],[Ders Adedi]]</f>
        <v>1</v>
      </c>
      <c r="W92" s="22">
        <f>Tablo1[[#This Row],[Ders saati]]</f>
        <v>3</v>
      </c>
      <c r="X92" s="23">
        <f>Tablo1[[#This Row],[Ders saati kontrol]]</f>
        <v>3</v>
      </c>
      <c r="Y92" s="89" t="str">
        <f>Tablo1[[#This Row],[Birleştir formül]]</f>
        <v>Bitki Besleme ve Gübreleme Yakup ÇIKILI</v>
      </c>
      <c r="Z92" s="94">
        <f>Tablo1[[#This Row],[Birleşik ders]]</f>
        <v>1</v>
      </c>
    </row>
    <row r="93" spans="1:26" ht="21.75" hidden="1" x14ac:dyDescent="0.25">
      <c r="A93" s="27">
        <f>Tablo1[[#This Row],[Sıra]]</f>
        <v>136</v>
      </c>
      <c r="B93" s="13" t="str">
        <f>Tablo1[[#This Row],[Bölüm]]</f>
        <v>FİS</v>
      </c>
      <c r="C93" s="13">
        <f>Tablo1[[#This Row],[Sınıf]]</f>
        <v>3</v>
      </c>
      <c r="D93" s="5">
        <f>Tablo1[[#This Row],[Ders Kodu]]</f>
        <v>0</v>
      </c>
      <c r="E93" s="14" t="str">
        <f>Tablo1[[#This Row],[Dersin Adı]]</f>
        <v>Hobi Amaçlı Süs Bitkisi Yetiştirme</v>
      </c>
      <c r="F93" s="6" t="str">
        <f>Tablo1[[#This Row],[Dersi Veren Öğretim Elemanı]]</f>
        <v>Arda AKÇAL</v>
      </c>
      <c r="G93" s="6" t="str">
        <f>Tablo1[[#This Row],[Dersi Vrn. Öğr. Üyesi Bölümü]]</f>
        <v>BB</v>
      </c>
      <c r="H93" s="5">
        <f>Tablo1[[#This Row],[Mevcut]]</f>
        <v>0</v>
      </c>
      <c r="I93" s="13" t="str">
        <f>Tablo1[[#This Row],[GÜN]]</f>
        <v>-</v>
      </c>
      <c r="J93" s="17" t="str">
        <f>Tablo1[[#This Row],[SINIF2]]</f>
        <v>AÇILMIYOR</v>
      </c>
      <c r="K93" s="11">
        <f>Tablo1[[#This Row],[08:10]]</f>
        <v>0</v>
      </c>
      <c r="L93" s="4" t="str">
        <f>Tablo1[[#This Row],[09:00]]</f>
        <v>x</v>
      </c>
      <c r="M93" s="4" t="str">
        <f>Tablo1[[#This Row],[09:50]]</f>
        <v>x</v>
      </c>
      <c r="N93" s="4" t="str">
        <f>Tablo1[[#This Row],[10:40]]</f>
        <v>x</v>
      </c>
      <c r="O93" s="4">
        <f>Tablo1[[#This Row],[11:30]]</f>
        <v>0</v>
      </c>
      <c r="P93" s="10">
        <f>Tablo1[[#This Row],[12:20]]</f>
        <v>0</v>
      </c>
      <c r="Q93" s="4">
        <f>Tablo1[[#This Row],[13:10]]</f>
        <v>0</v>
      </c>
      <c r="R93" s="4">
        <f>Tablo1[[#This Row],[14:00]]</f>
        <v>0</v>
      </c>
      <c r="S93" s="4">
        <f>Tablo1[[#This Row],[14:50]]</f>
        <v>0</v>
      </c>
      <c r="T93" s="4">
        <f>Tablo1[[#This Row],[15:40]]</f>
        <v>0</v>
      </c>
      <c r="U93" s="12">
        <f>Tablo1[[#This Row],[16:30]]</f>
        <v>0</v>
      </c>
      <c r="V93" s="24">
        <f>Tablo1[[#This Row],[Ders Adedi]]</f>
        <v>1</v>
      </c>
      <c r="W93" s="22">
        <f>Tablo1[[#This Row],[Ders saati]]</f>
        <v>3</v>
      </c>
      <c r="X93" s="23">
        <f>Tablo1[[#This Row],[Ders saati kontrol]]</f>
        <v>3</v>
      </c>
      <c r="Y93" s="89" t="str">
        <f>Tablo1[[#This Row],[Birleştir formül]]</f>
        <v>Hobi Amaçlı Süs Bitkisi Yetiştirme Arda AKÇAL</v>
      </c>
      <c r="Z93" s="94">
        <f>Tablo1[[#This Row],[Birleşik ders]]</f>
        <v>1</v>
      </c>
    </row>
    <row r="94" spans="1:26" ht="21.75" hidden="1" x14ac:dyDescent="0.25">
      <c r="A94" s="27">
        <f>Tablo1[[#This Row],[Sıra]]</f>
        <v>295</v>
      </c>
      <c r="B94" s="13" t="str">
        <f>Tablo1[[#This Row],[Bölüm]]</f>
        <v>FİS</v>
      </c>
      <c r="C94" s="13">
        <f>Tablo1[[#This Row],[Sınıf]]</f>
        <v>3</v>
      </c>
      <c r="D94" s="5">
        <f>Tablo1[[#This Row],[Ders Kodu]]</f>
        <v>0</v>
      </c>
      <c r="E94" s="14" t="str">
        <f>Tablo1[[#This Row],[Dersin Adı]]</f>
        <v>Tıbbi ve Aromatik Bitkiler</v>
      </c>
      <c r="F94" s="6" t="str">
        <f>Tablo1[[#This Row],[Dersi Veren Öğretim Elemanı]]</f>
        <v>Bahri İZCİ</v>
      </c>
      <c r="G94" s="6" t="str">
        <f>Tablo1[[#This Row],[Dersi Vrn. Öğr. Üyesi Bölümü]]</f>
        <v>TB</v>
      </c>
      <c r="H94" s="5">
        <f>Tablo1[[#This Row],[Mevcut]]</f>
        <v>0</v>
      </c>
      <c r="I94" s="13" t="str">
        <f>Tablo1[[#This Row],[GÜN]]</f>
        <v>-</v>
      </c>
      <c r="J94" s="17" t="str">
        <f>Tablo1[[#This Row],[SINIF2]]</f>
        <v>AÇILMIYOR</v>
      </c>
      <c r="K94" s="11">
        <f>Tablo1[[#This Row],[08:10]]</f>
        <v>0</v>
      </c>
      <c r="L94" s="4" t="str">
        <f>Tablo1[[#This Row],[09:00]]</f>
        <v>x</v>
      </c>
      <c r="M94" s="4" t="str">
        <f>Tablo1[[#This Row],[09:50]]</f>
        <v>x</v>
      </c>
      <c r="N94" s="4" t="str">
        <f>Tablo1[[#This Row],[10:40]]</f>
        <v>x</v>
      </c>
      <c r="O94" s="4">
        <f>Tablo1[[#This Row],[11:30]]</f>
        <v>0</v>
      </c>
      <c r="P94" s="10">
        <f>Tablo1[[#This Row],[12:20]]</f>
        <v>0</v>
      </c>
      <c r="Q94" s="4">
        <f>Tablo1[[#This Row],[13:10]]</f>
        <v>0</v>
      </c>
      <c r="R94" s="4">
        <f>Tablo1[[#This Row],[14:00]]</f>
        <v>0</v>
      </c>
      <c r="S94" s="4">
        <f>Tablo1[[#This Row],[14:50]]</f>
        <v>0</v>
      </c>
      <c r="T94" s="4">
        <f>Tablo1[[#This Row],[15:40]]</f>
        <v>0</v>
      </c>
      <c r="U94" s="12">
        <f>Tablo1[[#This Row],[16:30]]</f>
        <v>0</v>
      </c>
      <c r="V94" s="24">
        <f>Tablo1[[#This Row],[Ders Adedi]]</f>
        <v>1</v>
      </c>
      <c r="W94" s="22">
        <f>Tablo1[[#This Row],[Ders saati]]</f>
        <v>3</v>
      </c>
      <c r="X94" s="23">
        <f>Tablo1[[#This Row],[Ders saati kontrol]]</f>
        <v>3</v>
      </c>
      <c r="Y94" s="89" t="str">
        <f>Tablo1[[#This Row],[Birleştir formül]]</f>
        <v>Tıbbi ve Aromatik Bitkiler Bahri İZCİ</v>
      </c>
      <c r="Z94" s="94">
        <f>Tablo1[[#This Row],[Birleşik ders]]</f>
        <v>1</v>
      </c>
    </row>
    <row r="95" spans="1:26" ht="21.75" hidden="1" x14ac:dyDescent="0.25">
      <c r="A95" s="27">
        <f>Tablo1[[#This Row],[Sıra]]</f>
        <v>272</v>
      </c>
      <c r="B95" s="13" t="str">
        <f>Tablo1[[#This Row],[Bölüm]]</f>
        <v>FİS</v>
      </c>
      <c r="C95" s="13">
        <f>Tablo1[[#This Row],[Sınıf]]</f>
        <v>3</v>
      </c>
      <c r="D95" s="5">
        <f>Tablo1[[#This Row],[Ders Kodu]]</f>
        <v>0</v>
      </c>
      <c r="E95" s="14" t="str">
        <f>Tablo1[[#This Row],[Dersin Adı]]</f>
        <v>Tarımsal Örgütlenme</v>
      </c>
      <c r="F95" s="6" t="str">
        <f>Tablo1[[#This Row],[Dersi Veren Öğretim Elemanı]]</f>
        <v>Bengü EVEREST</v>
      </c>
      <c r="G95" s="6" t="str">
        <f>Tablo1[[#This Row],[Dersi Vrn. Öğr. Üyesi Bölümü]]</f>
        <v>TE</v>
      </c>
      <c r="H95" s="5">
        <f>Tablo1[[#This Row],[Mevcut]]</f>
        <v>0</v>
      </c>
      <c r="I95" s="13" t="str">
        <f>Tablo1[[#This Row],[GÜN]]</f>
        <v>-</v>
      </c>
      <c r="J95" s="17" t="str">
        <f>Tablo1[[#This Row],[SINIF2]]</f>
        <v>AÇILMIYOR</v>
      </c>
      <c r="K95" s="11">
        <f>Tablo1[[#This Row],[08:10]]</f>
        <v>0</v>
      </c>
      <c r="L95" s="4" t="str">
        <f>Tablo1[[#This Row],[09:00]]</f>
        <v>x</v>
      </c>
      <c r="M95" s="4" t="str">
        <f>Tablo1[[#This Row],[09:50]]</f>
        <v>x</v>
      </c>
      <c r="N95" s="4" t="str">
        <f>Tablo1[[#This Row],[10:40]]</f>
        <v>x</v>
      </c>
      <c r="O95" s="4">
        <f>Tablo1[[#This Row],[11:30]]</f>
        <v>0</v>
      </c>
      <c r="P95" s="10">
        <f>Tablo1[[#This Row],[12:20]]</f>
        <v>0</v>
      </c>
      <c r="Q95" s="4">
        <f>Tablo1[[#This Row],[13:10]]</f>
        <v>0</v>
      </c>
      <c r="R95" s="4">
        <f>Tablo1[[#This Row],[14:00]]</f>
        <v>0</v>
      </c>
      <c r="S95" s="4">
        <f>Tablo1[[#This Row],[14:50]]</f>
        <v>0</v>
      </c>
      <c r="T95" s="4">
        <f>Tablo1[[#This Row],[15:40]]</f>
        <v>0</v>
      </c>
      <c r="U95" s="12">
        <f>Tablo1[[#This Row],[16:30]]</f>
        <v>0</v>
      </c>
      <c r="V95" s="24">
        <f>Tablo1[[#This Row],[Ders Adedi]]</f>
        <v>1</v>
      </c>
      <c r="W95" s="22">
        <f>Tablo1[[#This Row],[Ders saati]]</f>
        <v>3</v>
      </c>
      <c r="X95" s="23">
        <f>Tablo1[[#This Row],[Ders saati kontrol]]</f>
        <v>3</v>
      </c>
      <c r="Y95" s="89" t="str">
        <f>Tablo1[[#This Row],[Birleştir formül]]</f>
        <v>Tarımsal Örgütlenme Bengü EVEREST</v>
      </c>
      <c r="Z95" s="94">
        <f>Tablo1[[#This Row],[Birleşik ders]]</f>
        <v>1</v>
      </c>
    </row>
    <row r="96" spans="1:26" ht="21.75" hidden="1" x14ac:dyDescent="0.25">
      <c r="A96" s="27">
        <f>Tablo1[[#This Row],[Sıra]]</f>
        <v>343</v>
      </c>
      <c r="B96" s="13" t="str">
        <f>Tablo1[[#This Row],[Bölüm]]</f>
        <v>FİS</v>
      </c>
      <c r="C96" s="13">
        <f>Tablo1[[#This Row],[Sınıf]]</f>
        <v>3</v>
      </c>
      <c r="D96" s="5">
        <f>Tablo1[[#This Row],[Ders Kodu]]</f>
        <v>0</v>
      </c>
      <c r="E96" s="14" t="str">
        <f>Tablo1[[#This Row],[Dersin Adı]]</f>
        <v>Zirai Mücadelede Bayilik Sistemi</v>
      </c>
      <c r="F96" s="6" t="str">
        <f>Tablo1[[#This Row],[Dersi Veren Öğretim Elemanı]]</f>
        <v>Burak POLAT</v>
      </c>
      <c r="G96" s="6" t="str">
        <f>Tablo1[[#This Row],[Dersi Vrn. Öğr. Üyesi Bölümü]]</f>
        <v>BK</v>
      </c>
      <c r="H96" s="5">
        <f>Tablo1[[#This Row],[Mevcut]]</f>
        <v>0</v>
      </c>
      <c r="I96" s="13" t="str">
        <f>Tablo1[[#This Row],[GÜN]]</f>
        <v>-</v>
      </c>
      <c r="J96" s="17" t="str">
        <f>Tablo1[[#This Row],[SINIF2]]</f>
        <v>AÇILMIYOR</v>
      </c>
      <c r="K96" s="11">
        <f>Tablo1[[#This Row],[08:10]]</f>
        <v>0</v>
      </c>
      <c r="L96" s="4" t="str">
        <f>Tablo1[[#This Row],[09:00]]</f>
        <v>x</v>
      </c>
      <c r="M96" s="4" t="str">
        <f>Tablo1[[#This Row],[09:50]]</f>
        <v>x</v>
      </c>
      <c r="N96" s="4" t="str">
        <f>Tablo1[[#This Row],[10:40]]</f>
        <v>x</v>
      </c>
      <c r="O96" s="4">
        <f>Tablo1[[#This Row],[11:30]]</f>
        <v>0</v>
      </c>
      <c r="P96" s="10">
        <f>Tablo1[[#This Row],[12:20]]</f>
        <v>0</v>
      </c>
      <c r="Q96" s="4">
        <f>Tablo1[[#This Row],[13:10]]</f>
        <v>0</v>
      </c>
      <c r="R96" s="4">
        <f>Tablo1[[#This Row],[14:00]]</f>
        <v>0</v>
      </c>
      <c r="S96" s="4">
        <f>Tablo1[[#This Row],[14:50]]</f>
        <v>0</v>
      </c>
      <c r="T96" s="4">
        <f>Tablo1[[#This Row],[15:40]]</f>
        <v>0</v>
      </c>
      <c r="U96" s="12">
        <f>Tablo1[[#This Row],[16:30]]</f>
        <v>0</v>
      </c>
      <c r="V96" s="24">
        <f>Tablo1[[#This Row],[Ders Adedi]]</f>
        <v>1</v>
      </c>
      <c r="W96" s="22">
        <f>Tablo1[[#This Row],[Ders saati]]</f>
        <v>3</v>
      </c>
      <c r="X96" s="23">
        <f>Tablo1[[#This Row],[Ders saati kontrol]]</f>
        <v>3</v>
      </c>
      <c r="Y96" s="89" t="str">
        <f>Tablo1[[#This Row],[Birleştir formül]]</f>
        <v>Zirai Mücadelede Bayilik Sistemi Burak POLAT</v>
      </c>
      <c r="Z96" s="94">
        <f>Tablo1[[#This Row],[Birleşik ders]]</f>
        <v>1</v>
      </c>
    </row>
    <row r="97" spans="1:26" ht="21.75" hidden="1" x14ac:dyDescent="0.25">
      <c r="A97" s="27">
        <f>Tablo1[[#This Row],[Sıra]]</f>
        <v>269</v>
      </c>
      <c r="B97" s="13" t="str">
        <f>Tablo1[[#This Row],[Bölüm]]</f>
        <v>FİS</v>
      </c>
      <c r="C97" s="13">
        <f>Tablo1[[#This Row],[Sınıf]]</f>
        <v>3</v>
      </c>
      <c r="D97" s="5">
        <f>Tablo1[[#This Row],[Ders Kodu]]</f>
        <v>0</v>
      </c>
      <c r="E97" s="14" t="str">
        <f>Tablo1[[#This Row],[Dersin Adı]]</f>
        <v>Tarımsal İngilizce II</v>
      </c>
      <c r="F97" s="6" t="str">
        <f>Tablo1[[#This Row],[Dersi Veren Öğretim Elemanı]]</f>
        <v>Cem Ömer EGESEL</v>
      </c>
      <c r="G97" s="6" t="str">
        <f>Tablo1[[#This Row],[Dersi Vrn. Öğr. Üyesi Bölümü]]</f>
        <v>TBT</v>
      </c>
      <c r="H97" s="5">
        <f>Tablo1[[#This Row],[Mevcut]]</f>
        <v>0</v>
      </c>
      <c r="I97" s="13" t="str">
        <f>Tablo1[[#This Row],[GÜN]]</f>
        <v>-</v>
      </c>
      <c r="J97" s="17" t="str">
        <f>Tablo1[[#This Row],[SINIF2]]</f>
        <v>AÇILMIYOR</v>
      </c>
      <c r="K97" s="11">
        <f>Tablo1[[#This Row],[08:10]]</f>
        <v>0</v>
      </c>
      <c r="L97" s="4" t="str">
        <f>Tablo1[[#This Row],[09:00]]</f>
        <v>x</v>
      </c>
      <c r="M97" s="4" t="str">
        <f>Tablo1[[#This Row],[09:50]]</f>
        <v>x</v>
      </c>
      <c r="N97" s="4" t="str">
        <f>Tablo1[[#This Row],[10:40]]</f>
        <v>x</v>
      </c>
      <c r="O97" s="4">
        <f>Tablo1[[#This Row],[11:30]]</f>
        <v>0</v>
      </c>
      <c r="P97" s="10">
        <f>Tablo1[[#This Row],[12:20]]</f>
        <v>0</v>
      </c>
      <c r="Q97" s="4">
        <f>Tablo1[[#This Row],[13:10]]</f>
        <v>0</v>
      </c>
      <c r="R97" s="4">
        <f>Tablo1[[#This Row],[14:00]]</f>
        <v>0</v>
      </c>
      <c r="S97" s="4">
        <f>Tablo1[[#This Row],[14:50]]</f>
        <v>0</v>
      </c>
      <c r="T97" s="4">
        <f>Tablo1[[#This Row],[15:40]]</f>
        <v>0</v>
      </c>
      <c r="U97" s="12">
        <f>Tablo1[[#This Row],[16:30]]</f>
        <v>0</v>
      </c>
      <c r="V97" s="24">
        <f>Tablo1[[#This Row],[Ders Adedi]]</f>
        <v>1</v>
      </c>
      <c r="W97" s="22">
        <f>Tablo1[[#This Row],[Ders saati]]</f>
        <v>3</v>
      </c>
      <c r="X97" s="23">
        <f>Tablo1[[#This Row],[Ders saati kontrol]]</f>
        <v>3</v>
      </c>
      <c r="Y97" s="89" t="str">
        <f>Tablo1[[#This Row],[Birleştir formül]]</f>
        <v>Tarımsal İngilizce II Cem Ömer EGESEL</v>
      </c>
      <c r="Z97" s="94">
        <f>Tablo1[[#This Row],[Birleşik ders]]</f>
        <v>1</v>
      </c>
    </row>
    <row r="98" spans="1:26" ht="21.75" hidden="1" x14ac:dyDescent="0.25">
      <c r="A98" s="27">
        <f>Tablo1[[#This Row],[Sıra]]</f>
        <v>101</v>
      </c>
      <c r="B98" s="13" t="str">
        <f>Tablo1[[#This Row],[Bölüm]]</f>
        <v>FİS</v>
      </c>
      <c r="C98" s="13">
        <f>Tablo1[[#This Row],[Sınıf]]</f>
        <v>3</v>
      </c>
      <c r="D98" s="5">
        <f>Tablo1[[#This Row],[Ders Kodu]]</f>
        <v>0</v>
      </c>
      <c r="E98" s="14" t="str">
        <f>Tablo1[[#This Row],[Dersin Adı]]</f>
        <v>Ev ve Laboratuvar Hayvanları Yetiştiriciliği</v>
      </c>
      <c r="F98" s="6" t="str">
        <f>Tablo1[[#This Row],[Dersi Veren Öğretim Elemanı]]</f>
        <v>Cemil TÖLÜ</v>
      </c>
      <c r="G98" s="6" t="str">
        <f>Tablo1[[#This Row],[Dersi Vrn. Öğr. Üyesi Bölümü]]</f>
        <v>ZO</v>
      </c>
      <c r="H98" s="5">
        <f>Tablo1[[#This Row],[Mevcut]]</f>
        <v>0</v>
      </c>
      <c r="I98" s="13" t="str">
        <f>Tablo1[[#This Row],[GÜN]]</f>
        <v>-</v>
      </c>
      <c r="J98" s="17" t="str">
        <f>Tablo1[[#This Row],[SINIF2]]</f>
        <v>AÇILMIYOR</v>
      </c>
      <c r="K98" s="11">
        <f>Tablo1[[#This Row],[08:10]]</f>
        <v>0</v>
      </c>
      <c r="L98" s="4" t="str">
        <f>Tablo1[[#This Row],[09:00]]</f>
        <v>x</v>
      </c>
      <c r="M98" s="4" t="str">
        <f>Tablo1[[#This Row],[09:50]]</f>
        <v>x</v>
      </c>
      <c r="N98" s="4" t="str">
        <f>Tablo1[[#This Row],[10:40]]</f>
        <v>x</v>
      </c>
      <c r="O98" s="4">
        <f>Tablo1[[#This Row],[11:30]]</f>
        <v>0</v>
      </c>
      <c r="P98" s="10">
        <f>Tablo1[[#This Row],[12:20]]</f>
        <v>0</v>
      </c>
      <c r="Q98" s="4">
        <f>Tablo1[[#This Row],[13:10]]</f>
        <v>0</v>
      </c>
      <c r="R98" s="4">
        <f>Tablo1[[#This Row],[14:00]]</f>
        <v>0</v>
      </c>
      <c r="S98" s="4">
        <f>Tablo1[[#This Row],[14:50]]</f>
        <v>0</v>
      </c>
      <c r="T98" s="4">
        <f>Tablo1[[#This Row],[15:40]]</f>
        <v>0</v>
      </c>
      <c r="U98" s="12">
        <f>Tablo1[[#This Row],[16:30]]</f>
        <v>0</v>
      </c>
      <c r="V98" s="24">
        <f>Tablo1[[#This Row],[Ders Adedi]]</f>
        <v>1</v>
      </c>
      <c r="W98" s="22">
        <f>Tablo1[[#This Row],[Ders saati]]</f>
        <v>3</v>
      </c>
      <c r="X98" s="23">
        <f>Tablo1[[#This Row],[Ders saati kontrol]]</f>
        <v>3</v>
      </c>
      <c r="Y98" s="89" t="str">
        <f>Tablo1[[#This Row],[Birleştir formül]]</f>
        <v>Ev ve Laboratuvar Hayvanları Yetiştiriciliği Cemil TÖLÜ</v>
      </c>
      <c r="Z98" s="94">
        <f>Tablo1[[#This Row],[Birleşik ders]]</f>
        <v>1</v>
      </c>
    </row>
    <row r="99" spans="1:26" ht="21.75" hidden="1" x14ac:dyDescent="0.25">
      <c r="A99" s="27">
        <f>Tablo1[[#This Row],[Sıra]]</f>
        <v>296</v>
      </c>
      <c r="B99" s="13" t="str">
        <f>Tablo1[[#This Row],[Bölüm]]</f>
        <v>FİS</v>
      </c>
      <c r="C99" s="13">
        <f>Tablo1[[#This Row],[Sınıf]]</f>
        <v>3</v>
      </c>
      <c r="D99" s="5">
        <f>Tablo1[[#This Row],[Ders Kodu]]</f>
        <v>0</v>
      </c>
      <c r="E99" s="14" t="str">
        <f>Tablo1[[#This Row],[Dersin Adı]]</f>
        <v>Tohum ve Fide Yetiştirme Teknikleri</v>
      </c>
      <c r="F99" s="6" t="str">
        <f>Tablo1[[#This Row],[Dersi Veren Öğretim Elemanı]]</f>
        <v>Fatih Cem KUZUCU</v>
      </c>
      <c r="G99" s="6" t="str">
        <f>Tablo1[[#This Row],[Dersi Vrn. Öğr. Üyesi Bölümü]]</f>
        <v>BB</v>
      </c>
      <c r="H99" s="5">
        <f>Tablo1[[#This Row],[Mevcut]]</f>
        <v>0</v>
      </c>
      <c r="I99" s="13" t="str">
        <f>Tablo1[[#This Row],[GÜN]]</f>
        <v>-</v>
      </c>
      <c r="J99" s="17" t="str">
        <f>Tablo1[[#This Row],[SINIF2]]</f>
        <v>AÇILMIYOR</v>
      </c>
      <c r="K99" s="11">
        <f>Tablo1[[#This Row],[08:10]]</f>
        <v>0</v>
      </c>
      <c r="L99" s="4" t="str">
        <f>Tablo1[[#This Row],[09:00]]</f>
        <v>x</v>
      </c>
      <c r="M99" s="4" t="str">
        <f>Tablo1[[#This Row],[09:50]]</f>
        <v>x</v>
      </c>
      <c r="N99" s="4" t="str">
        <f>Tablo1[[#This Row],[10:40]]</f>
        <v>x</v>
      </c>
      <c r="O99" s="4">
        <f>Tablo1[[#This Row],[11:30]]</f>
        <v>0</v>
      </c>
      <c r="P99" s="10">
        <f>Tablo1[[#This Row],[12:20]]</f>
        <v>0</v>
      </c>
      <c r="Q99" s="4">
        <f>Tablo1[[#This Row],[13:10]]</f>
        <v>0</v>
      </c>
      <c r="R99" s="4">
        <f>Tablo1[[#This Row],[14:00]]</f>
        <v>0</v>
      </c>
      <c r="S99" s="4">
        <f>Tablo1[[#This Row],[14:50]]</f>
        <v>0</v>
      </c>
      <c r="T99" s="4">
        <f>Tablo1[[#This Row],[15:40]]</f>
        <v>0</v>
      </c>
      <c r="U99" s="12">
        <f>Tablo1[[#This Row],[16:30]]</f>
        <v>0</v>
      </c>
      <c r="V99" s="24">
        <f>Tablo1[[#This Row],[Ders Adedi]]</f>
        <v>1</v>
      </c>
      <c r="W99" s="22">
        <f>Tablo1[[#This Row],[Ders saati]]</f>
        <v>3</v>
      </c>
      <c r="X99" s="23">
        <f>Tablo1[[#This Row],[Ders saati kontrol]]</f>
        <v>3</v>
      </c>
      <c r="Y99" s="89" t="str">
        <f>Tablo1[[#This Row],[Birleştir formül]]</f>
        <v>Tohum ve Fide Yetiştirme Teknikleri Fatih Cem KUZUCU</v>
      </c>
      <c r="Z99" s="94">
        <f>Tablo1[[#This Row],[Birleşik ders]]</f>
        <v>1</v>
      </c>
    </row>
    <row r="100" spans="1:26" ht="21.75" hidden="1" x14ac:dyDescent="0.25">
      <c r="A100" s="27">
        <f>Tablo1[[#This Row],[Sıra]]</f>
        <v>158</v>
      </c>
      <c r="B100" s="13" t="str">
        <f>Tablo1[[#This Row],[Bölüm]]</f>
        <v>FİS</v>
      </c>
      <c r="C100" s="13">
        <f>Tablo1[[#This Row],[Sınıf]]</f>
        <v>3</v>
      </c>
      <c r="D100" s="5">
        <f>Tablo1[[#This Row],[Ders Kodu]]</f>
        <v>0</v>
      </c>
      <c r="E100" s="14" t="str">
        <f>Tablo1[[#This Row],[Dersin Adı]]</f>
        <v>Kaba Yemlerde Kalite ve Değerlendirilmesi</v>
      </c>
      <c r="F100" s="6" t="str">
        <f>Tablo1[[#This Row],[Dersi Veren Öğretim Elemanı]]</f>
        <v>Hande Işıl AKBAĞ</v>
      </c>
      <c r="G100" s="6" t="str">
        <f>Tablo1[[#This Row],[Dersi Vrn. Öğr. Üyesi Bölümü]]</f>
        <v>ZO</v>
      </c>
      <c r="H100" s="5">
        <f>Tablo1[[#This Row],[Mevcut]]</f>
        <v>0</v>
      </c>
      <c r="I100" s="13" t="str">
        <f>Tablo1[[#This Row],[GÜN]]</f>
        <v>-</v>
      </c>
      <c r="J100" s="17" t="str">
        <f>Tablo1[[#This Row],[SINIF2]]</f>
        <v>AÇILMIYOR</v>
      </c>
      <c r="K100" s="11">
        <f>Tablo1[[#This Row],[08:10]]</f>
        <v>0</v>
      </c>
      <c r="L100" s="4" t="str">
        <f>Tablo1[[#This Row],[09:00]]</f>
        <v>x</v>
      </c>
      <c r="M100" s="4" t="str">
        <f>Tablo1[[#This Row],[09:50]]</f>
        <v>x</v>
      </c>
      <c r="N100" s="4" t="str">
        <f>Tablo1[[#This Row],[10:40]]</f>
        <v>x</v>
      </c>
      <c r="O100" s="4">
        <f>Tablo1[[#This Row],[11:30]]</f>
        <v>0</v>
      </c>
      <c r="P100" s="10">
        <f>Tablo1[[#This Row],[12:20]]</f>
        <v>0</v>
      </c>
      <c r="Q100" s="4">
        <f>Tablo1[[#This Row],[13:10]]</f>
        <v>0</v>
      </c>
      <c r="R100" s="4">
        <f>Tablo1[[#This Row],[14:00]]</f>
        <v>0</v>
      </c>
      <c r="S100" s="4">
        <f>Tablo1[[#This Row],[14:50]]</f>
        <v>0</v>
      </c>
      <c r="T100" s="4">
        <f>Tablo1[[#This Row],[15:40]]</f>
        <v>0</v>
      </c>
      <c r="U100" s="12">
        <f>Tablo1[[#This Row],[16:30]]</f>
        <v>0</v>
      </c>
      <c r="V100" s="24">
        <f>Tablo1[[#This Row],[Ders Adedi]]</f>
        <v>1</v>
      </c>
      <c r="W100" s="22">
        <f>Tablo1[[#This Row],[Ders saati]]</f>
        <v>3</v>
      </c>
      <c r="X100" s="23">
        <f>Tablo1[[#This Row],[Ders saati kontrol]]</f>
        <v>3</v>
      </c>
      <c r="Y100" s="89" t="str">
        <f>Tablo1[[#This Row],[Birleştir formül]]</f>
        <v>Kaba Yemlerde Kalite ve Değerlendirilmesi Hande Işıl AKBAĞ</v>
      </c>
      <c r="Z100" s="94">
        <f>Tablo1[[#This Row],[Birleşik ders]]</f>
        <v>1</v>
      </c>
    </row>
    <row r="101" spans="1:26" ht="21.75" hidden="1" x14ac:dyDescent="0.25">
      <c r="A101" s="27">
        <f>Tablo1[[#This Row],[Sıra]]</f>
        <v>200</v>
      </c>
      <c r="B101" s="13" t="str">
        <f>Tablo1[[#This Row],[Bölüm]]</f>
        <v>FİS</v>
      </c>
      <c r="C101" s="13">
        <f>Tablo1[[#This Row],[Sınıf]]</f>
        <v>3</v>
      </c>
      <c r="D101" s="5">
        <f>Tablo1[[#This Row],[Ders Kodu]]</f>
        <v>0</v>
      </c>
      <c r="E101" s="14" t="str">
        <f>Tablo1[[#This Row],[Dersin Adı]]</f>
        <v>MOLEKÜLER GENETİĞE GİRİŞ</v>
      </c>
      <c r="F101" s="6" t="str">
        <f>Tablo1[[#This Row],[Dersi Veren Öğretim Elemanı]]</f>
        <v>Hanife YANDAYAN</v>
      </c>
      <c r="G101" s="6" t="str">
        <f>Tablo1[[#This Row],[Dersi Vrn. Öğr. Üyesi Bölümü]]</f>
        <v>TBT</v>
      </c>
      <c r="H101" s="5">
        <f>Tablo1[[#This Row],[Mevcut]]</f>
        <v>0</v>
      </c>
      <c r="I101" s="13" t="str">
        <f>Tablo1[[#This Row],[GÜN]]</f>
        <v>-</v>
      </c>
      <c r="J101" s="17" t="str">
        <f>Tablo1[[#This Row],[SINIF2]]</f>
        <v>AÇILMIYOR</v>
      </c>
      <c r="K101" s="11">
        <f>Tablo1[[#This Row],[08:10]]</f>
        <v>0</v>
      </c>
      <c r="L101" s="4" t="str">
        <f>Tablo1[[#This Row],[09:00]]</f>
        <v>x</v>
      </c>
      <c r="M101" s="4" t="str">
        <f>Tablo1[[#This Row],[09:50]]</f>
        <v>x</v>
      </c>
      <c r="N101" s="4" t="str">
        <f>Tablo1[[#This Row],[10:40]]</f>
        <v>x</v>
      </c>
      <c r="O101" s="4">
        <f>Tablo1[[#This Row],[11:30]]</f>
        <v>0</v>
      </c>
      <c r="P101" s="10">
        <f>Tablo1[[#This Row],[12:20]]</f>
        <v>0</v>
      </c>
      <c r="Q101" s="4">
        <f>Tablo1[[#This Row],[13:10]]</f>
        <v>0</v>
      </c>
      <c r="R101" s="4">
        <f>Tablo1[[#This Row],[14:00]]</f>
        <v>0</v>
      </c>
      <c r="S101" s="4">
        <f>Tablo1[[#This Row],[14:50]]</f>
        <v>0</v>
      </c>
      <c r="T101" s="4">
        <f>Tablo1[[#This Row],[15:40]]</f>
        <v>0</v>
      </c>
      <c r="U101" s="12">
        <f>Tablo1[[#This Row],[16:30]]</f>
        <v>0</v>
      </c>
      <c r="V101" s="24">
        <f>Tablo1[[#This Row],[Ders Adedi]]</f>
        <v>1</v>
      </c>
      <c r="W101" s="22">
        <f>Tablo1[[#This Row],[Ders saati]]</f>
        <v>3</v>
      </c>
      <c r="X101" s="23">
        <f>Tablo1[[#This Row],[Ders saati kontrol]]</f>
        <v>3</v>
      </c>
      <c r="Y101" s="89" t="str">
        <f>Tablo1[[#This Row],[Birleştir formül]]</f>
        <v>MOLEKÜLER GENETİĞE GİRİŞ Hanife YANDAYAN</v>
      </c>
      <c r="Z101" s="94">
        <f>Tablo1[[#This Row],[Birleşik ders]]</f>
        <v>1</v>
      </c>
    </row>
    <row r="102" spans="1:26" ht="21.75" hidden="1" x14ac:dyDescent="0.25">
      <c r="A102" s="27">
        <f>Tablo1[[#This Row],[Sıra]]</f>
        <v>219</v>
      </c>
      <c r="B102" s="13" t="str">
        <f>Tablo1[[#This Row],[Bölüm]]</f>
        <v>FİS</v>
      </c>
      <c r="C102" s="13">
        <f>Tablo1[[#This Row],[Sınıf]]</f>
        <v>3</v>
      </c>
      <c r="D102" s="5">
        <f>Tablo1[[#This Row],[Ders Kodu]]</f>
        <v>0</v>
      </c>
      <c r="E102" s="14" t="str">
        <f>Tablo1[[#This Row],[Dersin Adı]]</f>
        <v>Permakültür</v>
      </c>
      <c r="F102" s="6" t="str">
        <f>Tablo1[[#This Row],[Dersi Veren Öğretim Elemanı]]</f>
        <v>Harun BAYTEKİN</v>
      </c>
      <c r="G102" s="6" t="str">
        <f>Tablo1[[#This Row],[Dersi Vrn. Öğr. Üyesi Bölümü]]</f>
        <v>TB</v>
      </c>
      <c r="H102" s="5">
        <f>Tablo1[[#This Row],[Mevcut]]</f>
        <v>0</v>
      </c>
      <c r="I102" s="13" t="str">
        <f>Tablo1[[#This Row],[GÜN]]</f>
        <v>-</v>
      </c>
      <c r="J102" s="17" t="str">
        <f>Tablo1[[#This Row],[SINIF2]]</f>
        <v>AÇILMIYOR</v>
      </c>
      <c r="K102" s="11">
        <f>Tablo1[[#This Row],[08:10]]</f>
        <v>0</v>
      </c>
      <c r="L102" s="4" t="str">
        <f>Tablo1[[#This Row],[09:00]]</f>
        <v>x</v>
      </c>
      <c r="M102" s="4" t="str">
        <f>Tablo1[[#This Row],[09:50]]</f>
        <v>x</v>
      </c>
      <c r="N102" s="4" t="str">
        <f>Tablo1[[#This Row],[10:40]]</f>
        <v>x</v>
      </c>
      <c r="O102" s="4">
        <f>Tablo1[[#This Row],[11:30]]</f>
        <v>0</v>
      </c>
      <c r="P102" s="10">
        <f>Tablo1[[#This Row],[12:20]]</f>
        <v>0</v>
      </c>
      <c r="Q102" s="4">
        <f>Tablo1[[#This Row],[13:10]]</f>
        <v>0</v>
      </c>
      <c r="R102" s="4">
        <f>Tablo1[[#This Row],[14:00]]</f>
        <v>0</v>
      </c>
      <c r="S102" s="4">
        <f>Tablo1[[#This Row],[14:50]]</f>
        <v>0</v>
      </c>
      <c r="T102" s="4">
        <f>Tablo1[[#This Row],[15:40]]</f>
        <v>0</v>
      </c>
      <c r="U102" s="12">
        <f>Tablo1[[#This Row],[16:30]]</f>
        <v>0</v>
      </c>
      <c r="V102" s="24">
        <f>Tablo1[[#This Row],[Ders Adedi]]</f>
        <v>1</v>
      </c>
      <c r="W102" s="22">
        <f>Tablo1[[#This Row],[Ders saati]]</f>
        <v>3</v>
      </c>
      <c r="X102" s="23">
        <f>Tablo1[[#This Row],[Ders saati kontrol]]</f>
        <v>3</v>
      </c>
      <c r="Y102" s="89" t="str">
        <f>Tablo1[[#This Row],[Birleştir formül]]</f>
        <v>Permakültür Harun BAYTEKİN</v>
      </c>
      <c r="Z102" s="94">
        <f>Tablo1[[#This Row],[Birleşik ders]]</f>
        <v>1</v>
      </c>
    </row>
    <row r="103" spans="1:26" ht="21.75" hidden="1" x14ac:dyDescent="0.25">
      <c r="A103" s="27">
        <f>Tablo1[[#This Row],[Sıra]]</f>
        <v>140</v>
      </c>
      <c r="B103" s="13" t="str">
        <f>Tablo1[[#This Row],[Bölüm]]</f>
        <v>FİS</v>
      </c>
      <c r="C103" s="13">
        <f>Tablo1[[#This Row],[Sınıf]]</f>
        <v>3</v>
      </c>
      <c r="D103" s="5">
        <f>Tablo1[[#This Row],[Ders Kodu]]</f>
        <v>0</v>
      </c>
      <c r="E103" s="14" t="str">
        <f>Tablo1[[#This Row],[Dersin Adı]]</f>
        <v>İklim Değişikliği ve Kuraklık</v>
      </c>
      <c r="F103" s="6" t="str">
        <f>Tablo1[[#This Row],[Dersi Veren Öğretim Elemanı]]</f>
        <v>İsmail TAŞ</v>
      </c>
      <c r="G103" s="6" t="str">
        <f>Tablo1[[#This Row],[Dersi Vrn. Öğr. Üyesi Bölümü]]</f>
        <v>TYS</v>
      </c>
      <c r="H103" s="5">
        <f>Tablo1[[#This Row],[Mevcut]]</f>
        <v>0</v>
      </c>
      <c r="I103" s="13" t="str">
        <f>Tablo1[[#This Row],[GÜN]]</f>
        <v>-</v>
      </c>
      <c r="J103" s="17" t="str">
        <f>Tablo1[[#This Row],[SINIF2]]</f>
        <v>AÇILMIYOR</v>
      </c>
      <c r="K103" s="11">
        <f>Tablo1[[#This Row],[08:10]]</f>
        <v>0</v>
      </c>
      <c r="L103" s="4" t="str">
        <f>Tablo1[[#This Row],[09:00]]</f>
        <v>x</v>
      </c>
      <c r="M103" s="4" t="str">
        <f>Tablo1[[#This Row],[09:50]]</f>
        <v>x</v>
      </c>
      <c r="N103" s="4" t="str">
        <f>Tablo1[[#This Row],[10:40]]</f>
        <v>x</v>
      </c>
      <c r="O103" s="4">
        <f>Tablo1[[#This Row],[11:30]]</f>
        <v>0</v>
      </c>
      <c r="P103" s="10">
        <f>Tablo1[[#This Row],[12:20]]</f>
        <v>0</v>
      </c>
      <c r="Q103" s="4">
        <f>Tablo1[[#This Row],[13:10]]</f>
        <v>0</v>
      </c>
      <c r="R103" s="4">
        <f>Tablo1[[#This Row],[14:00]]</f>
        <v>0</v>
      </c>
      <c r="S103" s="4">
        <f>Tablo1[[#This Row],[14:50]]</f>
        <v>0</v>
      </c>
      <c r="T103" s="4">
        <f>Tablo1[[#This Row],[15:40]]</f>
        <v>0</v>
      </c>
      <c r="U103" s="12">
        <f>Tablo1[[#This Row],[16:30]]</f>
        <v>0</v>
      </c>
      <c r="V103" s="24">
        <f>Tablo1[[#This Row],[Ders Adedi]]</f>
        <v>1</v>
      </c>
      <c r="W103" s="22">
        <f>Tablo1[[#This Row],[Ders saati]]</f>
        <v>3</v>
      </c>
      <c r="X103" s="23">
        <f>Tablo1[[#This Row],[Ders saati kontrol]]</f>
        <v>3</v>
      </c>
      <c r="Y103" s="89" t="str">
        <f>Tablo1[[#This Row],[Birleştir formül]]</f>
        <v>İklim Değişikliği ve Kuraklık İsmail TAŞ</v>
      </c>
      <c r="Z103" s="94">
        <f>Tablo1[[#This Row],[Birleşik ders]]</f>
        <v>1</v>
      </c>
    </row>
    <row r="104" spans="1:26" ht="21.75" hidden="1" x14ac:dyDescent="0.25">
      <c r="A104" s="27">
        <f>Tablo1[[#This Row],[Sıra]]</f>
        <v>325</v>
      </c>
      <c r="B104" s="13" t="str">
        <f>Tablo1[[#This Row],[Bölüm]]</f>
        <v>FİS</v>
      </c>
      <c r="C104" s="13">
        <f>Tablo1[[#This Row],[Sınıf]]</f>
        <v>3</v>
      </c>
      <c r="D104" s="5">
        <f>Tablo1[[#This Row],[Ders Kodu]]</f>
        <v>0</v>
      </c>
      <c r="E104" s="14" t="str">
        <f>Tablo1[[#This Row],[Dersin Adı]]</f>
        <v>Uzaktan Alg. ve Coğ. Bilgi Sist.</v>
      </c>
      <c r="F104" s="6" t="str">
        <f>Tablo1[[#This Row],[Dersi Veren Öğretim Elemanı]]</f>
        <v>Melis İNALPULAT</v>
      </c>
      <c r="G104" s="6" t="str">
        <f>Tablo1[[#This Row],[Dersi Vrn. Öğr. Üyesi Bölümü]]</f>
        <v>TYS</v>
      </c>
      <c r="H104" s="5">
        <f>Tablo1[[#This Row],[Mevcut]]</f>
        <v>0</v>
      </c>
      <c r="I104" s="13" t="str">
        <f>Tablo1[[#This Row],[GÜN]]</f>
        <v>-</v>
      </c>
      <c r="J104" s="17" t="str">
        <f>Tablo1[[#This Row],[SINIF2]]</f>
        <v>AÇILMIYOR</v>
      </c>
      <c r="K104" s="11">
        <f>Tablo1[[#This Row],[08:10]]</f>
        <v>0</v>
      </c>
      <c r="L104" s="4" t="str">
        <f>Tablo1[[#This Row],[09:00]]</f>
        <v>x</v>
      </c>
      <c r="M104" s="4" t="str">
        <f>Tablo1[[#This Row],[09:50]]</f>
        <v>x</v>
      </c>
      <c r="N104" s="4" t="str">
        <f>Tablo1[[#This Row],[10:40]]</f>
        <v>x</v>
      </c>
      <c r="O104" s="4">
        <f>Tablo1[[#This Row],[11:30]]</f>
        <v>0</v>
      </c>
      <c r="P104" s="10">
        <f>Tablo1[[#This Row],[12:20]]</f>
        <v>0</v>
      </c>
      <c r="Q104" s="4">
        <f>Tablo1[[#This Row],[13:10]]</f>
        <v>0</v>
      </c>
      <c r="R104" s="4">
        <f>Tablo1[[#This Row],[14:00]]</f>
        <v>0</v>
      </c>
      <c r="S104" s="4">
        <f>Tablo1[[#This Row],[14:50]]</f>
        <v>0</v>
      </c>
      <c r="T104" s="4">
        <f>Tablo1[[#This Row],[15:40]]</f>
        <v>0</v>
      </c>
      <c r="U104" s="12">
        <f>Tablo1[[#This Row],[16:30]]</f>
        <v>0</v>
      </c>
      <c r="V104" s="24">
        <f>Tablo1[[#This Row],[Ders Adedi]]</f>
        <v>1</v>
      </c>
      <c r="W104" s="22">
        <f>Tablo1[[#This Row],[Ders saati]]</f>
        <v>3</v>
      </c>
      <c r="X104" s="23">
        <f>Tablo1[[#This Row],[Ders saati kontrol]]</f>
        <v>3</v>
      </c>
      <c r="Y104" s="89" t="str">
        <f>Tablo1[[#This Row],[Birleştir formül]]</f>
        <v>Uzaktan Alg. ve Coğ. Bilgi Sist. Melis İNALPULAT</v>
      </c>
      <c r="Z104" s="94">
        <f>Tablo1[[#This Row],[Birleşik ders]]</f>
        <v>1</v>
      </c>
    </row>
    <row r="105" spans="1:26" ht="21.75" hidden="1" x14ac:dyDescent="0.25">
      <c r="A105" s="27">
        <f>Tablo1[[#This Row],[Sıra]]</f>
        <v>276</v>
      </c>
      <c r="B105" s="13" t="str">
        <f>Tablo1[[#This Row],[Bölüm]]</f>
        <v>FİS</v>
      </c>
      <c r="C105" s="13">
        <f>Tablo1[[#This Row],[Sınıf]]</f>
        <v>3</v>
      </c>
      <c r="D105" s="5">
        <f>Tablo1[[#This Row],[Ders Kodu]]</f>
        <v>0</v>
      </c>
      <c r="E105" s="14" t="str">
        <f>Tablo1[[#This Row],[Dersin Adı]]</f>
        <v>Tarımsal Üretimde Sistem Mühendisliği</v>
      </c>
      <c r="F105" s="6" t="str">
        <f>Tablo1[[#This Row],[Dersi Veren Öğretim Elemanı]]</f>
        <v>Murat TEKİNER</v>
      </c>
      <c r="G105" s="6" t="str">
        <f>Tablo1[[#This Row],[Dersi Vrn. Öğr. Üyesi Bölümü]]</f>
        <v>TYS</v>
      </c>
      <c r="H105" s="5">
        <f>Tablo1[[#This Row],[Mevcut]]</f>
        <v>0</v>
      </c>
      <c r="I105" s="13" t="str">
        <f>Tablo1[[#This Row],[GÜN]]</f>
        <v>-</v>
      </c>
      <c r="J105" s="17" t="str">
        <f>Tablo1[[#This Row],[SINIF2]]</f>
        <v>AÇILMIYOR</v>
      </c>
      <c r="K105" s="11">
        <f>Tablo1[[#This Row],[08:10]]</f>
        <v>0</v>
      </c>
      <c r="L105" s="4" t="str">
        <f>Tablo1[[#This Row],[09:00]]</f>
        <v>x</v>
      </c>
      <c r="M105" s="4" t="str">
        <f>Tablo1[[#This Row],[09:50]]</f>
        <v>x</v>
      </c>
      <c r="N105" s="4" t="str">
        <f>Tablo1[[#This Row],[10:40]]</f>
        <v>x</v>
      </c>
      <c r="O105" s="4">
        <f>Tablo1[[#This Row],[11:30]]</f>
        <v>0</v>
      </c>
      <c r="P105" s="10">
        <f>Tablo1[[#This Row],[12:20]]</f>
        <v>0</v>
      </c>
      <c r="Q105" s="4">
        <f>Tablo1[[#This Row],[13:10]]</f>
        <v>0</v>
      </c>
      <c r="R105" s="4">
        <f>Tablo1[[#This Row],[14:00]]</f>
        <v>0</v>
      </c>
      <c r="S105" s="4">
        <f>Tablo1[[#This Row],[14:50]]</f>
        <v>0</v>
      </c>
      <c r="T105" s="4">
        <f>Tablo1[[#This Row],[15:40]]</f>
        <v>0</v>
      </c>
      <c r="U105" s="12">
        <f>Tablo1[[#This Row],[16:30]]</f>
        <v>0</v>
      </c>
      <c r="V105" s="24">
        <f>Tablo1[[#This Row],[Ders Adedi]]</f>
        <v>1</v>
      </c>
      <c r="W105" s="22">
        <f>Tablo1[[#This Row],[Ders saati]]</f>
        <v>3</v>
      </c>
      <c r="X105" s="23">
        <f>Tablo1[[#This Row],[Ders saati kontrol]]</f>
        <v>3</v>
      </c>
      <c r="Y105" s="89" t="str">
        <f>Tablo1[[#This Row],[Birleştir formül]]</f>
        <v>Tarımsal Üretimde Sistem Mühendisliği Murat TEKİNER</v>
      </c>
      <c r="Z105" s="94">
        <f>Tablo1[[#This Row],[Birleşik ders]]</f>
        <v>1</v>
      </c>
    </row>
    <row r="106" spans="1:26" ht="21.75" hidden="1" x14ac:dyDescent="0.25">
      <c r="A106" s="27">
        <f>Tablo1[[#This Row],[Sıra]]</f>
        <v>32</v>
      </c>
      <c r="B106" s="13" t="str">
        <f>Tablo1[[#This Row],[Bölüm]]</f>
        <v>FİS</v>
      </c>
      <c r="C106" s="13">
        <f>Tablo1[[#This Row],[Sınıf]]</f>
        <v>3</v>
      </c>
      <c r="D106" s="5">
        <f>Tablo1[[#This Row],[Ders Kodu]]</f>
        <v>0</v>
      </c>
      <c r="E106" s="14" t="str">
        <f>Tablo1[[#This Row],[Dersin Adı]]</f>
        <v>BASINÇLI SULAMA SİSTEMLERİNİN TASARIMI</v>
      </c>
      <c r="F106" s="6" t="str">
        <f>Tablo1[[#This Row],[Dersi Veren Öğretim Elemanı]]</f>
        <v>Murat YILDIRIM</v>
      </c>
      <c r="G106" s="6" t="str">
        <f>Tablo1[[#This Row],[Dersi Vrn. Öğr. Üyesi Bölümü]]</f>
        <v>TYS</v>
      </c>
      <c r="H106" s="5">
        <f>Tablo1[[#This Row],[Mevcut]]</f>
        <v>0</v>
      </c>
      <c r="I106" s="13" t="str">
        <f>Tablo1[[#This Row],[GÜN]]</f>
        <v>-</v>
      </c>
      <c r="J106" s="17" t="str">
        <f>Tablo1[[#This Row],[SINIF2]]</f>
        <v>AÇILMIYOR</v>
      </c>
      <c r="K106" s="11">
        <f>Tablo1[[#This Row],[08:10]]</f>
        <v>0</v>
      </c>
      <c r="L106" s="4" t="str">
        <f>Tablo1[[#This Row],[09:00]]</f>
        <v>x</v>
      </c>
      <c r="M106" s="4" t="str">
        <f>Tablo1[[#This Row],[09:50]]</f>
        <v>x</v>
      </c>
      <c r="N106" s="4" t="str">
        <f>Tablo1[[#This Row],[10:40]]</f>
        <v>x</v>
      </c>
      <c r="O106" s="4">
        <f>Tablo1[[#This Row],[11:30]]</f>
        <v>0</v>
      </c>
      <c r="P106" s="10">
        <f>Tablo1[[#This Row],[12:20]]</f>
        <v>0</v>
      </c>
      <c r="Q106" s="4">
        <f>Tablo1[[#This Row],[13:10]]</f>
        <v>0</v>
      </c>
      <c r="R106" s="4">
        <f>Tablo1[[#This Row],[14:00]]</f>
        <v>0</v>
      </c>
      <c r="S106" s="4">
        <f>Tablo1[[#This Row],[14:50]]</f>
        <v>0</v>
      </c>
      <c r="T106" s="4">
        <f>Tablo1[[#This Row],[15:40]]</f>
        <v>0</v>
      </c>
      <c r="U106" s="12">
        <f>Tablo1[[#This Row],[16:30]]</f>
        <v>0</v>
      </c>
      <c r="V106" s="24">
        <f>Tablo1[[#This Row],[Ders Adedi]]</f>
        <v>1</v>
      </c>
      <c r="W106" s="22">
        <f>Tablo1[[#This Row],[Ders saati]]</f>
        <v>3</v>
      </c>
      <c r="X106" s="23">
        <f>Tablo1[[#This Row],[Ders saati kontrol]]</f>
        <v>3</v>
      </c>
      <c r="Y106" s="89" t="str">
        <f>Tablo1[[#This Row],[Birleştir formül]]</f>
        <v>BASINÇLI SULAMA SİSTEMLERİNİN TASARIMI Murat YILDIRIM</v>
      </c>
      <c r="Z106" s="94">
        <f>Tablo1[[#This Row],[Birleşik ders]]</f>
        <v>1</v>
      </c>
    </row>
    <row r="107" spans="1:26" ht="21.75" hidden="1" x14ac:dyDescent="0.25">
      <c r="A107" s="27">
        <f>Tablo1[[#This Row],[Sıra]]</f>
        <v>191</v>
      </c>
      <c r="B107" s="13" t="str">
        <f>Tablo1[[#This Row],[Bölüm]]</f>
        <v>FİS</v>
      </c>
      <c r="C107" s="13">
        <f>Tablo1[[#This Row],[Sınıf]]</f>
        <v>3</v>
      </c>
      <c r="D107" s="5">
        <f>Tablo1[[#This Row],[Ders Kodu]]</f>
        <v>0</v>
      </c>
      <c r="E107" s="14" t="str">
        <f>Tablo1[[#This Row],[Dersin Adı]]</f>
        <v>Meyve ve Sebzelerin Soğukta Muhafaza İlkeleri</v>
      </c>
      <c r="F107" s="6" t="str">
        <f>Tablo1[[#This Row],[Dersi Veren Öğretim Elemanı]]</f>
        <v>Neslihan EKİNCİ</v>
      </c>
      <c r="G107" s="6" t="str">
        <f>Tablo1[[#This Row],[Dersi Vrn. Öğr. Üyesi Bölümü]]</f>
        <v>BB</v>
      </c>
      <c r="H107" s="5">
        <f>Tablo1[[#This Row],[Mevcut]]</f>
        <v>0</v>
      </c>
      <c r="I107" s="13" t="str">
        <f>Tablo1[[#This Row],[GÜN]]</f>
        <v>-</v>
      </c>
      <c r="J107" s="17" t="str">
        <f>Tablo1[[#This Row],[SINIF2]]</f>
        <v>AÇILMIYOR</v>
      </c>
      <c r="K107" s="11">
        <f>Tablo1[[#This Row],[08:10]]</f>
        <v>0</v>
      </c>
      <c r="L107" s="4" t="str">
        <f>Tablo1[[#This Row],[09:00]]</f>
        <v>x</v>
      </c>
      <c r="M107" s="4" t="str">
        <f>Tablo1[[#This Row],[09:50]]</f>
        <v>x</v>
      </c>
      <c r="N107" s="4" t="str">
        <f>Tablo1[[#This Row],[10:40]]</f>
        <v>x</v>
      </c>
      <c r="O107" s="4">
        <f>Tablo1[[#This Row],[11:30]]</f>
        <v>0</v>
      </c>
      <c r="P107" s="10">
        <f>Tablo1[[#This Row],[12:20]]</f>
        <v>0</v>
      </c>
      <c r="Q107" s="4">
        <f>Tablo1[[#This Row],[13:10]]</f>
        <v>0</v>
      </c>
      <c r="R107" s="4">
        <f>Tablo1[[#This Row],[14:00]]</f>
        <v>0</v>
      </c>
      <c r="S107" s="4">
        <f>Tablo1[[#This Row],[14:50]]</f>
        <v>0</v>
      </c>
      <c r="T107" s="4">
        <f>Tablo1[[#This Row],[15:40]]</f>
        <v>0</v>
      </c>
      <c r="U107" s="12">
        <f>Tablo1[[#This Row],[16:30]]</f>
        <v>0</v>
      </c>
      <c r="V107" s="24">
        <f>Tablo1[[#This Row],[Ders Adedi]]</f>
        <v>1</v>
      </c>
      <c r="W107" s="22">
        <f>Tablo1[[#This Row],[Ders saati]]</f>
        <v>3</v>
      </c>
      <c r="X107" s="23">
        <f>Tablo1[[#This Row],[Ders saati kontrol]]</f>
        <v>3</v>
      </c>
      <c r="Y107" s="89" t="str">
        <f>Tablo1[[#This Row],[Birleştir formül]]</f>
        <v>Meyve ve Sebzelerin Soğukta Muhafaza İlkeleri Neslihan EKİNCİ</v>
      </c>
      <c r="Z107" s="94">
        <f>Tablo1[[#This Row],[Birleşik ders]]</f>
        <v>1</v>
      </c>
    </row>
    <row r="108" spans="1:26" ht="21.75" hidden="1" x14ac:dyDescent="0.25">
      <c r="A108" s="27">
        <f>Tablo1[[#This Row],[Sıra]]</f>
        <v>266</v>
      </c>
      <c r="B108" s="13" t="str">
        <f>Tablo1[[#This Row],[Bölüm]]</f>
        <v>FİS</v>
      </c>
      <c r="C108" s="13">
        <f>Tablo1[[#This Row],[Sınıf]]</f>
        <v>3</v>
      </c>
      <c r="D108" s="5">
        <f>Tablo1[[#This Row],[Ders Kodu]]</f>
        <v>0</v>
      </c>
      <c r="E108" s="14" t="str">
        <f>Tablo1[[#This Row],[Dersin Adı]]</f>
        <v>Tarımda İş Güvenliği</v>
      </c>
      <c r="F108" s="6" t="str">
        <f>Tablo1[[#This Row],[Dersi Veren Öğretim Elemanı]]</f>
        <v>Sarp Korkut SÜMER</v>
      </c>
      <c r="G108" s="6" t="str">
        <f>Tablo1[[#This Row],[Dersi Vrn. Öğr. Üyesi Bölümü]]</f>
        <v>TM</v>
      </c>
      <c r="H108" s="5">
        <f>Tablo1[[#This Row],[Mevcut]]</f>
        <v>0</v>
      </c>
      <c r="I108" s="13" t="str">
        <f>Tablo1[[#This Row],[GÜN]]</f>
        <v>-</v>
      </c>
      <c r="J108" s="17" t="str">
        <f>Tablo1[[#This Row],[SINIF2]]</f>
        <v>AÇILMIYOR</v>
      </c>
      <c r="K108" s="11">
        <f>Tablo1[[#This Row],[08:10]]</f>
        <v>0</v>
      </c>
      <c r="L108" s="4" t="str">
        <f>Tablo1[[#This Row],[09:00]]</f>
        <v>x</v>
      </c>
      <c r="M108" s="4" t="str">
        <f>Tablo1[[#This Row],[09:50]]</f>
        <v>x</v>
      </c>
      <c r="N108" s="4" t="str">
        <f>Tablo1[[#This Row],[10:40]]</f>
        <v>x</v>
      </c>
      <c r="O108" s="4">
        <f>Tablo1[[#This Row],[11:30]]</f>
        <v>0</v>
      </c>
      <c r="P108" s="10">
        <f>Tablo1[[#This Row],[12:20]]</f>
        <v>0</v>
      </c>
      <c r="Q108" s="4">
        <f>Tablo1[[#This Row],[13:10]]</f>
        <v>0</v>
      </c>
      <c r="R108" s="4">
        <f>Tablo1[[#This Row],[14:00]]</f>
        <v>0</v>
      </c>
      <c r="S108" s="4">
        <f>Tablo1[[#This Row],[14:50]]</f>
        <v>0</v>
      </c>
      <c r="T108" s="4">
        <f>Tablo1[[#This Row],[15:40]]</f>
        <v>0</v>
      </c>
      <c r="U108" s="12">
        <f>Tablo1[[#This Row],[16:30]]</f>
        <v>0</v>
      </c>
      <c r="V108" s="24">
        <f>Tablo1[[#This Row],[Ders Adedi]]</f>
        <v>1</v>
      </c>
      <c r="W108" s="22">
        <f>Tablo1[[#This Row],[Ders saati]]</f>
        <v>3</v>
      </c>
      <c r="X108" s="23">
        <f>Tablo1[[#This Row],[Ders saati kontrol]]</f>
        <v>3</v>
      </c>
      <c r="Y108" s="89" t="str">
        <f>Tablo1[[#This Row],[Birleştir formül]]</f>
        <v>Tarımda İş Güvenliği Sarp Korkut SÜMER</v>
      </c>
      <c r="Z108" s="94">
        <f>Tablo1[[#This Row],[Birleşik ders]]</f>
        <v>1</v>
      </c>
    </row>
    <row r="109" spans="1:26" ht="21.75" hidden="1" x14ac:dyDescent="0.25">
      <c r="A109" s="27">
        <f>Tablo1[[#This Row],[Sıra]]</f>
        <v>279</v>
      </c>
      <c r="B109" s="13" t="str">
        <f>Tablo1[[#This Row],[Bölüm]]</f>
        <v>FİS</v>
      </c>
      <c r="C109" s="13">
        <f>Tablo1[[#This Row],[Sınıf]]</f>
        <v>3</v>
      </c>
      <c r="D109" s="5">
        <f>Tablo1[[#This Row],[Ders Kodu]]</f>
        <v>0</v>
      </c>
      <c r="E109" s="14" t="str">
        <f>Tablo1[[#This Row],[Dersin Adı]]</f>
        <v>Tarımsal Yapılar</v>
      </c>
      <c r="F109" s="6" t="str">
        <f>Tablo1[[#This Row],[Dersi Veren Öğretim Elemanı]]</f>
        <v>Sefa AKSU</v>
      </c>
      <c r="G109" s="6" t="str">
        <f>Tablo1[[#This Row],[Dersi Vrn. Öğr. Üyesi Bölümü]]</f>
        <v>TYS</v>
      </c>
      <c r="H109" s="5">
        <f>Tablo1[[#This Row],[Mevcut]]</f>
        <v>0</v>
      </c>
      <c r="I109" s="13" t="str">
        <f>Tablo1[[#This Row],[GÜN]]</f>
        <v>-</v>
      </c>
      <c r="J109" s="17" t="str">
        <f>Tablo1[[#This Row],[SINIF2]]</f>
        <v>AÇILMIYOR</v>
      </c>
      <c r="K109" s="11">
        <f>Tablo1[[#This Row],[08:10]]</f>
        <v>0</v>
      </c>
      <c r="L109" s="4" t="str">
        <f>Tablo1[[#This Row],[09:00]]</f>
        <v>x</v>
      </c>
      <c r="M109" s="4" t="str">
        <f>Tablo1[[#This Row],[09:50]]</f>
        <v>x</v>
      </c>
      <c r="N109" s="4" t="str">
        <f>Tablo1[[#This Row],[10:40]]</f>
        <v>x</v>
      </c>
      <c r="O109" s="4">
        <f>Tablo1[[#This Row],[11:30]]</f>
        <v>0</v>
      </c>
      <c r="P109" s="10">
        <f>Tablo1[[#This Row],[12:20]]</f>
        <v>0</v>
      </c>
      <c r="Q109" s="4">
        <f>Tablo1[[#This Row],[13:10]]</f>
        <v>0</v>
      </c>
      <c r="R109" s="4">
        <f>Tablo1[[#This Row],[14:00]]</f>
        <v>0</v>
      </c>
      <c r="S109" s="4">
        <f>Tablo1[[#This Row],[14:50]]</f>
        <v>0</v>
      </c>
      <c r="T109" s="4">
        <f>Tablo1[[#This Row],[15:40]]</f>
        <v>0</v>
      </c>
      <c r="U109" s="12">
        <f>Tablo1[[#This Row],[16:30]]</f>
        <v>0</v>
      </c>
      <c r="V109" s="24">
        <f>Tablo1[[#This Row],[Ders Adedi]]</f>
        <v>1</v>
      </c>
      <c r="W109" s="22">
        <f>Tablo1[[#This Row],[Ders saati]]</f>
        <v>3</v>
      </c>
      <c r="X109" s="23">
        <f>Tablo1[[#This Row],[Ders saati kontrol]]</f>
        <v>3</v>
      </c>
      <c r="Y109" s="89" t="str">
        <f>Tablo1[[#This Row],[Birleştir formül]]</f>
        <v>Tarımsal Yapılar Sefa AKSU</v>
      </c>
      <c r="Z109" s="94">
        <f>Tablo1[[#This Row],[Birleşik ders]]</f>
        <v>1</v>
      </c>
    </row>
    <row r="110" spans="1:26" ht="21.75" hidden="1" x14ac:dyDescent="0.25">
      <c r="A110" s="27">
        <f>Tablo1[[#This Row],[Sıra]]</f>
        <v>227</v>
      </c>
      <c r="B110" s="13" t="str">
        <f>Tablo1[[#This Row],[Bölüm]]</f>
        <v>FİS</v>
      </c>
      <c r="C110" s="13">
        <f>Tablo1[[#This Row],[Sınıf]]</f>
        <v>3</v>
      </c>
      <c r="D110" s="5">
        <f>Tablo1[[#This Row],[Ders Kodu]]</f>
        <v>0</v>
      </c>
      <c r="E110" s="14" t="str">
        <f>Tablo1[[#This Row],[Dersin Adı]]</f>
        <v>R ile Veri Analizine Giriş</v>
      </c>
      <c r="F110" s="6" t="str">
        <f>Tablo1[[#This Row],[Dersi Veren Öğretim Elemanı]]</f>
        <v>Soner YİĞİT</v>
      </c>
      <c r="G110" s="6" t="str">
        <f>Tablo1[[#This Row],[Dersi Vrn. Öğr. Üyesi Bölümü]]</f>
        <v>ZO</v>
      </c>
      <c r="H110" s="5">
        <f>Tablo1[[#This Row],[Mevcut]]</f>
        <v>0</v>
      </c>
      <c r="I110" s="13" t="str">
        <f>Tablo1[[#This Row],[GÜN]]</f>
        <v>-</v>
      </c>
      <c r="J110" s="17" t="str">
        <f>Tablo1[[#This Row],[SINIF2]]</f>
        <v>AÇILMIYOR</v>
      </c>
      <c r="K110" s="11">
        <f>Tablo1[[#This Row],[08:10]]</f>
        <v>0</v>
      </c>
      <c r="L110" s="4" t="str">
        <f>Tablo1[[#This Row],[09:00]]</f>
        <v>x</v>
      </c>
      <c r="M110" s="4" t="str">
        <f>Tablo1[[#This Row],[09:50]]</f>
        <v>x</v>
      </c>
      <c r="N110" s="4" t="str">
        <f>Tablo1[[#This Row],[10:40]]</f>
        <v>x</v>
      </c>
      <c r="O110" s="4">
        <f>Tablo1[[#This Row],[11:30]]</f>
        <v>0</v>
      </c>
      <c r="P110" s="10">
        <f>Tablo1[[#This Row],[12:20]]</f>
        <v>0</v>
      </c>
      <c r="Q110" s="4">
        <f>Tablo1[[#This Row],[13:10]]</f>
        <v>0</v>
      </c>
      <c r="R110" s="4">
        <f>Tablo1[[#This Row],[14:00]]</f>
        <v>0</v>
      </c>
      <c r="S110" s="4">
        <f>Tablo1[[#This Row],[14:50]]</f>
        <v>0</v>
      </c>
      <c r="T110" s="4">
        <f>Tablo1[[#This Row],[15:40]]</f>
        <v>0</v>
      </c>
      <c r="U110" s="12">
        <f>Tablo1[[#This Row],[16:30]]</f>
        <v>0</v>
      </c>
      <c r="V110" s="24">
        <f>Tablo1[[#This Row],[Ders Adedi]]</f>
        <v>1</v>
      </c>
      <c r="W110" s="22">
        <f>Tablo1[[#This Row],[Ders saati]]</f>
        <v>3</v>
      </c>
      <c r="X110" s="23">
        <f>Tablo1[[#This Row],[Ders saati kontrol]]</f>
        <v>3</v>
      </c>
      <c r="Y110" s="89" t="str">
        <f>Tablo1[[#This Row],[Birleştir formül]]</f>
        <v>R ile Veri Analizine Giriş Soner YİĞİT</v>
      </c>
      <c r="Z110" s="94">
        <f>Tablo1[[#This Row],[Birleşik ders]]</f>
        <v>1</v>
      </c>
    </row>
    <row r="111" spans="1:26" ht="21.75" hidden="1" x14ac:dyDescent="0.25">
      <c r="A111" s="27">
        <f>Tablo1[[#This Row],[Sıra]]</f>
        <v>220</v>
      </c>
      <c r="B111" s="13" t="str">
        <f>Tablo1[[#This Row],[Bölüm]]</f>
        <v>SKS</v>
      </c>
      <c r="C111" s="13">
        <f>Tablo1[[#This Row],[Sınıf]]</f>
        <v>4</v>
      </c>
      <c r="D111" s="5">
        <f>Tablo1[[#This Row],[Ders Kodu]]</f>
        <v>0</v>
      </c>
      <c r="E111" s="14" t="str">
        <f>Tablo1[[#This Row],[Dersin Adı]]</f>
        <v>Pestisitlerin Uygulamadan Sonraki Akıbeti</v>
      </c>
      <c r="F111" s="6" t="str">
        <f>Tablo1[[#This Row],[Dersi Veren Öğretim Elemanı]]</f>
        <v>Burak POLAT</v>
      </c>
      <c r="G111" s="6" t="str">
        <f>Tablo1[[#This Row],[Dersi Vrn. Öğr. Üyesi Bölümü]]</f>
        <v>BK</v>
      </c>
      <c r="H111" s="5">
        <f>Tablo1[[#This Row],[Mevcut]]</f>
        <v>23</v>
      </c>
      <c r="I111" s="13" t="str">
        <f>Tablo1[[#This Row],[GÜN]]</f>
        <v>CUMA</v>
      </c>
      <c r="J111" s="17" t="str">
        <f>Tablo1[[#This Row],[SINIF2]]</f>
        <v>201</v>
      </c>
      <c r="K111" s="11">
        <f>Tablo1[[#This Row],[08:10]]</f>
        <v>0</v>
      </c>
      <c r="L111" s="4">
        <f>Tablo1[[#This Row],[09:00]]</f>
        <v>0</v>
      </c>
      <c r="M111" s="4">
        <f>Tablo1[[#This Row],[09:50]]</f>
        <v>0</v>
      </c>
      <c r="N111" s="4">
        <f>Tablo1[[#This Row],[10:40]]</f>
        <v>0</v>
      </c>
      <c r="O111" s="4">
        <f>Tablo1[[#This Row],[11:30]]</f>
        <v>0</v>
      </c>
      <c r="P111" s="10">
        <f>Tablo1[[#This Row],[12:20]]</f>
        <v>0</v>
      </c>
      <c r="Q111" s="4">
        <f>Tablo1[[#This Row],[13:10]]</f>
        <v>0</v>
      </c>
      <c r="R111" s="4">
        <f>Tablo1[[#This Row],[14:00]]</f>
        <v>0</v>
      </c>
      <c r="S111" s="4" t="str">
        <f>Tablo1[[#This Row],[14:50]]</f>
        <v>x</v>
      </c>
      <c r="T111" s="4" t="str">
        <f>Tablo1[[#This Row],[15:40]]</f>
        <v>x</v>
      </c>
      <c r="U111" s="12" t="str">
        <f>Tablo1[[#This Row],[16:30]]</f>
        <v>x</v>
      </c>
      <c r="V111" s="24">
        <f>Tablo1[[#This Row],[Ders Adedi]]</f>
        <v>1</v>
      </c>
      <c r="W111" s="22">
        <f>Tablo1[[#This Row],[Ders saati]]</f>
        <v>3</v>
      </c>
      <c r="X111" s="23">
        <f>Tablo1[[#This Row],[Ders saati kontrol]]</f>
        <v>3</v>
      </c>
      <c r="Y111" s="89" t="str">
        <f>Tablo1[[#This Row],[Birleştir formül]]</f>
        <v>Pestisitlerin Uygulamadan Sonraki Akıbeti Burak POLAT</v>
      </c>
      <c r="Z111" s="94">
        <f>Tablo1[[#This Row],[Birleşik ders]]</f>
        <v>1</v>
      </c>
    </row>
    <row r="112" spans="1:26" ht="21.75" hidden="1" x14ac:dyDescent="0.25">
      <c r="A112" s="27">
        <f>Tablo1[[#This Row],[Sıra]]</f>
        <v>77</v>
      </c>
      <c r="B112" s="13" t="str">
        <f>Tablo1[[#This Row],[Bölüm]]</f>
        <v>SKS</v>
      </c>
      <c r="C112" s="13">
        <f>Tablo1[[#This Row],[Sınıf]]</f>
        <v>4</v>
      </c>
      <c r="D112" s="5">
        <f>Tablo1[[#This Row],[Ders Kodu]]</f>
        <v>0</v>
      </c>
      <c r="E112" s="14" t="str">
        <f>Tablo1[[#This Row],[Dersin Adı]]</f>
        <v>Böceklerin Dünyası</v>
      </c>
      <c r="F112" s="6" t="str">
        <f>Tablo1[[#This Row],[Dersi Veren Öğretim Elemanı]]</f>
        <v>Çiğdem GÜNEŞ</v>
      </c>
      <c r="G112" s="6" t="str">
        <f>Tablo1[[#This Row],[Dersi Vrn. Öğr. Üyesi Bölümü]]</f>
        <v>BK</v>
      </c>
      <c r="H112" s="5">
        <f>Tablo1[[#This Row],[Mevcut]]</f>
        <v>9</v>
      </c>
      <c r="I112" s="13" t="str">
        <f>Tablo1[[#This Row],[GÜN]]</f>
        <v>CUMA</v>
      </c>
      <c r="J112" s="17" t="str">
        <f>Tablo1[[#This Row],[SINIF2]]</f>
        <v>202</v>
      </c>
      <c r="K112" s="11">
        <f>Tablo1[[#This Row],[08:10]]</f>
        <v>0</v>
      </c>
      <c r="L112" s="4">
        <f>Tablo1[[#This Row],[09:00]]</f>
        <v>0</v>
      </c>
      <c r="M112" s="4">
        <f>Tablo1[[#This Row],[09:50]]</f>
        <v>0</v>
      </c>
      <c r="N112" s="4">
        <f>Tablo1[[#This Row],[10:40]]</f>
        <v>0</v>
      </c>
      <c r="O112" s="4">
        <f>Tablo1[[#This Row],[11:30]]</f>
        <v>0</v>
      </c>
      <c r="P112" s="10">
        <f>Tablo1[[#This Row],[12:20]]</f>
        <v>0</v>
      </c>
      <c r="Q112" s="4">
        <f>Tablo1[[#This Row],[13:10]]</f>
        <v>0</v>
      </c>
      <c r="R112" s="4">
        <f>Tablo1[[#This Row],[14:00]]</f>
        <v>0</v>
      </c>
      <c r="S112" s="4" t="str">
        <f>Tablo1[[#This Row],[14:50]]</f>
        <v>x</v>
      </c>
      <c r="T112" s="4" t="str">
        <f>Tablo1[[#This Row],[15:40]]</f>
        <v>x</v>
      </c>
      <c r="U112" s="12" t="str">
        <f>Tablo1[[#This Row],[16:30]]</f>
        <v>x</v>
      </c>
      <c r="V112" s="24">
        <f>Tablo1[[#This Row],[Ders Adedi]]</f>
        <v>1</v>
      </c>
      <c r="W112" s="22">
        <f>Tablo1[[#This Row],[Ders saati]]</f>
        <v>3</v>
      </c>
      <c r="X112" s="23">
        <f>Tablo1[[#This Row],[Ders saati kontrol]]</f>
        <v>3</v>
      </c>
      <c r="Y112" s="89" t="str">
        <f>Tablo1[[#This Row],[Birleştir formül]]</f>
        <v>Böceklerin Dünyası Çiğdem GÜNEŞ</v>
      </c>
      <c r="Z112" s="94">
        <f>Tablo1[[#This Row],[Birleşik ders]]</f>
        <v>1</v>
      </c>
    </row>
    <row r="113" spans="1:26" ht="21.75" hidden="1" x14ac:dyDescent="0.25">
      <c r="A113" s="27">
        <f>Tablo1[[#This Row],[Sıra]]</f>
        <v>278</v>
      </c>
      <c r="B113" s="13" t="str">
        <f>Tablo1[[#This Row],[Bölüm]]</f>
        <v>SKS</v>
      </c>
      <c r="C113" s="13">
        <f>Tablo1[[#This Row],[Sınıf]]</f>
        <v>4</v>
      </c>
      <c r="D113" s="5">
        <f>Tablo1[[#This Row],[Ders Kodu]]</f>
        <v>0</v>
      </c>
      <c r="E113" s="14" t="str">
        <f>Tablo1[[#This Row],[Dersin Adı]]</f>
        <v>Tarımsal Web Tasarımı</v>
      </c>
      <c r="F113" s="6" t="str">
        <f>Tablo1[[#This Row],[Dersi Veren Öğretim Elemanı]]</f>
        <v>Fatih Cem KUZUCU</v>
      </c>
      <c r="G113" s="6" t="str">
        <f>Tablo1[[#This Row],[Dersi Vrn. Öğr. Üyesi Bölümü]]</f>
        <v>BB</v>
      </c>
      <c r="H113" s="5">
        <f>Tablo1[[#This Row],[Mevcut]]</f>
        <v>29</v>
      </c>
      <c r="I113" s="13" t="str">
        <f>Tablo1[[#This Row],[GÜN]]</f>
        <v>CUMA</v>
      </c>
      <c r="J113" s="17" t="str">
        <f>Tablo1[[#This Row],[SINIF2]]</f>
        <v>Bilgisayar Lab.</v>
      </c>
      <c r="K113" s="11">
        <f>Tablo1[[#This Row],[08:10]]</f>
        <v>0</v>
      </c>
      <c r="L113" s="4">
        <f>Tablo1[[#This Row],[09:00]]</f>
        <v>0</v>
      </c>
      <c r="M113" s="4">
        <f>Tablo1[[#This Row],[09:50]]</f>
        <v>0</v>
      </c>
      <c r="N113" s="4">
        <f>Tablo1[[#This Row],[10:40]]</f>
        <v>0</v>
      </c>
      <c r="O113" s="4">
        <f>Tablo1[[#This Row],[11:30]]</f>
        <v>0</v>
      </c>
      <c r="P113" s="10">
        <f>Tablo1[[#This Row],[12:20]]</f>
        <v>0</v>
      </c>
      <c r="Q113" s="4">
        <f>Tablo1[[#This Row],[13:10]]</f>
        <v>0</v>
      </c>
      <c r="R113" s="4">
        <f>Tablo1[[#This Row],[14:00]]</f>
        <v>0</v>
      </c>
      <c r="S113" s="4" t="str">
        <f>Tablo1[[#This Row],[14:50]]</f>
        <v>x</v>
      </c>
      <c r="T113" s="4" t="str">
        <f>Tablo1[[#This Row],[15:40]]</f>
        <v>x</v>
      </c>
      <c r="U113" s="12" t="str">
        <f>Tablo1[[#This Row],[16:30]]</f>
        <v>x</v>
      </c>
      <c r="V113" s="24">
        <f>Tablo1[[#This Row],[Ders Adedi]]</f>
        <v>1</v>
      </c>
      <c r="W113" s="22">
        <f>Tablo1[[#This Row],[Ders saati]]</f>
        <v>3</v>
      </c>
      <c r="X113" s="23">
        <f>Tablo1[[#This Row],[Ders saati kontrol]]</f>
        <v>3</v>
      </c>
      <c r="Y113" s="89" t="str">
        <f>Tablo1[[#This Row],[Birleştir formül]]</f>
        <v>Tarımsal Web Tasarımı Fatih Cem KUZUCU</v>
      </c>
      <c r="Z113" s="94">
        <f>Tablo1[[#This Row],[Birleşik ders]]</f>
        <v>1</v>
      </c>
    </row>
    <row r="114" spans="1:26" ht="21.75" hidden="1" x14ac:dyDescent="0.25">
      <c r="A114" s="27">
        <f>Tablo1[[#This Row],[Sıra]]</f>
        <v>352</v>
      </c>
      <c r="B114" s="13" t="str">
        <f>Tablo1[[#This Row],[Bölüm]]</f>
        <v>SKS</v>
      </c>
      <c r="C114" s="13">
        <f>Tablo1[[#This Row],[Sınıf]]</f>
        <v>4</v>
      </c>
      <c r="D114" s="5">
        <f>Tablo1[[#This Row],[Ders Kodu]]</f>
        <v>0</v>
      </c>
      <c r="E114" s="14" t="str">
        <f>Tablo1[[#This Row],[Dersin Adı]]</f>
        <v>Takım Sporları</v>
      </c>
      <c r="F114" s="6" t="str">
        <f>Tablo1[[#This Row],[Dersi Veren Öğretim Elemanı]]</f>
        <v>Güner GÜNAY</v>
      </c>
      <c r="G114" s="6" t="str">
        <f>Tablo1[[#This Row],[Dersi Vrn. Öğr. Üyesi Bölümü]]</f>
        <v>FD</v>
      </c>
      <c r="H114" s="5">
        <f>Tablo1[[#This Row],[Mevcut]]</f>
        <v>77</v>
      </c>
      <c r="I114" s="13" t="str">
        <f>Tablo1[[#This Row],[GÜN]]</f>
        <v>CUMA</v>
      </c>
      <c r="J114" s="17" t="str">
        <f>Tablo1[[#This Row],[SINIF2]]</f>
        <v>Hasan Mefsuf Spr.Sln.</v>
      </c>
      <c r="K114" s="11">
        <f>Tablo1[[#This Row],[08:10]]</f>
        <v>0</v>
      </c>
      <c r="L114" s="4">
        <f>Tablo1[[#This Row],[09:00]]</f>
        <v>0</v>
      </c>
      <c r="M114" s="4">
        <f>Tablo1[[#This Row],[09:50]]</f>
        <v>0</v>
      </c>
      <c r="N114" s="4">
        <f>Tablo1[[#This Row],[10:40]]</f>
        <v>0</v>
      </c>
      <c r="O114" s="4">
        <f>Tablo1[[#This Row],[11:30]]</f>
        <v>0</v>
      </c>
      <c r="P114" s="10">
        <f>Tablo1[[#This Row],[12:20]]</f>
        <v>0</v>
      </c>
      <c r="Q114" s="4">
        <f>Tablo1[[#This Row],[13:10]]</f>
        <v>0</v>
      </c>
      <c r="R114" s="4">
        <f>Tablo1[[#This Row],[14:00]]</f>
        <v>0</v>
      </c>
      <c r="S114" s="4" t="str">
        <f>Tablo1[[#This Row],[14:50]]</f>
        <v>x</v>
      </c>
      <c r="T114" s="4" t="str">
        <f>Tablo1[[#This Row],[15:40]]</f>
        <v>x</v>
      </c>
      <c r="U114" s="12" t="str">
        <f>Tablo1[[#This Row],[16:30]]</f>
        <v>x</v>
      </c>
      <c r="V114" s="24">
        <f>Tablo1[[#This Row],[Ders Adedi]]</f>
        <v>1</v>
      </c>
      <c r="W114" s="22">
        <f>Tablo1[[#This Row],[Ders saati]]</f>
        <v>3</v>
      </c>
      <c r="X114" s="23">
        <f>Tablo1[[#This Row],[Ders saati kontrol]]</f>
        <v>3</v>
      </c>
      <c r="Y114" s="89">
        <f>Tablo1[[#This Row],[Birleştir formül]]</f>
        <v>0</v>
      </c>
      <c r="Z114" s="94">
        <f>Tablo1[[#This Row],[Birleşik ders]]</f>
        <v>0</v>
      </c>
    </row>
    <row r="115" spans="1:26" ht="21.75" hidden="1" x14ac:dyDescent="0.25">
      <c r="A115" s="27">
        <f>Tablo1[[#This Row],[Sıra]]</f>
        <v>215</v>
      </c>
      <c r="B115" s="13" t="str">
        <f>Tablo1[[#This Row],[Bölüm]]</f>
        <v>TB</v>
      </c>
      <c r="C115" s="13">
        <f>Tablo1[[#This Row],[Sınıf]]</f>
        <v>1</v>
      </c>
      <c r="D115" s="5" t="str">
        <f>Tablo1[[#This Row],[Ders Kodu]]</f>
        <v>ZTB-1002</v>
      </c>
      <c r="E115" s="14" t="str">
        <f>Tablo1[[#This Row],[Dersin Adı]]</f>
        <v xml:space="preserve">Ölçme Bilgisi </v>
      </c>
      <c r="F115" s="6" t="str">
        <f>Tablo1[[#This Row],[Dersi Veren Öğretim Elemanı]]</f>
        <v>Okan ERKEN</v>
      </c>
      <c r="G115" s="6" t="str">
        <f>Tablo1[[#This Row],[Dersi Vrn. Öğr. Üyesi Bölümü]]</f>
        <v>TYS</v>
      </c>
      <c r="H115" s="5">
        <f>Tablo1[[#This Row],[Mevcut]]</f>
        <v>72</v>
      </c>
      <c r="I115" s="13" t="str">
        <f>Tablo1[[#This Row],[GÜN]]</f>
        <v>PAZARTESİ</v>
      </c>
      <c r="J115" s="17" t="str">
        <f>Tablo1[[#This Row],[SINIF2]]</f>
        <v>103</v>
      </c>
      <c r="K115" s="11">
        <f>Tablo1[[#This Row],[08:10]]</f>
        <v>0</v>
      </c>
      <c r="L115" s="4" t="str">
        <f>Tablo1[[#This Row],[09:00]]</f>
        <v>x</v>
      </c>
      <c r="M115" s="4" t="str">
        <f>Tablo1[[#This Row],[09:50]]</f>
        <v>x</v>
      </c>
      <c r="N115" s="4" t="str">
        <f>Tablo1[[#This Row],[10:40]]</f>
        <v>x</v>
      </c>
      <c r="O115" s="4" t="str">
        <f>Tablo1[[#This Row],[11:30]]</f>
        <v>x</v>
      </c>
      <c r="P115" s="10">
        <f>Tablo1[[#This Row],[12:20]]</f>
        <v>0</v>
      </c>
      <c r="Q115" s="4">
        <f>Tablo1[[#This Row],[13:10]]</f>
        <v>0</v>
      </c>
      <c r="R115" s="4">
        <f>Tablo1[[#This Row],[14:00]]</f>
        <v>0</v>
      </c>
      <c r="S115" s="4">
        <f>Tablo1[[#This Row],[14:50]]</f>
        <v>0</v>
      </c>
      <c r="T115" s="4">
        <f>Tablo1[[#This Row],[15:40]]</f>
        <v>0</v>
      </c>
      <c r="U115" s="12">
        <f>Tablo1[[#This Row],[16:30]]</f>
        <v>0</v>
      </c>
      <c r="V115" s="24">
        <f>Tablo1[[#This Row],[Ders Adedi]]</f>
        <v>5</v>
      </c>
      <c r="W115" s="22">
        <f>Tablo1[[#This Row],[Ders saati]]</f>
        <v>4</v>
      </c>
      <c r="X115" s="23">
        <f>Tablo1[[#This Row],[Ders saati kontrol]]</f>
        <v>4</v>
      </c>
      <c r="Y115" s="89" t="str">
        <f>Tablo1[[#This Row],[Birleştir formül]]</f>
        <v>Ölçme Bilgisi  Okan ERKEN</v>
      </c>
      <c r="Z115" s="94">
        <f>Tablo1[[#This Row],[Birleşik ders]]</f>
        <v>2</v>
      </c>
    </row>
    <row r="116" spans="1:26" ht="21.75" hidden="1" x14ac:dyDescent="0.25">
      <c r="A116" s="27">
        <f>Tablo1[[#This Row],[Sıra]]</f>
        <v>368</v>
      </c>
      <c r="B116" s="13" t="str">
        <f>Tablo1[[#This Row],[Bölüm]]</f>
        <v>TB</v>
      </c>
      <c r="C116" s="13">
        <f>Tablo1[[#This Row],[Sınıf]]</f>
        <v>1</v>
      </c>
      <c r="D116" s="5" t="str">
        <f>Tablo1[[#This Row],[Ders Kodu]]</f>
        <v>TBİ-1010</v>
      </c>
      <c r="E116" s="14" t="str">
        <f>Tablo1[[#This Row],[Dersin Adı]]</f>
        <v>Hayvansal Üretim Sistemleri (Alttan ve devam Alanlar İçin)</v>
      </c>
      <c r="F116" s="6" t="str">
        <f>Tablo1[[#This Row],[Dersi Veren Öğretim Elemanı]]</f>
        <v>Feyzi UĞUR</v>
      </c>
      <c r="G116" s="6" t="str">
        <f>Tablo1[[#This Row],[Dersi Vrn. Öğr. Üyesi Bölümü]]</f>
        <v>ZO</v>
      </c>
      <c r="H116" s="5">
        <f>Tablo1[[#This Row],[Mevcut]]</f>
        <v>12</v>
      </c>
      <c r="I116" s="13" t="str">
        <f>Tablo1[[#This Row],[GÜN]]</f>
        <v>PAZARTESİ</v>
      </c>
      <c r="J116" s="17" t="str">
        <f>Tablo1[[#This Row],[SINIF2]]</f>
        <v>101</v>
      </c>
      <c r="K116" s="11">
        <f>Tablo1[[#This Row],[08:10]]</f>
        <v>0</v>
      </c>
      <c r="L116" s="4">
        <f>Tablo1[[#This Row],[09:00]]</f>
        <v>0</v>
      </c>
      <c r="M116" s="4">
        <f>Tablo1[[#This Row],[09:50]]</f>
        <v>0</v>
      </c>
      <c r="N116" s="4">
        <f>Tablo1[[#This Row],[10:40]]</f>
        <v>0</v>
      </c>
      <c r="O116" s="4">
        <f>Tablo1[[#This Row],[11:30]]</f>
        <v>0</v>
      </c>
      <c r="P116" s="10">
        <f>Tablo1[[#This Row],[12:20]]</f>
        <v>0</v>
      </c>
      <c r="Q116" s="4" t="str">
        <f>Tablo1[[#This Row],[13:10]]</f>
        <v>x</v>
      </c>
      <c r="R116" s="4" t="str">
        <f>Tablo1[[#This Row],[14:00]]</f>
        <v>x</v>
      </c>
      <c r="S116" s="4">
        <f>Tablo1[[#This Row],[14:50]]</f>
        <v>0</v>
      </c>
      <c r="T116" s="4">
        <f>Tablo1[[#This Row],[15:40]]</f>
        <v>0</v>
      </c>
      <c r="U116" s="12">
        <f>Tablo1[[#This Row],[16:30]]</f>
        <v>0</v>
      </c>
      <c r="V116" s="24">
        <f>Tablo1[[#This Row],[Ders Adedi]]</f>
        <v>2</v>
      </c>
      <c r="W116" s="22">
        <f>Tablo1[[#This Row],[Ders saati]]</f>
        <v>2</v>
      </c>
      <c r="X116" s="23">
        <f>Tablo1[[#This Row],[Ders saati kontrol]]</f>
        <v>2</v>
      </c>
      <c r="Y116" s="89" t="str">
        <f>Tablo1[[#This Row],[Birleştir formül]]</f>
        <v>Hayvansal Üretim Sistemleri (Alttan ve devam Alanlar İçin) Feyzi UĞUR</v>
      </c>
      <c r="Z116" s="94">
        <f>Tablo1[[#This Row],[Birleşik ders]]</f>
        <v>1</v>
      </c>
    </row>
    <row r="117" spans="1:26" ht="30" hidden="1" x14ac:dyDescent="0.25">
      <c r="A117" s="27">
        <f>Tablo1[[#This Row],[Sıra]]</f>
        <v>87</v>
      </c>
      <c r="B117" s="13" t="str">
        <f>Tablo1[[#This Row],[Bölüm]]</f>
        <v>TB</v>
      </c>
      <c r="C117" s="13">
        <f>Tablo1[[#This Row],[Sınıf]]</f>
        <v>1</v>
      </c>
      <c r="D117" s="5" t="str">
        <f>Tablo1[[#This Row],[Ders Kodu]]</f>
        <v>ZTB-1008</v>
      </c>
      <c r="E117" s="14" t="str">
        <f>Tablo1[[#This Row],[Dersin Adı]]</f>
        <v xml:space="preserve">Ekoloji </v>
      </c>
      <c r="F117" s="6" t="str">
        <f>Tablo1[[#This Row],[Dersi Veren Öğretim Elemanı]]</f>
        <v>Onur Hocaoğlu</v>
      </c>
      <c r="G117" s="6" t="str">
        <f>Tablo1[[#This Row],[Dersi Vrn. Öğr. Üyesi Bölümü]]</f>
        <v>TB</v>
      </c>
      <c r="H117" s="5">
        <f>Tablo1[[#This Row],[Mevcut]]</f>
        <v>33</v>
      </c>
      <c r="I117" s="13" t="str">
        <f>Tablo1[[#This Row],[GÜN]]</f>
        <v>PAZARTESİ</v>
      </c>
      <c r="J117" s="17" t="str">
        <f>Tablo1[[#This Row],[SINIF2]]</f>
        <v>105</v>
      </c>
      <c r="K117" s="11">
        <f>Tablo1[[#This Row],[08:10]]</f>
        <v>0</v>
      </c>
      <c r="L117" s="4">
        <f>Tablo1[[#This Row],[09:00]]</f>
        <v>0</v>
      </c>
      <c r="M117" s="4">
        <f>Tablo1[[#This Row],[09:50]]</f>
        <v>0</v>
      </c>
      <c r="N117" s="4">
        <f>Tablo1[[#This Row],[10:40]]</f>
        <v>0</v>
      </c>
      <c r="O117" s="4">
        <f>Tablo1[[#This Row],[11:30]]</f>
        <v>0</v>
      </c>
      <c r="P117" s="10">
        <f>Tablo1[[#This Row],[12:20]]</f>
        <v>0</v>
      </c>
      <c r="Q117" s="4" t="str">
        <f>Tablo1[[#This Row],[13:10]]</f>
        <v>x</v>
      </c>
      <c r="R117" s="4" t="str">
        <f>Tablo1[[#This Row],[14:00]]</f>
        <v>x</v>
      </c>
      <c r="S117" s="4">
        <f>Tablo1[[#This Row],[14:50]]</f>
        <v>0</v>
      </c>
      <c r="T117" s="4">
        <f>Tablo1[[#This Row],[15:40]]</f>
        <v>0</v>
      </c>
      <c r="U117" s="12">
        <f>Tablo1[[#This Row],[16:30]]</f>
        <v>0</v>
      </c>
      <c r="V117" s="24">
        <f>Tablo1[[#This Row],[Ders Adedi]]</f>
        <v>3</v>
      </c>
      <c r="W117" s="22">
        <f>Tablo1[[#This Row],[Ders saati]]</f>
        <v>2</v>
      </c>
      <c r="X117" s="23">
        <f>Tablo1[[#This Row],[Ders saati kontrol]]</f>
        <v>2</v>
      </c>
      <c r="Y117" s="89" t="str">
        <f>Tablo1[[#This Row],[Birleştir formül]]</f>
        <v>Ekoloji  Onur Hocaoğlu</v>
      </c>
      <c r="Z117" s="94">
        <f>Tablo1[[#This Row],[Birleşik ders]]</f>
        <v>1</v>
      </c>
    </row>
    <row r="118" spans="1:26" ht="30" hidden="1" x14ac:dyDescent="0.25">
      <c r="A118" s="27">
        <f>Tablo1[[#This Row],[Sıra]]</f>
        <v>365</v>
      </c>
      <c r="B118" s="13" t="str">
        <f>Tablo1[[#This Row],[Bölüm]]</f>
        <v>TB</v>
      </c>
      <c r="C118" s="13">
        <f>Tablo1[[#This Row],[Sınıf]]</f>
        <v>1</v>
      </c>
      <c r="D118" s="5" t="str">
        <f>Tablo1[[#This Row],[Ders Kodu]]</f>
        <v>TBİ-1004</v>
      </c>
      <c r="E118" s="14" t="str">
        <f>Tablo1[[#This Row],[Dersin Adı]]</f>
        <v>Biyokimya (Alttan ve devam Alanlar İçin)</v>
      </c>
      <c r="F118" s="6" t="str">
        <f>Tablo1[[#This Row],[Dersi Veren Öğretim Elemanı]]</f>
        <v>Selin SAĞBAŞ SUNER</v>
      </c>
      <c r="G118" s="6" t="str">
        <f>Tablo1[[#This Row],[Dersi Vrn. Öğr. Üyesi Bölümü]]</f>
        <v>FD</v>
      </c>
      <c r="H118" s="5">
        <f>Tablo1[[#This Row],[Mevcut]]</f>
        <v>23</v>
      </c>
      <c r="I118" s="13" t="str">
        <f>Tablo1[[#This Row],[GÜN]]</f>
        <v>PAZARTESİ</v>
      </c>
      <c r="J118" s="17" t="str">
        <f>Tablo1[[#This Row],[SINIF2]]</f>
        <v>201</v>
      </c>
      <c r="K118" s="11">
        <f>Tablo1[[#This Row],[08:10]]</f>
        <v>0</v>
      </c>
      <c r="L118" s="4">
        <f>Tablo1[[#This Row],[09:00]]</f>
        <v>0</v>
      </c>
      <c r="M118" s="4">
        <f>Tablo1[[#This Row],[09:50]]</f>
        <v>0</v>
      </c>
      <c r="N118" s="4">
        <f>Tablo1[[#This Row],[10:40]]</f>
        <v>0</v>
      </c>
      <c r="O118" s="4">
        <f>Tablo1[[#This Row],[11:30]]</f>
        <v>0</v>
      </c>
      <c r="P118" s="10">
        <f>Tablo1[[#This Row],[12:20]]</f>
        <v>0</v>
      </c>
      <c r="Q118" s="4" t="str">
        <f>Tablo1[[#This Row],[13:10]]</f>
        <v>x</v>
      </c>
      <c r="R118" s="4" t="str">
        <f>Tablo1[[#This Row],[14:00]]</f>
        <v>x</v>
      </c>
      <c r="S118" s="4">
        <f>Tablo1[[#This Row],[14:50]]</f>
        <v>0</v>
      </c>
      <c r="T118" s="4">
        <f>Tablo1[[#This Row],[15:40]]</f>
        <v>0</v>
      </c>
      <c r="U118" s="12">
        <f>Tablo1[[#This Row],[16:30]]</f>
        <v>0</v>
      </c>
      <c r="V118" s="24">
        <f>Tablo1[[#This Row],[Ders Adedi]]</f>
        <v>1</v>
      </c>
      <c r="W118" s="22">
        <f>Tablo1[[#This Row],[Ders saati]]</f>
        <v>2</v>
      </c>
      <c r="X118" s="23">
        <f>Tablo1[[#This Row],[Ders saati kontrol]]</f>
        <v>2</v>
      </c>
      <c r="Y118" s="89" t="str">
        <f>Tablo1[[#This Row],[Birleştir formül]]</f>
        <v>Biyokimya (Alttan ve devam Alanlar İçin) Selin SAĞBAŞ SUNER</v>
      </c>
      <c r="Z118" s="94">
        <f>Tablo1[[#This Row],[Birleşik ders]]</f>
        <v>1</v>
      </c>
    </row>
    <row r="119" spans="1:26" ht="30" hidden="1" x14ac:dyDescent="0.25">
      <c r="A119" s="27">
        <f>Tablo1[[#This Row],[Sıra]]</f>
        <v>188</v>
      </c>
      <c r="B119" s="13" t="str">
        <f>Tablo1[[#This Row],[Bölüm]]</f>
        <v>TB</v>
      </c>
      <c r="C119" s="13">
        <f>Tablo1[[#This Row],[Sınıf]]</f>
        <v>1</v>
      </c>
      <c r="D119" s="5" t="str">
        <f>Tablo1[[#This Row],[Ders Kodu]]</f>
        <v>ZTB-1006</v>
      </c>
      <c r="E119" s="14" t="str">
        <f>Tablo1[[#This Row],[Dersin Adı]]</f>
        <v xml:space="preserve">Meteoroloji </v>
      </c>
      <c r="F119" s="6" t="str">
        <f>Tablo1[[#This Row],[Dersi Veren Öğretim Elemanı]]</f>
        <v>Melis İNALPULAT</v>
      </c>
      <c r="G119" s="6" t="str">
        <f>Tablo1[[#This Row],[Dersi Vrn. Öğr. Üyesi Bölümü]]</f>
        <v>TYS</v>
      </c>
      <c r="H119" s="5">
        <f>Tablo1[[#This Row],[Mevcut]]</f>
        <v>33</v>
      </c>
      <c r="I119" s="13" t="str">
        <f>Tablo1[[#This Row],[GÜN]]</f>
        <v>PAZARTESİ</v>
      </c>
      <c r="J119" s="17" t="str">
        <f>Tablo1[[#This Row],[SINIF2]]</f>
        <v>Prof.Dr H. TURHAN</v>
      </c>
      <c r="K119" s="11">
        <f>Tablo1[[#This Row],[08:10]]</f>
        <v>0</v>
      </c>
      <c r="L119" s="4">
        <f>Tablo1[[#This Row],[09:00]]</f>
        <v>0</v>
      </c>
      <c r="M119" s="4">
        <f>Tablo1[[#This Row],[09:50]]</f>
        <v>0</v>
      </c>
      <c r="N119" s="4">
        <f>Tablo1[[#This Row],[10:40]]</f>
        <v>0</v>
      </c>
      <c r="O119" s="4">
        <f>Tablo1[[#This Row],[11:30]]</f>
        <v>0</v>
      </c>
      <c r="P119" s="10">
        <f>Tablo1[[#This Row],[12:20]]</f>
        <v>0</v>
      </c>
      <c r="Q119" s="4">
        <f>Tablo1[[#This Row],[13:10]]</f>
        <v>0</v>
      </c>
      <c r="R119" s="4">
        <f>Tablo1[[#This Row],[14:00]]</f>
        <v>0</v>
      </c>
      <c r="S119" s="4">
        <f>Tablo1[[#This Row],[14:50]]</f>
        <v>0</v>
      </c>
      <c r="T119" s="4" t="str">
        <f>Tablo1[[#This Row],[15:40]]</f>
        <v>x</v>
      </c>
      <c r="U119" s="12" t="str">
        <f>Tablo1[[#This Row],[16:30]]</f>
        <v>x</v>
      </c>
      <c r="V119" s="24">
        <f>Tablo1[[#This Row],[Ders Adedi]]</f>
        <v>4</v>
      </c>
      <c r="W119" s="22">
        <f>Tablo1[[#This Row],[Ders saati]]</f>
        <v>2</v>
      </c>
      <c r="X119" s="23">
        <f>Tablo1[[#This Row],[Ders saati kontrol]]</f>
        <v>2</v>
      </c>
      <c r="Y119" s="89" t="str">
        <f>Tablo1[[#This Row],[Birleştir formül]]</f>
        <v>Meteoroloji  Melis İNALPULAT</v>
      </c>
      <c r="Z119" s="94">
        <f>Tablo1[[#This Row],[Birleşik ders]]</f>
        <v>4</v>
      </c>
    </row>
    <row r="120" spans="1:26" ht="21.75" hidden="1" x14ac:dyDescent="0.25">
      <c r="A120" s="27">
        <f>Tablo1[[#This Row],[Sıra]]</f>
        <v>346</v>
      </c>
      <c r="B120" s="13" t="str">
        <f>Tablo1[[#This Row],[Bölüm]]</f>
        <v>TB</v>
      </c>
      <c r="C120" s="13">
        <f>Tablo1[[#This Row],[Sınıf]]</f>
        <v>1</v>
      </c>
      <c r="D120" s="5" t="str">
        <f>Tablo1[[#This Row],[Ders Kodu]]</f>
        <v>ZTB-1012</v>
      </c>
      <c r="E120" s="14" t="str">
        <f>Tablo1[[#This Row],[Dersin Adı]]</f>
        <v xml:space="preserve">Zooloji </v>
      </c>
      <c r="F120" s="6" t="str">
        <f>Tablo1[[#This Row],[Dersi Veren Öğretim Elemanı]]</f>
        <v>Sibel HAYRETDAĞ</v>
      </c>
      <c r="G120" s="6" t="str">
        <f>Tablo1[[#This Row],[Dersi Vrn. Öğr. Üyesi Bölümü]]</f>
        <v>FD</v>
      </c>
      <c r="H120" s="5">
        <f>Tablo1[[#This Row],[Mevcut]]</f>
        <v>48</v>
      </c>
      <c r="I120" s="13" t="str">
        <f>Tablo1[[#This Row],[GÜN]]</f>
        <v>SALI</v>
      </c>
      <c r="J120" s="17" t="str">
        <f>Tablo1[[#This Row],[SINIF2]]</f>
        <v>Seminer Sln.</v>
      </c>
      <c r="K120" s="11">
        <f>Tablo1[[#This Row],[08:10]]</f>
        <v>0</v>
      </c>
      <c r="L120" s="4" t="str">
        <f>Tablo1[[#This Row],[09:00]]</f>
        <v>x</v>
      </c>
      <c r="M120" s="4" t="str">
        <f>Tablo1[[#This Row],[09:50]]</f>
        <v>x</v>
      </c>
      <c r="N120" s="4" t="str">
        <f>Tablo1[[#This Row],[10:40]]</f>
        <v>x</v>
      </c>
      <c r="O120" s="4" t="str">
        <f>Tablo1[[#This Row],[11:30]]</f>
        <v>x</v>
      </c>
      <c r="P120" s="10">
        <f>Tablo1[[#This Row],[12:20]]</f>
        <v>0</v>
      </c>
      <c r="Q120" s="4">
        <f>Tablo1[[#This Row],[13:10]]</f>
        <v>0</v>
      </c>
      <c r="R120" s="4">
        <f>Tablo1[[#This Row],[14:00]]</f>
        <v>0</v>
      </c>
      <c r="S120" s="4">
        <f>Tablo1[[#This Row],[14:50]]</f>
        <v>0</v>
      </c>
      <c r="T120" s="4">
        <f>Tablo1[[#This Row],[15:40]]</f>
        <v>0</v>
      </c>
      <c r="U120" s="12">
        <f>Tablo1[[#This Row],[16:30]]</f>
        <v>0</v>
      </c>
      <c r="V120" s="24">
        <f>Tablo1[[#This Row],[Ders Adedi]]</f>
        <v>5</v>
      </c>
      <c r="W120" s="22">
        <f>Tablo1[[#This Row],[Ders saati]]</f>
        <v>4</v>
      </c>
      <c r="X120" s="23">
        <f>Tablo1[[#This Row],[Ders saati kontrol]]</f>
        <v>4</v>
      </c>
      <c r="Y120" s="89" t="str">
        <f>Tablo1[[#This Row],[Birleştir formül]]</f>
        <v>Zooloji  Sibel HAYRETDAĞ</v>
      </c>
      <c r="Z120" s="94">
        <f>Tablo1[[#This Row],[Birleşik ders]]</f>
        <v>3</v>
      </c>
    </row>
    <row r="121" spans="1:26" ht="30" hidden="1" x14ac:dyDescent="0.25">
      <c r="A121" s="27">
        <f>Tablo1[[#This Row],[Sıra]]</f>
        <v>314</v>
      </c>
      <c r="B121" s="13" t="str">
        <f>Tablo1[[#This Row],[Bölüm]]</f>
        <v>TB</v>
      </c>
      <c r="C121" s="13">
        <f>Tablo1[[#This Row],[Sınıf]]</f>
        <v>1</v>
      </c>
      <c r="D121" s="5" t="str">
        <f>Tablo1[[#This Row],[Ders Kodu]]</f>
        <v>TDİ-1002</v>
      </c>
      <c r="E121" s="14" t="str">
        <f>Tablo1[[#This Row],[Dersin Adı]]</f>
        <v xml:space="preserve">Türk Dili II </v>
      </c>
      <c r="F121" s="6" t="str">
        <f>Tablo1[[#This Row],[Dersi Veren Öğretim Elemanı]]</f>
        <v>Özgür ÜSTÜN</v>
      </c>
      <c r="G121" s="6" t="str">
        <f>Tablo1[[#This Row],[Dersi Vrn. Öğr. Üyesi Bölümü]]</f>
        <v>FD</v>
      </c>
      <c r="H121" s="5">
        <f>Tablo1[[#This Row],[Mevcut]]</f>
        <v>35</v>
      </c>
      <c r="I121" s="13" t="str">
        <f>Tablo1[[#This Row],[GÜN]]</f>
        <v>ÇARŞAMBA</v>
      </c>
      <c r="J121" s="17" t="str">
        <f>Tablo1[[#This Row],[SINIF2]]</f>
        <v>ONLINE</v>
      </c>
      <c r="K121" s="11">
        <f>Tablo1[[#This Row],[08:10]]</f>
        <v>0</v>
      </c>
      <c r="L121" s="4" t="str">
        <f>Tablo1[[#This Row],[09:00]]</f>
        <v>x</v>
      </c>
      <c r="M121" s="4" t="str">
        <f>Tablo1[[#This Row],[09:50]]</f>
        <v>x</v>
      </c>
      <c r="N121" s="4">
        <f>Tablo1[[#This Row],[10:40]]</f>
        <v>0</v>
      </c>
      <c r="O121" s="4">
        <f>Tablo1[[#This Row],[11:30]]</f>
        <v>0</v>
      </c>
      <c r="P121" s="10">
        <f>Tablo1[[#This Row],[12:20]]</f>
        <v>0</v>
      </c>
      <c r="Q121" s="4">
        <f>Tablo1[[#This Row],[13:10]]</f>
        <v>0</v>
      </c>
      <c r="R121" s="4">
        <f>Tablo1[[#This Row],[14:00]]</f>
        <v>0</v>
      </c>
      <c r="S121" s="4">
        <f>Tablo1[[#This Row],[14:50]]</f>
        <v>0</v>
      </c>
      <c r="T121" s="4">
        <f>Tablo1[[#This Row],[15:40]]</f>
        <v>0</v>
      </c>
      <c r="U121" s="12">
        <f>Tablo1[[#This Row],[16:30]]</f>
        <v>0</v>
      </c>
      <c r="V121" s="24">
        <f>Tablo1[[#This Row],[Ders Adedi]]</f>
        <v>9</v>
      </c>
      <c r="W121" s="22">
        <f>Tablo1[[#This Row],[Ders saati]]</f>
        <v>2</v>
      </c>
      <c r="X121" s="23">
        <f>Tablo1[[#This Row],[Ders saati kontrol]]</f>
        <v>2</v>
      </c>
      <c r="Y121" s="89" t="str">
        <f>Tablo1[[#This Row],[Birleştir formül]]</f>
        <v>Türk Dili II  Özgür ÜSTÜN</v>
      </c>
      <c r="Z121" s="94">
        <f>Tablo1[[#This Row],[Birleşik ders]]</f>
        <v>9</v>
      </c>
    </row>
    <row r="122" spans="1:26" ht="21.75" hidden="1" x14ac:dyDescent="0.25">
      <c r="A122" s="27">
        <f>Tablo1[[#This Row],[Sıra]]</f>
        <v>11</v>
      </c>
      <c r="B122" s="13" t="str">
        <f>Tablo1[[#This Row],[Bölüm]]</f>
        <v>TB</v>
      </c>
      <c r="C122" s="13">
        <f>Tablo1[[#This Row],[Sınıf]]</f>
        <v>1</v>
      </c>
      <c r="D122" s="5" t="str">
        <f>Tablo1[[#This Row],[Ders Kodu]]</f>
        <v>ATA-1102</v>
      </c>
      <c r="E122" s="14" t="str">
        <f>Tablo1[[#This Row],[Dersin Adı]]</f>
        <v xml:space="preserve">Atatürk İlkeleri ve İnkılap Tarihi II </v>
      </c>
      <c r="F122" s="6" t="str">
        <f>Tablo1[[#This Row],[Dersi Veren Öğretim Elemanı]]</f>
        <v>Gökhan BAYRAM</v>
      </c>
      <c r="G122" s="6" t="str">
        <f>Tablo1[[#This Row],[Dersi Vrn. Öğr. Üyesi Bölümü]]</f>
        <v>FD</v>
      </c>
      <c r="H122" s="5">
        <f>Tablo1[[#This Row],[Mevcut]]</f>
        <v>35</v>
      </c>
      <c r="I122" s="13" t="str">
        <f>Tablo1[[#This Row],[GÜN]]</f>
        <v>ÇARŞAMBA</v>
      </c>
      <c r="J122" s="17" t="str">
        <f>Tablo1[[#This Row],[SINIF2]]</f>
        <v>ONLINE</v>
      </c>
      <c r="K122" s="11">
        <f>Tablo1[[#This Row],[08:10]]</f>
        <v>0</v>
      </c>
      <c r="L122" s="4">
        <f>Tablo1[[#This Row],[09:00]]</f>
        <v>0</v>
      </c>
      <c r="M122" s="4">
        <f>Tablo1[[#This Row],[09:50]]</f>
        <v>0</v>
      </c>
      <c r="N122" s="4" t="str">
        <f>Tablo1[[#This Row],[10:40]]</f>
        <v>x</v>
      </c>
      <c r="O122" s="4" t="str">
        <f>Tablo1[[#This Row],[11:30]]</f>
        <v>x</v>
      </c>
      <c r="P122" s="10">
        <f>Tablo1[[#This Row],[12:20]]</f>
        <v>0</v>
      </c>
      <c r="Q122" s="4">
        <f>Tablo1[[#This Row],[13:10]]</f>
        <v>0</v>
      </c>
      <c r="R122" s="4">
        <f>Tablo1[[#This Row],[14:00]]</f>
        <v>0</v>
      </c>
      <c r="S122" s="4">
        <f>Tablo1[[#This Row],[14:50]]</f>
        <v>0</v>
      </c>
      <c r="T122" s="4">
        <f>Tablo1[[#This Row],[15:40]]</f>
        <v>0</v>
      </c>
      <c r="U122" s="12">
        <f>Tablo1[[#This Row],[16:30]]</f>
        <v>0</v>
      </c>
      <c r="V122" s="24">
        <f>Tablo1[[#This Row],[Ders Adedi]]</f>
        <v>9</v>
      </c>
      <c r="W122" s="22">
        <f>Tablo1[[#This Row],[Ders saati]]</f>
        <v>2</v>
      </c>
      <c r="X122" s="23">
        <f>Tablo1[[#This Row],[Ders saati kontrol]]</f>
        <v>2</v>
      </c>
      <c r="Y122" s="89" t="str">
        <f>Tablo1[[#This Row],[Birleştir formül]]</f>
        <v>Atatürk İlkeleri ve İnkılap Tarihi II  Gökhan BAYRAM</v>
      </c>
      <c r="Z122" s="94">
        <f>Tablo1[[#This Row],[Birleşik ders]]</f>
        <v>9</v>
      </c>
    </row>
    <row r="123" spans="1:26" ht="21.75" hidden="1" x14ac:dyDescent="0.25">
      <c r="A123" s="27">
        <f>Tablo1[[#This Row],[Sıra]]</f>
        <v>297</v>
      </c>
      <c r="B123" s="13" t="str">
        <f>Tablo1[[#This Row],[Bölüm]]</f>
        <v>TB</v>
      </c>
      <c r="C123" s="13">
        <f>Tablo1[[#This Row],[Sınıf]]</f>
        <v>1</v>
      </c>
      <c r="D123" s="5" t="str">
        <f>Tablo1[[#This Row],[Ders Kodu]]</f>
        <v>ZTB-1010</v>
      </c>
      <c r="E123" s="14" t="str">
        <f>Tablo1[[#This Row],[Dersin Adı]]</f>
        <v xml:space="preserve">Toprak Bilgisi </v>
      </c>
      <c r="F123" s="6" t="str">
        <f>Tablo1[[#This Row],[Dersi Veren Öğretim Elemanı]]</f>
        <v>Ali SUNGUR</v>
      </c>
      <c r="G123" s="6" t="str">
        <f>Tablo1[[#This Row],[Dersi Vrn. Öğr. Üyesi Bölümü]]</f>
        <v>TO</v>
      </c>
      <c r="H123" s="5">
        <f>Tablo1[[#This Row],[Mevcut]]</f>
        <v>45</v>
      </c>
      <c r="I123" s="13" t="str">
        <f>Tablo1[[#This Row],[GÜN]]</f>
        <v>PERŞEMBE</v>
      </c>
      <c r="J123" s="17" t="str">
        <f>Tablo1[[#This Row],[SINIF2]]</f>
        <v>02</v>
      </c>
      <c r="K123" s="11">
        <f>Tablo1[[#This Row],[08:10]]</f>
        <v>0</v>
      </c>
      <c r="L123" s="4" t="str">
        <f>Tablo1[[#This Row],[09:00]]</f>
        <v>x</v>
      </c>
      <c r="M123" s="4" t="str">
        <f>Tablo1[[#This Row],[09:50]]</f>
        <v>x</v>
      </c>
      <c r="N123" s="4" t="str">
        <f>Tablo1[[#This Row],[10:40]]</f>
        <v>x</v>
      </c>
      <c r="O123" s="4" t="str">
        <f>Tablo1[[#This Row],[11:30]]</f>
        <v>x</v>
      </c>
      <c r="P123" s="10">
        <f>Tablo1[[#This Row],[12:20]]</f>
        <v>0</v>
      </c>
      <c r="Q123" s="4">
        <f>Tablo1[[#This Row],[13:10]]</f>
        <v>0</v>
      </c>
      <c r="R123" s="4">
        <f>Tablo1[[#This Row],[14:00]]</f>
        <v>0</v>
      </c>
      <c r="S123" s="4">
        <f>Tablo1[[#This Row],[14:50]]</f>
        <v>0</v>
      </c>
      <c r="T123" s="4">
        <f>Tablo1[[#This Row],[15:40]]</f>
        <v>0</v>
      </c>
      <c r="U123" s="12">
        <f>Tablo1[[#This Row],[16:30]]</f>
        <v>0</v>
      </c>
      <c r="V123" s="24">
        <f>Tablo1[[#This Row],[Ders Adedi]]</f>
        <v>3</v>
      </c>
      <c r="W123" s="22">
        <f>Tablo1[[#This Row],[Ders saati]]</f>
        <v>4</v>
      </c>
      <c r="X123" s="23">
        <f>Tablo1[[#This Row],[Ders saati kontrol]]</f>
        <v>4</v>
      </c>
      <c r="Y123" s="89" t="str">
        <f>Tablo1[[#This Row],[Birleştir formül]]</f>
        <v>Toprak Bilgisi  Ali SUNGUR</v>
      </c>
      <c r="Z123" s="94">
        <f>Tablo1[[#This Row],[Birleşik ders]]</f>
        <v>2</v>
      </c>
    </row>
    <row r="124" spans="1:26" ht="21.75" hidden="1" x14ac:dyDescent="0.25">
      <c r="A124" s="27">
        <f>Tablo1[[#This Row],[Sıra]]</f>
        <v>151</v>
      </c>
      <c r="B124" s="13" t="str">
        <f>Tablo1[[#This Row],[Bölüm]]</f>
        <v>TB</v>
      </c>
      <c r="C124" s="13">
        <f>Tablo1[[#This Row],[Sınıf]]</f>
        <v>1</v>
      </c>
      <c r="D124" s="5" t="str">
        <f>Tablo1[[#This Row],[Ders Kodu]]</f>
        <v>İSG-1002</v>
      </c>
      <c r="E124" s="14" t="str">
        <f>Tablo1[[#This Row],[Dersin Adı]]</f>
        <v xml:space="preserve">İş Sağlığı ve Güvenliği II </v>
      </c>
      <c r="F124" s="6" t="str">
        <f>Tablo1[[#This Row],[Dersi Veren Öğretim Elemanı]]</f>
        <v>Ulaş ÇINAR</v>
      </c>
      <c r="G124" s="6" t="str">
        <f>Tablo1[[#This Row],[Dersi Vrn. Öğr. Üyesi Bölümü]]</f>
        <v>FD</v>
      </c>
      <c r="H124" s="5">
        <f>Tablo1[[#This Row],[Mevcut]]</f>
        <v>32</v>
      </c>
      <c r="I124" s="13" t="str">
        <f>Tablo1[[#This Row],[GÜN]]</f>
        <v>PERŞEMBE</v>
      </c>
      <c r="J124" s="17" t="str">
        <f>Tablo1[[#This Row],[SINIF2]]</f>
        <v>113</v>
      </c>
      <c r="K124" s="11">
        <f>Tablo1[[#This Row],[08:10]]</f>
        <v>0</v>
      </c>
      <c r="L124" s="4">
        <f>Tablo1[[#This Row],[09:00]]</f>
        <v>0</v>
      </c>
      <c r="M124" s="4">
        <f>Tablo1[[#This Row],[09:50]]</f>
        <v>0</v>
      </c>
      <c r="N124" s="4">
        <f>Tablo1[[#This Row],[10:40]]</f>
        <v>0</v>
      </c>
      <c r="O124" s="4">
        <f>Tablo1[[#This Row],[11:30]]</f>
        <v>0</v>
      </c>
      <c r="P124" s="10">
        <f>Tablo1[[#This Row],[12:20]]</f>
        <v>0</v>
      </c>
      <c r="Q124" s="4" t="str">
        <f>Tablo1[[#This Row],[13:10]]</f>
        <v>x</v>
      </c>
      <c r="R124" s="4" t="str">
        <f>Tablo1[[#This Row],[14:00]]</f>
        <v>x</v>
      </c>
      <c r="S124" s="4">
        <f>Tablo1[[#This Row],[14:50]]</f>
        <v>0</v>
      </c>
      <c r="T124" s="4">
        <f>Tablo1[[#This Row],[15:40]]</f>
        <v>0</v>
      </c>
      <c r="U124" s="12">
        <f>Tablo1[[#This Row],[16:30]]</f>
        <v>0</v>
      </c>
      <c r="V124" s="24">
        <f>Tablo1[[#This Row],[Ders Adedi]]</f>
        <v>9</v>
      </c>
      <c r="W124" s="22">
        <f>Tablo1[[#This Row],[Ders saati]]</f>
        <v>2</v>
      </c>
      <c r="X124" s="23">
        <f>Tablo1[[#This Row],[Ders saati kontrol]]</f>
        <v>2</v>
      </c>
      <c r="Y124" s="89" t="str">
        <f>Tablo1[[#This Row],[Birleştir formül]]</f>
        <v>İş Sağlığı ve Güvenliği II  Ulaş ÇINAR</v>
      </c>
      <c r="Z124" s="94">
        <f>Tablo1[[#This Row],[Birleşik ders]]</f>
        <v>8</v>
      </c>
    </row>
    <row r="125" spans="1:26" ht="21.75" x14ac:dyDescent="0.25">
      <c r="A125" s="27">
        <f>Tablo1[[#This Row],[Sıra]]</f>
        <v>333</v>
      </c>
      <c r="B125" s="13" t="str">
        <f>Tablo1[[#This Row],[Bölüm]]</f>
        <v>TB</v>
      </c>
      <c r="C125" s="13">
        <f>Tablo1[[#This Row],[Sınıf]]</f>
        <v>1</v>
      </c>
      <c r="D125" s="5" t="str">
        <f>Tablo1[[#This Row],[Ders Kodu]]</f>
        <v>YDİ-1102</v>
      </c>
      <c r="E125" s="14" t="str">
        <f>Tablo1[[#This Row],[Dersin Adı]]</f>
        <v xml:space="preserve">Yabancı Dil II </v>
      </c>
      <c r="F125" s="6" t="str">
        <f>Tablo1[[#This Row],[Dersi Veren Öğretim Elemanı]]</f>
        <v>Gökhan HINIZ</v>
      </c>
      <c r="G125" s="6" t="str">
        <f>Tablo1[[#This Row],[Dersi Vrn. Öğr. Üyesi Bölümü]]</f>
        <v>FD</v>
      </c>
      <c r="H125" s="5">
        <f>Tablo1[[#This Row],[Mevcut]]</f>
        <v>9</v>
      </c>
      <c r="I125" s="13" t="str">
        <f>Tablo1[[#This Row],[GÜN]]</f>
        <v>CUMA</v>
      </c>
      <c r="J125" s="17" t="str">
        <f>Tablo1[[#This Row],[SINIF2]]</f>
        <v>ONLINE</v>
      </c>
      <c r="K125" s="11" t="str">
        <f>Tablo1[[#This Row],[08:10]]</f>
        <v>x</v>
      </c>
      <c r="L125" s="4" t="str">
        <f>Tablo1[[#This Row],[09:00]]</f>
        <v>x</v>
      </c>
      <c r="M125" s="4">
        <f>Tablo1[[#This Row],[09:50]]</f>
        <v>0</v>
      </c>
      <c r="N125" s="4">
        <f>Tablo1[[#This Row],[10:40]]</f>
        <v>0</v>
      </c>
      <c r="O125" s="4">
        <f>Tablo1[[#This Row],[11:30]]</f>
        <v>0</v>
      </c>
      <c r="P125" s="10">
        <f>Tablo1[[#This Row],[12:20]]</f>
        <v>0</v>
      </c>
      <c r="Q125" s="4">
        <f>Tablo1[[#This Row],[13:10]]</f>
        <v>0</v>
      </c>
      <c r="R125" s="4">
        <f>Tablo1[[#This Row],[14:00]]</f>
        <v>0</v>
      </c>
      <c r="S125" s="4">
        <f>Tablo1[[#This Row],[14:50]]</f>
        <v>0</v>
      </c>
      <c r="T125" s="4">
        <f>Tablo1[[#This Row],[15:40]]</f>
        <v>0</v>
      </c>
      <c r="U125" s="12">
        <f>Tablo1[[#This Row],[16:30]]</f>
        <v>0</v>
      </c>
      <c r="V125" s="24">
        <f>Tablo1[[#This Row],[Ders Adedi]]</f>
        <v>9</v>
      </c>
      <c r="W125" s="22">
        <f>Tablo1[[#This Row],[Ders saati]]</f>
        <v>2</v>
      </c>
      <c r="X125" s="23">
        <f>Tablo1[[#This Row],[Ders saati kontrol]]</f>
        <v>2</v>
      </c>
      <c r="Y125" s="89" t="str">
        <f>Tablo1[[#This Row],[Birleştir formül]]</f>
        <v>Yabancı Dil II  Gökhan HINIZ</v>
      </c>
      <c r="Z125" s="94">
        <f>Tablo1[[#This Row],[Birleşik ders]]</f>
        <v>9</v>
      </c>
    </row>
    <row r="126" spans="1:26" ht="21.75" hidden="1" x14ac:dyDescent="0.25">
      <c r="A126" s="27">
        <f>Tablo1[[#This Row],[Sıra]]</f>
        <v>366</v>
      </c>
      <c r="B126" s="13" t="str">
        <f>Tablo1[[#This Row],[Bölüm]]</f>
        <v>TB</v>
      </c>
      <c r="C126" s="13">
        <f>Tablo1[[#This Row],[Sınıf]]</f>
        <v>1</v>
      </c>
      <c r="D126" s="5" t="str">
        <f>Tablo1[[#This Row],[Ders Kodu]]</f>
        <v>TBİ-1006</v>
      </c>
      <c r="E126" s="14" t="str">
        <f>Tablo1[[#This Row],[Dersin Adı]]</f>
        <v>Tarımsal Ekoloji (Alttan ve devam Alanlar İçin)</v>
      </c>
      <c r="F126" s="6" t="str">
        <f>Tablo1[[#This Row],[Dersi Veren Öğretim Elemanı]]</f>
        <v>Harun BAYTEKİN</v>
      </c>
      <c r="G126" s="6" t="str">
        <f>Tablo1[[#This Row],[Dersi Vrn. Öğr. Üyesi Bölümü]]</f>
        <v>TB</v>
      </c>
      <c r="H126" s="5">
        <f>Tablo1[[#This Row],[Mevcut]]</f>
        <v>20</v>
      </c>
      <c r="I126" s="13" t="str">
        <f>Tablo1[[#This Row],[GÜN]]</f>
        <v>CUMA</v>
      </c>
      <c r="J126" s="17" t="str">
        <f>Tablo1[[#This Row],[SINIF2]]</f>
        <v>Bölüm Sınıfı</v>
      </c>
      <c r="K126" s="11">
        <f>Tablo1[[#This Row],[08:10]]</f>
        <v>0</v>
      </c>
      <c r="L126" s="4">
        <f>Tablo1[[#This Row],[09:00]]</f>
        <v>0</v>
      </c>
      <c r="M126" s="4">
        <f>Tablo1[[#This Row],[09:50]]</f>
        <v>0</v>
      </c>
      <c r="N126" s="4">
        <f>Tablo1[[#This Row],[10:40]]</f>
        <v>0</v>
      </c>
      <c r="O126" s="4">
        <f>Tablo1[[#This Row],[11:30]]</f>
        <v>0</v>
      </c>
      <c r="P126" s="10" t="str">
        <f>Tablo1[[#This Row],[12:20]]</f>
        <v>x</v>
      </c>
      <c r="Q126" s="4" t="str">
        <f>Tablo1[[#This Row],[13:10]]</f>
        <v>x</v>
      </c>
      <c r="R126" s="4">
        <f>Tablo1[[#This Row],[14:00]]</f>
        <v>0</v>
      </c>
      <c r="S126" s="4">
        <f>Tablo1[[#This Row],[14:50]]</f>
        <v>0</v>
      </c>
      <c r="T126" s="4">
        <f>Tablo1[[#This Row],[15:40]]</f>
        <v>0</v>
      </c>
      <c r="U126" s="12">
        <f>Tablo1[[#This Row],[16:30]]</f>
        <v>0</v>
      </c>
      <c r="V126" s="24">
        <f>Tablo1[[#This Row],[Ders Adedi]]</f>
        <v>2</v>
      </c>
      <c r="W126" s="22">
        <f>Tablo1[[#This Row],[Ders saati]]</f>
        <v>2</v>
      </c>
      <c r="X126" s="23">
        <f>Tablo1[[#This Row],[Ders saati kontrol]]</f>
        <v>2</v>
      </c>
      <c r="Y126" s="89" t="str">
        <f>Tablo1[[#This Row],[Birleştir formül]]</f>
        <v>Tarımsal Ekoloji (Alttan ve devam Alanlar İçin) Harun BAYTEKİN</v>
      </c>
      <c r="Z126" s="94">
        <f>Tablo1[[#This Row],[Birleşik ders]]</f>
        <v>1</v>
      </c>
    </row>
    <row r="127" spans="1:26" ht="21.75" hidden="1" x14ac:dyDescent="0.25">
      <c r="A127" s="27">
        <f>Tablo1[[#This Row],[Sıra]]</f>
        <v>292</v>
      </c>
      <c r="B127" s="13" t="str">
        <f>Tablo1[[#This Row],[Bölüm]]</f>
        <v>TB</v>
      </c>
      <c r="C127" s="13">
        <f>Tablo1[[#This Row],[Sınıf]]</f>
        <v>1</v>
      </c>
      <c r="D127" s="5" t="str">
        <f>Tablo1[[#This Row],[Ders Kodu]]</f>
        <v>ZTB-1004</v>
      </c>
      <c r="E127" s="14" t="str">
        <f>Tablo1[[#This Row],[Dersin Adı]]</f>
        <v xml:space="preserve">Teknik Resim </v>
      </c>
      <c r="F127" s="6" t="str">
        <f>Tablo1[[#This Row],[Dersi Veren Öğretim Elemanı]]</f>
        <v>Umut MUCAN</v>
      </c>
      <c r="G127" s="6" t="str">
        <f>Tablo1[[#This Row],[Dersi Vrn. Öğr. Üyesi Bölümü]]</f>
        <v>TYS</v>
      </c>
      <c r="H127" s="5">
        <f>Tablo1[[#This Row],[Mevcut]]</f>
        <v>33</v>
      </c>
      <c r="I127" s="13" t="str">
        <f>Tablo1[[#This Row],[GÜN]]</f>
        <v>CUMA</v>
      </c>
      <c r="J127" s="17" t="str">
        <f>Tablo1[[#This Row],[SINIF2]]</f>
        <v>TM. Uyg.Lab.</v>
      </c>
      <c r="K127" s="11">
        <f>Tablo1[[#This Row],[08:10]]</f>
        <v>0</v>
      </c>
      <c r="L127" s="4">
        <f>Tablo1[[#This Row],[09:00]]</f>
        <v>0</v>
      </c>
      <c r="M127" s="4">
        <f>Tablo1[[#This Row],[09:50]]</f>
        <v>0</v>
      </c>
      <c r="N127" s="4">
        <f>Tablo1[[#This Row],[10:40]]</f>
        <v>0</v>
      </c>
      <c r="O127" s="4">
        <f>Tablo1[[#This Row],[11:30]]</f>
        <v>0</v>
      </c>
      <c r="P127" s="10">
        <f>Tablo1[[#This Row],[12:20]]</f>
        <v>0</v>
      </c>
      <c r="Q127" s="4">
        <f>Tablo1[[#This Row],[13:10]]</f>
        <v>0</v>
      </c>
      <c r="R127" s="4" t="str">
        <f>Tablo1[[#This Row],[14:00]]</f>
        <v>x</v>
      </c>
      <c r="S127" s="4" t="str">
        <f>Tablo1[[#This Row],[14:50]]</f>
        <v>x</v>
      </c>
      <c r="T127" s="4" t="str">
        <f>Tablo1[[#This Row],[15:40]]</f>
        <v>x</v>
      </c>
      <c r="U127" s="12" t="str">
        <f>Tablo1[[#This Row],[16:30]]</f>
        <v>x</v>
      </c>
      <c r="V127" s="24">
        <f>Tablo1[[#This Row],[Ders Adedi]]</f>
        <v>4</v>
      </c>
      <c r="W127" s="22">
        <f>Tablo1[[#This Row],[Ders saati]]</f>
        <v>4</v>
      </c>
      <c r="X127" s="23">
        <f>Tablo1[[#This Row],[Ders saati kontrol]]</f>
        <v>4</v>
      </c>
      <c r="Y127" s="89" t="str">
        <f>Tablo1[[#This Row],[Birleştir formül]]</f>
        <v>Teknik Resim  Umut MUCAN</v>
      </c>
      <c r="Z127" s="94">
        <f>Tablo1[[#This Row],[Birleşik ders]]</f>
        <v>2</v>
      </c>
    </row>
    <row r="128" spans="1:26" ht="21.75" hidden="1" x14ac:dyDescent="0.25">
      <c r="A128" s="27">
        <f>Tablo1[[#This Row],[Sıra]]</f>
        <v>367</v>
      </c>
      <c r="B128" s="13" t="str">
        <f>Tablo1[[#This Row],[Bölüm]]</f>
        <v>TB</v>
      </c>
      <c r="C128" s="13">
        <f>Tablo1[[#This Row],[Sınıf]]</f>
        <v>1</v>
      </c>
      <c r="D128" s="5" t="str">
        <f>Tablo1[[#This Row],[Ders Kodu]]</f>
        <v>TBİ-1008</v>
      </c>
      <c r="E128" s="14" t="str">
        <f>Tablo1[[#This Row],[Dersin Adı]]</f>
        <v>Mikrobiyoloji (Alttan Alanlar İçin)</v>
      </c>
      <c r="F128" s="6" t="str">
        <f>Tablo1[[#This Row],[Dersi Veren Öğretim Elemanı]]</f>
        <v>Ramazan ÇAKMAKÇI</v>
      </c>
      <c r="G128" s="6" t="str">
        <f>Tablo1[[#This Row],[Dersi Vrn. Öğr. Üyesi Bölümü]]</f>
        <v>TB</v>
      </c>
      <c r="H128" s="5">
        <f>Tablo1[[#This Row],[Mevcut]]</f>
        <v>10</v>
      </c>
      <c r="I128" s="13" t="str">
        <f>Tablo1[[#This Row],[GÜN]]</f>
        <v>-</v>
      </c>
      <c r="J128" s="17" t="str">
        <f>Tablo1[[#This Row],[SINIF2]]</f>
        <v>SADECE SINAV</v>
      </c>
      <c r="K128" s="11">
        <f>Tablo1[[#This Row],[08:10]]</f>
        <v>0</v>
      </c>
      <c r="L128" s="4">
        <f>Tablo1[[#This Row],[09:00]]</f>
        <v>0</v>
      </c>
      <c r="M128" s="4">
        <f>Tablo1[[#This Row],[09:50]]</f>
        <v>0</v>
      </c>
      <c r="N128" s="4">
        <f>Tablo1[[#This Row],[10:40]]</f>
        <v>0</v>
      </c>
      <c r="O128" s="4">
        <f>Tablo1[[#This Row],[11:30]]</f>
        <v>0</v>
      </c>
      <c r="P128" s="10">
        <f>Tablo1[[#This Row],[12:20]]</f>
        <v>0</v>
      </c>
      <c r="Q128" s="4">
        <f>Tablo1[[#This Row],[13:10]]</f>
        <v>0</v>
      </c>
      <c r="R128" s="4">
        <f>Tablo1[[#This Row],[14:00]]</f>
        <v>0</v>
      </c>
      <c r="S128" s="4">
        <f>Tablo1[[#This Row],[14:50]]</f>
        <v>0</v>
      </c>
      <c r="T128" s="4">
        <f>Tablo1[[#This Row],[15:40]]</f>
        <v>0</v>
      </c>
      <c r="U128" s="12">
        <f>Tablo1[[#This Row],[16:30]]</f>
        <v>0</v>
      </c>
      <c r="V128" s="24">
        <f>Tablo1[[#This Row],[Ders Adedi]]</f>
        <v>2</v>
      </c>
      <c r="W128" s="22">
        <f>Tablo1[[#This Row],[Ders saati]]</f>
        <v>0</v>
      </c>
      <c r="X128" s="23">
        <f>Tablo1[[#This Row],[Ders saati kontrol]]</f>
        <v>0</v>
      </c>
      <c r="Y128" s="89" t="str">
        <f>Tablo1[[#This Row],[Birleştir formül]]</f>
        <v>Mikrobiyoloji (Alttan Alanlar İçin) Ramazan ÇAKMAKÇI</v>
      </c>
      <c r="Z128" s="94">
        <f>Tablo1[[#This Row],[Birleşik ders]]</f>
        <v>1</v>
      </c>
    </row>
    <row r="129" spans="1:26" ht="21.75" hidden="1" x14ac:dyDescent="0.25">
      <c r="A129" s="27">
        <f>Tablo1[[#This Row],[Sıra]]</f>
        <v>114</v>
      </c>
      <c r="B129" s="13" t="str">
        <f>Tablo1[[#This Row],[Bölüm]]</f>
        <v>TB</v>
      </c>
      <c r="C129" s="13">
        <f>Tablo1[[#This Row],[Sınıf]]</f>
        <v>2</v>
      </c>
      <c r="D129" s="5" t="str">
        <f>Tablo1[[#This Row],[Ders Kodu]]</f>
        <v>TBİ-2002</v>
      </c>
      <c r="E129" s="14" t="str">
        <f>Tablo1[[#This Row],[Dersin Adı]]</f>
        <v xml:space="preserve">Genetik </v>
      </c>
      <c r="F129" s="6" t="str">
        <f>Tablo1[[#This Row],[Dersi Veren Öğretim Elemanı]]</f>
        <v>Fatih KAHRIMAN</v>
      </c>
      <c r="G129" s="6" t="str">
        <f>Tablo1[[#This Row],[Dersi Vrn. Öğr. Üyesi Bölümü]]</f>
        <v>TB</v>
      </c>
      <c r="H129" s="5">
        <f>Tablo1[[#This Row],[Mevcut]]</f>
        <v>67</v>
      </c>
      <c r="I129" s="13" t="str">
        <f>Tablo1[[#This Row],[GÜN]]</f>
        <v>PAZARTESİ</v>
      </c>
      <c r="J129" s="17" t="str">
        <f>Tablo1[[#This Row],[SINIF2]]</f>
        <v>102</v>
      </c>
      <c r="K129" s="11">
        <f>Tablo1[[#This Row],[08:10]]</f>
        <v>0</v>
      </c>
      <c r="L129" s="4">
        <f>Tablo1[[#This Row],[09:00]]</f>
        <v>0</v>
      </c>
      <c r="M129" s="4">
        <f>Tablo1[[#This Row],[09:50]]</f>
        <v>0</v>
      </c>
      <c r="N129" s="4">
        <f>Tablo1[[#This Row],[10:40]]</f>
        <v>0</v>
      </c>
      <c r="O129" s="4">
        <f>Tablo1[[#This Row],[11:30]]</f>
        <v>0</v>
      </c>
      <c r="P129" s="10">
        <f>Tablo1[[#This Row],[12:20]]</f>
        <v>0</v>
      </c>
      <c r="Q129" s="4" t="str">
        <f>Tablo1[[#This Row],[13:10]]</f>
        <v>x</v>
      </c>
      <c r="R129" s="4" t="str">
        <f>Tablo1[[#This Row],[14:00]]</f>
        <v>x</v>
      </c>
      <c r="S129" s="4">
        <f>Tablo1[[#This Row],[14:50]]</f>
        <v>0</v>
      </c>
      <c r="T129" s="4">
        <f>Tablo1[[#This Row],[15:40]]</f>
        <v>0</v>
      </c>
      <c r="U129" s="12">
        <f>Tablo1[[#This Row],[16:30]]</f>
        <v>0</v>
      </c>
      <c r="V129" s="24">
        <f>Tablo1[[#This Row],[Ders Adedi]]</f>
        <v>2</v>
      </c>
      <c r="W129" s="22">
        <f>Tablo1[[#This Row],[Ders saati]]</f>
        <v>2</v>
      </c>
      <c r="X129" s="23">
        <f>Tablo1[[#This Row],[Ders saati kontrol]]</f>
        <v>2</v>
      </c>
      <c r="Y129" s="89" t="str">
        <f>Tablo1[[#This Row],[Birleştir formül]]</f>
        <v>Genetik  Fatih KAHRIMAN</v>
      </c>
      <c r="Z129" s="94">
        <f>Tablo1[[#This Row],[Birleşik ders]]</f>
        <v>1</v>
      </c>
    </row>
    <row r="130" spans="1:26" ht="21.75" hidden="1" x14ac:dyDescent="0.25">
      <c r="A130" s="27">
        <f>Tablo1[[#This Row],[Sıra]]</f>
        <v>221</v>
      </c>
      <c r="B130" s="13" t="str">
        <f>Tablo1[[#This Row],[Bölüm]]</f>
        <v>TB</v>
      </c>
      <c r="C130" s="13">
        <f>Tablo1[[#This Row],[Sınıf]]</f>
        <v>2</v>
      </c>
      <c r="D130" s="5" t="str">
        <f>Tablo1[[#This Row],[Ders Kodu]]</f>
        <v>TBİ-2006</v>
      </c>
      <c r="E130" s="14" t="str">
        <f>Tablo1[[#This Row],[Dersin Adı]]</f>
        <v xml:space="preserve">Peyzaj Mimarlığı </v>
      </c>
      <c r="F130" s="6" t="str">
        <f>Tablo1[[#This Row],[Dersi Veren Öğretim Elemanı]]</f>
        <v>Arda AKÇAL</v>
      </c>
      <c r="G130" s="6" t="str">
        <f>Tablo1[[#This Row],[Dersi Vrn. Öğr. Üyesi Bölümü]]</f>
        <v>BB</v>
      </c>
      <c r="H130" s="5">
        <f>Tablo1[[#This Row],[Mevcut]]</f>
        <v>50</v>
      </c>
      <c r="I130" s="13" t="str">
        <f>Tablo1[[#This Row],[GÜN]]</f>
        <v>PAZARTESİ</v>
      </c>
      <c r="J130" s="17" t="str">
        <f>Tablo1[[#This Row],[SINIF2]]</f>
        <v>102</v>
      </c>
      <c r="K130" s="11">
        <f>Tablo1[[#This Row],[08:10]]</f>
        <v>0</v>
      </c>
      <c r="L130" s="4">
        <f>Tablo1[[#This Row],[09:00]]</f>
        <v>0</v>
      </c>
      <c r="M130" s="4">
        <f>Tablo1[[#This Row],[09:50]]</f>
        <v>0</v>
      </c>
      <c r="N130" s="4">
        <f>Tablo1[[#This Row],[10:40]]</f>
        <v>0</v>
      </c>
      <c r="O130" s="4">
        <f>Tablo1[[#This Row],[11:30]]</f>
        <v>0</v>
      </c>
      <c r="P130" s="10">
        <f>Tablo1[[#This Row],[12:20]]</f>
        <v>0</v>
      </c>
      <c r="Q130" s="4">
        <f>Tablo1[[#This Row],[13:10]]</f>
        <v>0</v>
      </c>
      <c r="R130" s="4">
        <f>Tablo1[[#This Row],[14:00]]</f>
        <v>0</v>
      </c>
      <c r="S130" s="4" t="str">
        <f>Tablo1[[#This Row],[14:50]]</f>
        <v>x</v>
      </c>
      <c r="T130" s="4" t="str">
        <f>Tablo1[[#This Row],[15:40]]</f>
        <v>x</v>
      </c>
      <c r="U130" s="12">
        <f>Tablo1[[#This Row],[16:30]]</f>
        <v>0</v>
      </c>
      <c r="V130" s="24">
        <f>Tablo1[[#This Row],[Ders Adedi]]</f>
        <v>1</v>
      </c>
      <c r="W130" s="22">
        <f>Tablo1[[#This Row],[Ders saati]]</f>
        <v>2</v>
      </c>
      <c r="X130" s="23">
        <f>Tablo1[[#This Row],[Ders saati kontrol]]</f>
        <v>2</v>
      </c>
      <c r="Y130" s="89" t="str">
        <f>Tablo1[[#This Row],[Birleştir formül]]</f>
        <v>Peyzaj Mimarlığı  Arda AKÇAL</v>
      </c>
      <c r="Z130" s="94">
        <f>Tablo1[[#This Row],[Birleşik ders]]</f>
        <v>1</v>
      </c>
    </row>
    <row r="131" spans="1:26" ht="21.75" hidden="1" x14ac:dyDescent="0.25">
      <c r="A131" s="27">
        <f>Tablo1[[#This Row],[Sıra]]</f>
        <v>97</v>
      </c>
      <c r="B131" s="13" t="str">
        <f>Tablo1[[#This Row],[Bölüm]]</f>
        <v>TB</v>
      </c>
      <c r="C131" s="13">
        <f>Tablo1[[#This Row],[Sınıf]]</f>
        <v>2</v>
      </c>
      <c r="D131" s="5" t="str">
        <f>Tablo1[[#This Row],[Ders Kodu]]</f>
        <v>TBİ-2008</v>
      </c>
      <c r="E131" s="14" t="str">
        <f>Tablo1[[#This Row],[Dersin Adı]]</f>
        <v xml:space="preserve">Entomoloji </v>
      </c>
      <c r="F131" s="6" t="str">
        <f>Tablo1[[#This Row],[Dersi Veren Öğretim Elemanı]]</f>
        <v>Baboo ALİ</v>
      </c>
      <c r="G131" s="6" t="str">
        <f>Tablo1[[#This Row],[Dersi Vrn. Öğr. Üyesi Bölümü]]</f>
        <v>TB</v>
      </c>
      <c r="H131" s="5">
        <f>Tablo1[[#This Row],[Mevcut]]</f>
        <v>44</v>
      </c>
      <c r="I131" s="13" t="str">
        <f>Tablo1[[#This Row],[GÜN]]</f>
        <v>SALI</v>
      </c>
      <c r="J131" s="17" t="str">
        <f>Tablo1[[#This Row],[SINIF2]]</f>
        <v>02</v>
      </c>
      <c r="K131" s="11">
        <f>Tablo1[[#This Row],[08:10]]</f>
        <v>0</v>
      </c>
      <c r="L131" s="4" t="str">
        <f>Tablo1[[#This Row],[09:00]]</f>
        <v>x</v>
      </c>
      <c r="M131" s="4" t="str">
        <f>Tablo1[[#This Row],[09:50]]</f>
        <v>x</v>
      </c>
      <c r="N131" s="4" t="str">
        <f>Tablo1[[#This Row],[10:40]]</f>
        <v>x</v>
      </c>
      <c r="O131" s="4" t="str">
        <f>Tablo1[[#This Row],[11:30]]</f>
        <v>x</v>
      </c>
      <c r="P131" s="10">
        <f>Tablo1[[#This Row],[12:20]]</f>
        <v>0</v>
      </c>
      <c r="Q131" s="4">
        <f>Tablo1[[#This Row],[13:10]]</f>
        <v>0</v>
      </c>
      <c r="R131" s="4">
        <f>Tablo1[[#This Row],[14:00]]</f>
        <v>0</v>
      </c>
      <c r="S131" s="4">
        <f>Tablo1[[#This Row],[14:50]]</f>
        <v>0</v>
      </c>
      <c r="T131" s="4">
        <f>Tablo1[[#This Row],[15:40]]</f>
        <v>0</v>
      </c>
      <c r="U131" s="12">
        <f>Tablo1[[#This Row],[16:30]]</f>
        <v>0</v>
      </c>
      <c r="V131" s="24">
        <f>Tablo1[[#This Row],[Ders Adedi]]</f>
        <v>5</v>
      </c>
      <c r="W131" s="22">
        <f>Tablo1[[#This Row],[Ders saati]]</f>
        <v>4</v>
      </c>
      <c r="X131" s="23">
        <f>Tablo1[[#This Row],[Ders saati kontrol]]</f>
        <v>4</v>
      </c>
      <c r="Y131" s="89" t="str">
        <f>Tablo1[[#This Row],[Birleştir formül]]</f>
        <v>Entomoloji  Baboo ALİ</v>
      </c>
      <c r="Z131" s="94">
        <f>Tablo1[[#This Row],[Birleşik ders]]</f>
        <v>1</v>
      </c>
    </row>
    <row r="132" spans="1:26" ht="21.75" hidden="1" x14ac:dyDescent="0.25">
      <c r="A132" s="27">
        <f>Tablo1[[#This Row],[Sıra]]</f>
        <v>122</v>
      </c>
      <c r="B132" s="13" t="str">
        <f>Tablo1[[#This Row],[Bölüm]]</f>
        <v>TB</v>
      </c>
      <c r="C132" s="13">
        <f>Tablo1[[#This Row],[Sınıf]]</f>
        <v>2</v>
      </c>
      <c r="D132" s="5" t="str">
        <f>Tablo1[[#This Row],[Ders Kodu]]</f>
        <v>TBİ-2014</v>
      </c>
      <c r="E132" s="14" t="str">
        <f>Tablo1[[#This Row],[Dersin Adı]]</f>
        <v xml:space="preserve">Hayvan Besleme Ekolojisi </v>
      </c>
      <c r="F132" s="6" t="str">
        <f>Tablo1[[#This Row],[Dersi Veren Öğretim Elemanı]]</f>
        <v>Kemal ÇELİK</v>
      </c>
      <c r="G132" s="6" t="str">
        <f>Tablo1[[#This Row],[Dersi Vrn. Öğr. Üyesi Bölümü]]</f>
        <v>ZO</v>
      </c>
      <c r="H132" s="5">
        <f>Tablo1[[#This Row],[Mevcut]]</f>
        <v>71</v>
      </c>
      <c r="I132" s="13" t="str">
        <f>Tablo1[[#This Row],[GÜN]]</f>
        <v>SALI</v>
      </c>
      <c r="J132" s="17" t="str">
        <f>Tablo1[[#This Row],[SINIF2]]</f>
        <v>102</v>
      </c>
      <c r="K132" s="11">
        <f>Tablo1[[#This Row],[08:10]]</f>
        <v>0</v>
      </c>
      <c r="L132" s="4">
        <f>Tablo1[[#This Row],[09:00]]</f>
        <v>0</v>
      </c>
      <c r="M132" s="4">
        <f>Tablo1[[#This Row],[09:50]]</f>
        <v>0</v>
      </c>
      <c r="N132" s="4">
        <f>Tablo1[[#This Row],[10:40]]</f>
        <v>0</v>
      </c>
      <c r="O132" s="4">
        <f>Tablo1[[#This Row],[11:30]]</f>
        <v>0</v>
      </c>
      <c r="P132" s="10">
        <f>Tablo1[[#This Row],[12:20]]</f>
        <v>0</v>
      </c>
      <c r="Q132" s="4" t="str">
        <f>Tablo1[[#This Row],[13:10]]</f>
        <v>x</v>
      </c>
      <c r="R132" s="4" t="str">
        <f>Tablo1[[#This Row],[14:00]]</f>
        <v>x</v>
      </c>
      <c r="S132" s="4">
        <f>Tablo1[[#This Row],[14:50]]</f>
        <v>0</v>
      </c>
      <c r="T132" s="4">
        <f>Tablo1[[#This Row],[15:40]]</f>
        <v>0</v>
      </c>
      <c r="U132" s="12">
        <f>Tablo1[[#This Row],[16:30]]</f>
        <v>0</v>
      </c>
      <c r="V132" s="24">
        <f>Tablo1[[#This Row],[Ders Adedi]]</f>
        <v>2</v>
      </c>
      <c r="W132" s="22">
        <f>Tablo1[[#This Row],[Ders saati]]</f>
        <v>2</v>
      </c>
      <c r="X132" s="23">
        <f>Tablo1[[#This Row],[Ders saati kontrol]]</f>
        <v>2</v>
      </c>
      <c r="Y132" s="89" t="str">
        <f>Tablo1[[#This Row],[Birleştir formül]]</f>
        <v>Hayvan Besleme Ekolojisi  Kemal ÇELİK</v>
      </c>
      <c r="Z132" s="94">
        <f>Tablo1[[#This Row],[Birleşik ders]]</f>
        <v>2</v>
      </c>
    </row>
    <row r="133" spans="1:26" ht="21.75" hidden="1" x14ac:dyDescent="0.25">
      <c r="A133" s="27">
        <f>Tablo1[[#This Row],[Sıra]]</f>
        <v>112</v>
      </c>
      <c r="B133" s="13" t="str">
        <f>Tablo1[[#This Row],[Bölüm]]</f>
        <v>TB</v>
      </c>
      <c r="C133" s="13">
        <f>Tablo1[[#This Row],[Sınıf]]</f>
        <v>2</v>
      </c>
      <c r="D133" s="5" t="str">
        <f>Tablo1[[#This Row],[Ders Kodu]]</f>
        <v>TBİ-2012</v>
      </c>
      <c r="E133" s="14" t="str">
        <f>Tablo1[[#This Row],[Dersin Adı]]</f>
        <v xml:space="preserve">Genel Meyvecilik </v>
      </c>
      <c r="F133" s="6" t="str">
        <f>Tablo1[[#This Row],[Dersi Veren Öğretim Elemanı]]</f>
        <v>M. Ali GÜNDOĞDU</v>
      </c>
      <c r="G133" s="6" t="str">
        <f>Tablo1[[#This Row],[Dersi Vrn. Öğr. Üyesi Bölümü]]</f>
        <v>BB</v>
      </c>
      <c r="H133" s="5">
        <f>Tablo1[[#This Row],[Mevcut]]</f>
        <v>55</v>
      </c>
      <c r="I133" s="13" t="str">
        <f>Tablo1[[#This Row],[GÜN]]</f>
        <v>SALI</v>
      </c>
      <c r="J133" s="17" t="str">
        <f>Tablo1[[#This Row],[SINIF2]]</f>
        <v>02</v>
      </c>
      <c r="K133" s="11">
        <f>Tablo1[[#This Row],[08:10]]</f>
        <v>0</v>
      </c>
      <c r="L133" s="4">
        <f>Tablo1[[#This Row],[09:00]]</f>
        <v>0</v>
      </c>
      <c r="M133" s="4">
        <f>Tablo1[[#This Row],[09:50]]</f>
        <v>0</v>
      </c>
      <c r="N133" s="4">
        <f>Tablo1[[#This Row],[10:40]]</f>
        <v>0</v>
      </c>
      <c r="O133" s="4">
        <f>Tablo1[[#This Row],[11:30]]</f>
        <v>0</v>
      </c>
      <c r="P133" s="10">
        <f>Tablo1[[#This Row],[12:20]]</f>
        <v>0</v>
      </c>
      <c r="Q133" s="4">
        <f>Tablo1[[#This Row],[13:10]]</f>
        <v>0</v>
      </c>
      <c r="R133" s="4">
        <f>Tablo1[[#This Row],[14:00]]</f>
        <v>0</v>
      </c>
      <c r="S133" s="4">
        <f>Tablo1[[#This Row],[14:50]]</f>
        <v>0</v>
      </c>
      <c r="T133" s="4" t="str">
        <f>Tablo1[[#This Row],[15:40]]</f>
        <v>x</v>
      </c>
      <c r="U133" s="12" t="str">
        <f>Tablo1[[#This Row],[16:30]]</f>
        <v>x</v>
      </c>
      <c r="V133" s="24">
        <f>Tablo1[[#This Row],[Ders Adedi]]</f>
        <v>4</v>
      </c>
      <c r="W133" s="22">
        <f>Tablo1[[#This Row],[Ders saati]]</f>
        <v>2</v>
      </c>
      <c r="X133" s="23">
        <f>Tablo1[[#This Row],[Ders saati kontrol]]</f>
        <v>2</v>
      </c>
      <c r="Y133" s="89" t="str">
        <f>Tablo1[[#This Row],[Birleştir formül]]</f>
        <v>Genel Meyvecilik  M. Ali GÜNDOĞDU</v>
      </c>
      <c r="Z133" s="94">
        <f>Tablo1[[#This Row],[Birleşik ders]]</f>
        <v>2</v>
      </c>
    </row>
    <row r="134" spans="1:26" ht="21.75" hidden="1" x14ac:dyDescent="0.25">
      <c r="A134" s="27">
        <f>Tablo1[[#This Row],[Sıra]]</f>
        <v>48</v>
      </c>
      <c r="B134" s="13" t="str">
        <f>Tablo1[[#This Row],[Bölüm]]</f>
        <v>TB</v>
      </c>
      <c r="C134" s="13">
        <f>Tablo1[[#This Row],[Sınıf]]</f>
        <v>2</v>
      </c>
      <c r="D134" s="5" t="str">
        <f>Tablo1[[#This Row],[Ders Kodu]]</f>
        <v>TBİ-2004</v>
      </c>
      <c r="E134" s="14" t="str">
        <f>Tablo1[[#This Row],[Dersin Adı]]</f>
        <v xml:space="preserve">Bitki Besleme </v>
      </c>
      <c r="F134" s="6" t="str">
        <f>Tablo1[[#This Row],[Dersi Veren Öğretim Elemanı]]</f>
        <v>Yakup ÇIKILI</v>
      </c>
      <c r="G134" s="6" t="str">
        <f>Tablo1[[#This Row],[Dersi Vrn. Öğr. Üyesi Bölümü]]</f>
        <v>TO</v>
      </c>
      <c r="H134" s="5">
        <f>Tablo1[[#This Row],[Mevcut]]</f>
        <v>65</v>
      </c>
      <c r="I134" s="13" t="str">
        <f>Tablo1[[#This Row],[GÜN]]</f>
        <v>ÇARŞAMBA</v>
      </c>
      <c r="J134" s="17" t="str">
        <f>Tablo1[[#This Row],[SINIF2]]</f>
        <v>113</v>
      </c>
      <c r="K134" s="11">
        <f>Tablo1[[#This Row],[08:10]]</f>
        <v>0</v>
      </c>
      <c r="L134" s="4" t="str">
        <f>Tablo1[[#This Row],[09:00]]</f>
        <v>x</v>
      </c>
      <c r="M134" s="4" t="str">
        <f>Tablo1[[#This Row],[09:50]]</f>
        <v>x</v>
      </c>
      <c r="N134" s="4" t="str">
        <f>Tablo1[[#This Row],[10:40]]</f>
        <v>x</v>
      </c>
      <c r="O134" s="4" t="str">
        <f>Tablo1[[#This Row],[11:30]]</f>
        <v>x</v>
      </c>
      <c r="P134" s="10">
        <f>Tablo1[[#This Row],[12:20]]</f>
        <v>0</v>
      </c>
      <c r="Q134" s="4">
        <f>Tablo1[[#This Row],[13:10]]</f>
        <v>0</v>
      </c>
      <c r="R134" s="4">
        <f>Tablo1[[#This Row],[14:00]]</f>
        <v>0</v>
      </c>
      <c r="S134" s="4">
        <f>Tablo1[[#This Row],[14:50]]</f>
        <v>0</v>
      </c>
      <c r="T134" s="4">
        <f>Tablo1[[#This Row],[15:40]]</f>
        <v>0</v>
      </c>
      <c r="U134" s="12">
        <f>Tablo1[[#This Row],[16:30]]</f>
        <v>0</v>
      </c>
      <c r="V134" s="24">
        <f>Tablo1[[#This Row],[Ders Adedi]]</f>
        <v>6</v>
      </c>
      <c r="W134" s="22">
        <f>Tablo1[[#This Row],[Ders saati]]</f>
        <v>4</v>
      </c>
      <c r="X134" s="23">
        <f>Tablo1[[#This Row],[Ders saati kontrol]]</f>
        <v>4</v>
      </c>
      <c r="Y134" s="89" t="str">
        <f>Tablo1[[#This Row],[Birleştir formül]]</f>
        <v>Bitki Besleme  Yakup ÇIKILI</v>
      </c>
      <c r="Z134" s="94">
        <f>Tablo1[[#This Row],[Birleşik ders]]</f>
        <v>3</v>
      </c>
    </row>
    <row r="135" spans="1:26" ht="21.75" hidden="1" x14ac:dyDescent="0.25">
      <c r="A135" s="27">
        <f>Tablo1[[#This Row],[Sıra]]</f>
        <v>104</v>
      </c>
      <c r="B135" s="13" t="str">
        <f>Tablo1[[#This Row],[Bölüm]]</f>
        <v>TB</v>
      </c>
      <c r="C135" s="13">
        <f>Tablo1[[#This Row],[Sınıf]]</f>
        <v>2</v>
      </c>
      <c r="D135" s="5" t="str">
        <f>Tablo1[[#This Row],[Ders Kodu]]</f>
        <v>TBİ-2010</v>
      </c>
      <c r="E135" s="14" t="str">
        <f>Tablo1[[#This Row],[Dersin Adı]]</f>
        <v xml:space="preserve">Fitopatoloji </v>
      </c>
      <c r="F135" s="6" t="str">
        <f>Tablo1[[#This Row],[Dersi Veren Öğretim Elemanı]]</f>
        <v>Ahmet ULUDAĞ</v>
      </c>
      <c r="G135" s="6" t="str">
        <f>Tablo1[[#This Row],[Dersi Vrn. Öğr. Üyesi Bölümü]]</f>
        <v>BK</v>
      </c>
      <c r="H135" s="5">
        <f>Tablo1[[#This Row],[Mevcut]]</f>
        <v>51</v>
      </c>
      <c r="I135" s="13" t="str">
        <f>Tablo1[[#This Row],[GÜN]]</f>
        <v>PERŞEMBE</v>
      </c>
      <c r="J135" s="17" t="str">
        <f>Tablo1[[#This Row],[SINIF2]]</f>
        <v>02</v>
      </c>
      <c r="K135" s="11">
        <f>Tablo1[[#This Row],[08:10]]</f>
        <v>0</v>
      </c>
      <c r="L135" s="4">
        <f>Tablo1[[#This Row],[09:00]]</f>
        <v>0</v>
      </c>
      <c r="M135" s="4">
        <f>Tablo1[[#This Row],[09:50]]</f>
        <v>0</v>
      </c>
      <c r="N135" s="4">
        <f>Tablo1[[#This Row],[10:40]]</f>
        <v>0</v>
      </c>
      <c r="O135" s="4">
        <f>Tablo1[[#This Row],[11:30]]</f>
        <v>0</v>
      </c>
      <c r="P135" s="10">
        <f>Tablo1[[#This Row],[12:20]]</f>
        <v>0</v>
      </c>
      <c r="Q135" s="4" t="str">
        <f>Tablo1[[#This Row],[13:10]]</f>
        <v>x</v>
      </c>
      <c r="R135" s="4" t="str">
        <f>Tablo1[[#This Row],[14:00]]</f>
        <v>x</v>
      </c>
      <c r="S135" s="4" t="str">
        <f>Tablo1[[#This Row],[14:50]]</f>
        <v>x</v>
      </c>
      <c r="T135" s="4" t="str">
        <f>Tablo1[[#This Row],[15:40]]</f>
        <v>x</v>
      </c>
      <c r="U135" s="12">
        <f>Tablo1[[#This Row],[16:30]]</f>
        <v>0</v>
      </c>
      <c r="V135" s="24">
        <f>Tablo1[[#This Row],[Ders Adedi]]</f>
        <v>7</v>
      </c>
      <c r="W135" s="22">
        <f>Tablo1[[#This Row],[Ders saati]]</f>
        <v>4</v>
      </c>
      <c r="X135" s="23">
        <f>Tablo1[[#This Row],[Ders saati kontrol]]</f>
        <v>4</v>
      </c>
      <c r="Y135" s="89" t="str">
        <f>Tablo1[[#This Row],[Birleştir formül]]</f>
        <v>Fitopatoloji  Ahmet ULUDAĞ</v>
      </c>
      <c r="Z135" s="94">
        <f>Tablo1[[#This Row],[Birleşik ders]]</f>
        <v>1</v>
      </c>
    </row>
    <row r="136" spans="1:26" ht="21.75" hidden="1" x14ac:dyDescent="0.25">
      <c r="A136" s="27">
        <f>Tablo1[[#This Row],[Sıra]]</f>
        <v>56</v>
      </c>
      <c r="B136" s="13" t="str">
        <f>Tablo1[[#This Row],[Bölüm]]</f>
        <v>TB</v>
      </c>
      <c r="C136" s="13">
        <f>Tablo1[[#This Row],[Sınıf]]</f>
        <v>3</v>
      </c>
      <c r="D136" s="5" t="str">
        <f>Tablo1[[#This Row],[Ders Kodu]]</f>
        <v>TBİ-3006</v>
      </c>
      <c r="E136" s="14" t="str">
        <f>Tablo1[[#This Row],[Dersin Adı]]</f>
        <v xml:space="preserve">Bitki Islahı </v>
      </c>
      <c r="F136" s="6" t="str">
        <f>Tablo1[[#This Row],[Dersi Veren Öğretim Elemanı]]</f>
        <v>Mevlüt AKÇURA</v>
      </c>
      <c r="G136" s="6" t="str">
        <f>Tablo1[[#This Row],[Dersi Vrn. Öğr. Üyesi Bölümü]]</f>
        <v>TB</v>
      </c>
      <c r="H136" s="5">
        <f>Tablo1[[#This Row],[Mevcut]]</f>
        <v>41</v>
      </c>
      <c r="I136" s="13" t="str">
        <f>Tablo1[[#This Row],[GÜN]]</f>
        <v>PAZARTESİ</v>
      </c>
      <c r="J136" s="17" t="str">
        <f>Tablo1[[#This Row],[SINIF2]]</f>
        <v>02</v>
      </c>
      <c r="K136" s="11">
        <f>Tablo1[[#This Row],[08:10]]</f>
        <v>0</v>
      </c>
      <c r="L136" s="4">
        <f>Tablo1[[#This Row],[09:00]]</f>
        <v>0</v>
      </c>
      <c r="M136" s="4">
        <f>Tablo1[[#This Row],[09:50]]</f>
        <v>0</v>
      </c>
      <c r="N136" s="4">
        <f>Tablo1[[#This Row],[10:40]]</f>
        <v>0</v>
      </c>
      <c r="O136" s="4">
        <f>Tablo1[[#This Row],[11:30]]</f>
        <v>0</v>
      </c>
      <c r="P136" s="10">
        <f>Tablo1[[#This Row],[12:20]]</f>
        <v>0</v>
      </c>
      <c r="Q136" s="4">
        <f>Tablo1[[#This Row],[13:10]]</f>
        <v>0</v>
      </c>
      <c r="R136" s="4">
        <f>Tablo1[[#This Row],[14:00]]</f>
        <v>0</v>
      </c>
      <c r="S136" s="4" t="str">
        <f>Tablo1[[#This Row],[14:50]]</f>
        <v>x</v>
      </c>
      <c r="T136" s="4" t="str">
        <f>Tablo1[[#This Row],[15:40]]</f>
        <v>x</v>
      </c>
      <c r="U136" s="12" t="str">
        <f>Tablo1[[#This Row],[16:30]]</f>
        <v>x</v>
      </c>
      <c r="V136" s="24">
        <f>Tablo1[[#This Row],[Ders Adedi]]</f>
        <v>2</v>
      </c>
      <c r="W136" s="22">
        <f>Tablo1[[#This Row],[Ders saati]]</f>
        <v>3</v>
      </c>
      <c r="X136" s="23">
        <f>Tablo1[[#This Row],[Ders saati kontrol]]</f>
        <v>3</v>
      </c>
      <c r="Y136" s="89" t="str">
        <f>Tablo1[[#This Row],[Birleştir formül]]</f>
        <v>Bitki Islahı  Mevlüt AKÇURA</v>
      </c>
      <c r="Z136" s="94">
        <f>Tablo1[[#This Row],[Birleşik ders]]</f>
        <v>1</v>
      </c>
    </row>
    <row r="137" spans="1:26" ht="21.75" hidden="1" x14ac:dyDescent="0.25">
      <c r="A137" s="27">
        <f>Tablo1[[#This Row],[Sıra]]</f>
        <v>179</v>
      </c>
      <c r="B137" s="13" t="str">
        <f>Tablo1[[#This Row],[Bölüm]]</f>
        <v>TB</v>
      </c>
      <c r="C137" s="13">
        <f>Tablo1[[#This Row],[Sınıf]]</f>
        <v>3</v>
      </c>
      <c r="D137" s="5" t="str">
        <f>Tablo1[[#This Row],[Ders Kodu]]</f>
        <v>TBİ-3008</v>
      </c>
      <c r="E137" s="14" t="str">
        <f>Tablo1[[#This Row],[Dersin Adı]]</f>
        <v xml:space="preserve">Mesleki Uygulama </v>
      </c>
      <c r="F137" s="6" t="str">
        <f>Tablo1[[#This Row],[Dersi Veren Öğretim Elemanı]]</f>
        <v>Bölüm Öğretim Elemanları - TB</v>
      </c>
      <c r="G137" s="6" t="str">
        <f>Tablo1[[#This Row],[Dersi Vrn. Öğr. Üyesi Bölümü]]</f>
        <v>TB</v>
      </c>
      <c r="H137" s="5">
        <f>Tablo1[[#This Row],[Mevcut]]</f>
        <v>30</v>
      </c>
      <c r="I137" s="13" t="str">
        <f>Tablo1[[#This Row],[GÜN]]</f>
        <v>SALI</v>
      </c>
      <c r="J137" s="17" t="str">
        <f>Tablo1[[#This Row],[SINIF2]]</f>
        <v>Bölüm Lab.</v>
      </c>
      <c r="K137" s="11">
        <f>Tablo1[[#This Row],[08:10]]</f>
        <v>0</v>
      </c>
      <c r="L137" s="4" t="str">
        <f>Tablo1[[#This Row],[09:00]]</f>
        <v>x</v>
      </c>
      <c r="M137" s="4" t="str">
        <f>Tablo1[[#This Row],[09:50]]</f>
        <v>x</v>
      </c>
      <c r="N137" s="4" t="str">
        <f>Tablo1[[#This Row],[10:40]]</f>
        <v>x</v>
      </c>
      <c r="O137" s="4" t="str">
        <f>Tablo1[[#This Row],[11:30]]</f>
        <v>x</v>
      </c>
      <c r="P137" s="10">
        <f>Tablo1[[#This Row],[12:20]]</f>
        <v>0</v>
      </c>
      <c r="Q137" s="4">
        <f>Tablo1[[#This Row],[13:10]]</f>
        <v>0</v>
      </c>
      <c r="R137" s="4">
        <f>Tablo1[[#This Row],[14:00]]</f>
        <v>0</v>
      </c>
      <c r="S137" s="4">
        <f>Tablo1[[#This Row],[14:50]]</f>
        <v>0</v>
      </c>
      <c r="T137" s="4">
        <f>Tablo1[[#This Row],[15:40]]</f>
        <v>0</v>
      </c>
      <c r="U137" s="12">
        <f>Tablo1[[#This Row],[16:30]]</f>
        <v>0</v>
      </c>
      <c r="V137" s="24">
        <f>Tablo1[[#This Row],[Ders Adedi]]</f>
        <v>8</v>
      </c>
      <c r="W137" s="22">
        <f>Tablo1[[#This Row],[Ders saati]]</f>
        <v>4</v>
      </c>
      <c r="X137" s="23">
        <f>Tablo1[[#This Row],[Ders saati kontrol]]</f>
        <v>4</v>
      </c>
      <c r="Y137" s="89" t="str">
        <f>Tablo1[[#This Row],[Birleştir formül]]</f>
        <v>Mesleki Uygulama  Bölüm Öğretim Elemanları - TB</v>
      </c>
      <c r="Z137" s="94">
        <f>Tablo1[[#This Row],[Birleşik ders]]</f>
        <v>1</v>
      </c>
    </row>
    <row r="138" spans="1:26" ht="21.75" hidden="1" x14ac:dyDescent="0.25">
      <c r="A138" s="27">
        <f>Tablo1[[#This Row],[Sıra]]</f>
        <v>93</v>
      </c>
      <c r="B138" s="13" t="str">
        <f>Tablo1[[#This Row],[Bölüm]]</f>
        <v>TB</v>
      </c>
      <c r="C138" s="13">
        <f>Tablo1[[#This Row],[Sınıf]]</f>
        <v>3</v>
      </c>
      <c r="D138" s="5" t="str">
        <f>Tablo1[[#This Row],[Ders Kodu]]</f>
        <v>TBİ-3004</v>
      </c>
      <c r="E138" s="14" t="str">
        <f>Tablo1[[#This Row],[Dersin Adı]]</f>
        <v xml:space="preserve">Endüstri Bitkileri II </v>
      </c>
      <c r="F138" s="6" t="str">
        <f>Tablo1[[#This Row],[Dersi Veren Öğretim Elemanı]]</f>
        <v>Bahri İZCİ</v>
      </c>
      <c r="G138" s="6" t="str">
        <f>Tablo1[[#This Row],[Dersi Vrn. Öğr. Üyesi Bölümü]]</f>
        <v>TB</v>
      </c>
      <c r="H138" s="5">
        <f>Tablo1[[#This Row],[Mevcut]]</f>
        <v>32</v>
      </c>
      <c r="I138" s="13" t="str">
        <f>Tablo1[[#This Row],[GÜN]]</f>
        <v>SALI</v>
      </c>
      <c r="J138" s="17" t="str">
        <f>Tablo1[[#This Row],[SINIF2]]</f>
        <v>02</v>
      </c>
      <c r="K138" s="11">
        <f>Tablo1[[#This Row],[08:10]]</f>
        <v>0</v>
      </c>
      <c r="L138" s="4">
        <f>Tablo1[[#This Row],[09:00]]</f>
        <v>0</v>
      </c>
      <c r="M138" s="4">
        <f>Tablo1[[#This Row],[09:50]]</f>
        <v>0</v>
      </c>
      <c r="N138" s="4">
        <f>Tablo1[[#This Row],[10:40]]</f>
        <v>0</v>
      </c>
      <c r="O138" s="4">
        <f>Tablo1[[#This Row],[11:30]]</f>
        <v>0</v>
      </c>
      <c r="P138" s="10">
        <f>Tablo1[[#This Row],[12:20]]</f>
        <v>0</v>
      </c>
      <c r="Q138" s="4" t="str">
        <f>Tablo1[[#This Row],[13:10]]</f>
        <v>x</v>
      </c>
      <c r="R138" s="4" t="str">
        <f>Tablo1[[#This Row],[14:00]]</f>
        <v>x</v>
      </c>
      <c r="S138" s="4" t="str">
        <f>Tablo1[[#This Row],[14:50]]</f>
        <v>x</v>
      </c>
      <c r="T138" s="4">
        <f>Tablo1[[#This Row],[15:40]]</f>
        <v>0</v>
      </c>
      <c r="U138" s="12">
        <f>Tablo1[[#This Row],[16:30]]</f>
        <v>0</v>
      </c>
      <c r="V138" s="24">
        <f>Tablo1[[#This Row],[Ders Adedi]]</f>
        <v>1</v>
      </c>
      <c r="W138" s="22">
        <f>Tablo1[[#This Row],[Ders saati]]</f>
        <v>3</v>
      </c>
      <c r="X138" s="23">
        <f>Tablo1[[#This Row],[Ders saati kontrol]]</f>
        <v>3</v>
      </c>
      <c r="Y138" s="89" t="str">
        <f>Tablo1[[#This Row],[Birleştir formül]]</f>
        <v>Endüstri Bitkileri II  Bahri İZCİ</v>
      </c>
      <c r="Z138" s="94">
        <f>Tablo1[[#This Row],[Birleşik ders]]</f>
        <v>1</v>
      </c>
    </row>
    <row r="139" spans="1:26" ht="21.75" hidden="1" x14ac:dyDescent="0.25">
      <c r="A139" s="27">
        <f>Tablo1[[#This Row],[Sıra]]</f>
        <v>341</v>
      </c>
      <c r="B139" s="13" t="str">
        <f>Tablo1[[#This Row],[Bölüm]]</f>
        <v>TB</v>
      </c>
      <c r="C139" s="13">
        <f>Tablo1[[#This Row],[Sınıf]]</f>
        <v>3</v>
      </c>
      <c r="D139" s="5" t="str">
        <f>Tablo1[[#This Row],[Ders Kodu]]</f>
        <v>TBİ-3002</v>
      </c>
      <c r="E139" s="14" t="str">
        <f>Tablo1[[#This Row],[Dersin Adı]]</f>
        <v xml:space="preserve">Yem Bitkileri </v>
      </c>
      <c r="F139" s="6" t="str">
        <f>Tablo1[[#This Row],[Dersi Veren Öğretim Elemanı]]</f>
        <v>Altıngül ÖZASLAN PARLAK</v>
      </c>
      <c r="G139" s="6" t="str">
        <f>Tablo1[[#This Row],[Dersi Vrn. Öğr. Üyesi Bölümü]]</f>
        <v>TB</v>
      </c>
      <c r="H139" s="5">
        <f>Tablo1[[#This Row],[Mevcut]]</f>
        <v>32</v>
      </c>
      <c r="I139" s="13" t="str">
        <f>Tablo1[[#This Row],[GÜN]]</f>
        <v>ÇARŞAMBA</v>
      </c>
      <c r="J139" s="17" t="str">
        <f>Tablo1[[#This Row],[SINIF2]]</f>
        <v>01</v>
      </c>
      <c r="K139" s="11">
        <f>Tablo1[[#This Row],[08:10]]</f>
        <v>0</v>
      </c>
      <c r="L139" s="4" t="str">
        <f>Tablo1[[#This Row],[09:00]]</f>
        <v>x</v>
      </c>
      <c r="M139" s="4" t="str">
        <f>Tablo1[[#This Row],[09:50]]</f>
        <v>x</v>
      </c>
      <c r="N139" s="4" t="str">
        <f>Tablo1[[#This Row],[10:40]]</f>
        <v>x</v>
      </c>
      <c r="O139" s="4" t="str">
        <f>Tablo1[[#This Row],[11:30]]</f>
        <v>x</v>
      </c>
      <c r="P139" s="10">
        <f>Tablo1[[#This Row],[12:20]]</f>
        <v>0</v>
      </c>
      <c r="Q139" s="4">
        <f>Tablo1[[#This Row],[13:10]]</f>
        <v>0</v>
      </c>
      <c r="R139" s="4">
        <f>Tablo1[[#This Row],[14:00]]</f>
        <v>0</v>
      </c>
      <c r="S139" s="4">
        <f>Tablo1[[#This Row],[14:50]]</f>
        <v>0</v>
      </c>
      <c r="T139" s="4">
        <f>Tablo1[[#This Row],[15:40]]</f>
        <v>0</v>
      </c>
      <c r="U139" s="12">
        <f>Tablo1[[#This Row],[16:30]]</f>
        <v>0</v>
      </c>
      <c r="V139" s="24">
        <f>Tablo1[[#This Row],[Ders Adedi]]</f>
        <v>1</v>
      </c>
      <c r="W139" s="22">
        <f>Tablo1[[#This Row],[Ders saati]]</f>
        <v>4</v>
      </c>
      <c r="X139" s="23">
        <f>Tablo1[[#This Row],[Ders saati kontrol]]</f>
        <v>4</v>
      </c>
      <c r="Y139" s="89" t="str">
        <f>Tablo1[[#This Row],[Birleştir formül]]</f>
        <v>Yem Bitkileri  Altıngül ÖZASLAN PARLAK</v>
      </c>
      <c r="Z139" s="94">
        <f>Tablo1[[#This Row],[Birleşik ders]]</f>
        <v>1</v>
      </c>
    </row>
    <row r="140" spans="1:26" ht="21.75" hidden="1" x14ac:dyDescent="0.25">
      <c r="A140" s="27">
        <f>Tablo1[[#This Row],[Sıra]]</f>
        <v>52</v>
      </c>
      <c r="B140" s="13" t="str">
        <f>Tablo1[[#This Row],[Bölüm]]</f>
        <v>TB</v>
      </c>
      <c r="C140" s="13">
        <f>Tablo1[[#This Row],[Sınıf]]</f>
        <v>3</v>
      </c>
      <c r="D140" s="5" t="str">
        <f>Tablo1[[#This Row],[Ders Kodu]]</f>
        <v>TBİ-3014</v>
      </c>
      <c r="E140" s="14" t="str">
        <f>Tablo1[[#This Row],[Dersin Adı]]</f>
        <v>Apiterapi</v>
      </c>
      <c r="F140" s="6" t="str">
        <f>Tablo1[[#This Row],[Dersi Veren Öğretim Elemanı]]</f>
        <v>Harun BAYTEKİN</v>
      </c>
      <c r="G140" s="6" t="str">
        <f>Tablo1[[#This Row],[Dersi Vrn. Öğr. Üyesi Bölümü]]</f>
        <v>TB</v>
      </c>
      <c r="H140" s="5">
        <f>Tablo1[[#This Row],[Mevcut]]</f>
        <v>29</v>
      </c>
      <c r="I140" s="13" t="str">
        <f>Tablo1[[#This Row],[GÜN]]</f>
        <v>ÇARŞAMBA</v>
      </c>
      <c r="J140" s="17" t="str">
        <f>Tablo1[[#This Row],[SINIF2]]</f>
        <v>04</v>
      </c>
      <c r="K140" s="11">
        <f>Tablo1[[#This Row],[08:10]]</f>
        <v>0</v>
      </c>
      <c r="L140" s="4">
        <f>Tablo1[[#This Row],[09:00]]</f>
        <v>0</v>
      </c>
      <c r="M140" s="4">
        <f>Tablo1[[#This Row],[09:50]]</f>
        <v>0</v>
      </c>
      <c r="N140" s="4">
        <f>Tablo1[[#This Row],[10:40]]</f>
        <v>0</v>
      </c>
      <c r="O140" s="4">
        <f>Tablo1[[#This Row],[11:30]]</f>
        <v>0</v>
      </c>
      <c r="P140" s="10">
        <f>Tablo1[[#This Row],[12:20]]</f>
        <v>0</v>
      </c>
      <c r="Q140" s="4" t="str">
        <f>Tablo1[[#This Row],[13:10]]</f>
        <v>x</v>
      </c>
      <c r="R140" s="4" t="str">
        <f>Tablo1[[#This Row],[14:00]]</f>
        <v>x</v>
      </c>
      <c r="S140" s="4">
        <f>Tablo1[[#This Row],[14:50]]</f>
        <v>0</v>
      </c>
      <c r="T140" s="4">
        <f>Tablo1[[#This Row],[15:40]]</f>
        <v>0</v>
      </c>
      <c r="U140" s="12">
        <f>Tablo1[[#This Row],[16:30]]</f>
        <v>0</v>
      </c>
      <c r="V140" s="24">
        <f>Tablo1[[#This Row],[Ders Adedi]]</f>
        <v>1</v>
      </c>
      <c r="W140" s="22">
        <f>Tablo1[[#This Row],[Ders saati]]</f>
        <v>2</v>
      </c>
      <c r="X140" s="23">
        <f>Tablo1[[#This Row],[Ders saati kontrol]]</f>
        <v>2</v>
      </c>
      <c r="Y140" s="89" t="str">
        <f>Tablo1[[#This Row],[Birleştir formül]]</f>
        <v>Apiterapi Harun BAYTEKİN</v>
      </c>
      <c r="Z140" s="94">
        <f>Tablo1[[#This Row],[Birleşik ders]]</f>
        <v>1</v>
      </c>
    </row>
    <row r="141" spans="1:26" ht="21.75" hidden="1" x14ac:dyDescent="0.25">
      <c r="A141" s="27">
        <f>Tablo1[[#This Row],[Sıra]]</f>
        <v>239</v>
      </c>
      <c r="B141" s="13" t="str">
        <f>Tablo1[[#This Row],[Bölüm]]</f>
        <v>TB</v>
      </c>
      <c r="C141" s="13">
        <f>Tablo1[[#This Row],[Sınıf]]</f>
        <v>3</v>
      </c>
      <c r="D141" s="5" t="str">
        <f>Tablo1[[#This Row],[Ders Kodu]]</f>
        <v>STJ-3002</v>
      </c>
      <c r="E141" s="14" t="str">
        <f>Tablo1[[#This Row],[Dersin Adı]]</f>
        <v xml:space="preserve">Staj II </v>
      </c>
      <c r="F141" s="6" t="str">
        <f>Tablo1[[#This Row],[Dersi Veren Öğretim Elemanı]]</f>
        <v>Bahri İZCİ</v>
      </c>
      <c r="G141" s="6" t="str">
        <f>Tablo1[[#This Row],[Dersi Vrn. Öğr. Üyesi Bölümü]]</f>
        <v>TB</v>
      </c>
      <c r="H141" s="5">
        <f>Tablo1[[#This Row],[Mevcut]]</f>
        <v>31</v>
      </c>
      <c r="I141" s="13" t="str">
        <f>Tablo1[[#This Row],[GÜN]]</f>
        <v>-</v>
      </c>
      <c r="J141" s="17" t="str">
        <f>Tablo1[[#This Row],[SINIF2]]</f>
        <v>-</v>
      </c>
      <c r="K141" s="11">
        <f>Tablo1[[#This Row],[08:10]]</f>
        <v>0</v>
      </c>
      <c r="L141" s="4">
        <f>Tablo1[[#This Row],[09:00]]</f>
        <v>0</v>
      </c>
      <c r="M141" s="4">
        <f>Tablo1[[#This Row],[09:50]]</f>
        <v>0</v>
      </c>
      <c r="N141" s="4">
        <f>Tablo1[[#This Row],[10:40]]</f>
        <v>0</v>
      </c>
      <c r="O141" s="4">
        <f>Tablo1[[#This Row],[11:30]]</f>
        <v>0</v>
      </c>
      <c r="P141" s="10">
        <f>Tablo1[[#This Row],[12:20]]</f>
        <v>0</v>
      </c>
      <c r="Q141" s="4">
        <f>Tablo1[[#This Row],[13:10]]</f>
        <v>0</v>
      </c>
      <c r="R141" s="4">
        <f>Tablo1[[#This Row],[14:00]]</f>
        <v>0</v>
      </c>
      <c r="S141" s="4">
        <f>Tablo1[[#This Row],[14:50]]</f>
        <v>0</v>
      </c>
      <c r="T141" s="4">
        <f>Tablo1[[#This Row],[15:40]]</f>
        <v>0</v>
      </c>
      <c r="U141" s="12">
        <f>Tablo1[[#This Row],[16:30]]</f>
        <v>0</v>
      </c>
      <c r="V141" s="24">
        <f>Tablo1[[#This Row],[Ders Adedi]]</f>
        <v>9</v>
      </c>
      <c r="W141" s="22">
        <f>Tablo1[[#This Row],[Ders saati]]</f>
        <v>0</v>
      </c>
      <c r="X141" s="23">
        <f>Tablo1[[#This Row],[Ders saati kontrol]]</f>
        <v>0</v>
      </c>
      <c r="Y141" s="89" t="str">
        <f>Tablo1[[#This Row],[Birleştir formül]]</f>
        <v>Staj II  Bahri İZCİ</v>
      </c>
      <c r="Z141" s="94">
        <f>Tablo1[[#This Row],[Birleşik ders]]</f>
        <v>1</v>
      </c>
    </row>
    <row r="142" spans="1:26" ht="21.75" hidden="1" x14ac:dyDescent="0.25">
      <c r="A142" s="27">
        <f>Tablo1[[#This Row],[Sıra]]</f>
        <v>329</v>
      </c>
      <c r="B142" s="13" t="str">
        <f>Tablo1[[#This Row],[Bölüm]]</f>
        <v>TB</v>
      </c>
      <c r="C142" s="13">
        <f>Tablo1[[#This Row],[Sınıf]]</f>
        <v>4</v>
      </c>
      <c r="D142" s="5" t="str">
        <f>Tablo1[[#This Row],[Ders Kodu]]</f>
        <v>TBİ-4014</v>
      </c>
      <c r="E142" s="14" t="str">
        <f>Tablo1[[#This Row],[Dersin Adı]]</f>
        <v xml:space="preserve">Ürün Standartları ve Depolama </v>
      </c>
      <c r="F142" s="6" t="str">
        <f>Tablo1[[#This Row],[Dersi Veren Öğretim Elemanı]]</f>
        <v>Mevlüt AKÇURA</v>
      </c>
      <c r="G142" s="6" t="str">
        <f>Tablo1[[#This Row],[Dersi Vrn. Öğr. Üyesi Bölümü]]</f>
        <v>TB</v>
      </c>
      <c r="H142" s="5">
        <f>Tablo1[[#This Row],[Mevcut]]</f>
        <v>8</v>
      </c>
      <c r="I142" s="13" t="str">
        <f>Tablo1[[#This Row],[GÜN]]</f>
        <v>SALI</v>
      </c>
      <c r="J142" s="17" t="str">
        <f>Tablo1[[#This Row],[SINIF2]]</f>
        <v>04</v>
      </c>
      <c r="K142" s="11">
        <f>Tablo1[[#This Row],[08:10]]</f>
        <v>0</v>
      </c>
      <c r="L142" s="4">
        <f>Tablo1[[#This Row],[09:00]]</f>
        <v>0</v>
      </c>
      <c r="M142" s="4">
        <f>Tablo1[[#This Row],[09:50]]</f>
        <v>0</v>
      </c>
      <c r="N142" s="4">
        <f>Tablo1[[#This Row],[10:40]]</f>
        <v>0</v>
      </c>
      <c r="O142" s="4">
        <f>Tablo1[[#This Row],[11:30]]</f>
        <v>0</v>
      </c>
      <c r="P142" s="10">
        <f>Tablo1[[#This Row],[12:20]]</f>
        <v>0</v>
      </c>
      <c r="Q142" s="4" t="str">
        <f>Tablo1[[#This Row],[13:10]]</f>
        <v>x</v>
      </c>
      <c r="R142" s="4" t="str">
        <f>Tablo1[[#This Row],[14:00]]</f>
        <v>x</v>
      </c>
      <c r="S142" s="4">
        <f>Tablo1[[#This Row],[14:50]]</f>
        <v>0</v>
      </c>
      <c r="T142" s="4">
        <f>Tablo1[[#This Row],[15:40]]</f>
        <v>0</v>
      </c>
      <c r="U142" s="12">
        <f>Tablo1[[#This Row],[16:30]]</f>
        <v>0</v>
      </c>
      <c r="V142" s="24">
        <f>Tablo1[[#This Row],[Ders Adedi]]</f>
        <v>1</v>
      </c>
      <c r="W142" s="22">
        <f>Tablo1[[#This Row],[Ders saati]]</f>
        <v>2</v>
      </c>
      <c r="X142" s="23">
        <f>Tablo1[[#This Row],[Ders saati kontrol]]</f>
        <v>2</v>
      </c>
      <c r="Y142" s="89" t="str">
        <f>Tablo1[[#This Row],[Birleştir formül]]</f>
        <v>Ürün Standartları ve Depolama  Mevlüt AKÇURA</v>
      </c>
      <c r="Z142" s="94">
        <f>Tablo1[[#This Row],[Birleşik ders]]</f>
        <v>1</v>
      </c>
    </row>
    <row r="143" spans="1:26" ht="21.75" hidden="1" x14ac:dyDescent="0.25">
      <c r="A143" s="27">
        <f>Tablo1[[#This Row],[Sıra]]</f>
        <v>71</v>
      </c>
      <c r="B143" s="13" t="str">
        <f>Tablo1[[#This Row],[Bölüm]]</f>
        <v>TB</v>
      </c>
      <c r="C143" s="13">
        <f>Tablo1[[#This Row],[Sınıf]]</f>
        <v>4</v>
      </c>
      <c r="D143" s="5" t="str">
        <f>Tablo1[[#This Row],[Ders Kodu]]</f>
        <v>TBİ-4006</v>
      </c>
      <c r="E143" s="14" t="str">
        <f>Tablo1[[#This Row],[Dersin Adı]]</f>
        <v xml:space="preserve">Biyoenerji Bitkileri </v>
      </c>
      <c r="F143" s="6" t="str">
        <f>Tablo1[[#This Row],[Dersi Veren Öğretim Elemanı]]</f>
        <v>Harun BAYTEKİN</v>
      </c>
      <c r="G143" s="6" t="str">
        <f>Tablo1[[#This Row],[Dersi Vrn. Öğr. Üyesi Bölümü]]</f>
        <v>TB</v>
      </c>
      <c r="H143" s="5">
        <f>Tablo1[[#This Row],[Mevcut]]</f>
        <v>9</v>
      </c>
      <c r="I143" s="13" t="str">
        <f>Tablo1[[#This Row],[GÜN]]</f>
        <v>ÇARŞAMBA</v>
      </c>
      <c r="J143" s="17" t="str">
        <f>Tablo1[[#This Row],[SINIF2]]</f>
        <v>203</v>
      </c>
      <c r="K143" s="11">
        <f>Tablo1[[#This Row],[08:10]]</f>
        <v>0</v>
      </c>
      <c r="L143" s="4" t="str">
        <f>Tablo1[[#This Row],[09:00]]</f>
        <v>x</v>
      </c>
      <c r="M143" s="4" t="str">
        <f>Tablo1[[#This Row],[09:50]]</f>
        <v>x</v>
      </c>
      <c r="N143" s="4">
        <f>Tablo1[[#This Row],[10:40]]</f>
        <v>0</v>
      </c>
      <c r="O143" s="4">
        <f>Tablo1[[#This Row],[11:30]]</f>
        <v>0</v>
      </c>
      <c r="P143" s="10">
        <f>Tablo1[[#This Row],[12:20]]</f>
        <v>0</v>
      </c>
      <c r="Q143" s="4">
        <f>Tablo1[[#This Row],[13:10]]</f>
        <v>0</v>
      </c>
      <c r="R143" s="4">
        <f>Tablo1[[#This Row],[14:00]]</f>
        <v>0</v>
      </c>
      <c r="S143" s="4">
        <f>Tablo1[[#This Row],[14:50]]</f>
        <v>0</v>
      </c>
      <c r="T143" s="4">
        <f>Tablo1[[#This Row],[15:40]]</f>
        <v>0</v>
      </c>
      <c r="U143" s="12">
        <f>Tablo1[[#This Row],[16:30]]</f>
        <v>0</v>
      </c>
      <c r="V143" s="24">
        <f>Tablo1[[#This Row],[Ders Adedi]]</f>
        <v>1</v>
      </c>
      <c r="W143" s="22">
        <f>Tablo1[[#This Row],[Ders saati]]</f>
        <v>2</v>
      </c>
      <c r="X143" s="23">
        <f>Tablo1[[#This Row],[Ders saati kontrol]]</f>
        <v>2</v>
      </c>
      <c r="Y143" s="89" t="str">
        <f>Tablo1[[#This Row],[Birleştir formül]]</f>
        <v>Biyoenerji Bitkileri  Harun BAYTEKİN</v>
      </c>
      <c r="Z143" s="94">
        <f>Tablo1[[#This Row],[Birleşik ders]]</f>
        <v>1</v>
      </c>
    </row>
    <row r="144" spans="1:26" ht="21.75" hidden="1" x14ac:dyDescent="0.25">
      <c r="A144" s="27">
        <f>Tablo1[[#This Row],[Sıra]]</f>
        <v>4</v>
      </c>
      <c r="B144" s="13" t="str">
        <f>Tablo1[[#This Row],[Bölüm]]</f>
        <v>TB</v>
      </c>
      <c r="C144" s="13">
        <f>Tablo1[[#This Row],[Sınıf]]</f>
        <v>4</v>
      </c>
      <c r="D144" s="5" t="str">
        <f>Tablo1[[#This Row],[Ders Kodu]]</f>
        <v>TBİ-4008</v>
      </c>
      <c r="E144" s="14" t="str">
        <f>Tablo1[[#This Row],[Dersin Adı]]</f>
        <v xml:space="preserve">Alternatif Tarım ve Bitki Yetiştirme Teknikleri </v>
      </c>
      <c r="F144" s="6" t="str">
        <f>Tablo1[[#This Row],[Dersi Veren Öğretim Elemanı]]</f>
        <v>Ramazan ÇAKMAKÇI</v>
      </c>
      <c r="G144" s="6" t="str">
        <f>Tablo1[[#This Row],[Dersi Vrn. Öğr. Üyesi Bölümü]]</f>
        <v>TB</v>
      </c>
      <c r="H144" s="5">
        <f>Tablo1[[#This Row],[Mevcut]]</f>
        <v>9</v>
      </c>
      <c r="I144" s="13" t="str">
        <f>Tablo1[[#This Row],[GÜN]]</f>
        <v>ÇARŞAMBA</v>
      </c>
      <c r="J144" s="17" t="str">
        <f>Tablo1[[#This Row],[SINIF2]]</f>
        <v>03</v>
      </c>
      <c r="K144" s="11">
        <f>Tablo1[[#This Row],[08:10]]</f>
        <v>0</v>
      </c>
      <c r="L144" s="4">
        <f>Tablo1[[#This Row],[09:00]]</f>
        <v>0</v>
      </c>
      <c r="M144" s="4">
        <f>Tablo1[[#This Row],[09:50]]</f>
        <v>0</v>
      </c>
      <c r="N144" s="4">
        <f>Tablo1[[#This Row],[10:40]]</f>
        <v>0</v>
      </c>
      <c r="O144" s="4">
        <f>Tablo1[[#This Row],[11:30]]</f>
        <v>0</v>
      </c>
      <c r="P144" s="10">
        <f>Tablo1[[#This Row],[12:20]]</f>
        <v>0</v>
      </c>
      <c r="Q144" s="4" t="str">
        <f>Tablo1[[#This Row],[13:10]]</f>
        <v>x</v>
      </c>
      <c r="R144" s="4" t="str">
        <f>Tablo1[[#This Row],[14:00]]</f>
        <v>x</v>
      </c>
      <c r="S144" s="4" t="str">
        <f>Tablo1[[#This Row],[14:50]]</f>
        <v>x</v>
      </c>
      <c r="T144" s="4">
        <f>Tablo1[[#This Row],[15:40]]</f>
        <v>0</v>
      </c>
      <c r="U144" s="12">
        <f>Tablo1[[#This Row],[16:30]]</f>
        <v>0</v>
      </c>
      <c r="V144" s="24">
        <f>Tablo1[[#This Row],[Ders Adedi]]</f>
        <v>1</v>
      </c>
      <c r="W144" s="22">
        <f>Tablo1[[#This Row],[Ders saati]]</f>
        <v>3</v>
      </c>
      <c r="X144" s="23">
        <f>Tablo1[[#This Row],[Ders saati kontrol]]</f>
        <v>3</v>
      </c>
      <c r="Y144" s="89" t="str">
        <f>Tablo1[[#This Row],[Birleştir formül]]</f>
        <v>Alternatif Tarım ve Bitki Yetiştirme Teknikleri  Ramazan ÇAKMAKÇI</v>
      </c>
      <c r="Z144" s="94">
        <f>Tablo1[[#This Row],[Birleşik ders]]</f>
        <v>1</v>
      </c>
    </row>
    <row r="145" spans="1:26" ht="30" hidden="1" x14ac:dyDescent="0.25">
      <c r="A145" s="27">
        <f>Tablo1[[#This Row],[Sıra]]</f>
        <v>30</v>
      </c>
      <c r="B145" s="13" t="str">
        <f>Tablo1[[#This Row],[Bölüm]]</f>
        <v>TB</v>
      </c>
      <c r="C145" s="13">
        <f>Tablo1[[#This Row],[Sınıf]]</f>
        <v>4</v>
      </c>
      <c r="D145" s="5" t="str">
        <f>Tablo1[[#This Row],[Ders Kodu]]</f>
        <v>TBİ-4016</v>
      </c>
      <c r="E145" s="14" t="str">
        <f>Tablo1[[#This Row],[Dersin Adı]]</f>
        <v xml:space="preserve">Balarısı ve Flora </v>
      </c>
      <c r="F145" s="6" t="str">
        <f>Tablo1[[#This Row],[Dersi Veren Öğretim Elemanı]]</f>
        <v>Harun BAYTEKİN</v>
      </c>
      <c r="G145" s="6" t="str">
        <f>Tablo1[[#This Row],[Dersi Vrn. Öğr. Üyesi Bölümü]]</f>
        <v>TB</v>
      </c>
      <c r="H145" s="5">
        <f>Tablo1[[#This Row],[Mevcut]]</f>
        <v>2</v>
      </c>
      <c r="I145" s="13" t="str">
        <f>Tablo1[[#This Row],[GÜN]]</f>
        <v>ÇARŞAMBA</v>
      </c>
      <c r="J145" s="17" t="str">
        <f>Tablo1[[#This Row],[SINIF2]]</f>
        <v>113</v>
      </c>
      <c r="K145" s="11">
        <f>Tablo1[[#This Row],[08:10]]</f>
        <v>0</v>
      </c>
      <c r="L145" s="4">
        <f>Tablo1[[#This Row],[09:00]]</f>
        <v>0</v>
      </c>
      <c r="M145" s="4">
        <f>Tablo1[[#This Row],[09:50]]</f>
        <v>0</v>
      </c>
      <c r="N145" s="4">
        <f>Tablo1[[#This Row],[10:40]]</f>
        <v>0</v>
      </c>
      <c r="O145" s="4">
        <f>Tablo1[[#This Row],[11:30]]</f>
        <v>0</v>
      </c>
      <c r="P145" s="10">
        <f>Tablo1[[#This Row],[12:20]]</f>
        <v>0</v>
      </c>
      <c r="Q145" s="4">
        <f>Tablo1[[#This Row],[13:10]]</f>
        <v>0</v>
      </c>
      <c r="R145" s="4">
        <f>Tablo1[[#This Row],[14:00]]</f>
        <v>0</v>
      </c>
      <c r="S145" s="4">
        <f>Tablo1[[#This Row],[14:50]]</f>
        <v>0</v>
      </c>
      <c r="T145" s="4" t="str">
        <f>Tablo1[[#This Row],[15:40]]</f>
        <v>x</v>
      </c>
      <c r="U145" s="12" t="str">
        <f>Tablo1[[#This Row],[16:30]]</f>
        <v>x</v>
      </c>
      <c r="V145" s="24">
        <f>Tablo1[[#This Row],[Ders Adedi]]</f>
        <v>2</v>
      </c>
      <c r="W145" s="22">
        <f>Tablo1[[#This Row],[Ders saati]]</f>
        <v>2</v>
      </c>
      <c r="X145" s="23">
        <f>Tablo1[[#This Row],[Ders saati kontrol]]</f>
        <v>2</v>
      </c>
      <c r="Y145" s="89" t="str">
        <f>Tablo1[[#This Row],[Birleştir formül]]</f>
        <v>Balarısı ve Flora  Harun BAYTEKİN</v>
      </c>
      <c r="Z145" s="94">
        <f>Tablo1[[#This Row],[Birleşik ders]]</f>
        <v>2</v>
      </c>
    </row>
    <row r="146" spans="1:26" ht="21.75" hidden="1" x14ac:dyDescent="0.25">
      <c r="A146" s="27">
        <f>Tablo1[[#This Row],[Sıra]]</f>
        <v>82</v>
      </c>
      <c r="B146" s="13" t="str">
        <f>Tablo1[[#This Row],[Bölüm]]</f>
        <v>TB</v>
      </c>
      <c r="C146" s="13">
        <f>Tablo1[[#This Row],[Sınıf]]</f>
        <v>4</v>
      </c>
      <c r="D146" s="5" t="str">
        <f>Tablo1[[#This Row],[Ders Kodu]]</f>
        <v>TBİ-4002</v>
      </c>
      <c r="E146" s="14" t="str">
        <f>Tablo1[[#This Row],[Dersin Adı]]</f>
        <v xml:space="preserve">Çayır Mera Islahı </v>
      </c>
      <c r="F146" s="6" t="str">
        <f>Tablo1[[#This Row],[Dersi Veren Öğretim Elemanı]]</f>
        <v>Fırat ALATÜRK</v>
      </c>
      <c r="G146" s="6" t="str">
        <f>Tablo1[[#This Row],[Dersi Vrn. Öğr. Üyesi Bölümü]]</f>
        <v>TB</v>
      </c>
      <c r="H146" s="5">
        <f>Tablo1[[#This Row],[Mevcut]]</f>
        <v>10</v>
      </c>
      <c r="I146" s="13" t="str">
        <f>Tablo1[[#This Row],[GÜN]]</f>
        <v>PERŞEMBE</v>
      </c>
      <c r="J146" s="17" t="str">
        <f>Tablo1[[#This Row],[SINIF2]]</f>
        <v>106</v>
      </c>
      <c r="K146" s="11">
        <f>Tablo1[[#This Row],[08:10]]</f>
        <v>0</v>
      </c>
      <c r="L146" s="4" t="str">
        <f>Tablo1[[#This Row],[09:00]]</f>
        <v>x</v>
      </c>
      <c r="M146" s="4" t="str">
        <f>Tablo1[[#This Row],[09:50]]</f>
        <v>x</v>
      </c>
      <c r="N146" s="4" t="str">
        <f>Tablo1[[#This Row],[10:40]]</f>
        <v>x</v>
      </c>
      <c r="O146" s="4" t="str">
        <f>Tablo1[[#This Row],[11:30]]</f>
        <v>x</v>
      </c>
      <c r="P146" s="10">
        <f>Tablo1[[#This Row],[12:20]]</f>
        <v>0</v>
      </c>
      <c r="Q146" s="4">
        <f>Tablo1[[#This Row],[13:10]]</f>
        <v>0</v>
      </c>
      <c r="R146" s="4">
        <f>Tablo1[[#This Row],[14:00]]</f>
        <v>0</v>
      </c>
      <c r="S146" s="4">
        <f>Tablo1[[#This Row],[14:50]]</f>
        <v>0</v>
      </c>
      <c r="T146" s="4">
        <f>Tablo1[[#This Row],[15:40]]</f>
        <v>0</v>
      </c>
      <c r="U146" s="12">
        <f>Tablo1[[#This Row],[16:30]]</f>
        <v>0</v>
      </c>
      <c r="V146" s="24">
        <f>Tablo1[[#This Row],[Ders Adedi]]</f>
        <v>1</v>
      </c>
      <c r="W146" s="22">
        <f>Tablo1[[#This Row],[Ders saati]]</f>
        <v>4</v>
      </c>
      <c r="X146" s="23">
        <f>Tablo1[[#This Row],[Ders saati kontrol]]</f>
        <v>4</v>
      </c>
      <c r="Y146" s="89" t="str">
        <f>Tablo1[[#This Row],[Birleştir formül]]</f>
        <v>Çayır Mera Islahı  Fırat ALATÜRK</v>
      </c>
      <c r="Z146" s="94">
        <f>Tablo1[[#This Row],[Birleşik ders]]</f>
        <v>1</v>
      </c>
    </row>
    <row r="147" spans="1:26" ht="21.75" hidden="1" x14ac:dyDescent="0.25">
      <c r="A147" s="27">
        <f>Tablo1[[#This Row],[Sıra]]</f>
        <v>251</v>
      </c>
      <c r="B147" s="13" t="str">
        <f>Tablo1[[#This Row],[Bölüm]]</f>
        <v>TB</v>
      </c>
      <c r="C147" s="13">
        <f>Tablo1[[#This Row],[Sınıf]]</f>
        <v>4</v>
      </c>
      <c r="D147" s="5" t="str">
        <f>Tablo1[[#This Row],[Ders Kodu]]</f>
        <v>TBİ-4018</v>
      </c>
      <c r="E147" s="14" t="str">
        <f>Tablo1[[#This Row],[Dersin Adı]]</f>
        <v xml:space="preserve">Tahıl Baklagil ve Yem Bitkileri Zararlıları </v>
      </c>
      <c r="F147" s="6" t="str">
        <f>Tablo1[[#This Row],[Dersi Veren Öğretim Elemanı]]</f>
        <v>Baboo ALİ</v>
      </c>
      <c r="G147" s="6" t="str">
        <f>Tablo1[[#This Row],[Dersi Vrn. Öğr. Üyesi Bölümü]]</f>
        <v>TB</v>
      </c>
      <c r="H147" s="5">
        <f>Tablo1[[#This Row],[Mevcut]]</f>
        <v>8</v>
      </c>
      <c r="I147" s="13" t="str">
        <f>Tablo1[[#This Row],[GÜN]]</f>
        <v>PERŞEMBE</v>
      </c>
      <c r="J147" s="17" t="str">
        <f>Tablo1[[#This Row],[SINIF2]]</f>
        <v>106</v>
      </c>
      <c r="K147" s="11">
        <f>Tablo1[[#This Row],[08:10]]</f>
        <v>0</v>
      </c>
      <c r="L147" s="4">
        <f>Tablo1[[#This Row],[09:00]]</f>
        <v>0</v>
      </c>
      <c r="M147" s="4">
        <f>Tablo1[[#This Row],[09:50]]</f>
        <v>0</v>
      </c>
      <c r="N147" s="4">
        <f>Tablo1[[#This Row],[10:40]]</f>
        <v>0</v>
      </c>
      <c r="O147" s="4">
        <f>Tablo1[[#This Row],[11:30]]</f>
        <v>0</v>
      </c>
      <c r="P147" s="10">
        <f>Tablo1[[#This Row],[12:20]]</f>
        <v>0</v>
      </c>
      <c r="Q147" s="4" t="str">
        <f>Tablo1[[#This Row],[13:10]]</f>
        <v>x</v>
      </c>
      <c r="R147" s="4" t="str">
        <f>Tablo1[[#This Row],[14:00]]</f>
        <v>x</v>
      </c>
      <c r="S147" s="4">
        <f>Tablo1[[#This Row],[14:50]]</f>
        <v>0</v>
      </c>
      <c r="T147" s="4">
        <f>Tablo1[[#This Row],[15:40]]</f>
        <v>0</v>
      </c>
      <c r="U147" s="12">
        <f>Tablo1[[#This Row],[16:30]]</f>
        <v>0</v>
      </c>
      <c r="V147" s="24">
        <f>Tablo1[[#This Row],[Ders Adedi]]</f>
        <v>1</v>
      </c>
      <c r="W147" s="22">
        <f>Tablo1[[#This Row],[Ders saati]]</f>
        <v>2</v>
      </c>
      <c r="X147" s="23">
        <f>Tablo1[[#This Row],[Ders saati kontrol]]</f>
        <v>2</v>
      </c>
      <c r="Y147" s="89" t="str">
        <f>Tablo1[[#This Row],[Birleştir formül]]</f>
        <v>Tahıl Baklagil ve Yem Bitkileri Zararlıları  Baboo ALİ</v>
      </c>
      <c r="Z147" s="94">
        <f>Tablo1[[#This Row],[Birleşik ders]]</f>
        <v>1</v>
      </c>
    </row>
    <row r="148" spans="1:26" ht="21.75" hidden="1" x14ac:dyDescent="0.25">
      <c r="A148" s="27">
        <f>Tablo1[[#This Row],[Sıra]]</f>
        <v>209</v>
      </c>
      <c r="B148" s="13" t="str">
        <f>Tablo1[[#This Row],[Bölüm]]</f>
        <v>TB</v>
      </c>
      <c r="C148" s="13">
        <f>Tablo1[[#This Row],[Sınıf]]</f>
        <v>4</v>
      </c>
      <c r="D148" s="5" t="str">
        <f>Tablo1[[#This Row],[Ders Kodu]]</f>
        <v>TBİ-4010</v>
      </c>
      <c r="E148" s="14" t="str">
        <f>Tablo1[[#This Row],[Dersin Adı]]</f>
        <v xml:space="preserve">Organik Tarım </v>
      </c>
      <c r="F148" s="6" t="str">
        <f>Tablo1[[#This Row],[Dersi Veren Öğretim Elemanı]]</f>
        <v>Ramazan ÇAKMAKÇI</v>
      </c>
      <c r="G148" s="6" t="str">
        <f>Tablo1[[#This Row],[Dersi Vrn. Öğr. Üyesi Bölümü]]</f>
        <v>TB</v>
      </c>
      <c r="H148" s="5">
        <f>Tablo1[[#This Row],[Mevcut]]</f>
        <v>11</v>
      </c>
      <c r="I148" s="13" t="str">
        <f>Tablo1[[#This Row],[GÜN]]</f>
        <v>PERŞEMBE</v>
      </c>
      <c r="J148" s="17" t="str">
        <f>Tablo1[[#This Row],[SINIF2]]</f>
        <v>103</v>
      </c>
      <c r="K148" s="11">
        <f>Tablo1[[#This Row],[08:10]]</f>
        <v>0</v>
      </c>
      <c r="L148" s="4">
        <f>Tablo1[[#This Row],[09:00]]</f>
        <v>0</v>
      </c>
      <c r="M148" s="4">
        <f>Tablo1[[#This Row],[09:50]]</f>
        <v>0</v>
      </c>
      <c r="N148" s="4">
        <f>Tablo1[[#This Row],[10:40]]</f>
        <v>0</v>
      </c>
      <c r="O148" s="4">
        <f>Tablo1[[#This Row],[11:30]]</f>
        <v>0</v>
      </c>
      <c r="P148" s="10">
        <f>Tablo1[[#This Row],[12:20]]</f>
        <v>0</v>
      </c>
      <c r="Q148" s="4">
        <f>Tablo1[[#This Row],[13:10]]</f>
        <v>0</v>
      </c>
      <c r="R148" s="4">
        <f>Tablo1[[#This Row],[14:00]]</f>
        <v>0</v>
      </c>
      <c r="S148" s="4" t="str">
        <f>Tablo1[[#This Row],[14:50]]</f>
        <v>x</v>
      </c>
      <c r="T148" s="4" t="str">
        <f>Tablo1[[#This Row],[15:40]]</f>
        <v>x</v>
      </c>
      <c r="U148" s="12">
        <f>Tablo1[[#This Row],[16:30]]</f>
        <v>0</v>
      </c>
      <c r="V148" s="24">
        <f>Tablo1[[#This Row],[Ders Adedi]]</f>
        <v>1</v>
      </c>
      <c r="W148" s="22">
        <f>Tablo1[[#This Row],[Ders saati]]</f>
        <v>2</v>
      </c>
      <c r="X148" s="23">
        <f>Tablo1[[#This Row],[Ders saati kontrol]]</f>
        <v>2</v>
      </c>
      <c r="Y148" s="89" t="str">
        <f>Tablo1[[#This Row],[Birleştir formül]]</f>
        <v>Organik Tarım  Ramazan ÇAKMAKÇI</v>
      </c>
      <c r="Z148" s="94">
        <f>Tablo1[[#This Row],[Birleşik ders]]</f>
        <v>1</v>
      </c>
    </row>
    <row r="149" spans="1:26" ht="21.75" hidden="1" x14ac:dyDescent="0.25">
      <c r="A149" s="27">
        <f>Tablo1[[#This Row],[Sıra]]</f>
        <v>84</v>
      </c>
      <c r="B149" s="13" t="str">
        <f>Tablo1[[#This Row],[Bölüm]]</f>
        <v>TB</v>
      </c>
      <c r="C149" s="13">
        <f>Tablo1[[#This Row],[Sınıf]]</f>
        <v>4</v>
      </c>
      <c r="D149" s="5" t="str">
        <f>Tablo1[[#This Row],[Ders Kodu]]</f>
        <v>TBİ-4020</v>
      </c>
      <c r="E149" s="14" t="str">
        <f>Tablo1[[#This Row],[Dersin Adı]]</f>
        <v xml:space="preserve">Çevresel Etki Değerlendirme </v>
      </c>
      <c r="F149" s="6" t="str">
        <f>Tablo1[[#This Row],[Dersi Veren Öğretim Elemanı]]</f>
        <v>Cafer TÜRKMEN</v>
      </c>
      <c r="G149" s="6" t="str">
        <f>Tablo1[[#This Row],[Dersi Vrn. Öğr. Üyesi Bölümü]]</f>
        <v>TO</v>
      </c>
      <c r="H149" s="5">
        <f>Tablo1[[#This Row],[Mevcut]]</f>
        <v>0</v>
      </c>
      <c r="I149" s="13" t="str">
        <f>Tablo1[[#This Row],[GÜN]]</f>
        <v>-</v>
      </c>
      <c r="J149" s="17" t="str">
        <f>Tablo1[[#This Row],[SINIF2]]</f>
        <v>AÇILMIYOR</v>
      </c>
      <c r="K149" s="11">
        <f>Tablo1[[#This Row],[08:10]]</f>
        <v>0</v>
      </c>
      <c r="L149" s="4">
        <f>Tablo1[[#This Row],[09:00]]</f>
        <v>0</v>
      </c>
      <c r="M149" s="4">
        <f>Tablo1[[#This Row],[09:50]]</f>
        <v>0</v>
      </c>
      <c r="N149" s="4" t="str">
        <f>Tablo1[[#This Row],[10:40]]</f>
        <v>x</v>
      </c>
      <c r="O149" s="4" t="str">
        <f>Tablo1[[#This Row],[11:30]]</f>
        <v>x</v>
      </c>
      <c r="P149" s="10">
        <f>Tablo1[[#This Row],[12:20]]</f>
        <v>0</v>
      </c>
      <c r="Q149" s="4">
        <f>Tablo1[[#This Row],[13:10]]</f>
        <v>0</v>
      </c>
      <c r="R149" s="4">
        <f>Tablo1[[#This Row],[14:00]]</f>
        <v>0</v>
      </c>
      <c r="S149" s="4">
        <f>Tablo1[[#This Row],[14:50]]</f>
        <v>0</v>
      </c>
      <c r="T149" s="4">
        <f>Tablo1[[#This Row],[15:40]]</f>
        <v>0</v>
      </c>
      <c r="U149" s="12">
        <f>Tablo1[[#This Row],[16:30]]</f>
        <v>0</v>
      </c>
      <c r="V149" s="24">
        <f>Tablo1[[#This Row],[Ders Adedi]]</f>
        <v>1</v>
      </c>
      <c r="W149" s="22">
        <f>Tablo1[[#This Row],[Ders saati]]</f>
        <v>2</v>
      </c>
      <c r="X149" s="23">
        <f>Tablo1[[#This Row],[Ders saati kontrol]]</f>
        <v>2</v>
      </c>
      <c r="Y149" s="89" t="str">
        <f>Tablo1[[#This Row],[Birleştir formül]]</f>
        <v>Çevresel Etki Değerlendirme  Cafer TÜRKMEN</v>
      </c>
      <c r="Z149" s="94">
        <f>Tablo1[[#This Row],[Birleşik ders]]</f>
        <v>1</v>
      </c>
    </row>
    <row r="150" spans="1:26" ht="21.75" hidden="1" x14ac:dyDescent="0.25">
      <c r="A150" s="27">
        <f>Tablo1[[#This Row],[Sıra]]</f>
        <v>51</v>
      </c>
      <c r="B150" s="13" t="str">
        <f>Tablo1[[#This Row],[Bölüm]]</f>
        <v>TB</v>
      </c>
      <c r="C150" s="13">
        <f>Tablo1[[#This Row],[Sınıf]]</f>
        <v>4</v>
      </c>
      <c r="D150" s="5" t="str">
        <f>Tablo1[[#This Row],[Ders Kodu]]</f>
        <v>TBİ-4012</v>
      </c>
      <c r="E150" s="14" t="str">
        <f>Tablo1[[#This Row],[Dersin Adı]]</f>
        <v xml:space="preserve">Bitki Doku Kültürleri </v>
      </c>
      <c r="F150" s="6" t="str">
        <f>Tablo1[[#This Row],[Dersi Veren Öğretim Elemanı]]</f>
        <v>Onur Sinan TÜRKMEN</v>
      </c>
      <c r="G150" s="6" t="str">
        <f>Tablo1[[#This Row],[Dersi Vrn. Öğr. Üyesi Bölümü]]</f>
        <v>TB</v>
      </c>
      <c r="H150" s="5">
        <f>Tablo1[[#This Row],[Mevcut]]</f>
        <v>0</v>
      </c>
      <c r="I150" s="13" t="str">
        <f>Tablo1[[#This Row],[GÜN]]</f>
        <v>-</v>
      </c>
      <c r="J150" s="17" t="str">
        <f>Tablo1[[#This Row],[SINIF2]]</f>
        <v>AÇILMIYOR</v>
      </c>
      <c r="K150" s="11">
        <f>Tablo1[[#This Row],[08:10]]</f>
        <v>0</v>
      </c>
      <c r="L150" s="4">
        <f>Tablo1[[#This Row],[09:00]]</f>
        <v>0</v>
      </c>
      <c r="M150" s="4">
        <f>Tablo1[[#This Row],[09:50]]</f>
        <v>0</v>
      </c>
      <c r="N150" s="4">
        <f>Tablo1[[#This Row],[10:40]]</f>
        <v>0</v>
      </c>
      <c r="O150" s="4">
        <f>Tablo1[[#This Row],[11:30]]</f>
        <v>0</v>
      </c>
      <c r="P150" s="10">
        <f>Tablo1[[#This Row],[12:20]]</f>
        <v>0</v>
      </c>
      <c r="Q150" s="4">
        <f>Tablo1[[#This Row],[13:10]]</f>
        <v>0</v>
      </c>
      <c r="R150" s="4">
        <f>Tablo1[[#This Row],[14:00]]</f>
        <v>0</v>
      </c>
      <c r="S150" s="4" t="str">
        <f>Tablo1[[#This Row],[14:50]]</f>
        <v>x</v>
      </c>
      <c r="T150" s="4" t="str">
        <f>Tablo1[[#This Row],[15:40]]</f>
        <v>x</v>
      </c>
      <c r="U150" s="12">
        <f>Tablo1[[#This Row],[16:30]]</f>
        <v>0</v>
      </c>
      <c r="V150" s="24">
        <f>Tablo1[[#This Row],[Ders Adedi]]</f>
        <v>1</v>
      </c>
      <c r="W150" s="22">
        <f>Tablo1[[#This Row],[Ders saati]]</f>
        <v>2</v>
      </c>
      <c r="X150" s="23">
        <f>Tablo1[[#This Row],[Ders saati kontrol]]</f>
        <v>2</v>
      </c>
      <c r="Y150" s="89" t="str">
        <f>Tablo1[[#This Row],[Birleştir formül]]</f>
        <v>Bitki Doku Kültürleri  Onur Sinan TÜRKMEN</v>
      </c>
      <c r="Z150" s="94">
        <f>Tablo1[[#This Row],[Birleşik ders]]</f>
        <v>1</v>
      </c>
    </row>
    <row r="151" spans="1:26" ht="21.75" hidden="1" x14ac:dyDescent="0.25">
      <c r="A151" s="27">
        <f>Tablo1[[#This Row],[Sıra]]</f>
        <v>39</v>
      </c>
      <c r="B151" s="13" t="str">
        <f>Tablo1[[#This Row],[Bölüm]]</f>
        <v>TB</v>
      </c>
      <c r="C151" s="13">
        <f>Tablo1[[#This Row],[Sınıf]]</f>
        <v>4</v>
      </c>
      <c r="D151" s="5" t="str">
        <f>Tablo1[[#This Row],[Ders Kodu]]</f>
        <v>TBİ-4004</v>
      </c>
      <c r="E151" s="14" t="str">
        <f>Tablo1[[#This Row],[Dersin Adı]]</f>
        <v xml:space="preserve">Bitirme Ödevi II </v>
      </c>
      <c r="F151" s="6" t="str">
        <f>Tablo1[[#This Row],[Dersi Veren Öğretim Elemanı]]</f>
        <v>Bölüm Öğretim Elemanları - TB</v>
      </c>
      <c r="G151" s="6" t="str">
        <f>Tablo1[[#This Row],[Dersi Vrn. Öğr. Üyesi Bölümü]]</f>
        <v>TB</v>
      </c>
      <c r="H151" s="5">
        <f>Tablo1[[#This Row],[Mevcut]]</f>
        <v>14</v>
      </c>
      <c r="I151" s="13" t="str">
        <f>Tablo1[[#This Row],[GÜN]]</f>
        <v>-</v>
      </c>
      <c r="J151" s="17" t="str">
        <f>Tablo1[[#This Row],[SINIF2]]</f>
        <v>-</v>
      </c>
      <c r="K151" s="11">
        <f>Tablo1[[#This Row],[08:10]]</f>
        <v>0</v>
      </c>
      <c r="L151" s="4">
        <f>Tablo1[[#This Row],[09:00]]</f>
        <v>0</v>
      </c>
      <c r="M151" s="4">
        <f>Tablo1[[#This Row],[09:50]]</f>
        <v>0</v>
      </c>
      <c r="N151" s="4">
        <f>Tablo1[[#This Row],[10:40]]</f>
        <v>0</v>
      </c>
      <c r="O151" s="4">
        <f>Tablo1[[#This Row],[11:30]]</f>
        <v>0</v>
      </c>
      <c r="P151" s="10">
        <f>Tablo1[[#This Row],[12:20]]</f>
        <v>0</v>
      </c>
      <c r="Q151" s="4">
        <f>Tablo1[[#This Row],[13:10]]</f>
        <v>0</v>
      </c>
      <c r="R151" s="4">
        <f>Tablo1[[#This Row],[14:00]]</f>
        <v>0</v>
      </c>
      <c r="S151" s="4">
        <f>Tablo1[[#This Row],[14:50]]</f>
        <v>0</v>
      </c>
      <c r="T151" s="4">
        <f>Tablo1[[#This Row],[15:40]]</f>
        <v>0</v>
      </c>
      <c r="U151" s="12">
        <f>Tablo1[[#This Row],[16:30]]</f>
        <v>0</v>
      </c>
      <c r="V151" s="24">
        <f>Tablo1[[#This Row],[Ders Adedi]]</f>
        <v>7</v>
      </c>
      <c r="W151" s="22">
        <f>Tablo1[[#This Row],[Ders saati]]</f>
        <v>0</v>
      </c>
      <c r="X151" s="23">
        <f>Tablo1[[#This Row],[Ders saati kontrol]]</f>
        <v>0</v>
      </c>
      <c r="Y151" s="89" t="str">
        <f>Tablo1[[#This Row],[Birleştir formül]]</f>
        <v>Bitirme Ödevi II  Bölüm Öğretim Elemanları - TB</v>
      </c>
      <c r="Z151" s="94">
        <f>Tablo1[[#This Row],[Birleşik ders]]</f>
        <v>1</v>
      </c>
    </row>
    <row r="152" spans="1:26" ht="21.75" hidden="1" x14ac:dyDescent="0.25">
      <c r="A152" s="27">
        <f>Tablo1[[#This Row],[Sıra]]</f>
        <v>373</v>
      </c>
      <c r="B152" s="13" t="str">
        <f>Tablo1[[#This Row],[Bölüm]]</f>
        <v>TBT</v>
      </c>
      <c r="C152" s="13">
        <f>Tablo1[[#This Row],[Sınıf]]</f>
        <v>1</v>
      </c>
      <c r="D152" s="5" t="str">
        <f>Tablo1[[#This Row],[Ders Kodu]]</f>
        <v>TRB-1004</v>
      </c>
      <c r="E152" s="14" t="str">
        <f>Tablo1[[#This Row],[Dersin Adı]]</f>
        <v>Genel Mikrobiyoloji (Alttan ve devam Alanlar İçin)</v>
      </c>
      <c r="F152" s="6" t="str">
        <f>Tablo1[[#This Row],[Dersi Veren Öğretim Elemanı]]</f>
        <v>N. Nükhet ZORBA</v>
      </c>
      <c r="G152" s="6" t="str">
        <f>Tablo1[[#This Row],[Dersi Vrn. Öğr. Üyesi Bölümü]]</f>
        <v>FD</v>
      </c>
      <c r="H152" s="5">
        <f>Tablo1[[#This Row],[Mevcut]]</f>
        <v>12</v>
      </c>
      <c r="I152" s="13" t="str">
        <f>Tablo1[[#This Row],[GÜN]]</f>
        <v>PAZARTESİ</v>
      </c>
      <c r="J152" s="17" t="str">
        <f>Tablo1[[#This Row],[SINIF2]]</f>
        <v>02</v>
      </c>
      <c r="K152" s="11">
        <f>Tablo1[[#This Row],[08:10]]</f>
        <v>0</v>
      </c>
      <c r="L152" s="4" t="str">
        <f>Tablo1[[#This Row],[09:00]]</f>
        <v>x</v>
      </c>
      <c r="M152" s="4" t="str">
        <f>Tablo1[[#This Row],[09:50]]</f>
        <v>x</v>
      </c>
      <c r="N152" s="4" t="str">
        <f>Tablo1[[#This Row],[10:40]]</f>
        <v>x</v>
      </c>
      <c r="O152" s="4" t="str">
        <f>Tablo1[[#This Row],[11:30]]</f>
        <v>x</v>
      </c>
      <c r="P152" s="10">
        <f>Tablo1[[#This Row],[12:20]]</f>
        <v>0</v>
      </c>
      <c r="Q152" s="4">
        <f>Tablo1[[#This Row],[13:10]]</f>
        <v>0</v>
      </c>
      <c r="R152" s="4">
        <f>Tablo1[[#This Row],[14:00]]</f>
        <v>0</v>
      </c>
      <c r="S152" s="4">
        <f>Tablo1[[#This Row],[14:50]]</f>
        <v>0</v>
      </c>
      <c r="T152" s="4">
        <f>Tablo1[[#This Row],[15:40]]</f>
        <v>0</v>
      </c>
      <c r="U152" s="12">
        <f>Tablo1[[#This Row],[16:30]]</f>
        <v>0</v>
      </c>
      <c r="V152" s="24">
        <f>Tablo1[[#This Row],[Ders Adedi]]</f>
        <v>1</v>
      </c>
      <c r="W152" s="22">
        <f>Tablo1[[#This Row],[Ders saati]]</f>
        <v>4</v>
      </c>
      <c r="X152" s="23">
        <f>Tablo1[[#This Row],[Ders saati kontrol]]</f>
        <v>4</v>
      </c>
      <c r="Y152" s="89" t="str">
        <f>Tablo1[[#This Row],[Birleştir formül]]</f>
        <v>Genel Mikrobiyoloji (Alttan ve devam Alanlar İçin) N. Nükhet ZORBA</v>
      </c>
      <c r="Z152" s="94">
        <f>Tablo1[[#This Row],[Birleşik ders]]</f>
        <v>1</v>
      </c>
    </row>
    <row r="153" spans="1:26" ht="21.75" hidden="1" x14ac:dyDescent="0.25">
      <c r="A153" s="27">
        <f>Tablo1[[#This Row],[Sıra]]</f>
        <v>197</v>
      </c>
      <c r="B153" s="13" t="str">
        <f>Tablo1[[#This Row],[Bölüm]]</f>
        <v>TBT</v>
      </c>
      <c r="C153" s="13">
        <f>Tablo1[[#This Row],[Sınıf]]</f>
        <v>1</v>
      </c>
      <c r="D153" s="5" t="str">
        <f>Tablo1[[#This Row],[Ders Kodu]]</f>
        <v>ZBY-1008</v>
      </c>
      <c r="E153" s="14" t="str">
        <f>Tablo1[[#This Row],[Dersin Adı]]</f>
        <v xml:space="preserve">Mikrobiyoloji </v>
      </c>
      <c r="F153" s="6" t="str">
        <f>Tablo1[[#This Row],[Dersi Veren Öğretim Elemanı]]</f>
        <v>N. Nükhet ZORBA</v>
      </c>
      <c r="G153" s="6" t="str">
        <f>Tablo1[[#This Row],[Dersi Vrn. Öğr. Üyesi Bölümü]]</f>
        <v>FD</v>
      </c>
      <c r="H153" s="5">
        <f>Tablo1[[#This Row],[Mevcut]]</f>
        <v>20</v>
      </c>
      <c r="I153" s="13" t="str">
        <f>Tablo1[[#This Row],[GÜN]]</f>
        <v>PAZARTESİ</v>
      </c>
      <c r="J153" s="17" t="str">
        <f>Tablo1[[#This Row],[SINIF2]]</f>
        <v>02</v>
      </c>
      <c r="K153" s="11">
        <f>Tablo1[[#This Row],[08:10]]</f>
        <v>0</v>
      </c>
      <c r="L153" s="4" t="str">
        <f>Tablo1[[#This Row],[09:00]]</f>
        <v>x</v>
      </c>
      <c r="M153" s="4" t="str">
        <f>Tablo1[[#This Row],[09:50]]</f>
        <v>x</v>
      </c>
      <c r="N153" s="4" t="str">
        <f>Tablo1[[#This Row],[10:40]]</f>
        <v>x</v>
      </c>
      <c r="O153" s="4" t="str">
        <f>Tablo1[[#This Row],[11:30]]</f>
        <v>x</v>
      </c>
      <c r="P153" s="10">
        <f>Tablo1[[#This Row],[12:20]]</f>
        <v>0</v>
      </c>
      <c r="Q153" s="4">
        <f>Tablo1[[#This Row],[13:10]]</f>
        <v>0</v>
      </c>
      <c r="R153" s="4">
        <f>Tablo1[[#This Row],[14:00]]</f>
        <v>0</v>
      </c>
      <c r="S153" s="4">
        <f>Tablo1[[#This Row],[14:50]]</f>
        <v>0</v>
      </c>
      <c r="T153" s="4">
        <f>Tablo1[[#This Row],[15:40]]</f>
        <v>0</v>
      </c>
      <c r="U153" s="12">
        <f>Tablo1[[#This Row],[16:30]]</f>
        <v>0</v>
      </c>
      <c r="V153" s="24">
        <f>Tablo1[[#This Row],[Ders Adedi]]</f>
        <v>4</v>
      </c>
      <c r="W153" s="22">
        <f>Tablo1[[#This Row],[Ders saati]]</f>
        <v>4</v>
      </c>
      <c r="X153" s="23">
        <f>Tablo1[[#This Row],[Ders saati kontrol]]</f>
        <v>4</v>
      </c>
      <c r="Y153" s="89" t="str">
        <f>Tablo1[[#This Row],[Birleştir formül]]</f>
        <v>Mikrobiyoloji  N. Nükhet ZORBA</v>
      </c>
      <c r="Z153" s="94">
        <f>Tablo1[[#This Row],[Birleşik ders]]</f>
        <v>1</v>
      </c>
    </row>
    <row r="154" spans="1:26" ht="21.75" hidden="1" x14ac:dyDescent="0.25">
      <c r="A154" s="27">
        <f>Tablo1[[#This Row],[Sıra]]</f>
        <v>137</v>
      </c>
      <c r="B154" s="13" t="str">
        <f>Tablo1[[#This Row],[Bölüm]]</f>
        <v>TBT</v>
      </c>
      <c r="C154" s="13">
        <f>Tablo1[[#This Row],[Sınıf]]</f>
        <v>1</v>
      </c>
      <c r="D154" s="5" t="str">
        <f>Tablo1[[#This Row],[Ders Kodu]]</f>
        <v>ZBY-1012</v>
      </c>
      <c r="E154" s="14" t="str">
        <f>Tablo1[[#This Row],[Dersin Adı]]</f>
        <v xml:space="preserve">Hücre Biyolojisine Giriş </v>
      </c>
      <c r="F154" s="6" t="str">
        <f>Tablo1[[#This Row],[Dersi Veren Öğretim Elemanı]]</f>
        <v>Yonca SURGUN ACAR</v>
      </c>
      <c r="G154" s="6" t="str">
        <f>Tablo1[[#This Row],[Dersi Vrn. Öğr. Üyesi Bölümü]]</f>
        <v>TBT</v>
      </c>
      <c r="H154" s="5">
        <f>Tablo1[[#This Row],[Mevcut]]</f>
        <v>50</v>
      </c>
      <c r="I154" s="13" t="str">
        <f>Tablo1[[#This Row],[GÜN]]</f>
        <v>PAZARTESİ</v>
      </c>
      <c r="J154" s="17" t="str">
        <f>Tablo1[[#This Row],[SINIF2]]</f>
        <v>103</v>
      </c>
      <c r="K154" s="11">
        <f>Tablo1[[#This Row],[08:10]]</f>
        <v>0</v>
      </c>
      <c r="L154" s="4">
        <f>Tablo1[[#This Row],[09:00]]</f>
        <v>0</v>
      </c>
      <c r="M154" s="4">
        <f>Tablo1[[#This Row],[09:50]]</f>
        <v>0</v>
      </c>
      <c r="N154" s="4">
        <f>Tablo1[[#This Row],[10:40]]</f>
        <v>0</v>
      </c>
      <c r="O154" s="4">
        <f>Tablo1[[#This Row],[11:30]]</f>
        <v>0</v>
      </c>
      <c r="P154" s="10" t="str">
        <f>Tablo1[[#This Row],[12:20]]</f>
        <v>x</v>
      </c>
      <c r="Q154" s="4" t="str">
        <f>Tablo1[[#This Row],[13:10]]</f>
        <v>x</v>
      </c>
      <c r="R154" s="4">
        <f>Tablo1[[#This Row],[14:00]]</f>
        <v>0</v>
      </c>
      <c r="S154" s="4">
        <f>Tablo1[[#This Row],[14:50]]</f>
        <v>0</v>
      </c>
      <c r="T154" s="4">
        <f>Tablo1[[#This Row],[15:40]]</f>
        <v>0</v>
      </c>
      <c r="U154" s="12">
        <f>Tablo1[[#This Row],[16:30]]</f>
        <v>0</v>
      </c>
      <c r="V154" s="24">
        <f>Tablo1[[#This Row],[Ders Adedi]]</f>
        <v>2</v>
      </c>
      <c r="W154" s="22">
        <f>Tablo1[[#This Row],[Ders saati]]</f>
        <v>2</v>
      </c>
      <c r="X154" s="23">
        <f>Tablo1[[#This Row],[Ders saati kontrol]]</f>
        <v>2</v>
      </c>
      <c r="Y154" s="89" t="str">
        <f>Tablo1[[#This Row],[Birleştir formül]]</f>
        <v>Hücre Biyolojisine Giriş  Yonca SURGUN ACAR</v>
      </c>
      <c r="Z154" s="94">
        <f>Tablo1[[#This Row],[Birleşik ders]]</f>
        <v>2</v>
      </c>
    </row>
    <row r="155" spans="1:26" ht="21.75" hidden="1" x14ac:dyDescent="0.25">
      <c r="A155" s="27">
        <f>Tablo1[[#This Row],[Sıra]]</f>
        <v>351</v>
      </c>
      <c r="B155" s="13" t="str">
        <f>Tablo1[[#This Row],[Bölüm]]</f>
        <v>TBT</v>
      </c>
      <c r="C155" s="13">
        <f>Tablo1[[#This Row],[Sınıf]]</f>
        <v>1</v>
      </c>
      <c r="D155" s="5" t="str">
        <f>Tablo1[[#This Row],[Ders Kodu]]</f>
        <v>Trb-1002</v>
      </c>
      <c r="E155" s="14" t="str">
        <f>Tablo1[[#This Row],[Dersin Adı]]</f>
        <v>Genel Kimya II (Alttan
Alanlar için)</v>
      </c>
      <c r="F155" s="6" t="str">
        <f>Tablo1[[#This Row],[Dersi Veren Öğretim Elemanı]]</f>
        <v>Diğdem ERDENER ÇIRALI</v>
      </c>
      <c r="G155" s="6" t="str">
        <f>Tablo1[[#This Row],[Dersi Vrn. Öğr. Üyesi Bölümü]]</f>
        <v>FD</v>
      </c>
      <c r="H155" s="5">
        <f>Tablo1[[#This Row],[Mevcut]]</f>
        <v>17</v>
      </c>
      <c r="I155" s="13" t="str">
        <f>Tablo1[[#This Row],[GÜN]]</f>
        <v>PAZARTESİ</v>
      </c>
      <c r="J155" s="17" t="str">
        <f>Tablo1[[#This Row],[SINIF2]]</f>
        <v>103</v>
      </c>
      <c r="K155" s="11">
        <f>Tablo1[[#This Row],[08:10]]</f>
        <v>0</v>
      </c>
      <c r="L155" s="4">
        <f>Tablo1[[#This Row],[09:00]]</f>
        <v>0</v>
      </c>
      <c r="M155" s="4">
        <f>Tablo1[[#This Row],[09:50]]</f>
        <v>0</v>
      </c>
      <c r="N155" s="4">
        <f>Tablo1[[#This Row],[10:40]]</f>
        <v>0</v>
      </c>
      <c r="O155" s="4">
        <f>Tablo1[[#This Row],[11:30]]</f>
        <v>0</v>
      </c>
      <c r="P155" s="10">
        <f>Tablo1[[#This Row],[12:20]]</f>
        <v>0</v>
      </c>
      <c r="Q155" s="4">
        <f>Tablo1[[#This Row],[13:10]]</f>
        <v>0</v>
      </c>
      <c r="R155" s="4" t="str">
        <f>Tablo1[[#This Row],[14:00]]</f>
        <v>x</v>
      </c>
      <c r="S155" s="4" t="str">
        <f>Tablo1[[#This Row],[14:50]]</f>
        <v>x</v>
      </c>
      <c r="T155" s="4" t="str">
        <f>Tablo1[[#This Row],[15:40]]</f>
        <v>x</v>
      </c>
      <c r="U155" s="12" t="str">
        <f>Tablo1[[#This Row],[16:30]]</f>
        <v>x</v>
      </c>
      <c r="V155" s="24">
        <f>Tablo1[[#This Row],[Ders Adedi]]</f>
        <v>1</v>
      </c>
      <c r="W155" s="22">
        <f>Tablo1[[#This Row],[Ders saati]]</f>
        <v>4</v>
      </c>
      <c r="X155" s="23">
        <f>Tablo1[[#This Row],[Ders saati kontrol]]</f>
        <v>4</v>
      </c>
      <c r="Y155" s="89" t="str">
        <f>Tablo1[[#This Row],[Birleştir formül]]</f>
        <v>Genel Kimya II (Alttan
Alanlar için) Diğdem ERDENER ÇIRALI</v>
      </c>
      <c r="Z155" s="94">
        <f>Tablo1[[#This Row],[Birleşik ders]]</f>
        <v>1</v>
      </c>
    </row>
    <row r="156" spans="1:26" ht="21.75" hidden="1" x14ac:dyDescent="0.25">
      <c r="A156" s="27">
        <f>Tablo1[[#This Row],[Sıra]]</f>
        <v>347</v>
      </c>
      <c r="B156" s="13" t="str">
        <f>Tablo1[[#This Row],[Bölüm]]</f>
        <v>TBT</v>
      </c>
      <c r="C156" s="13">
        <f>Tablo1[[#This Row],[Sınıf]]</f>
        <v>1</v>
      </c>
      <c r="D156" s="5" t="str">
        <f>Tablo1[[#This Row],[Ders Kodu]]</f>
        <v>ZBY-1010</v>
      </c>
      <c r="E156" s="14" t="str">
        <f>Tablo1[[#This Row],[Dersin Adı]]</f>
        <v xml:space="preserve">Zooloji </v>
      </c>
      <c r="F156" s="6" t="str">
        <f>Tablo1[[#This Row],[Dersi Veren Öğretim Elemanı]]</f>
        <v>Murat TOSUNOĞLU</v>
      </c>
      <c r="G156" s="6" t="str">
        <f>Tablo1[[#This Row],[Dersi Vrn. Öğr. Üyesi Bölümü]]</f>
        <v>FD</v>
      </c>
      <c r="H156" s="5">
        <f>Tablo1[[#This Row],[Mevcut]]</f>
        <v>35</v>
      </c>
      <c r="I156" s="13" t="str">
        <f>Tablo1[[#This Row],[GÜN]]</f>
        <v>SALI</v>
      </c>
      <c r="J156" s="17" t="str">
        <f>Tablo1[[#This Row],[SINIF2]]</f>
        <v>Prof.Dr H. TURHAN</v>
      </c>
      <c r="K156" s="11">
        <f>Tablo1[[#This Row],[08:10]]</f>
        <v>0</v>
      </c>
      <c r="L156" s="4" t="str">
        <f>Tablo1[[#This Row],[09:00]]</f>
        <v>x</v>
      </c>
      <c r="M156" s="4" t="str">
        <f>Tablo1[[#This Row],[09:50]]</f>
        <v>x</v>
      </c>
      <c r="N156" s="4" t="str">
        <f>Tablo1[[#This Row],[10:40]]</f>
        <v>x</v>
      </c>
      <c r="O156" s="4" t="str">
        <f>Tablo1[[#This Row],[11:30]]</f>
        <v>x</v>
      </c>
      <c r="P156" s="10">
        <f>Tablo1[[#This Row],[12:20]]</f>
        <v>0</v>
      </c>
      <c r="Q156" s="4">
        <f>Tablo1[[#This Row],[13:10]]</f>
        <v>0</v>
      </c>
      <c r="R156" s="4">
        <f>Tablo1[[#This Row],[14:00]]</f>
        <v>0</v>
      </c>
      <c r="S156" s="4">
        <f>Tablo1[[#This Row],[14:50]]</f>
        <v>0</v>
      </c>
      <c r="T156" s="4">
        <f>Tablo1[[#This Row],[15:40]]</f>
        <v>0</v>
      </c>
      <c r="U156" s="12">
        <f>Tablo1[[#This Row],[16:30]]</f>
        <v>0</v>
      </c>
      <c r="V156" s="24">
        <f>Tablo1[[#This Row],[Ders Adedi]]</f>
        <v>5</v>
      </c>
      <c r="W156" s="22">
        <f>Tablo1[[#This Row],[Ders saati]]</f>
        <v>4</v>
      </c>
      <c r="X156" s="23">
        <f>Tablo1[[#This Row],[Ders saati kontrol]]</f>
        <v>4</v>
      </c>
      <c r="Y156" s="89" t="str">
        <f>Tablo1[[#This Row],[Birleştir formül]]</f>
        <v>Zooloji  Murat TOSUNOĞLU</v>
      </c>
      <c r="Z156" s="94">
        <f>Tablo1[[#This Row],[Birleşik ders]]</f>
        <v>1</v>
      </c>
    </row>
    <row r="157" spans="1:26" ht="21.75" hidden="1" x14ac:dyDescent="0.25">
      <c r="A157" s="27">
        <f>Tablo1[[#This Row],[Sıra]]</f>
        <v>262</v>
      </c>
      <c r="B157" s="13" t="str">
        <f>Tablo1[[#This Row],[Bölüm]]</f>
        <v>TBT</v>
      </c>
      <c r="C157" s="13">
        <f>Tablo1[[#This Row],[Sınıf]]</f>
        <v>1</v>
      </c>
      <c r="D157" s="5" t="str">
        <f>Tablo1[[#This Row],[Ders Kodu]]</f>
        <v>ZBY-1002</v>
      </c>
      <c r="E157" s="14" t="str">
        <f>Tablo1[[#This Row],[Dersin Adı]]</f>
        <v xml:space="preserve">Tarım Tarihi ve Deontolojisi </v>
      </c>
      <c r="F157" s="6" t="str">
        <f>Tablo1[[#This Row],[Dersi Veren Öğretim Elemanı]]</f>
        <v>Harun BAYTEKİN</v>
      </c>
      <c r="G157" s="6" t="str">
        <f>Tablo1[[#This Row],[Dersi Vrn. Öğr. Üyesi Bölümü]]</f>
        <v>TB</v>
      </c>
      <c r="H157" s="5">
        <f>Tablo1[[#This Row],[Mevcut]]</f>
        <v>20</v>
      </c>
      <c r="I157" s="13" t="str">
        <f>Tablo1[[#This Row],[GÜN]]</f>
        <v>SALI</v>
      </c>
      <c r="J157" s="17" t="str">
        <f>Tablo1[[#This Row],[SINIF2]]</f>
        <v>104</v>
      </c>
      <c r="K157" s="11">
        <f>Tablo1[[#This Row],[08:10]]</f>
        <v>0</v>
      </c>
      <c r="L157" s="4">
        <f>Tablo1[[#This Row],[09:00]]</f>
        <v>0</v>
      </c>
      <c r="M157" s="4">
        <f>Tablo1[[#This Row],[09:50]]</f>
        <v>0</v>
      </c>
      <c r="N157" s="4">
        <f>Tablo1[[#This Row],[10:40]]</f>
        <v>0</v>
      </c>
      <c r="O157" s="4">
        <f>Tablo1[[#This Row],[11:30]]</f>
        <v>0</v>
      </c>
      <c r="P157" s="10">
        <f>Tablo1[[#This Row],[12:20]]</f>
        <v>0</v>
      </c>
      <c r="Q157" s="4" t="str">
        <f>Tablo1[[#This Row],[13:10]]</f>
        <v>x</v>
      </c>
      <c r="R157" s="4" t="str">
        <f>Tablo1[[#This Row],[14:00]]</f>
        <v>x</v>
      </c>
      <c r="S157" s="4">
        <f>Tablo1[[#This Row],[14:50]]</f>
        <v>0</v>
      </c>
      <c r="T157" s="4">
        <f>Tablo1[[#This Row],[15:40]]</f>
        <v>0</v>
      </c>
      <c r="U157" s="12">
        <f>Tablo1[[#This Row],[16:30]]</f>
        <v>0</v>
      </c>
      <c r="V157" s="24">
        <f>Tablo1[[#This Row],[Ders Adedi]]</f>
        <v>3</v>
      </c>
      <c r="W157" s="22">
        <f>Tablo1[[#This Row],[Ders saati]]</f>
        <v>2</v>
      </c>
      <c r="X157" s="23">
        <f>Tablo1[[#This Row],[Ders saati kontrol]]</f>
        <v>2</v>
      </c>
      <c r="Y157" s="89" t="str">
        <f>Tablo1[[#This Row],[Birleştir formül]]</f>
        <v>Tarım Tarihi ve Deontolojisi  Harun BAYTEKİN</v>
      </c>
      <c r="Z157" s="94">
        <f>Tablo1[[#This Row],[Birleşik ders]]</f>
        <v>1</v>
      </c>
    </row>
    <row r="158" spans="1:26" ht="21.75" hidden="1" x14ac:dyDescent="0.25">
      <c r="A158" s="27">
        <f>Tablo1[[#This Row],[Sıra]]</f>
        <v>89</v>
      </c>
      <c r="B158" s="13" t="str">
        <f>Tablo1[[#This Row],[Bölüm]]</f>
        <v>TBT</v>
      </c>
      <c r="C158" s="13">
        <f>Tablo1[[#This Row],[Sınıf]]</f>
        <v>1</v>
      </c>
      <c r="D158" s="5" t="str">
        <f>Tablo1[[#This Row],[Ders Kodu]]</f>
        <v>ZBY-1006</v>
      </c>
      <c r="E158" s="14" t="str">
        <f>Tablo1[[#This Row],[Dersin Adı]]</f>
        <v xml:space="preserve">Ekoloji </v>
      </c>
      <c r="F158" s="6" t="str">
        <f>Tablo1[[#This Row],[Dersi Veren Öğretim Elemanı]]</f>
        <v>Şemun TAYYAR</v>
      </c>
      <c r="G158" s="6" t="str">
        <f>Tablo1[[#This Row],[Dersi Vrn. Öğr. Üyesi Bölümü]]</f>
        <v>TBT</v>
      </c>
      <c r="H158" s="5">
        <f>Tablo1[[#This Row],[Mevcut]]</f>
        <v>38</v>
      </c>
      <c r="I158" s="13" t="str">
        <f>Tablo1[[#This Row],[GÜN]]</f>
        <v>SALI</v>
      </c>
      <c r="J158" s="17" t="str">
        <f>Tablo1[[#This Row],[SINIF2]]</f>
        <v>04</v>
      </c>
      <c r="K158" s="11">
        <f>Tablo1[[#This Row],[08:10]]</f>
        <v>0</v>
      </c>
      <c r="L158" s="4">
        <f>Tablo1[[#This Row],[09:00]]</f>
        <v>0</v>
      </c>
      <c r="M158" s="4">
        <f>Tablo1[[#This Row],[09:50]]</f>
        <v>0</v>
      </c>
      <c r="N158" s="4">
        <f>Tablo1[[#This Row],[10:40]]</f>
        <v>0</v>
      </c>
      <c r="O158" s="4">
        <f>Tablo1[[#This Row],[11:30]]</f>
        <v>0</v>
      </c>
      <c r="P158" s="10">
        <f>Tablo1[[#This Row],[12:20]]</f>
        <v>0</v>
      </c>
      <c r="Q158" s="4">
        <f>Tablo1[[#This Row],[13:10]]</f>
        <v>0</v>
      </c>
      <c r="R158" s="4">
        <f>Tablo1[[#This Row],[14:00]]</f>
        <v>0</v>
      </c>
      <c r="S158" s="4" t="str">
        <f>Tablo1[[#This Row],[14:50]]</f>
        <v>x</v>
      </c>
      <c r="T158" s="4" t="str">
        <f>Tablo1[[#This Row],[15:40]]</f>
        <v>x</v>
      </c>
      <c r="U158" s="12">
        <f>Tablo1[[#This Row],[16:30]]</f>
        <v>0</v>
      </c>
      <c r="V158" s="24">
        <f>Tablo1[[#This Row],[Ders Adedi]]</f>
        <v>3</v>
      </c>
      <c r="W158" s="22">
        <f>Tablo1[[#This Row],[Ders saati]]</f>
        <v>2</v>
      </c>
      <c r="X158" s="23">
        <f>Tablo1[[#This Row],[Ders saati kontrol]]</f>
        <v>2</v>
      </c>
      <c r="Y158" s="89" t="str">
        <f>Tablo1[[#This Row],[Birleştir formül]]</f>
        <v>Ekoloji  Şemun TAYYAR</v>
      </c>
      <c r="Z158" s="94">
        <f>Tablo1[[#This Row],[Birleşik ders]]</f>
        <v>1</v>
      </c>
    </row>
    <row r="159" spans="1:26" ht="21.75" hidden="1" x14ac:dyDescent="0.25">
      <c r="A159" s="27">
        <f>Tablo1[[#This Row],[Sıra]]</f>
        <v>315</v>
      </c>
      <c r="B159" s="13" t="str">
        <f>Tablo1[[#This Row],[Bölüm]]</f>
        <v>TBT</v>
      </c>
      <c r="C159" s="13">
        <f>Tablo1[[#This Row],[Sınıf]]</f>
        <v>1</v>
      </c>
      <c r="D159" s="5" t="str">
        <f>Tablo1[[#This Row],[Ders Kodu]]</f>
        <v>TDİ-1002</v>
      </c>
      <c r="E159" s="14" t="str">
        <f>Tablo1[[#This Row],[Dersin Adı]]</f>
        <v xml:space="preserve">Türk Dili II </v>
      </c>
      <c r="F159" s="6" t="str">
        <f>Tablo1[[#This Row],[Dersi Veren Öğretim Elemanı]]</f>
        <v>Özgür ÜSTÜN</v>
      </c>
      <c r="G159" s="6" t="str">
        <f>Tablo1[[#This Row],[Dersi Vrn. Öğr. Üyesi Bölümü]]</f>
        <v>FD</v>
      </c>
      <c r="H159" s="5">
        <f>Tablo1[[#This Row],[Mevcut]]</f>
        <v>26</v>
      </c>
      <c r="I159" s="13" t="str">
        <f>Tablo1[[#This Row],[GÜN]]</f>
        <v>ÇARŞAMBA</v>
      </c>
      <c r="J159" s="17" t="str">
        <f>Tablo1[[#This Row],[SINIF2]]</f>
        <v>ONLINE</v>
      </c>
      <c r="K159" s="11">
        <f>Tablo1[[#This Row],[08:10]]</f>
        <v>0</v>
      </c>
      <c r="L159" s="4" t="str">
        <f>Tablo1[[#This Row],[09:00]]</f>
        <v>x</v>
      </c>
      <c r="M159" s="4" t="str">
        <f>Tablo1[[#This Row],[09:50]]</f>
        <v>x</v>
      </c>
      <c r="N159" s="4">
        <f>Tablo1[[#This Row],[10:40]]</f>
        <v>0</v>
      </c>
      <c r="O159" s="4">
        <f>Tablo1[[#This Row],[11:30]]</f>
        <v>0</v>
      </c>
      <c r="P159" s="10">
        <f>Tablo1[[#This Row],[12:20]]</f>
        <v>0</v>
      </c>
      <c r="Q159" s="4">
        <f>Tablo1[[#This Row],[13:10]]</f>
        <v>0</v>
      </c>
      <c r="R159" s="4">
        <f>Tablo1[[#This Row],[14:00]]</f>
        <v>0</v>
      </c>
      <c r="S159" s="4">
        <f>Tablo1[[#This Row],[14:50]]</f>
        <v>0</v>
      </c>
      <c r="T159" s="4">
        <f>Tablo1[[#This Row],[15:40]]</f>
        <v>0</v>
      </c>
      <c r="U159" s="12">
        <f>Tablo1[[#This Row],[16:30]]</f>
        <v>0</v>
      </c>
      <c r="V159" s="24">
        <f>Tablo1[[#This Row],[Ders Adedi]]</f>
        <v>9</v>
      </c>
      <c r="W159" s="22">
        <f>Tablo1[[#This Row],[Ders saati]]</f>
        <v>2</v>
      </c>
      <c r="X159" s="23">
        <f>Tablo1[[#This Row],[Ders saati kontrol]]</f>
        <v>2</v>
      </c>
      <c r="Y159" s="89" t="str">
        <f>Tablo1[[#This Row],[Birleştir formül]]</f>
        <v>Türk Dili II  Özgür ÜSTÜN</v>
      </c>
      <c r="Z159" s="94">
        <f>Tablo1[[#This Row],[Birleşik ders]]</f>
        <v>9</v>
      </c>
    </row>
    <row r="160" spans="1:26" ht="21.75" hidden="1" x14ac:dyDescent="0.25">
      <c r="A160" s="27">
        <f>Tablo1[[#This Row],[Sıra]]</f>
        <v>12</v>
      </c>
      <c r="B160" s="13" t="str">
        <f>Tablo1[[#This Row],[Bölüm]]</f>
        <v>TBT</v>
      </c>
      <c r="C160" s="13">
        <f>Tablo1[[#This Row],[Sınıf]]</f>
        <v>1</v>
      </c>
      <c r="D160" s="5" t="str">
        <f>Tablo1[[#This Row],[Ders Kodu]]</f>
        <v>ATA-1102</v>
      </c>
      <c r="E160" s="14" t="str">
        <f>Tablo1[[#This Row],[Dersin Adı]]</f>
        <v xml:space="preserve">Atatürk İlkeleri ve İnkılap Tarihi II </v>
      </c>
      <c r="F160" s="6" t="str">
        <f>Tablo1[[#This Row],[Dersi Veren Öğretim Elemanı]]</f>
        <v>Gökhan BAYRAM</v>
      </c>
      <c r="G160" s="6" t="str">
        <f>Tablo1[[#This Row],[Dersi Vrn. Öğr. Üyesi Bölümü]]</f>
        <v>FD</v>
      </c>
      <c r="H160" s="5">
        <f>Tablo1[[#This Row],[Mevcut]]</f>
        <v>25</v>
      </c>
      <c r="I160" s="13" t="str">
        <f>Tablo1[[#This Row],[GÜN]]</f>
        <v>ÇARŞAMBA</v>
      </c>
      <c r="J160" s="17" t="str">
        <f>Tablo1[[#This Row],[SINIF2]]</f>
        <v>ONLINE</v>
      </c>
      <c r="K160" s="11">
        <f>Tablo1[[#This Row],[08:10]]</f>
        <v>0</v>
      </c>
      <c r="L160" s="4">
        <f>Tablo1[[#This Row],[09:00]]</f>
        <v>0</v>
      </c>
      <c r="M160" s="4">
        <f>Tablo1[[#This Row],[09:50]]</f>
        <v>0</v>
      </c>
      <c r="N160" s="4" t="str">
        <f>Tablo1[[#This Row],[10:40]]</f>
        <v>x</v>
      </c>
      <c r="O160" s="4" t="str">
        <f>Tablo1[[#This Row],[11:30]]</f>
        <v>x</v>
      </c>
      <c r="P160" s="10">
        <f>Tablo1[[#This Row],[12:20]]</f>
        <v>0</v>
      </c>
      <c r="Q160" s="4">
        <f>Tablo1[[#This Row],[13:10]]</f>
        <v>0</v>
      </c>
      <c r="R160" s="4">
        <f>Tablo1[[#This Row],[14:00]]</f>
        <v>0</v>
      </c>
      <c r="S160" s="4">
        <f>Tablo1[[#This Row],[14:50]]</f>
        <v>0</v>
      </c>
      <c r="T160" s="4">
        <f>Tablo1[[#This Row],[15:40]]</f>
        <v>0</v>
      </c>
      <c r="U160" s="12">
        <f>Tablo1[[#This Row],[16:30]]</f>
        <v>0</v>
      </c>
      <c r="V160" s="24">
        <f>Tablo1[[#This Row],[Ders Adedi]]</f>
        <v>9</v>
      </c>
      <c r="W160" s="22">
        <f>Tablo1[[#This Row],[Ders saati]]</f>
        <v>2</v>
      </c>
      <c r="X160" s="23">
        <f>Tablo1[[#This Row],[Ders saati kontrol]]</f>
        <v>2</v>
      </c>
      <c r="Y160" s="89" t="str">
        <f>Tablo1[[#This Row],[Birleştir formül]]</f>
        <v>Atatürk İlkeleri ve İnkılap Tarihi II  Gökhan BAYRAM</v>
      </c>
      <c r="Z160" s="94">
        <f>Tablo1[[#This Row],[Birleşik ders]]</f>
        <v>9</v>
      </c>
    </row>
    <row r="161" spans="1:26" ht="21.75" hidden="1" x14ac:dyDescent="0.25">
      <c r="A161" s="27">
        <f>Tablo1[[#This Row],[Sıra]]</f>
        <v>76</v>
      </c>
      <c r="B161" s="13" t="str">
        <f>Tablo1[[#This Row],[Bölüm]]</f>
        <v>TBT</v>
      </c>
      <c r="C161" s="13">
        <f>Tablo1[[#This Row],[Sınıf]]</f>
        <v>1</v>
      </c>
      <c r="D161" s="5" t="str">
        <f>Tablo1[[#This Row],[Ders Kodu]]</f>
        <v>ZBY-1014</v>
      </c>
      <c r="E161" s="14" t="str">
        <f>Tablo1[[#This Row],[Dersin Adı]]</f>
        <v xml:space="preserve">Biyolojik Sistematik </v>
      </c>
      <c r="F161" s="6" t="str">
        <f>Tablo1[[#This Row],[Dersi Veren Öğretim Elemanı]]</f>
        <v>Herdem ASLAN</v>
      </c>
      <c r="G161" s="6" t="str">
        <f>Tablo1[[#This Row],[Dersi Vrn. Öğr. Üyesi Bölümü]]</f>
        <v>FD</v>
      </c>
      <c r="H161" s="5">
        <f>Tablo1[[#This Row],[Mevcut]]</f>
        <v>23</v>
      </c>
      <c r="I161" s="13" t="str">
        <f>Tablo1[[#This Row],[GÜN]]</f>
        <v>ÇARŞAMBA</v>
      </c>
      <c r="J161" s="17" t="str">
        <f>Tablo1[[#This Row],[SINIF2]]</f>
        <v>104</v>
      </c>
      <c r="K161" s="11">
        <f>Tablo1[[#This Row],[08:10]]</f>
        <v>0</v>
      </c>
      <c r="L161" s="4">
        <f>Tablo1[[#This Row],[09:00]]</f>
        <v>0</v>
      </c>
      <c r="M161" s="4">
        <f>Tablo1[[#This Row],[09:50]]</f>
        <v>0</v>
      </c>
      <c r="N161" s="4">
        <f>Tablo1[[#This Row],[10:40]]</f>
        <v>0</v>
      </c>
      <c r="O161" s="4">
        <f>Tablo1[[#This Row],[11:30]]</f>
        <v>0</v>
      </c>
      <c r="P161" s="10">
        <f>Tablo1[[#This Row],[12:20]]</f>
        <v>0</v>
      </c>
      <c r="Q161" s="4" t="str">
        <f>Tablo1[[#This Row],[13:10]]</f>
        <v>x</v>
      </c>
      <c r="R161" s="4" t="str">
        <f>Tablo1[[#This Row],[14:00]]</f>
        <v>x</v>
      </c>
      <c r="S161" s="4">
        <f>Tablo1[[#This Row],[14:50]]</f>
        <v>0</v>
      </c>
      <c r="T161" s="4">
        <f>Tablo1[[#This Row],[15:40]]</f>
        <v>0</v>
      </c>
      <c r="U161" s="12">
        <f>Tablo1[[#This Row],[16:30]]</f>
        <v>0</v>
      </c>
      <c r="V161" s="24">
        <f>Tablo1[[#This Row],[Ders Adedi]]</f>
        <v>1</v>
      </c>
      <c r="W161" s="22">
        <f>Tablo1[[#This Row],[Ders saati]]</f>
        <v>2</v>
      </c>
      <c r="X161" s="23">
        <f>Tablo1[[#This Row],[Ders saati kontrol]]</f>
        <v>2</v>
      </c>
      <c r="Y161" s="89" t="str">
        <f>Tablo1[[#This Row],[Birleştir formül]]</f>
        <v>Biyolojik Sistematik  Herdem ASLAN</v>
      </c>
      <c r="Z161" s="94">
        <f>Tablo1[[#This Row],[Birleşik ders]]</f>
        <v>1</v>
      </c>
    </row>
    <row r="162" spans="1:26" ht="21.75" hidden="1" x14ac:dyDescent="0.25">
      <c r="A162" s="27">
        <f>Tablo1[[#This Row],[Sıra]]</f>
        <v>152</v>
      </c>
      <c r="B162" s="13" t="str">
        <f>Tablo1[[#This Row],[Bölüm]]</f>
        <v>TBT</v>
      </c>
      <c r="C162" s="13">
        <f>Tablo1[[#This Row],[Sınıf]]</f>
        <v>1</v>
      </c>
      <c r="D162" s="5" t="str">
        <f>Tablo1[[#This Row],[Ders Kodu]]</f>
        <v>İSG-1002</v>
      </c>
      <c r="E162" s="14" t="str">
        <f>Tablo1[[#This Row],[Dersin Adı]]</f>
        <v xml:space="preserve">İş Sağlığı ve Güvenliği II </v>
      </c>
      <c r="F162" s="6" t="str">
        <f>Tablo1[[#This Row],[Dersi Veren Öğretim Elemanı]]</f>
        <v>Ulaş ÇINAR</v>
      </c>
      <c r="G162" s="6" t="str">
        <f>Tablo1[[#This Row],[Dersi Vrn. Öğr. Üyesi Bölümü]]</f>
        <v>FD</v>
      </c>
      <c r="H162" s="5">
        <f>Tablo1[[#This Row],[Mevcut]]</f>
        <v>35</v>
      </c>
      <c r="I162" s="13" t="str">
        <f>Tablo1[[#This Row],[GÜN]]</f>
        <v>PERŞEMBE</v>
      </c>
      <c r="J162" s="17" t="str">
        <f>Tablo1[[#This Row],[SINIF2]]</f>
        <v>113</v>
      </c>
      <c r="K162" s="11">
        <f>Tablo1[[#This Row],[08:10]]</f>
        <v>0</v>
      </c>
      <c r="L162" s="4">
        <f>Tablo1[[#This Row],[09:00]]</f>
        <v>0</v>
      </c>
      <c r="M162" s="4">
        <f>Tablo1[[#This Row],[09:50]]</f>
        <v>0</v>
      </c>
      <c r="N162" s="4" t="str">
        <f>Tablo1[[#This Row],[10:40]]</f>
        <v>x</v>
      </c>
      <c r="O162" s="4" t="str">
        <f>Tablo1[[#This Row],[11:30]]</f>
        <v>x</v>
      </c>
      <c r="P162" s="10">
        <f>Tablo1[[#This Row],[12:20]]</f>
        <v>0</v>
      </c>
      <c r="Q162" s="4">
        <f>Tablo1[[#This Row],[13:10]]</f>
        <v>0</v>
      </c>
      <c r="R162" s="4">
        <f>Tablo1[[#This Row],[14:00]]</f>
        <v>0</v>
      </c>
      <c r="S162" s="4">
        <f>Tablo1[[#This Row],[14:50]]</f>
        <v>0</v>
      </c>
      <c r="T162" s="4">
        <f>Tablo1[[#This Row],[15:40]]</f>
        <v>0</v>
      </c>
      <c r="U162" s="12">
        <f>Tablo1[[#This Row],[16:30]]</f>
        <v>0</v>
      </c>
      <c r="V162" s="24">
        <f>Tablo1[[#This Row],[Ders Adedi]]</f>
        <v>9</v>
      </c>
      <c r="W162" s="22">
        <f>Tablo1[[#This Row],[Ders saati]]</f>
        <v>2</v>
      </c>
      <c r="X162" s="23">
        <f>Tablo1[[#This Row],[Ders saati kontrol]]</f>
        <v>2</v>
      </c>
      <c r="Y162" s="89" t="str">
        <f>Tablo1[[#This Row],[Birleştir formül]]</f>
        <v>İş Sağlığı ve Güvenliği II  Ulaş ÇINAR</v>
      </c>
      <c r="Z162" s="94">
        <f>Tablo1[[#This Row],[Birleşik ders]]</f>
        <v>8</v>
      </c>
    </row>
    <row r="163" spans="1:26" ht="21.75" hidden="1" x14ac:dyDescent="0.25">
      <c r="A163" s="27">
        <f>Tablo1[[#This Row],[Sıra]]</f>
        <v>212</v>
      </c>
      <c r="B163" s="13" t="str">
        <f>Tablo1[[#This Row],[Bölüm]]</f>
        <v>TBT</v>
      </c>
      <c r="C163" s="13">
        <f>Tablo1[[#This Row],[Sınıf]]</f>
        <v>1</v>
      </c>
      <c r="D163" s="5" t="str">
        <f>Tablo1[[#This Row],[Ders Kodu]]</f>
        <v>ZBY-1004</v>
      </c>
      <c r="E163" s="14" t="str">
        <f>Tablo1[[#This Row],[Dersin Adı]]</f>
        <v xml:space="preserve">Ölçme Bilgisi </v>
      </c>
      <c r="F163" s="6" t="str">
        <f>Tablo1[[#This Row],[Dersi Veren Öğretim Elemanı]]</f>
        <v>M. Burak BÜYÜKCAN</v>
      </c>
      <c r="G163" s="6" t="str">
        <f>Tablo1[[#This Row],[Dersi Vrn. Öğr. Üyesi Bölümü]]</f>
        <v>TM</v>
      </c>
      <c r="H163" s="5">
        <f>Tablo1[[#This Row],[Mevcut]]</f>
        <v>20</v>
      </c>
      <c r="I163" s="13" t="str">
        <f>Tablo1[[#This Row],[GÜN]]</f>
        <v>PERŞEMBE</v>
      </c>
      <c r="J163" s="17" t="str">
        <f>Tablo1[[#This Row],[SINIF2]]</f>
        <v>104</v>
      </c>
      <c r="K163" s="11">
        <f>Tablo1[[#This Row],[08:10]]</f>
        <v>0</v>
      </c>
      <c r="L163" s="4">
        <f>Tablo1[[#This Row],[09:00]]</f>
        <v>0</v>
      </c>
      <c r="M163" s="4">
        <f>Tablo1[[#This Row],[09:50]]</f>
        <v>0</v>
      </c>
      <c r="N163" s="4">
        <f>Tablo1[[#This Row],[10:40]]</f>
        <v>0</v>
      </c>
      <c r="O163" s="4">
        <f>Tablo1[[#This Row],[11:30]]</f>
        <v>0</v>
      </c>
      <c r="P163" s="10">
        <f>Tablo1[[#This Row],[12:20]]</f>
        <v>0</v>
      </c>
      <c r="Q163" s="4" t="str">
        <f>Tablo1[[#This Row],[13:10]]</f>
        <v>x</v>
      </c>
      <c r="R163" s="4" t="str">
        <f>Tablo1[[#This Row],[14:00]]</f>
        <v>x</v>
      </c>
      <c r="S163" s="4" t="str">
        <f>Tablo1[[#This Row],[14:50]]</f>
        <v>x</v>
      </c>
      <c r="T163" s="4" t="str">
        <f>Tablo1[[#This Row],[15:40]]</f>
        <v>x</v>
      </c>
      <c r="U163" s="12">
        <f>Tablo1[[#This Row],[16:30]]</f>
        <v>0</v>
      </c>
      <c r="V163" s="24">
        <f>Tablo1[[#This Row],[Ders Adedi]]</f>
        <v>5</v>
      </c>
      <c r="W163" s="22">
        <f>Tablo1[[#This Row],[Ders saati]]</f>
        <v>4</v>
      </c>
      <c r="X163" s="23">
        <f>Tablo1[[#This Row],[Ders saati kontrol]]</f>
        <v>4</v>
      </c>
      <c r="Y163" s="89" t="str">
        <f>Tablo1[[#This Row],[Birleştir formül]]</f>
        <v>Ölçme Bilgisi  M. Burak BÜYÜKCAN</v>
      </c>
      <c r="Z163" s="94">
        <f>Tablo1[[#This Row],[Birleşik ders]]</f>
        <v>1</v>
      </c>
    </row>
    <row r="164" spans="1:26" ht="21.75" hidden="1" x14ac:dyDescent="0.25">
      <c r="A164" s="27">
        <f>Tablo1[[#This Row],[Sıra]]</f>
        <v>334</v>
      </c>
      <c r="B164" s="13" t="str">
        <f>Tablo1[[#This Row],[Bölüm]]</f>
        <v>TBT</v>
      </c>
      <c r="C164" s="13">
        <f>Tablo1[[#This Row],[Sınıf]]</f>
        <v>1</v>
      </c>
      <c r="D164" s="5" t="str">
        <f>Tablo1[[#This Row],[Ders Kodu]]</f>
        <v>YDİ-1102</v>
      </c>
      <c r="E164" s="14" t="str">
        <f>Tablo1[[#This Row],[Dersin Adı]]</f>
        <v xml:space="preserve">Yabancı Dil II </v>
      </c>
      <c r="F164" s="6" t="str">
        <f>Tablo1[[#This Row],[Dersi Veren Öğretim Elemanı]]</f>
        <v>Gökhan HINIZ</v>
      </c>
      <c r="G164" s="6" t="str">
        <f>Tablo1[[#This Row],[Dersi Vrn. Öğr. Üyesi Bölümü]]</f>
        <v>FD</v>
      </c>
      <c r="H164" s="5">
        <f>Tablo1[[#This Row],[Mevcut]]</f>
        <v>14</v>
      </c>
      <c r="I164" s="13" t="str">
        <f>Tablo1[[#This Row],[GÜN]]</f>
        <v>CUMA</v>
      </c>
      <c r="J164" s="17" t="str">
        <f>Tablo1[[#This Row],[SINIF2]]</f>
        <v>ONLINE</v>
      </c>
      <c r="K164" s="11" t="str">
        <f>Tablo1[[#This Row],[08:10]]</f>
        <v>x</v>
      </c>
      <c r="L164" s="4" t="str">
        <f>Tablo1[[#This Row],[09:00]]</f>
        <v>x</v>
      </c>
      <c r="M164" s="4">
        <f>Tablo1[[#This Row],[09:50]]</f>
        <v>0</v>
      </c>
      <c r="N164" s="4">
        <f>Tablo1[[#This Row],[10:40]]</f>
        <v>0</v>
      </c>
      <c r="O164" s="4">
        <f>Tablo1[[#This Row],[11:30]]</f>
        <v>0</v>
      </c>
      <c r="P164" s="10">
        <f>Tablo1[[#This Row],[12:20]]</f>
        <v>0</v>
      </c>
      <c r="Q164" s="4">
        <f>Tablo1[[#This Row],[13:10]]</f>
        <v>0</v>
      </c>
      <c r="R164" s="4">
        <f>Tablo1[[#This Row],[14:00]]</f>
        <v>0</v>
      </c>
      <c r="S164" s="4">
        <f>Tablo1[[#This Row],[14:50]]</f>
        <v>0</v>
      </c>
      <c r="T164" s="4">
        <f>Tablo1[[#This Row],[15:40]]</f>
        <v>0</v>
      </c>
      <c r="U164" s="12">
        <f>Tablo1[[#This Row],[16:30]]</f>
        <v>0</v>
      </c>
      <c r="V164" s="24">
        <f>Tablo1[[#This Row],[Ders Adedi]]</f>
        <v>9</v>
      </c>
      <c r="W164" s="22">
        <f>Tablo1[[#This Row],[Ders saati]]</f>
        <v>2</v>
      </c>
      <c r="X164" s="23">
        <f>Tablo1[[#This Row],[Ders saati kontrol]]</f>
        <v>2</v>
      </c>
      <c r="Y164" s="89" t="str">
        <f>Tablo1[[#This Row],[Birleştir formül]]</f>
        <v>Yabancı Dil II  Gökhan HINIZ</v>
      </c>
      <c r="Z164" s="94">
        <f>Tablo1[[#This Row],[Birleşik ders]]</f>
        <v>9</v>
      </c>
    </row>
    <row r="165" spans="1:26" ht="21.75" hidden="1" x14ac:dyDescent="0.25">
      <c r="A165" s="27">
        <f>Tablo1[[#This Row],[Sıra]]</f>
        <v>358</v>
      </c>
      <c r="B165" s="13" t="str">
        <f>Tablo1[[#This Row],[Bölüm]]</f>
        <v>TBT</v>
      </c>
      <c r="C165" s="13">
        <f>Tablo1[[#This Row],[Sınıf]]</f>
        <v>1</v>
      </c>
      <c r="D165" s="5" t="str">
        <f>Tablo1[[#This Row],[Ders Kodu]]</f>
        <v>TRB-1012</v>
      </c>
      <c r="E165" s="14" t="str">
        <f>Tablo1[[#This Row],[Dersin Adı]]</f>
        <v>Hayvansal Üretim (Alttan Alanlar)</v>
      </c>
      <c r="F165" s="6">
        <f>Tablo1[[#This Row],[Dersi Veren Öğretim Elemanı]]</f>
        <v>0</v>
      </c>
      <c r="G165" s="6">
        <f>Tablo1[[#This Row],[Dersi Vrn. Öğr. Üyesi Bölümü]]</f>
        <v>0</v>
      </c>
      <c r="H165" s="5">
        <f>Tablo1[[#This Row],[Mevcut]]</f>
        <v>8</v>
      </c>
      <c r="I165" s="13" t="str">
        <f>Tablo1[[#This Row],[GÜN]]</f>
        <v>-</v>
      </c>
      <c r="J165" s="17" t="str">
        <f>Tablo1[[#This Row],[SINIF2]]</f>
        <v>SADECE SINAV</v>
      </c>
      <c r="K165" s="11">
        <f>Tablo1[[#This Row],[08:10]]</f>
        <v>0</v>
      </c>
      <c r="L165" s="4">
        <f>Tablo1[[#This Row],[09:00]]</f>
        <v>0</v>
      </c>
      <c r="M165" s="4">
        <f>Tablo1[[#This Row],[09:50]]</f>
        <v>0</v>
      </c>
      <c r="N165" s="4">
        <f>Tablo1[[#This Row],[10:40]]</f>
        <v>0</v>
      </c>
      <c r="O165" s="4">
        <f>Tablo1[[#This Row],[11:30]]</f>
        <v>0</v>
      </c>
      <c r="P165" s="10">
        <f>Tablo1[[#This Row],[12:20]]</f>
        <v>0</v>
      </c>
      <c r="Q165" s="4">
        <f>Tablo1[[#This Row],[13:10]]</f>
        <v>0</v>
      </c>
      <c r="R165" s="4">
        <f>Tablo1[[#This Row],[14:00]]</f>
        <v>0</v>
      </c>
      <c r="S165" s="4">
        <f>Tablo1[[#This Row],[14:50]]</f>
        <v>0</v>
      </c>
      <c r="T165" s="4">
        <f>Tablo1[[#This Row],[15:40]]</f>
        <v>0</v>
      </c>
      <c r="U165" s="12">
        <f>Tablo1[[#This Row],[16:30]]</f>
        <v>0</v>
      </c>
      <c r="V165" s="24">
        <f>Tablo1[[#This Row],[Ders Adedi]]</f>
        <v>1</v>
      </c>
      <c r="W165" s="22">
        <f>Tablo1[[#This Row],[Ders saati]]</f>
        <v>0</v>
      </c>
      <c r="X165" s="23">
        <f>Tablo1[[#This Row],[Ders saati kontrol]]</f>
        <v>0</v>
      </c>
      <c r="Y165" s="89" t="str">
        <f>Tablo1[[#This Row],[Birleştir formül]]</f>
        <v xml:space="preserve">Hayvansal Üretim (Alttan Alanlar) </v>
      </c>
      <c r="Z165" s="94">
        <f>Tablo1[[#This Row],[Birleşik ders]]</f>
        <v>1</v>
      </c>
    </row>
    <row r="166" spans="1:26" ht="21.75" hidden="1" x14ac:dyDescent="0.25">
      <c r="A166" s="27">
        <f>Tablo1[[#This Row],[Sıra]]</f>
        <v>19</v>
      </c>
      <c r="B166" s="13" t="str">
        <f>Tablo1[[#This Row],[Bölüm]]</f>
        <v>TBT</v>
      </c>
      <c r="C166" s="13">
        <f>Tablo1[[#This Row],[Sınıf]]</f>
        <v>2</v>
      </c>
      <c r="D166" s="5" t="str">
        <f>Tablo1[[#This Row],[Ders Kodu]]</f>
        <v>TRB-2010</v>
      </c>
      <c r="E166" s="14" t="str">
        <f>Tablo1[[#This Row],[Dersin Adı]]</f>
        <v xml:space="preserve">Bahçe Bitkileri </v>
      </c>
      <c r="F166" s="6" t="str">
        <f>Tablo1[[#This Row],[Dersi Veren Öğretim Elemanı]]</f>
        <v>Hakan ENGİN</v>
      </c>
      <c r="G166" s="6" t="str">
        <f>Tablo1[[#This Row],[Dersi Vrn. Öğr. Üyesi Bölümü]]</f>
        <v>BB</v>
      </c>
      <c r="H166" s="5">
        <f>Tablo1[[#This Row],[Mevcut]]</f>
        <v>27</v>
      </c>
      <c r="I166" s="13" t="str">
        <f>Tablo1[[#This Row],[GÜN]]</f>
        <v>PAZARTESİ</v>
      </c>
      <c r="J166" s="17" t="str">
        <f>Tablo1[[#This Row],[SINIF2]]</f>
        <v>101</v>
      </c>
      <c r="K166" s="11">
        <f>Tablo1[[#This Row],[08:10]]</f>
        <v>0</v>
      </c>
      <c r="L166" s="4" t="str">
        <f>Tablo1[[#This Row],[09:00]]</f>
        <v>x</v>
      </c>
      <c r="M166" s="4" t="str">
        <f>Tablo1[[#This Row],[09:50]]</f>
        <v>x</v>
      </c>
      <c r="N166" s="4" t="str">
        <f>Tablo1[[#This Row],[10:40]]</f>
        <v>x</v>
      </c>
      <c r="O166" s="4" t="str">
        <f>Tablo1[[#This Row],[11:30]]</f>
        <v>x</v>
      </c>
      <c r="P166" s="10">
        <f>Tablo1[[#This Row],[12:20]]</f>
        <v>0</v>
      </c>
      <c r="Q166" s="4">
        <f>Tablo1[[#This Row],[13:10]]</f>
        <v>0</v>
      </c>
      <c r="R166" s="4">
        <f>Tablo1[[#This Row],[14:00]]</f>
        <v>0</v>
      </c>
      <c r="S166" s="4">
        <f>Tablo1[[#This Row],[14:50]]</f>
        <v>0</v>
      </c>
      <c r="T166" s="4">
        <f>Tablo1[[#This Row],[15:40]]</f>
        <v>0</v>
      </c>
      <c r="U166" s="12">
        <f>Tablo1[[#This Row],[16:30]]</f>
        <v>0</v>
      </c>
      <c r="V166" s="24">
        <f>Tablo1[[#This Row],[Ders Adedi]]</f>
        <v>4</v>
      </c>
      <c r="W166" s="22">
        <f>Tablo1[[#This Row],[Ders saati]]</f>
        <v>4</v>
      </c>
      <c r="X166" s="23">
        <f>Tablo1[[#This Row],[Ders saati kontrol]]</f>
        <v>4</v>
      </c>
      <c r="Y166" s="89" t="str">
        <f>Tablo1[[#This Row],[Birleştir formül]]</f>
        <v>Bahçe Bitkileri  Hakan ENGİN</v>
      </c>
      <c r="Z166" s="94">
        <f>Tablo1[[#This Row],[Birleşik ders]]</f>
        <v>1</v>
      </c>
    </row>
    <row r="167" spans="1:26" ht="21.75" hidden="1" x14ac:dyDescent="0.25">
      <c r="A167" s="27">
        <f>Tablo1[[#This Row],[Sıra]]</f>
        <v>45</v>
      </c>
      <c r="B167" s="13" t="str">
        <f>Tablo1[[#This Row],[Bölüm]]</f>
        <v>TBT</v>
      </c>
      <c r="C167" s="13">
        <f>Tablo1[[#This Row],[Sınıf]]</f>
        <v>2</v>
      </c>
      <c r="D167" s="5" t="str">
        <f>Tablo1[[#This Row],[Ders Kodu]]</f>
        <v>TRB-2002</v>
      </c>
      <c r="E167" s="14" t="str">
        <f>Tablo1[[#This Row],[Dersin Adı]]</f>
        <v xml:space="preserve">Bitki Besleme </v>
      </c>
      <c r="F167" s="6" t="str">
        <f>Tablo1[[#This Row],[Dersi Veren Öğretim Elemanı]]</f>
        <v>Ali SÜMER</v>
      </c>
      <c r="G167" s="6" t="str">
        <f>Tablo1[[#This Row],[Dersi Vrn. Öğr. Üyesi Bölümü]]</f>
        <v>TO</v>
      </c>
      <c r="H167" s="5">
        <f>Tablo1[[#This Row],[Mevcut]]</f>
        <v>28</v>
      </c>
      <c r="I167" s="13" t="str">
        <f>Tablo1[[#This Row],[GÜN]]</f>
        <v>PAZARTESİ</v>
      </c>
      <c r="J167" s="17" t="str">
        <f>Tablo1[[#This Row],[SINIF2]]</f>
        <v>113</v>
      </c>
      <c r="K167" s="11">
        <f>Tablo1[[#This Row],[08:10]]</f>
        <v>0</v>
      </c>
      <c r="L167" s="4">
        <f>Tablo1[[#This Row],[09:00]]</f>
        <v>0</v>
      </c>
      <c r="M167" s="4">
        <f>Tablo1[[#This Row],[09:50]]</f>
        <v>0</v>
      </c>
      <c r="N167" s="4">
        <f>Tablo1[[#This Row],[10:40]]</f>
        <v>0</v>
      </c>
      <c r="O167" s="4">
        <f>Tablo1[[#This Row],[11:30]]</f>
        <v>0</v>
      </c>
      <c r="P167" s="10">
        <f>Tablo1[[#This Row],[12:20]]</f>
        <v>0</v>
      </c>
      <c r="Q167" s="4" t="str">
        <f>Tablo1[[#This Row],[13:10]]</f>
        <v>x</v>
      </c>
      <c r="R167" s="4" t="str">
        <f>Tablo1[[#This Row],[14:00]]</f>
        <v>x</v>
      </c>
      <c r="S167" s="4">
        <f>Tablo1[[#This Row],[14:50]]</f>
        <v>0</v>
      </c>
      <c r="T167" s="4">
        <f>Tablo1[[#This Row],[15:40]]</f>
        <v>0</v>
      </c>
      <c r="U167" s="12">
        <f>Tablo1[[#This Row],[16:30]]</f>
        <v>0</v>
      </c>
      <c r="V167" s="24">
        <f>Tablo1[[#This Row],[Ders Adedi]]</f>
        <v>6</v>
      </c>
      <c r="W167" s="22">
        <f>Tablo1[[#This Row],[Ders saati]]</f>
        <v>2</v>
      </c>
      <c r="X167" s="23">
        <f>Tablo1[[#This Row],[Ders saati kontrol]]</f>
        <v>2</v>
      </c>
      <c r="Y167" s="89" t="str">
        <f>Tablo1[[#This Row],[Birleştir formül]]</f>
        <v>Bitki Besleme  Ali SÜMER</v>
      </c>
      <c r="Z167" s="94">
        <f>Tablo1[[#This Row],[Birleşik ders]]</f>
        <v>3</v>
      </c>
    </row>
    <row r="168" spans="1:26" ht="21.75" hidden="1" x14ac:dyDescent="0.25">
      <c r="A168" s="27">
        <f>Tablo1[[#This Row],[Sıra]]</f>
        <v>36</v>
      </c>
      <c r="B168" s="13" t="str">
        <f>Tablo1[[#This Row],[Bölüm]]</f>
        <v>TBT</v>
      </c>
      <c r="C168" s="13">
        <f>Tablo1[[#This Row],[Sınıf]]</f>
        <v>2</v>
      </c>
      <c r="D168" s="5" t="str">
        <f>Tablo1[[#This Row],[Ders Kodu]]</f>
        <v>TRB-2014</v>
      </c>
      <c r="E168" s="14" t="str">
        <f>Tablo1[[#This Row],[Dersin Adı]]</f>
        <v xml:space="preserve">Bilimsel Araştırma Yazım </v>
      </c>
      <c r="F168" s="6" t="str">
        <f>Tablo1[[#This Row],[Dersi Veren Öğretim Elemanı]]</f>
        <v>Şemun TAYYAR</v>
      </c>
      <c r="G168" s="6" t="str">
        <f>Tablo1[[#This Row],[Dersi Vrn. Öğr. Üyesi Bölümü]]</f>
        <v>TBT</v>
      </c>
      <c r="H168" s="5">
        <f>Tablo1[[#This Row],[Mevcut]]</f>
        <v>19</v>
      </c>
      <c r="I168" s="13" t="str">
        <f>Tablo1[[#This Row],[GÜN]]</f>
        <v>PAZARTESİ</v>
      </c>
      <c r="J168" s="17" t="str">
        <f>Tablo1[[#This Row],[SINIF2]]</f>
        <v>204</v>
      </c>
      <c r="K168" s="11">
        <f>Tablo1[[#This Row],[08:10]]</f>
        <v>0</v>
      </c>
      <c r="L168" s="4">
        <f>Tablo1[[#This Row],[09:00]]</f>
        <v>0</v>
      </c>
      <c r="M168" s="4">
        <f>Tablo1[[#This Row],[09:50]]</f>
        <v>0</v>
      </c>
      <c r="N168" s="4">
        <f>Tablo1[[#This Row],[10:40]]</f>
        <v>0</v>
      </c>
      <c r="O168" s="4">
        <f>Tablo1[[#This Row],[11:30]]</f>
        <v>0</v>
      </c>
      <c r="P168" s="10">
        <f>Tablo1[[#This Row],[12:20]]</f>
        <v>0</v>
      </c>
      <c r="Q168" s="4">
        <f>Tablo1[[#This Row],[13:10]]</f>
        <v>0</v>
      </c>
      <c r="R168" s="4">
        <f>Tablo1[[#This Row],[14:00]]</f>
        <v>0</v>
      </c>
      <c r="S168" s="4">
        <f>Tablo1[[#This Row],[14:50]]</f>
        <v>0</v>
      </c>
      <c r="T168" s="4" t="str">
        <f>Tablo1[[#This Row],[15:40]]</f>
        <v>x</v>
      </c>
      <c r="U168" s="12" t="str">
        <f>Tablo1[[#This Row],[16:30]]</f>
        <v>x</v>
      </c>
      <c r="V168" s="24">
        <f>Tablo1[[#This Row],[Ders Adedi]]</f>
        <v>1</v>
      </c>
      <c r="W168" s="22">
        <f>Tablo1[[#This Row],[Ders saati]]</f>
        <v>2</v>
      </c>
      <c r="X168" s="23">
        <f>Tablo1[[#This Row],[Ders saati kontrol]]</f>
        <v>2</v>
      </c>
      <c r="Y168" s="89" t="str">
        <f>Tablo1[[#This Row],[Birleştir formül]]</f>
        <v>Bilimsel Araştırma Yazım  Şemun TAYYAR</v>
      </c>
      <c r="Z168" s="94">
        <f>Tablo1[[#This Row],[Birleşik ders]]</f>
        <v>1</v>
      </c>
    </row>
    <row r="169" spans="1:26" ht="21.75" hidden="1" x14ac:dyDescent="0.25">
      <c r="A169" s="27">
        <f>Tablo1[[#This Row],[Sıra]]</f>
        <v>254</v>
      </c>
      <c r="B169" s="13" t="str">
        <f>Tablo1[[#This Row],[Bölüm]]</f>
        <v>TBT</v>
      </c>
      <c r="C169" s="13">
        <f>Tablo1[[#This Row],[Sınıf]]</f>
        <v>2</v>
      </c>
      <c r="D169" s="5" t="str">
        <f>Tablo1[[#This Row],[Ders Kodu]]</f>
        <v>TRB-2016</v>
      </c>
      <c r="E169" s="14" t="str">
        <f>Tablo1[[#This Row],[Dersin Adı]]</f>
        <v xml:space="preserve">Tarım Ekonomisi </v>
      </c>
      <c r="F169" s="6" t="str">
        <f>Tablo1[[#This Row],[Dersi Veren Öğretim Elemanı]]</f>
        <v>Bengü EVEREST</v>
      </c>
      <c r="G169" s="6" t="str">
        <f>Tablo1[[#This Row],[Dersi Vrn. Öğr. Üyesi Bölümü]]</f>
        <v>TE</v>
      </c>
      <c r="H169" s="5">
        <f>Tablo1[[#This Row],[Mevcut]]</f>
        <v>28</v>
      </c>
      <c r="I169" s="13" t="str">
        <f>Tablo1[[#This Row],[GÜN]]</f>
        <v>SALI</v>
      </c>
      <c r="J169" s="17" t="str">
        <f>Tablo1[[#This Row],[SINIF2]]</f>
        <v>202</v>
      </c>
      <c r="K169" s="11">
        <f>Tablo1[[#This Row],[08:10]]</f>
        <v>0</v>
      </c>
      <c r="L169" s="4" t="str">
        <f>Tablo1[[#This Row],[09:00]]</f>
        <v>x</v>
      </c>
      <c r="M169" s="4" t="str">
        <f>Tablo1[[#This Row],[09:50]]</f>
        <v>x</v>
      </c>
      <c r="N169" s="4">
        <f>Tablo1[[#This Row],[10:40]]</f>
        <v>0</v>
      </c>
      <c r="O169" s="4">
        <f>Tablo1[[#This Row],[11:30]]</f>
        <v>0</v>
      </c>
      <c r="P169" s="10">
        <f>Tablo1[[#This Row],[12:20]]</f>
        <v>0</v>
      </c>
      <c r="Q169" s="4">
        <f>Tablo1[[#This Row],[13:10]]</f>
        <v>0</v>
      </c>
      <c r="R169" s="4">
        <f>Tablo1[[#This Row],[14:00]]</f>
        <v>0</v>
      </c>
      <c r="S169" s="4">
        <f>Tablo1[[#This Row],[14:50]]</f>
        <v>0</v>
      </c>
      <c r="T169" s="4">
        <f>Tablo1[[#This Row],[15:40]]</f>
        <v>0</v>
      </c>
      <c r="U169" s="12">
        <f>Tablo1[[#This Row],[16:30]]</f>
        <v>0</v>
      </c>
      <c r="V169" s="24">
        <f>Tablo1[[#This Row],[Ders Adedi]]</f>
        <v>2</v>
      </c>
      <c r="W169" s="22">
        <f>Tablo1[[#This Row],[Ders saati]]</f>
        <v>2</v>
      </c>
      <c r="X169" s="23">
        <f>Tablo1[[#This Row],[Ders saati kontrol]]</f>
        <v>2</v>
      </c>
      <c r="Y169" s="89" t="str">
        <f>Tablo1[[#This Row],[Birleştir formül]]</f>
        <v>Tarım Ekonomisi  Bengü EVEREST</v>
      </c>
      <c r="Z169" s="94">
        <f>Tablo1[[#This Row],[Birleşik ders]]</f>
        <v>2</v>
      </c>
    </row>
    <row r="170" spans="1:26" ht="21.75" hidden="1" x14ac:dyDescent="0.25">
      <c r="A170" s="27">
        <f>Tablo1[[#This Row],[Sıra]]</f>
        <v>117</v>
      </c>
      <c r="B170" s="13" t="str">
        <f>Tablo1[[#This Row],[Bölüm]]</f>
        <v>TBT</v>
      </c>
      <c r="C170" s="13">
        <f>Tablo1[[#This Row],[Sınıf]]</f>
        <v>2</v>
      </c>
      <c r="D170" s="5" t="str">
        <f>Tablo1[[#This Row],[Ders Kodu]]</f>
        <v>TRB-2006</v>
      </c>
      <c r="E170" s="14" t="str">
        <f>Tablo1[[#This Row],[Dersin Adı]]</f>
        <v xml:space="preserve">Gıda Bilimi ve Teknolojisi </v>
      </c>
      <c r="F170" s="6" t="str">
        <f>Tablo1[[#This Row],[Dersi Veren Öğretim Elemanı]]</f>
        <v>Nesrin Merve ÇELEBİ UZKUÇ</v>
      </c>
      <c r="G170" s="6" t="str">
        <f>Tablo1[[#This Row],[Dersi Vrn. Öğr. Üyesi Bölümü]]</f>
        <v>FD</v>
      </c>
      <c r="H170" s="5">
        <f>Tablo1[[#This Row],[Mevcut]]</f>
        <v>30</v>
      </c>
      <c r="I170" s="13" t="str">
        <f>Tablo1[[#This Row],[GÜN]]</f>
        <v>SALI</v>
      </c>
      <c r="J170" s="17" t="str">
        <f>Tablo1[[#This Row],[SINIF2]]</f>
        <v>04</v>
      </c>
      <c r="K170" s="11">
        <f>Tablo1[[#This Row],[08:10]]</f>
        <v>0</v>
      </c>
      <c r="L170" s="4">
        <f>Tablo1[[#This Row],[09:00]]</f>
        <v>0</v>
      </c>
      <c r="M170" s="4">
        <f>Tablo1[[#This Row],[09:50]]</f>
        <v>0</v>
      </c>
      <c r="N170" s="4" t="str">
        <f>Tablo1[[#This Row],[10:40]]</f>
        <v>x</v>
      </c>
      <c r="O170" s="4" t="str">
        <f>Tablo1[[#This Row],[11:30]]</f>
        <v>x</v>
      </c>
      <c r="P170" s="10">
        <f>Tablo1[[#This Row],[12:20]]</f>
        <v>0</v>
      </c>
      <c r="Q170" s="4">
        <f>Tablo1[[#This Row],[13:10]]</f>
        <v>0</v>
      </c>
      <c r="R170" s="4">
        <f>Tablo1[[#This Row],[14:00]]</f>
        <v>0</v>
      </c>
      <c r="S170" s="4">
        <f>Tablo1[[#This Row],[14:50]]</f>
        <v>0</v>
      </c>
      <c r="T170" s="4">
        <f>Tablo1[[#This Row],[15:40]]</f>
        <v>0</v>
      </c>
      <c r="U170" s="12">
        <f>Tablo1[[#This Row],[16:30]]</f>
        <v>0</v>
      </c>
      <c r="V170" s="24">
        <f>Tablo1[[#This Row],[Ders Adedi]]</f>
        <v>1</v>
      </c>
      <c r="W170" s="22">
        <f>Tablo1[[#This Row],[Ders saati]]</f>
        <v>2</v>
      </c>
      <c r="X170" s="23">
        <f>Tablo1[[#This Row],[Ders saati kontrol]]</f>
        <v>2</v>
      </c>
      <c r="Y170" s="89" t="str">
        <f>Tablo1[[#This Row],[Birleştir formül]]</f>
        <v>Gıda Bilimi ve Teknolojisi  Nesrin Merve ÇELEBİ UZKUÇ</v>
      </c>
      <c r="Z170" s="94">
        <f>Tablo1[[#This Row],[Birleşik ders]]</f>
        <v>1</v>
      </c>
    </row>
    <row r="171" spans="1:26" ht="21.75" hidden="1" x14ac:dyDescent="0.25">
      <c r="A171" s="27">
        <f>Tablo1[[#This Row],[Sıra]]</f>
        <v>280</v>
      </c>
      <c r="B171" s="13" t="str">
        <f>Tablo1[[#This Row],[Bölüm]]</f>
        <v>TBT</v>
      </c>
      <c r="C171" s="13">
        <f>Tablo1[[#This Row],[Sınıf]]</f>
        <v>2</v>
      </c>
      <c r="D171" s="5" t="str">
        <f>Tablo1[[#This Row],[Ders Kodu]]</f>
        <v>TRB-2012</v>
      </c>
      <c r="E171" s="14" t="str">
        <f>Tablo1[[#This Row],[Dersin Adı]]</f>
        <v xml:space="preserve">Tarımsal Yapılar Sulama </v>
      </c>
      <c r="F171" s="6" t="str">
        <f>Tablo1[[#This Row],[Dersi Veren Öğretim Elemanı]]</f>
        <v>Muharrem Yetiş YAVUZ</v>
      </c>
      <c r="G171" s="6" t="str">
        <f>Tablo1[[#This Row],[Dersi Vrn. Öğr. Üyesi Bölümü]]</f>
        <v>TYS</v>
      </c>
      <c r="H171" s="5">
        <f>Tablo1[[#This Row],[Mevcut]]</f>
        <v>9</v>
      </c>
      <c r="I171" s="13" t="str">
        <f>Tablo1[[#This Row],[GÜN]]</f>
        <v>SALI</v>
      </c>
      <c r="J171" s="17" t="str">
        <f>Tablo1[[#This Row],[SINIF2]]</f>
        <v>205</v>
      </c>
      <c r="K171" s="11">
        <f>Tablo1[[#This Row],[08:10]]</f>
        <v>0</v>
      </c>
      <c r="L171" s="4">
        <f>Tablo1[[#This Row],[09:00]]</f>
        <v>0</v>
      </c>
      <c r="M171" s="4">
        <f>Tablo1[[#This Row],[09:50]]</f>
        <v>0</v>
      </c>
      <c r="N171" s="4">
        <f>Tablo1[[#This Row],[10:40]]</f>
        <v>0</v>
      </c>
      <c r="O171" s="4">
        <f>Tablo1[[#This Row],[11:30]]</f>
        <v>0</v>
      </c>
      <c r="P171" s="10" t="str">
        <f>Tablo1[[#This Row],[12:20]]</f>
        <v>x</v>
      </c>
      <c r="Q171" s="4" t="str">
        <f>Tablo1[[#This Row],[13:10]]</f>
        <v>x</v>
      </c>
      <c r="R171" s="4">
        <f>Tablo1[[#This Row],[14:00]]</f>
        <v>0</v>
      </c>
      <c r="S171" s="4">
        <f>Tablo1[[#This Row],[14:50]]</f>
        <v>0</v>
      </c>
      <c r="T171" s="4">
        <f>Tablo1[[#This Row],[15:40]]</f>
        <v>0</v>
      </c>
      <c r="U171" s="12">
        <f>Tablo1[[#This Row],[16:30]]</f>
        <v>0</v>
      </c>
      <c r="V171" s="24">
        <f>Tablo1[[#This Row],[Ders Adedi]]</f>
        <v>1</v>
      </c>
      <c r="W171" s="22">
        <f>Tablo1[[#This Row],[Ders saati]]</f>
        <v>2</v>
      </c>
      <c r="X171" s="23">
        <f>Tablo1[[#This Row],[Ders saati kontrol]]</f>
        <v>2</v>
      </c>
      <c r="Y171" s="89" t="str">
        <f>Tablo1[[#This Row],[Birleştir formül]]</f>
        <v>Tarımsal Yapılar Sulama  Muharrem Yetiş YAVUZ</v>
      </c>
      <c r="Z171" s="94">
        <f>Tablo1[[#This Row],[Birleşik ders]]</f>
        <v>1</v>
      </c>
    </row>
    <row r="172" spans="1:26" ht="21.75" hidden="1" x14ac:dyDescent="0.25">
      <c r="A172" s="27">
        <f>Tablo1[[#This Row],[Sıra]]</f>
        <v>284</v>
      </c>
      <c r="B172" s="13" t="str">
        <f>Tablo1[[#This Row],[Bölüm]]</f>
        <v>TBT</v>
      </c>
      <c r="C172" s="13">
        <f>Tablo1[[#This Row],[Sınıf]]</f>
        <v>2</v>
      </c>
      <c r="D172" s="5" t="str">
        <f>Tablo1[[#This Row],[Ders Kodu]]</f>
        <v>TRB-2008</v>
      </c>
      <c r="E172" s="14" t="str">
        <f>Tablo1[[#This Row],[Dersin Adı]]</f>
        <v xml:space="preserve">Tarla Bitkileri </v>
      </c>
      <c r="F172" s="6" t="str">
        <f>Tablo1[[#This Row],[Dersi Veren Öğretim Elemanı]]</f>
        <v>Cem Ömer EGESEL</v>
      </c>
      <c r="G172" s="6" t="str">
        <f>Tablo1[[#This Row],[Dersi Vrn. Öğr. Üyesi Bölümü]]</f>
        <v>TBT</v>
      </c>
      <c r="H172" s="5">
        <f>Tablo1[[#This Row],[Mevcut]]</f>
        <v>41</v>
      </c>
      <c r="I172" s="13" t="str">
        <f>Tablo1[[#This Row],[GÜN]]</f>
        <v>ÇARŞAMBA</v>
      </c>
      <c r="J172" s="17" t="str">
        <f>Tablo1[[#This Row],[SINIF2]]</f>
        <v>202</v>
      </c>
      <c r="K172" s="11">
        <f>Tablo1[[#This Row],[08:10]]</f>
        <v>0</v>
      </c>
      <c r="L172" s="4" t="str">
        <f>Tablo1[[#This Row],[09:00]]</f>
        <v>x</v>
      </c>
      <c r="M172" s="4" t="str">
        <f>Tablo1[[#This Row],[09:50]]</f>
        <v>x</v>
      </c>
      <c r="N172" s="4" t="str">
        <f>Tablo1[[#This Row],[10:40]]</f>
        <v>x</v>
      </c>
      <c r="O172" s="4" t="str">
        <f>Tablo1[[#This Row],[11:30]]</f>
        <v>x</v>
      </c>
      <c r="P172" s="10">
        <f>Tablo1[[#This Row],[12:20]]</f>
        <v>0</v>
      </c>
      <c r="Q172" s="4">
        <f>Tablo1[[#This Row],[13:10]]</f>
        <v>0</v>
      </c>
      <c r="R172" s="4">
        <f>Tablo1[[#This Row],[14:00]]</f>
        <v>0</v>
      </c>
      <c r="S172" s="4">
        <f>Tablo1[[#This Row],[14:50]]</f>
        <v>0</v>
      </c>
      <c r="T172" s="4">
        <f>Tablo1[[#This Row],[15:40]]</f>
        <v>0</v>
      </c>
      <c r="U172" s="12">
        <f>Tablo1[[#This Row],[16:30]]</f>
        <v>0</v>
      </c>
      <c r="V172" s="24">
        <f>Tablo1[[#This Row],[Ders Adedi]]</f>
        <v>5</v>
      </c>
      <c r="W172" s="22">
        <f>Tablo1[[#This Row],[Ders saati]]</f>
        <v>4</v>
      </c>
      <c r="X172" s="23">
        <f>Tablo1[[#This Row],[Ders saati kontrol]]</f>
        <v>4</v>
      </c>
      <c r="Y172" s="89" t="str">
        <f>Tablo1[[#This Row],[Birleştir formül]]</f>
        <v>Tarla Bitkileri  Cem Ömer EGESEL</v>
      </c>
      <c r="Z172" s="94">
        <f>Tablo1[[#This Row],[Birleşik ders]]</f>
        <v>1</v>
      </c>
    </row>
    <row r="173" spans="1:26" ht="21.75" hidden="1" x14ac:dyDescent="0.25">
      <c r="A173" s="27">
        <f>Tablo1[[#This Row],[Sıra]]</f>
        <v>170</v>
      </c>
      <c r="B173" s="13" t="str">
        <f>Tablo1[[#This Row],[Bölüm]]</f>
        <v>TBT</v>
      </c>
      <c r="C173" s="13">
        <f>Tablo1[[#This Row],[Sınıf]]</f>
        <v>2</v>
      </c>
      <c r="D173" s="5" t="str">
        <f>Tablo1[[#This Row],[Ders Kodu]]</f>
        <v>TRB-2018</v>
      </c>
      <c r="E173" s="14" t="str">
        <f>Tablo1[[#This Row],[Dersin Adı]]</f>
        <v xml:space="preserve">Labarotuvar Teknikleri ve Kullanımı </v>
      </c>
      <c r="F173" s="6" t="str">
        <f>Tablo1[[#This Row],[Dersi Veren Öğretim Elemanı]]</f>
        <v>Uğur SARI</v>
      </c>
      <c r="G173" s="6" t="str">
        <f>Tablo1[[#This Row],[Dersi Vrn. Öğr. Üyesi Bölümü]]</f>
        <v>TBT</v>
      </c>
      <c r="H173" s="5">
        <f>Tablo1[[#This Row],[Mevcut]]</f>
        <v>28</v>
      </c>
      <c r="I173" s="13" t="str">
        <f>Tablo1[[#This Row],[GÜN]]</f>
        <v>ÇARŞAMBA</v>
      </c>
      <c r="J173" s="17" t="str">
        <f>Tablo1[[#This Row],[SINIF2]]</f>
        <v>101</v>
      </c>
      <c r="K173" s="11">
        <f>Tablo1[[#This Row],[08:10]]</f>
        <v>0</v>
      </c>
      <c r="L173" s="4">
        <f>Tablo1[[#This Row],[09:00]]</f>
        <v>0</v>
      </c>
      <c r="M173" s="4">
        <f>Tablo1[[#This Row],[09:50]]</f>
        <v>0</v>
      </c>
      <c r="N173" s="4">
        <f>Tablo1[[#This Row],[10:40]]</f>
        <v>0</v>
      </c>
      <c r="O173" s="4">
        <f>Tablo1[[#This Row],[11:30]]</f>
        <v>0</v>
      </c>
      <c r="P173" s="10">
        <f>Tablo1[[#This Row],[12:20]]</f>
        <v>0</v>
      </c>
      <c r="Q173" s="4" t="str">
        <f>Tablo1[[#This Row],[13:10]]</f>
        <v>x</v>
      </c>
      <c r="R173" s="4" t="str">
        <f>Tablo1[[#This Row],[14:00]]</f>
        <v>x</v>
      </c>
      <c r="S173" s="4">
        <f>Tablo1[[#This Row],[14:50]]</f>
        <v>0</v>
      </c>
      <c r="T173" s="4">
        <f>Tablo1[[#This Row],[15:40]]</f>
        <v>0</v>
      </c>
      <c r="U173" s="12">
        <f>Tablo1[[#This Row],[16:30]]</f>
        <v>0</v>
      </c>
      <c r="V173" s="24">
        <f>Tablo1[[#This Row],[Ders Adedi]]</f>
        <v>1</v>
      </c>
      <c r="W173" s="22">
        <f>Tablo1[[#This Row],[Ders saati]]</f>
        <v>2</v>
      </c>
      <c r="X173" s="23">
        <f>Tablo1[[#This Row],[Ders saati kontrol]]</f>
        <v>2</v>
      </c>
      <c r="Y173" s="89" t="str">
        <f>Tablo1[[#This Row],[Birleştir formül]]</f>
        <v>Labarotuvar Teknikleri ve Kullanımı  Uğur SARI</v>
      </c>
      <c r="Z173" s="94">
        <f>Tablo1[[#This Row],[Birleşik ders]]</f>
        <v>1</v>
      </c>
    </row>
    <row r="174" spans="1:26" ht="21.75" hidden="1" x14ac:dyDescent="0.25">
      <c r="A174" s="27">
        <f>Tablo1[[#This Row],[Sıra]]</f>
        <v>61</v>
      </c>
      <c r="B174" s="13" t="str">
        <f>Tablo1[[#This Row],[Bölüm]]</f>
        <v>TBT</v>
      </c>
      <c r="C174" s="13">
        <f>Tablo1[[#This Row],[Sınıf]]</f>
        <v>2</v>
      </c>
      <c r="D174" s="5" t="str">
        <f>Tablo1[[#This Row],[Ders Kodu]]</f>
        <v>TRB-2004</v>
      </c>
      <c r="E174" s="14" t="str">
        <f>Tablo1[[#This Row],[Dersin Adı]]</f>
        <v xml:space="preserve">Bitki Koruma </v>
      </c>
      <c r="F174" s="6" t="str">
        <f>Tablo1[[#This Row],[Dersi Veren Öğretim Elemanı]]</f>
        <v>Hanife YANDAYAN</v>
      </c>
      <c r="G174" s="6" t="str">
        <f>Tablo1[[#This Row],[Dersi Vrn. Öğr. Üyesi Bölümü]]</f>
        <v>TBT</v>
      </c>
      <c r="H174" s="5">
        <f>Tablo1[[#This Row],[Mevcut]]</f>
        <v>47</v>
      </c>
      <c r="I174" s="13" t="str">
        <f>Tablo1[[#This Row],[GÜN]]</f>
        <v>PERŞEMBE</v>
      </c>
      <c r="J174" s="17" t="str">
        <f>Tablo1[[#This Row],[SINIF2]]</f>
        <v>104</v>
      </c>
      <c r="K174" s="11">
        <f>Tablo1[[#This Row],[08:10]]</f>
        <v>0</v>
      </c>
      <c r="L174" s="4">
        <f>Tablo1[[#This Row],[09:00]]</f>
        <v>0</v>
      </c>
      <c r="M174" s="4">
        <f>Tablo1[[#This Row],[09:50]]</f>
        <v>0</v>
      </c>
      <c r="N174" s="4" t="str">
        <f>Tablo1[[#This Row],[10:40]]</f>
        <v>x</v>
      </c>
      <c r="O174" s="4" t="str">
        <f>Tablo1[[#This Row],[11:30]]</f>
        <v>x</v>
      </c>
      <c r="P174" s="10" t="str">
        <f>Tablo1[[#This Row],[12:20]]</f>
        <v>x</v>
      </c>
      <c r="Q174" s="4">
        <f>Tablo1[[#This Row],[13:10]]</f>
        <v>0</v>
      </c>
      <c r="R174" s="4">
        <f>Tablo1[[#This Row],[14:00]]</f>
        <v>0</v>
      </c>
      <c r="S174" s="4">
        <f>Tablo1[[#This Row],[14:50]]</f>
        <v>0</v>
      </c>
      <c r="T174" s="4">
        <f>Tablo1[[#This Row],[15:40]]</f>
        <v>0</v>
      </c>
      <c r="U174" s="12">
        <f>Tablo1[[#This Row],[16:30]]</f>
        <v>0</v>
      </c>
      <c r="V174" s="24">
        <f>Tablo1[[#This Row],[Ders Adedi]]</f>
        <v>4</v>
      </c>
      <c r="W174" s="22">
        <f>Tablo1[[#This Row],[Ders saati]]</f>
        <v>3</v>
      </c>
      <c r="X174" s="23">
        <f>Tablo1[[#This Row],[Ders saati kontrol]]</f>
        <v>3</v>
      </c>
      <c r="Y174" s="89" t="str">
        <f>Tablo1[[#This Row],[Birleştir formül]]</f>
        <v>Bitki Koruma  Hanife YANDAYAN</v>
      </c>
      <c r="Z174" s="94">
        <f>Tablo1[[#This Row],[Birleşik ders]]</f>
        <v>1</v>
      </c>
    </row>
    <row r="175" spans="1:26" ht="21.75" hidden="1" x14ac:dyDescent="0.25">
      <c r="A175" s="27">
        <f>Tablo1[[#This Row],[Sıra]]</f>
        <v>138</v>
      </c>
      <c r="B175" s="13" t="str">
        <f>Tablo1[[#This Row],[Bölüm]]</f>
        <v>TBT</v>
      </c>
      <c r="C175" s="13">
        <f>Tablo1[[#This Row],[Sınıf]]</f>
        <v>2</v>
      </c>
      <c r="D175" s="5" t="str">
        <f>Tablo1[[#This Row],[Ders Kodu]]</f>
        <v>TRB-2020</v>
      </c>
      <c r="E175" s="14" t="str">
        <f>Tablo1[[#This Row],[Dersin Adı]]</f>
        <v xml:space="preserve">Hücre Biyolojisine Giriş </v>
      </c>
      <c r="F175" s="6" t="str">
        <f>Tablo1[[#This Row],[Dersi Veren Öğretim Elemanı]]</f>
        <v>Yonca SURGUN ACAR</v>
      </c>
      <c r="G175" s="6" t="str">
        <f>Tablo1[[#This Row],[Dersi Vrn. Öğr. Üyesi Bölümü]]</f>
        <v>TBT</v>
      </c>
      <c r="H175" s="5">
        <f>Tablo1[[#This Row],[Mevcut]]</f>
        <v>0</v>
      </c>
      <c r="I175" s="13" t="str">
        <f>Tablo1[[#This Row],[GÜN]]</f>
        <v>-</v>
      </c>
      <c r="J175" s="17" t="str">
        <f>Tablo1[[#This Row],[SINIF2]]</f>
        <v>AÇILMIYOR</v>
      </c>
      <c r="K175" s="11">
        <f>Tablo1[[#This Row],[08:10]]</f>
        <v>0</v>
      </c>
      <c r="L175" s="4">
        <f>Tablo1[[#This Row],[09:00]]</f>
        <v>0</v>
      </c>
      <c r="M175" s="4">
        <f>Tablo1[[#This Row],[09:50]]</f>
        <v>0</v>
      </c>
      <c r="N175" s="4">
        <f>Tablo1[[#This Row],[10:40]]</f>
        <v>0</v>
      </c>
      <c r="O175" s="4">
        <f>Tablo1[[#This Row],[11:30]]</f>
        <v>0</v>
      </c>
      <c r="P175" s="10">
        <f>Tablo1[[#This Row],[12:20]]</f>
        <v>0</v>
      </c>
      <c r="Q175" s="4">
        <f>Tablo1[[#This Row],[13:10]]</f>
        <v>0</v>
      </c>
      <c r="R175" s="4">
        <f>Tablo1[[#This Row],[14:00]]</f>
        <v>0</v>
      </c>
      <c r="S175" s="4" t="str">
        <f>Tablo1[[#This Row],[14:50]]</f>
        <v>x</v>
      </c>
      <c r="T175" s="4" t="str">
        <f>Tablo1[[#This Row],[15:40]]</f>
        <v>x</v>
      </c>
      <c r="U175" s="12">
        <f>Tablo1[[#This Row],[16:30]]</f>
        <v>0</v>
      </c>
      <c r="V175" s="24">
        <f>Tablo1[[#This Row],[Ders Adedi]]</f>
        <v>2</v>
      </c>
      <c r="W175" s="22">
        <f>Tablo1[[#This Row],[Ders saati]]</f>
        <v>2</v>
      </c>
      <c r="X175" s="23">
        <f>Tablo1[[#This Row],[Ders saati kontrol]]</f>
        <v>2</v>
      </c>
      <c r="Y175" s="89" t="str">
        <f>Tablo1[[#This Row],[Birleştir formül]]</f>
        <v>Hücre Biyolojisine Giriş  Yonca SURGUN ACAR</v>
      </c>
      <c r="Z175" s="94">
        <f>Tablo1[[#This Row],[Birleşik ders]]</f>
        <v>2</v>
      </c>
    </row>
    <row r="176" spans="1:26" ht="21.75" hidden="1" x14ac:dyDescent="0.25">
      <c r="A176" s="27">
        <f>Tablo1[[#This Row],[Sıra]]</f>
        <v>55</v>
      </c>
      <c r="B176" s="13" t="str">
        <f>Tablo1[[#This Row],[Bölüm]]</f>
        <v>TBT</v>
      </c>
      <c r="C176" s="13">
        <f>Tablo1[[#This Row],[Sınıf]]</f>
        <v>3</v>
      </c>
      <c r="D176" s="5" t="str">
        <f>Tablo1[[#This Row],[Ders Kodu]]</f>
        <v>TRB-3008</v>
      </c>
      <c r="E176" s="14" t="str">
        <f>Tablo1[[#This Row],[Dersin Adı]]</f>
        <v xml:space="preserve">Bitki Islahı </v>
      </c>
      <c r="F176" s="6" t="str">
        <f>Tablo1[[#This Row],[Dersi Veren Öğretim Elemanı]]</f>
        <v>İskender TİRYAKİ</v>
      </c>
      <c r="G176" s="6" t="str">
        <f>Tablo1[[#This Row],[Dersi Vrn. Öğr. Üyesi Bölümü]]</f>
        <v>TBT</v>
      </c>
      <c r="H176" s="5">
        <f>Tablo1[[#This Row],[Mevcut]]</f>
        <v>16</v>
      </c>
      <c r="I176" s="13" t="str">
        <f>Tablo1[[#This Row],[GÜN]]</f>
        <v>SALI</v>
      </c>
      <c r="J176" s="17" t="str">
        <f>Tablo1[[#This Row],[SINIF2]]</f>
        <v>03</v>
      </c>
      <c r="K176" s="11">
        <f>Tablo1[[#This Row],[08:10]]</f>
        <v>0</v>
      </c>
      <c r="L176" s="4">
        <f>Tablo1[[#This Row],[09:00]]</f>
        <v>0</v>
      </c>
      <c r="M176" s="4" t="str">
        <f>Tablo1[[#This Row],[09:50]]</f>
        <v>x</v>
      </c>
      <c r="N176" s="4" t="str">
        <f>Tablo1[[#This Row],[10:40]]</f>
        <v>x</v>
      </c>
      <c r="O176" s="4" t="str">
        <f>Tablo1[[#This Row],[11:30]]</f>
        <v>x</v>
      </c>
      <c r="P176" s="10">
        <f>Tablo1[[#This Row],[12:20]]</f>
        <v>0</v>
      </c>
      <c r="Q176" s="4">
        <f>Tablo1[[#This Row],[13:10]]</f>
        <v>0</v>
      </c>
      <c r="R176" s="4">
        <f>Tablo1[[#This Row],[14:00]]</f>
        <v>0</v>
      </c>
      <c r="S176" s="4">
        <f>Tablo1[[#This Row],[14:50]]</f>
        <v>0</v>
      </c>
      <c r="T176" s="4">
        <f>Tablo1[[#This Row],[15:40]]</f>
        <v>0</v>
      </c>
      <c r="U176" s="12">
        <f>Tablo1[[#This Row],[16:30]]</f>
        <v>0</v>
      </c>
      <c r="V176" s="24">
        <f>Tablo1[[#This Row],[Ders Adedi]]</f>
        <v>2</v>
      </c>
      <c r="W176" s="22">
        <f>Tablo1[[#This Row],[Ders saati]]</f>
        <v>3</v>
      </c>
      <c r="X176" s="23">
        <f>Tablo1[[#This Row],[Ders saati kontrol]]</f>
        <v>3</v>
      </c>
      <c r="Y176" s="89" t="str">
        <f>Tablo1[[#This Row],[Birleştir formül]]</f>
        <v>Bitki Islahı  İskender TİRYAKİ</v>
      </c>
      <c r="Z176" s="94">
        <f>Tablo1[[#This Row],[Birleşik ders]]</f>
        <v>1</v>
      </c>
    </row>
    <row r="177" spans="1:26" ht="30" hidden="1" x14ac:dyDescent="0.25">
      <c r="A177" s="27">
        <f>Tablo1[[#This Row],[Sıra]]</f>
        <v>6</v>
      </c>
      <c r="B177" s="13" t="str">
        <f>Tablo1[[#This Row],[Bölüm]]</f>
        <v>TBT</v>
      </c>
      <c r="C177" s="13">
        <f>Tablo1[[#This Row],[Sınıf]]</f>
        <v>3</v>
      </c>
      <c r="D177" s="5" t="str">
        <f>Tablo1[[#This Row],[Ders Kodu]]</f>
        <v>TRB-3004</v>
      </c>
      <c r="E177" s="14" t="str">
        <f>Tablo1[[#This Row],[Dersin Adı]]</f>
        <v xml:space="preserve">Araştırma ve Deneme Yöntemleri </v>
      </c>
      <c r="F177" s="6" t="str">
        <f>Tablo1[[#This Row],[Dersi Veren Öğretim Elemanı]]</f>
        <v>Fatih KAHRIMAN</v>
      </c>
      <c r="G177" s="6" t="str">
        <f>Tablo1[[#This Row],[Dersi Vrn. Öğr. Üyesi Bölümü]]</f>
        <v>TB</v>
      </c>
      <c r="H177" s="5">
        <f>Tablo1[[#This Row],[Mevcut]]</f>
        <v>14</v>
      </c>
      <c r="I177" s="13" t="str">
        <f>Tablo1[[#This Row],[GÜN]]</f>
        <v>SALI</v>
      </c>
      <c r="J177" s="17" t="str">
        <f>Tablo1[[#This Row],[SINIF2]]</f>
        <v>03</v>
      </c>
      <c r="K177" s="11">
        <f>Tablo1[[#This Row],[08:10]]</f>
        <v>0</v>
      </c>
      <c r="L177" s="4">
        <f>Tablo1[[#This Row],[09:00]]</f>
        <v>0</v>
      </c>
      <c r="M177" s="4">
        <f>Tablo1[[#This Row],[09:50]]</f>
        <v>0</v>
      </c>
      <c r="N177" s="4">
        <f>Tablo1[[#This Row],[10:40]]</f>
        <v>0</v>
      </c>
      <c r="O177" s="4">
        <f>Tablo1[[#This Row],[11:30]]</f>
        <v>0</v>
      </c>
      <c r="P177" s="10">
        <f>Tablo1[[#This Row],[12:20]]</f>
        <v>0</v>
      </c>
      <c r="Q177" s="4" t="str">
        <f>Tablo1[[#This Row],[13:10]]</f>
        <v>x</v>
      </c>
      <c r="R177" s="4" t="str">
        <f>Tablo1[[#This Row],[14:00]]</f>
        <v>x</v>
      </c>
      <c r="S177" s="4" t="str">
        <f>Tablo1[[#This Row],[14:50]]</f>
        <v>x</v>
      </c>
      <c r="T177" s="4" t="str">
        <f>Tablo1[[#This Row],[15:40]]</f>
        <v>x</v>
      </c>
      <c r="U177" s="12">
        <f>Tablo1[[#This Row],[16:30]]</f>
        <v>0</v>
      </c>
      <c r="V177" s="24">
        <f>Tablo1[[#This Row],[Ders Adedi]]</f>
        <v>1</v>
      </c>
      <c r="W177" s="22">
        <f>Tablo1[[#This Row],[Ders saati]]</f>
        <v>4</v>
      </c>
      <c r="X177" s="23">
        <f>Tablo1[[#This Row],[Ders saati kontrol]]</f>
        <v>4</v>
      </c>
      <c r="Y177" s="89" t="str">
        <f>Tablo1[[#This Row],[Birleştir formül]]</f>
        <v>Araştırma ve Deneme Yöntemleri  Fatih KAHRIMAN</v>
      </c>
      <c r="Z177" s="94">
        <f>Tablo1[[#This Row],[Birleşik ders]]</f>
        <v>1</v>
      </c>
    </row>
    <row r="178" spans="1:26" ht="21.75" hidden="1" x14ac:dyDescent="0.25">
      <c r="A178" s="27">
        <f>Tablo1[[#This Row],[Sıra]]</f>
        <v>201</v>
      </c>
      <c r="B178" s="13" t="str">
        <f>Tablo1[[#This Row],[Bölüm]]</f>
        <v>TBT</v>
      </c>
      <c r="C178" s="13">
        <f>Tablo1[[#This Row],[Sınıf]]</f>
        <v>3</v>
      </c>
      <c r="D178" s="5" t="str">
        <f>Tablo1[[#This Row],[Ders Kodu]]</f>
        <v>TRB-3006</v>
      </c>
      <c r="E178" s="14" t="str">
        <f>Tablo1[[#This Row],[Dersin Adı]]</f>
        <v xml:space="preserve">Moleküler Genetik </v>
      </c>
      <c r="F178" s="6" t="str">
        <f>Tablo1[[#This Row],[Dersi Veren Öğretim Elemanı]]</f>
        <v>Hanife YANDAYAN</v>
      </c>
      <c r="G178" s="6" t="str">
        <f>Tablo1[[#This Row],[Dersi Vrn. Öğr. Üyesi Bölümü]]</f>
        <v>TBT</v>
      </c>
      <c r="H178" s="5">
        <f>Tablo1[[#This Row],[Mevcut]]</f>
        <v>16</v>
      </c>
      <c r="I178" s="13" t="str">
        <f>Tablo1[[#This Row],[GÜN]]</f>
        <v>ÇARŞAMBA</v>
      </c>
      <c r="J178" s="17" t="str">
        <f>Tablo1[[#This Row],[SINIF2]]</f>
        <v>203</v>
      </c>
      <c r="K178" s="11">
        <f>Tablo1[[#This Row],[08:10]]</f>
        <v>0</v>
      </c>
      <c r="L178" s="4">
        <f>Tablo1[[#This Row],[09:00]]</f>
        <v>0</v>
      </c>
      <c r="M178" s="4">
        <f>Tablo1[[#This Row],[09:50]]</f>
        <v>0</v>
      </c>
      <c r="N178" s="4" t="str">
        <f>Tablo1[[#This Row],[10:40]]</f>
        <v>x</v>
      </c>
      <c r="O178" s="4" t="str">
        <f>Tablo1[[#This Row],[11:30]]</f>
        <v>x</v>
      </c>
      <c r="P178" s="10">
        <f>Tablo1[[#This Row],[12:20]]</f>
        <v>0</v>
      </c>
      <c r="Q178" s="4">
        <f>Tablo1[[#This Row],[13:10]]</f>
        <v>0</v>
      </c>
      <c r="R178" s="4">
        <f>Tablo1[[#This Row],[14:00]]</f>
        <v>0</v>
      </c>
      <c r="S178" s="4">
        <f>Tablo1[[#This Row],[14:50]]</f>
        <v>0</v>
      </c>
      <c r="T178" s="4">
        <f>Tablo1[[#This Row],[15:40]]</f>
        <v>0</v>
      </c>
      <c r="U178" s="12">
        <f>Tablo1[[#This Row],[16:30]]</f>
        <v>0</v>
      </c>
      <c r="V178" s="24">
        <f>Tablo1[[#This Row],[Ders Adedi]]</f>
        <v>1</v>
      </c>
      <c r="W178" s="22">
        <f>Tablo1[[#This Row],[Ders saati]]</f>
        <v>2</v>
      </c>
      <c r="X178" s="23">
        <f>Tablo1[[#This Row],[Ders saati kontrol]]</f>
        <v>2</v>
      </c>
      <c r="Y178" s="89" t="str">
        <f>Tablo1[[#This Row],[Birleştir formül]]</f>
        <v>Moleküler Genetik  Hanife YANDAYAN</v>
      </c>
      <c r="Z178" s="94">
        <f>Tablo1[[#This Row],[Birleşik ders]]</f>
        <v>1</v>
      </c>
    </row>
    <row r="179" spans="1:26" ht="21.75" hidden="1" x14ac:dyDescent="0.25">
      <c r="A179" s="27">
        <f>Tablo1[[#This Row],[Sıra]]</f>
        <v>177</v>
      </c>
      <c r="B179" s="13" t="str">
        <f>Tablo1[[#This Row],[Bölüm]]</f>
        <v>TBT</v>
      </c>
      <c r="C179" s="13">
        <f>Tablo1[[#This Row],[Sınıf]]</f>
        <v>3</v>
      </c>
      <c r="D179" s="5" t="str">
        <f>Tablo1[[#This Row],[Ders Kodu]]</f>
        <v>TRB-3012</v>
      </c>
      <c r="E179" s="14" t="str">
        <f>Tablo1[[#This Row],[Dersin Adı]]</f>
        <v xml:space="preserve">Mesleki İngilizce II </v>
      </c>
      <c r="F179" s="6" t="str">
        <f>Tablo1[[#This Row],[Dersi Veren Öğretim Elemanı]]</f>
        <v>Cem Ömer EGESEL</v>
      </c>
      <c r="G179" s="6" t="str">
        <f>Tablo1[[#This Row],[Dersi Vrn. Öğr. Üyesi Bölümü]]</f>
        <v>TBT</v>
      </c>
      <c r="H179" s="5">
        <f>Tablo1[[#This Row],[Mevcut]]</f>
        <v>15</v>
      </c>
      <c r="I179" s="13" t="str">
        <f>Tablo1[[#This Row],[GÜN]]</f>
        <v>ÇARŞAMBA</v>
      </c>
      <c r="J179" s="17" t="str">
        <f>Tablo1[[#This Row],[SINIF2]]</f>
        <v>105</v>
      </c>
      <c r="K179" s="11">
        <f>Tablo1[[#This Row],[08:10]]</f>
        <v>0</v>
      </c>
      <c r="L179" s="4">
        <f>Tablo1[[#This Row],[09:00]]</f>
        <v>0</v>
      </c>
      <c r="M179" s="4">
        <f>Tablo1[[#This Row],[09:50]]</f>
        <v>0</v>
      </c>
      <c r="N179" s="4">
        <f>Tablo1[[#This Row],[10:40]]</f>
        <v>0</v>
      </c>
      <c r="O179" s="4">
        <f>Tablo1[[#This Row],[11:30]]</f>
        <v>0</v>
      </c>
      <c r="P179" s="10">
        <f>Tablo1[[#This Row],[12:20]]</f>
        <v>0</v>
      </c>
      <c r="Q179" s="4" t="str">
        <f>Tablo1[[#This Row],[13:10]]</f>
        <v>x</v>
      </c>
      <c r="R179" s="4" t="str">
        <f>Tablo1[[#This Row],[14:00]]</f>
        <v>x</v>
      </c>
      <c r="S179" s="4">
        <f>Tablo1[[#This Row],[14:50]]</f>
        <v>0</v>
      </c>
      <c r="T179" s="4">
        <f>Tablo1[[#This Row],[15:40]]</f>
        <v>0</v>
      </c>
      <c r="U179" s="12">
        <f>Tablo1[[#This Row],[16:30]]</f>
        <v>0</v>
      </c>
      <c r="V179" s="24">
        <f>Tablo1[[#This Row],[Ders Adedi]]</f>
        <v>1</v>
      </c>
      <c r="W179" s="22">
        <f>Tablo1[[#This Row],[Ders saati]]</f>
        <v>2</v>
      </c>
      <c r="X179" s="23">
        <f>Tablo1[[#This Row],[Ders saati kontrol]]</f>
        <v>2</v>
      </c>
      <c r="Y179" s="89" t="str">
        <f>Tablo1[[#This Row],[Birleştir formül]]</f>
        <v>Mesleki İngilizce II  Cem Ömer EGESEL</v>
      </c>
      <c r="Z179" s="94">
        <f>Tablo1[[#This Row],[Birleşik ders]]</f>
        <v>1</v>
      </c>
    </row>
    <row r="180" spans="1:26" ht="21.75" hidden="1" x14ac:dyDescent="0.25">
      <c r="A180" s="27">
        <f>Tablo1[[#This Row],[Sıra]]</f>
        <v>116</v>
      </c>
      <c r="B180" s="13" t="str">
        <f>Tablo1[[#This Row],[Bölüm]]</f>
        <v>TBT</v>
      </c>
      <c r="C180" s="13">
        <f>Tablo1[[#This Row],[Sınıf]]</f>
        <v>3</v>
      </c>
      <c r="D180" s="5" t="str">
        <f>Tablo1[[#This Row],[Ders Kodu]]</f>
        <v>TRB-3002</v>
      </c>
      <c r="E180" s="14" t="str">
        <f>Tablo1[[#This Row],[Dersin Adı]]</f>
        <v xml:space="preserve">Genetik Kaynakların Muhafazası </v>
      </c>
      <c r="F180" s="6" t="str">
        <f>Tablo1[[#This Row],[Dersi Veren Öğretim Elemanı]]</f>
        <v>Cem Ömer EGESEL</v>
      </c>
      <c r="G180" s="6" t="str">
        <f>Tablo1[[#This Row],[Dersi Vrn. Öğr. Üyesi Bölümü]]</f>
        <v>TBT</v>
      </c>
      <c r="H180" s="5">
        <f>Tablo1[[#This Row],[Mevcut]]</f>
        <v>21</v>
      </c>
      <c r="I180" s="13" t="str">
        <f>Tablo1[[#This Row],[GÜN]]</f>
        <v>ÇARŞAMBA</v>
      </c>
      <c r="J180" s="17" t="str">
        <f>Tablo1[[#This Row],[SINIF2]]</f>
        <v>105</v>
      </c>
      <c r="K180" s="11">
        <f>Tablo1[[#This Row],[08:10]]</f>
        <v>0</v>
      </c>
      <c r="L180" s="4">
        <f>Tablo1[[#This Row],[09:00]]</f>
        <v>0</v>
      </c>
      <c r="M180" s="4">
        <f>Tablo1[[#This Row],[09:50]]</f>
        <v>0</v>
      </c>
      <c r="N180" s="4">
        <f>Tablo1[[#This Row],[10:40]]</f>
        <v>0</v>
      </c>
      <c r="O180" s="4">
        <f>Tablo1[[#This Row],[11:30]]</f>
        <v>0</v>
      </c>
      <c r="P180" s="10">
        <f>Tablo1[[#This Row],[12:20]]</f>
        <v>0</v>
      </c>
      <c r="Q180" s="4">
        <f>Tablo1[[#This Row],[13:10]]</f>
        <v>0</v>
      </c>
      <c r="R180" s="4">
        <f>Tablo1[[#This Row],[14:00]]</f>
        <v>0</v>
      </c>
      <c r="S180" s="4" t="str">
        <f>Tablo1[[#This Row],[14:50]]</f>
        <v>x</v>
      </c>
      <c r="T180" s="4" t="str">
        <f>Tablo1[[#This Row],[15:40]]</f>
        <v>x</v>
      </c>
      <c r="U180" s="12">
        <f>Tablo1[[#This Row],[16:30]]</f>
        <v>0</v>
      </c>
      <c r="V180" s="24">
        <f>Tablo1[[#This Row],[Ders Adedi]]</f>
        <v>1</v>
      </c>
      <c r="W180" s="22">
        <f>Tablo1[[#This Row],[Ders saati]]</f>
        <v>2</v>
      </c>
      <c r="X180" s="23">
        <f>Tablo1[[#This Row],[Ders saati kontrol]]</f>
        <v>2</v>
      </c>
      <c r="Y180" s="89" t="str">
        <f>Tablo1[[#This Row],[Birleştir formül]]</f>
        <v>Genetik Kaynakların Muhafazası  Cem Ömer EGESEL</v>
      </c>
      <c r="Z180" s="94">
        <f>Tablo1[[#This Row],[Birleşik ders]]</f>
        <v>1</v>
      </c>
    </row>
    <row r="181" spans="1:26" ht="21.75" hidden="1" x14ac:dyDescent="0.25">
      <c r="A181" s="27">
        <f>Tablo1[[#This Row],[Sıra]]</f>
        <v>244</v>
      </c>
      <c r="B181" s="13" t="str">
        <f>Tablo1[[#This Row],[Bölüm]]</f>
        <v>TBT</v>
      </c>
      <c r="C181" s="13">
        <f>Tablo1[[#This Row],[Sınıf]]</f>
        <v>3</v>
      </c>
      <c r="D181" s="5" t="str">
        <f>Tablo1[[#This Row],[Ders Kodu]]</f>
        <v>STJ-3002</v>
      </c>
      <c r="E181" s="14" t="str">
        <f>Tablo1[[#This Row],[Dersin Adı]]</f>
        <v xml:space="preserve">Staj II </v>
      </c>
      <c r="F181" s="6" t="str">
        <f>Tablo1[[#This Row],[Dersi Veren Öğretim Elemanı]]</f>
        <v>Yonca SURGUN ACAR</v>
      </c>
      <c r="G181" s="6" t="str">
        <f>Tablo1[[#This Row],[Dersi Vrn. Öğr. Üyesi Bölümü]]</f>
        <v>TBT</v>
      </c>
      <c r="H181" s="5">
        <f>Tablo1[[#This Row],[Mevcut]]</f>
        <v>12</v>
      </c>
      <c r="I181" s="13" t="str">
        <f>Tablo1[[#This Row],[GÜN]]</f>
        <v>-</v>
      </c>
      <c r="J181" s="17" t="str">
        <f>Tablo1[[#This Row],[SINIF2]]</f>
        <v>-</v>
      </c>
      <c r="K181" s="11">
        <f>Tablo1[[#This Row],[08:10]]</f>
        <v>0</v>
      </c>
      <c r="L181" s="4">
        <f>Tablo1[[#This Row],[09:00]]</f>
        <v>0</v>
      </c>
      <c r="M181" s="4">
        <f>Tablo1[[#This Row],[09:50]]</f>
        <v>0</v>
      </c>
      <c r="N181" s="4">
        <f>Tablo1[[#This Row],[10:40]]</f>
        <v>0</v>
      </c>
      <c r="O181" s="4">
        <f>Tablo1[[#This Row],[11:30]]</f>
        <v>0</v>
      </c>
      <c r="P181" s="10">
        <f>Tablo1[[#This Row],[12:20]]</f>
        <v>0</v>
      </c>
      <c r="Q181" s="4">
        <f>Tablo1[[#This Row],[13:10]]</f>
        <v>0</v>
      </c>
      <c r="R181" s="4">
        <f>Tablo1[[#This Row],[14:00]]</f>
        <v>0</v>
      </c>
      <c r="S181" s="4">
        <f>Tablo1[[#This Row],[14:50]]</f>
        <v>0</v>
      </c>
      <c r="T181" s="4">
        <f>Tablo1[[#This Row],[15:40]]</f>
        <v>0</v>
      </c>
      <c r="U181" s="12">
        <f>Tablo1[[#This Row],[16:30]]</f>
        <v>0</v>
      </c>
      <c r="V181" s="24">
        <f>Tablo1[[#This Row],[Ders Adedi]]</f>
        <v>9</v>
      </c>
      <c r="W181" s="22">
        <f>Tablo1[[#This Row],[Ders saati]]</f>
        <v>0</v>
      </c>
      <c r="X181" s="23">
        <f>Tablo1[[#This Row],[Ders saati kontrol]]</f>
        <v>0</v>
      </c>
      <c r="Y181" s="89" t="str">
        <f>Tablo1[[#This Row],[Birleştir formül]]</f>
        <v>Staj II  Yonca SURGUN ACAR</v>
      </c>
      <c r="Z181" s="94">
        <f>Tablo1[[#This Row],[Birleşik ders]]</f>
        <v>1</v>
      </c>
    </row>
    <row r="182" spans="1:26" ht="21.75" hidden="1" x14ac:dyDescent="0.25">
      <c r="A182" s="27">
        <f>Tablo1[[#This Row],[Sıra]]</f>
        <v>69</v>
      </c>
      <c r="B182" s="13" t="str">
        <f>Tablo1[[#This Row],[Bölüm]]</f>
        <v>TBT</v>
      </c>
      <c r="C182" s="13">
        <f>Tablo1[[#This Row],[Sınıf]]</f>
        <v>4</v>
      </c>
      <c r="D182" s="5" t="str">
        <f>Tablo1[[#This Row],[Ders Kodu]]</f>
        <v>TRB-4002</v>
      </c>
      <c r="E182" s="14" t="str">
        <f>Tablo1[[#This Row],[Dersin Adı]]</f>
        <v xml:space="preserve">Bitkilerde Hastalık ve  Zararlılara Dayanıklılık </v>
      </c>
      <c r="F182" s="6" t="str">
        <f>Tablo1[[#This Row],[Dersi Veren Öğretim Elemanı]]</f>
        <v>Hanife YANDAYAN</v>
      </c>
      <c r="G182" s="6" t="str">
        <f>Tablo1[[#This Row],[Dersi Vrn. Öğr. Üyesi Bölümü]]</f>
        <v>TBT</v>
      </c>
      <c r="H182" s="5">
        <f>Tablo1[[#This Row],[Mevcut]]</f>
        <v>9</v>
      </c>
      <c r="I182" s="13" t="str">
        <f>Tablo1[[#This Row],[GÜN]]</f>
        <v>PAZARTESİ</v>
      </c>
      <c r="J182" s="17" t="str">
        <f>Tablo1[[#This Row],[SINIF2]]</f>
        <v>105</v>
      </c>
      <c r="K182" s="11">
        <f>Tablo1[[#This Row],[08:10]]</f>
        <v>0</v>
      </c>
      <c r="L182" s="4">
        <f>Tablo1[[#This Row],[09:00]]</f>
        <v>0</v>
      </c>
      <c r="M182" s="4" t="str">
        <f>Tablo1[[#This Row],[09:50]]</f>
        <v>x</v>
      </c>
      <c r="N182" s="4" t="str">
        <f>Tablo1[[#This Row],[10:40]]</f>
        <v>x</v>
      </c>
      <c r="O182" s="4" t="str">
        <f>Tablo1[[#This Row],[11:30]]</f>
        <v>x</v>
      </c>
      <c r="P182" s="10">
        <f>Tablo1[[#This Row],[12:20]]</f>
        <v>0</v>
      </c>
      <c r="Q182" s="4">
        <f>Tablo1[[#This Row],[13:10]]</f>
        <v>0</v>
      </c>
      <c r="R182" s="4">
        <f>Tablo1[[#This Row],[14:00]]</f>
        <v>0</v>
      </c>
      <c r="S182" s="4">
        <f>Tablo1[[#This Row],[14:50]]</f>
        <v>0</v>
      </c>
      <c r="T182" s="4">
        <f>Tablo1[[#This Row],[15:40]]</f>
        <v>0</v>
      </c>
      <c r="U182" s="12">
        <f>Tablo1[[#This Row],[16:30]]</f>
        <v>0</v>
      </c>
      <c r="V182" s="24">
        <f>Tablo1[[#This Row],[Ders Adedi]]</f>
        <v>1</v>
      </c>
      <c r="W182" s="22">
        <f>Tablo1[[#This Row],[Ders saati]]</f>
        <v>3</v>
      </c>
      <c r="X182" s="23">
        <f>Tablo1[[#This Row],[Ders saati kontrol]]</f>
        <v>3</v>
      </c>
      <c r="Y182" s="89" t="str">
        <f>Tablo1[[#This Row],[Birleştir formül]]</f>
        <v>Bitkilerde Hastalık ve  Zararlılara Dayanıklılık  Hanife YANDAYAN</v>
      </c>
      <c r="Z182" s="94">
        <f>Tablo1[[#This Row],[Birleşik ders]]</f>
        <v>1</v>
      </c>
    </row>
    <row r="183" spans="1:26" ht="21.75" hidden="1" x14ac:dyDescent="0.25">
      <c r="A183" s="27">
        <f>Tablo1[[#This Row],[Sıra]]</f>
        <v>125</v>
      </c>
      <c r="B183" s="13" t="str">
        <f>Tablo1[[#This Row],[Bölüm]]</f>
        <v>TBT</v>
      </c>
      <c r="C183" s="13">
        <f>Tablo1[[#This Row],[Sınıf]]</f>
        <v>4</v>
      </c>
      <c r="D183" s="5" t="str">
        <f>Tablo1[[#This Row],[Ders Kodu]]</f>
        <v>TRB-4018</v>
      </c>
      <c r="E183" s="14" t="str">
        <f>Tablo1[[#This Row],[Dersin Adı]]</f>
        <v xml:space="preserve">Hayvan Biyoteknolojisi </v>
      </c>
      <c r="F183" s="6" t="str">
        <f>Tablo1[[#This Row],[Dersi Veren Öğretim Elemanı]]</f>
        <v>Hanife YANDAYAN</v>
      </c>
      <c r="G183" s="6" t="str">
        <f>Tablo1[[#This Row],[Dersi Vrn. Öğr. Üyesi Bölümü]]</f>
        <v>TBT</v>
      </c>
      <c r="H183" s="5">
        <f>Tablo1[[#This Row],[Mevcut]]</f>
        <v>5</v>
      </c>
      <c r="I183" s="13" t="str">
        <f>Tablo1[[#This Row],[GÜN]]</f>
        <v>SALI</v>
      </c>
      <c r="J183" s="17" t="str">
        <f>Tablo1[[#This Row],[SINIF2]]</f>
        <v>205</v>
      </c>
      <c r="K183" s="11">
        <f>Tablo1[[#This Row],[08:10]]</f>
        <v>0</v>
      </c>
      <c r="L183" s="4" t="str">
        <f>Tablo1[[#This Row],[09:00]]</f>
        <v>x</v>
      </c>
      <c r="M183" s="4" t="str">
        <f>Tablo1[[#This Row],[09:50]]</f>
        <v>x</v>
      </c>
      <c r="N183" s="4">
        <f>Tablo1[[#This Row],[10:40]]</f>
        <v>0</v>
      </c>
      <c r="O183" s="4">
        <f>Tablo1[[#This Row],[11:30]]</f>
        <v>0</v>
      </c>
      <c r="P183" s="10">
        <f>Tablo1[[#This Row],[12:20]]</f>
        <v>0</v>
      </c>
      <c r="Q183" s="4">
        <f>Tablo1[[#This Row],[13:10]]</f>
        <v>0</v>
      </c>
      <c r="R183" s="4">
        <f>Tablo1[[#This Row],[14:00]]</f>
        <v>0</v>
      </c>
      <c r="S183" s="4">
        <f>Tablo1[[#This Row],[14:50]]</f>
        <v>0</v>
      </c>
      <c r="T183" s="4">
        <f>Tablo1[[#This Row],[15:40]]</f>
        <v>0</v>
      </c>
      <c r="U183" s="12">
        <f>Tablo1[[#This Row],[16:30]]</f>
        <v>0</v>
      </c>
      <c r="V183" s="24">
        <f>Tablo1[[#This Row],[Ders Adedi]]</f>
        <v>1</v>
      </c>
      <c r="W183" s="22">
        <f>Tablo1[[#This Row],[Ders saati]]</f>
        <v>2</v>
      </c>
      <c r="X183" s="23">
        <f>Tablo1[[#This Row],[Ders saati kontrol]]</f>
        <v>2</v>
      </c>
      <c r="Y183" s="89" t="str">
        <f>Tablo1[[#This Row],[Birleştir formül]]</f>
        <v>Hayvan Biyoteknolojisi  Hanife YANDAYAN</v>
      </c>
      <c r="Z183" s="94">
        <f>Tablo1[[#This Row],[Birleşik ders]]</f>
        <v>1</v>
      </c>
    </row>
    <row r="184" spans="1:26" ht="21.75" hidden="1" x14ac:dyDescent="0.25">
      <c r="A184" s="27">
        <f>Tablo1[[#This Row],[Sıra]]</f>
        <v>127</v>
      </c>
      <c r="B184" s="13" t="str">
        <f>Tablo1[[#This Row],[Bölüm]]</f>
        <v>TBT</v>
      </c>
      <c r="C184" s="13">
        <f>Tablo1[[#This Row],[Sınıf]]</f>
        <v>4</v>
      </c>
      <c r="D184" s="5" t="str">
        <f>Tablo1[[#This Row],[Ders Kodu]]</f>
        <v>TRB-4006</v>
      </c>
      <c r="E184" s="14" t="str">
        <f>Tablo1[[#This Row],[Dersin Adı]]</f>
        <v xml:space="preserve">Hayvan Islahı </v>
      </c>
      <c r="F184" s="6" t="str">
        <f>Tablo1[[#This Row],[Dersi Veren Öğretim Elemanı]]</f>
        <v>Cemil TÖLÜ</v>
      </c>
      <c r="G184" s="6" t="str">
        <f>Tablo1[[#This Row],[Dersi Vrn. Öğr. Üyesi Bölümü]]</f>
        <v>ZO</v>
      </c>
      <c r="H184" s="5">
        <f>Tablo1[[#This Row],[Mevcut]]</f>
        <v>6</v>
      </c>
      <c r="I184" s="13" t="str">
        <f>Tablo1[[#This Row],[GÜN]]</f>
        <v>SALI</v>
      </c>
      <c r="J184" s="17" t="str">
        <f>Tablo1[[#This Row],[SINIF2]]</f>
        <v>205</v>
      </c>
      <c r="K184" s="11">
        <f>Tablo1[[#This Row],[08:10]]</f>
        <v>0</v>
      </c>
      <c r="L184" s="4">
        <f>Tablo1[[#This Row],[09:00]]</f>
        <v>0</v>
      </c>
      <c r="M184" s="4">
        <f>Tablo1[[#This Row],[09:50]]</f>
        <v>0</v>
      </c>
      <c r="N184" s="4">
        <f>Tablo1[[#This Row],[10:40]]</f>
        <v>0</v>
      </c>
      <c r="O184" s="4">
        <f>Tablo1[[#This Row],[11:30]]</f>
        <v>0</v>
      </c>
      <c r="P184" s="10">
        <f>Tablo1[[#This Row],[12:20]]</f>
        <v>0</v>
      </c>
      <c r="Q184" s="4">
        <f>Tablo1[[#This Row],[13:10]]</f>
        <v>0</v>
      </c>
      <c r="R184" s="4" t="str">
        <f>Tablo1[[#This Row],[14:00]]</f>
        <v>x</v>
      </c>
      <c r="S184" s="4" t="str">
        <f>Tablo1[[#This Row],[14:50]]</f>
        <v>x</v>
      </c>
      <c r="T184" s="4" t="str">
        <f>Tablo1[[#This Row],[15:40]]</f>
        <v>x</v>
      </c>
      <c r="U184" s="12" t="str">
        <f>Tablo1[[#This Row],[16:30]]</f>
        <v>x</v>
      </c>
      <c r="V184" s="24">
        <f>Tablo1[[#This Row],[Ders Adedi]]</f>
        <v>2</v>
      </c>
      <c r="W184" s="22">
        <f>Tablo1[[#This Row],[Ders saati]]</f>
        <v>4</v>
      </c>
      <c r="X184" s="23">
        <f>Tablo1[[#This Row],[Ders saati kontrol]]</f>
        <v>4</v>
      </c>
      <c r="Y184" s="89" t="str">
        <f>Tablo1[[#This Row],[Birleştir formül]]</f>
        <v>Hayvan Islahı  Cemil TÖLÜ</v>
      </c>
      <c r="Z184" s="94">
        <f>Tablo1[[#This Row],[Birleşik ders]]</f>
        <v>1</v>
      </c>
    </row>
    <row r="185" spans="1:26" ht="30" hidden="1" x14ac:dyDescent="0.25">
      <c r="A185" s="27">
        <f>Tablo1[[#This Row],[Sıra]]</f>
        <v>113</v>
      </c>
      <c r="B185" s="13" t="str">
        <f>Tablo1[[#This Row],[Bölüm]]</f>
        <v>TBT</v>
      </c>
      <c r="C185" s="13">
        <f>Tablo1[[#This Row],[Sınıf]]</f>
        <v>4</v>
      </c>
      <c r="D185" s="5" t="str">
        <f>Tablo1[[#This Row],[Ders Kodu]]</f>
        <v>TRB-4020</v>
      </c>
      <c r="E185" s="14" t="str">
        <f>Tablo1[[#This Row],[Dersin Adı]]</f>
        <v xml:space="preserve">Genetiği Değiştirilmiş Organizmalar </v>
      </c>
      <c r="F185" s="6" t="str">
        <f>Tablo1[[#This Row],[Dersi Veren Öğretim Elemanı]]</f>
        <v>İskender TİRYAKİ</v>
      </c>
      <c r="G185" s="6" t="str">
        <f>Tablo1[[#This Row],[Dersi Vrn. Öğr. Üyesi Bölümü]]</f>
        <v>TBT</v>
      </c>
      <c r="H185" s="5">
        <f>Tablo1[[#This Row],[Mevcut]]</f>
        <v>4</v>
      </c>
      <c r="I185" s="13" t="str">
        <f>Tablo1[[#This Row],[GÜN]]</f>
        <v>ÇARŞAMBA</v>
      </c>
      <c r="J185" s="17" t="str">
        <f>Tablo1[[#This Row],[SINIF2]]</f>
        <v>205</v>
      </c>
      <c r="K185" s="11">
        <f>Tablo1[[#This Row],[08:10]]</f>
        <v>0</v>
      </c>
      <c r="L185" s="4">
        <f>Tablo1[[#This Row],[09:00]]</f>
        <v>0</v>
      </c>
      <c r="M185" s="4">
        <f>Tablo1[[#This Row],[09:50]]</f>
        <v>0</v>
      </c>
      <c r="N185" s="4" t="str">
        <f>Tablo1[[#This Row],[10:40]]</f>
        <v>x</v>
      </c>
      <c r="O185" s="4" t="str">
        <f>Tablo1[[#This Row],[11:30]]</f>
        <v>x</v>
      </c>
      <c r="P185" s="10">
        <f>Tablo1[[#This Row],[12:20]]</f>
        <v>0</v>
      </c>
      <c r="Q185" s="4">
        <f>Tablo1[[#This Row],[13:10]]</f>
        <v>0</v>
      </c>
      <c r="R185" s="4">
        <f>Tablo1[[#This Row],[14:00]]</f>
        <v>0</v>
      </c>
      <c r="S185" s="4">
        <f>Tablo1[[#This Row],[14:50]]</f>
        <v>0</v>
      </c>
      <c r="T185" s="4">
        <f>Tablo1[[#This Row],[15:40]]</f>
        <v>0</v>
      </c>
      <c r="U185" s="12">
        <f>Tablo1[[#This Row],[16:30]]</f>
        <v>0</v>
      </c>
      <c r="V185" s="24">
        <f>Tablo1[[#This Row],[Ders Adedi]]</f>
        <v>1</v>
      </c>
      <c r="W185" s="22">
        <f>Tablo1[[#This Row],[Ders saati]]</f>
        <v>2</v>
      </c>
      <c r="X185" s="23">
        <f>Tablo1[[#This Row],[Ders saati kontrol]]</f>
        <v>2</v>
      </c>
      <c r="Y185" s="89" t="str">
        <f>Tablo1[[#This Row],[Birleştir formül]]</f>
        <v>Genetiği Değiştirilmiş Organizmalar  İskender TİRYAKİ</v>
      </c>
      <c r="Z185" s="94">
        <f>Tablo1[[#This Row],[Birleşik ders]]</f>
        <v>1</v>
      </c>
    </row>
    <row r="186" spans="1:26" ht="30" hidden="1" x14ac:dyDescent="0.25">
      <c r="A186" s="27">
        <f>Tablo1[[#This Row],[Sıra]]</f>
        <v>180</v>
      </c>
      <c r="B186" s="13" t="str">
        <f>Tablo1[[#This Row],[Bölüm]]</f>
        <v>TBT</v>
      </c>
      <c r="C186" s="13">
        <f>Tablo1[[#This Row],[Sınıf]]</f>
        <v>4</v>
      </c>
      <c r="D186" s="5" t="str">
        <f>Tablo1[[#This Row],[Ders Kodu]]</f>
        <v>TRB-4004</v>
      </c>
      <c r="E186" s="14" t="str">
        <f>Tablo1[[#This Row],[Dersin Adı]]</f>
        <v xml:space="preserve">Mesleki Uygulama </v>
      </c>
      <c r="F186" s="6" t="str">
        <f>Tablo1[[#This Row],[Dersi Veren Öğretim Elemanı]]</f>
        <v>Bölüm Öğretim Elemanları - TBT</v>
      </c>
      <c r="G186" s="6" t="str">
        <f>Tablo1[[#This Row],[Dersi Vrn. Öğr. Üyesi Bölümü]]</f>
        <v>TBT</v>
      </c>
      <c r="H186" s="5">
        <f>Tablo1[[#This Row],[Mevcut]]</f>
        <v>6</v>
      </c>
      <c r="I186" s="13" t="str">
        <f>Tablo1[[#This Row],[GÜN]]</f>
        <v>PERŞEMBE</v>
      </c>
      <c r="J186" s="17" t="str">
        <f>Tablo1[[#This Row],[SINIF2]]</f>
        <v>Bölüm Lab.</v>
      </c>
      <c r="K186" s="11">
        <f>Tablo1[[#This Row],[08:10]]</f>
        <v>0</v>
      </c>
      <c r="L186" s="4">
        <f>Tablo1[[#This Row],[09:00]]</f>
        <v>0</v>
      </c>
      <c r="M186" s="4">
        <f>Tablo1[[#This Row],[09:50]]</f>
        <v>0</v>
      </c>
      <c r="N186" s="4">
        <f>Tablo1[[#This Row],[10:40]]</f>
        <v>0</v>
      </c>
      <c r="O186" s="4">
        <f>Tablo1[[#This Row],[11:30]]</f>
        <v>0</v>
      </c>
      <c r="P186" s="10">
        <f>Tablo1[[#This Row],[12:20]]</f>
        <v>0</v>
      </c>
      <c r="Q186" s="4" t="str">
        <f>Tablo1[[#This Row],[13:10]]</f>
        <v>x</v>
      </c>
      <c r="R186" s="4" t="str">
        <f>Tablo1[[#This Row],[14:00]]</f>
        <v>x</v>
      </c>
      <c r="S186" s="4" t="str">
        <f>Tablo1[[#This Row],[14:50]]</f>
        <v>x</v>
      </c>
      <c r="T186" s="4" t="str">
        <f>Tablo1[[#This Row],[15:40]]</f>
        <v>x</v>
      </c>
      <c r="U186" s="12">
        <f>Tablo1[[#This Row],[16:30]]</f>
        <v>0</v>
      </c>
      <c r="V186" s="24">
        <f>Tablo1[[#This Row],[Ders Adedi]]</f>
        <v>8</v>
      </c>
      <c r="W186" s="22">
        <f>Tablo1[[#This Row],[Ders saati]]</f>
        <v>4</v>
      </c>
      <c r="X186" s="23">
        <f>Tablo1[[#This Row],[Ders saati kontrol]]</f>
        <v>4</v>
      </c>
      <c r="Y186" s="89" t="str">
        <f>Tablo1[[#This Row],[Birleştir formül]]</f>
        <v>Mesleki Uygulama  Bölüm Öğretim Elemanları - TBT</v>
      </c>
      <c r="Z186" s="94">
        <f>Tablo1[[#This Row],[Birleşik ders]]</f>
        <v>1</v>
      </c>
    </row>
    <row r="187" spans="1:26" ht="21.75" hidden="1" x14ac:dyDescent="0.25">
      <c r="A187" s="27">
        <f>Tablo1[[#This Row],[Sıra]]</f>
        <v>72</v>
      </c>
      <c r="B187" s="13" t="str">
        <f>Tablo1[[#This Row],[Bölüm]]</f>
        <v>TBT</v>
      </c>
      <c r="C187" s="13">
        <f>Tablo1[[#This Row],[Sınıf]]</f>
        <v>4</v>
      </c>
      <c r="D187" s="5" t="str">
        <f>Tablo1[[#This Row],[Ders Kodu]]</f>
        <v>TRB-4010</v>
      </c>
      <c r="E187" s="14" t="str">
        <f>Tablo1[[#This Row],[Dersin Adı]]</f>
        <v xml:space="preserve">Biyoinformatik II </v>
      </c>
      <c r="F187" s="6" t="str">
        <f>Tablo1[[#This Row],[Dersi Veren Öğretim Elemanı]]</f>
        <v>Uğur SARI</v>
      </c>
      <c r="G187" s="6" t="str">
        <f>Tablo1[[#This Row],[Dersi Vrn. Öğr. Üyesi Bölümü]]</f>
        <v>TBT</v>
      </c>
      <c r="H187" s="5">
        <f>Tablo1[[#This Row],[Mevcut]]</f>
        <v>11</v>
      </c>
      <c r="I187" s="13" t="str">
        <f>Tablo1[[#This Row],[GÜN]]</f>
        <v>CUMA</v>
      </c>
      <c r="J187" s="17" t="str">
        <f>Tablo1[[#This Row],[SINIF2]]</f>
        <v>Bilgisayar Lab.</v>
      </c>
      <c r="K187" s="11">
        <f>Tablo1[[#This Row],[08:10]]</f>
        <v>0</v>
      </c>
      <c r="L187" s="4" t="str">
        <f>Tablo1[[#This Row],[09:00]]</f>
        <v>x</v>
      </c>
      <c r="M187" s="4" t="str">
        <f>Tablo1[[#This Row],[09:50]]</f>
        <v>x</v>
      </c>
      <c r="N187" s="4" t="str">
        <f>Tablo1[[#This Row],[10:40]]</f>
        <v>x</v>
      </c>
      <c r="O187" s="4">
        <f>Tablo1[[#This Row],[11:30]]</f>
        <v>0</v>
      </c>
      <c r="P187" s="10">
        <f>Tablo1[[#This Row],[12:20]]</f>
        <v>0</v>
      </c>
      <c r="Q187" s="4">
        <f>Tablo1[[#This Row],[13:10]]</f>
        <v>0</v>
      </c>
      <c r="R187" s="4">
        <f>Tablo1[[#This Row],[14:00]]</f>
        <v>0</v>
      </c>
      <c r="S187" s="4">
        <f>Tablo1[[#This Row],[14:50]]</f>
        <v>0</v>
      </c>
      <c r="T187" s="4">
        <f>Tablo1[[#This Row],[15:40]]</f>
        <v>0</v>
      </c>
      <c r="U187" s="12">
        <f>Tablo1[[#This Row],[16:30]]</f>
        <v>0</v>
      </c>
      <c r="V187" s="24">
        <f>Tablo1[[#This Row],[Ders Adedi]]</f>
        <v>1</v>
      </c>
      <c r="W187" s="22">
        <f>Tablo1[[#This Row],[Ders saati]]</f>
        <v>3</v>
      </c>
      <c r="X187" s="23">
        <f>Tablo1[[#This Row],[Ders saati kontrol]]</f>
        <v>3</v>
      </c>
      <c r="Y187" s="89" t="str">
        <f>Tablo1[[#This Row],[Birleştir formül]]</f>
        <v>Biyoinformatik II  Uğur SARI</v>
      </c>
      <c r="Z187" s="94">
        <f>Tablo1[[#This Row],[Birleşik ders]]</f>
        <v>1</v>
      </c>
    </row>
    <row r="188" spans="1:26" ht="21.75" hidden="1" x14ac:dyDescent="0.25">
      <c r="A188" s="27">
        <f>Tablo1[[#This Row],[Sıra]]</f>
        <v>40</v>
      </c>
      <c r="B188" s="13" t="str">
        <f>Tablo1[[#This Row],[Bölüm]]</f>
        <v>TBT</v>
      </c>
      <c r="C188" s="13">
        <f>Tablo1[[#This Row],[Sınıf]]</f>
        <v>4</v>
      </c>
      <c r="D188" s="5" t="str">
        <f>Tablo1[[#This Row],[Ders Kodu]]</f>
        <v>TRB-4008</v>
      </c>
      <c r="E188" s="14" t="str">
        <f>Tablo1[[#This Row],[Dersin Adı]]</f>
        <v xml:space="preserve">Bitirme Ödevi II </v>
      </c>
      <c r="F188" s="6" t="str">
        <f>Tablo1[[#This Row],[Dersi Veren Öğretim Elemanı]]</f>
        <v>Bölüm Öğretim Elemanları - TBT</v>
      </c>
      <c r="G188" s="6" t="str">
        <f>Tablo1[[#This Row],[Dersi Vrn. Öğr. Üyesi Bölümü]]</f>
        <v>TBT</v>
      </c>
      <c r="H188" s="5">
        <f>Tablo1[[#This Row],[Mevcut]]</f>
        <v>12</v>
      </c>
      <c r="I188" s="13" t="str">
        <f>Tablo1[[#This Row],[GÜN]]</f>
        <v>-</v>
      </c>
      <c r="J188" s="17" t="str">
        <f>Tablo1[[#This Row],[SINIF2]]</f>
        <v>-</v>
      </c>
      <c r="K188" s="11">
        <f>Tablo1[[#This Row],[08:10]]</f>
        <v>0</v>
      </c>
      <c r="L188" s="4">
        <f>Tablo1[[#This Row],[09:00]]</f>
        <v>0</v>
      </c>
      <c r="M188" s="4">
        <f>Tablo1[[#This Row],[09:50]]</f>
        <v>0</v>
      </c>
      <c r="N188" s="4">
        <f>Tablo1[[#This Row],[10:40]]</f>
        <v>0</v>
      </c>
      <c r="O188" s="4">
        <f>Tablo1[[#This Row],[11:30]]</f>
        <v>0</v>
      </c>
      <c r="P188" s="10">
        <f>Tablo1[[#This Row],[12:20]]</f>
        <v>0</v>
      </c>
      <c r="Q188" s="4">
        <f>Tablo1[[#This Row],[13:10]]</f>
        <v>0</v>
      </c>
      <c r="R188" s="4">
        <f>Tablo1[[#This Row],[14:00]]</f>
        <v>0</v>
      </c>
      <c r="S188" s="4">
        <f>Tablo1[[#This Row],[14:50]]</f>
        <v>0</v>
      </c>
      <c r="T188" s="4">
        <f>Tablo1[[#This Row],[15:40]]</f>
        <v>0</v>
      </c>
      <c r="U188" s="12">
        <f>Tablo1[[#This Row],[16:30]]</f>
        <v>0</v>
      </c>
      <c r="V188" s="24">
        <f>Tablo1[[#This Row],[Ders Adedi]]</f>
        <v>7</v>
      </c>
      <c r="W188" s="22">
        <f>Tablo1[[#This Row],[Ders saati]]</f>
        <v>0</v>
      </c>
      <c r="X188" s="23">
        <f>Tablo1[[#This Row],[Ders saati kontrol]]</f>
        <v>0</v>
      </c>
      <c r="Y188" s="89" t="str">
        <f>Tablo1[[#This Row],[Birleştir formül]]</f>
        <v>Bitirme Ödevi II  Bölüm Öğretim Elemanları - TBT</v>
      </c>
      <c r="Z188" s="94">
        <f>Tablo1[[#This Row],[Birleşik ders]]</f>
        <v>1</v>
      </c>
    </row>
    <row r="189" spans="1:26" ht="21.75" hidden="1" x14ac:dyDescent="0.25">
      <c r="A189" s="27">
        <f>Tablo1[[#This Row],[Sıra]]</f>
        <v>173</v>
      </c>
      <c r="B189" s="13" t="str">
        <f>Tablo1[[#This Row],[Bölüm]]</f>
        <v>TE</v>
      </c>
      <c r="C189" s="13">
        <f>Tablo1[[#This Row],[Sınıf]]</f>
        <v>1</v>
      </c>
      <c r="D189" s="5" t="str">
        <f>Tablo1[[#This Row],[Ders Kodu]]</f>
        <v>ZTE-1002</v>
      </c>
      <c r="E189" s="14" t="str">
        <f>Tablo1[[#This Row],[Dersin Adı]]</f>
        <v xml:space="preserve">Matematik II </v>
      </c>
      <c r="F189" s="6" t="str">
        <f>Tablo1[[#This Row],[Dersi Veren Öğretim Elemanı]]</f>
        <v>Saniye CAN</v>
      </c>
      <c r="G189" s="6" t="str">
        <f>Tablo1[[#This Row],[Dersi Vrn. Öğr. Üyesi Bölümü]]</f>
        <v>FD</v>
      </c>
      <c r="H189" s="5">
        <f>Tablo1[[#This Row],[Mevcut]]</f>
        <v>38</v>
      </c>
      <c r="I189" s="13" t="str">
        <f>Tablo1[[#This Row],[GÜN]]</f>
        <v>PAZARTESİ</v>
      </c>
      <c r="J189" s="17" t="str">
        <f>Tablo1[[#This Row],[SINIF2]]</f>
        <v>202</v>
      </c>
      <c r="K189" s="11">
        <f>Tablo1[[#This Row],[08:10]]</f>
        <v>0</v>
      </c>
      <c r="L189" s="4">
        <f>Tablo1[[#This Row],[09:00]]</f>
        <v>0</v>
      </c>
      <c r="M189" s="4">
        <f>Tablo1[[#This Row],[09:50]]</f>
        <v>0</v>
      </c>
      <c r="N189" s="4">
        <f>Tablo1[[#This Row],[10:40]]</f>
        <v>0</v>
      </c>
      <c r="O189" s="4">
        <f>Tablo1[[#This Row],[11:30]]</f>
        <v>0</v>
      </c>
      <c r="P189" s="10">
        <f>Tablo1[[#This Row],[12:20]]</f>
        <v>0</v>
      </c>
      <c r="Q189" s="4" t="str">
        <f>Tablo1[[#This Row],[13:10]]</f>
        <v>x</v>
      </c>
      <c r="R189" s="4" t="str">
        <f>Tablo1[[#This Row],[14:00]]</f>
        <v>x</v>
      </c>
      <c r="S189" s="4" t="str">
        <f>Tablo1[[#This Row],[14:50]]</f>
        <v>x</v>
      </c>
      <c r="T189" s="4">
        <f>Tablo1[[#This Row],[15:40]]</f>
        <v>0</v>
      </c>
      <c r="U189" s="12">
        <f>Tablo1[[#This Row],[16:30]]</f>
        <v>0</v>
      </c>
      <c r="V189" s="24">
        <f>Tablo1[[#This Row],[Ders Adedi]]</f>
        <v>2</v>
      </c>
      <c r="W189" s="22">
        <f>Tablo1[[#This Row],[Ders saati]]</f>
        <v>3</v>
      </c>
      <c r="X189" s="23">
        <f>Tablo1[[#This Row],[Ders saati kontrol]]</f>
        <v>3</v>
      </c>
      <c r="Y189" s="89" t="str">
        <f>Tablo1[[#This Row],[Birleştir formül]]</f>
        <v>Matematik II  Saniye CAN</v>
      </c>
      <c r="Z189" s="94">
        <f>Tablo1[[#This Row],[Birleşik ders]]</f>
        <v>2</v>
      </c>
    </row>
    <row r="190" spans="1:26" ht="21.75" hidden="1" x14ac:dyDescent="0.25">
      <c r="A190" s="27">
        <f>Tablo1[[#This Row],[Sıra]]</f>
        <v>189</v>
      </c>
      <c r="B190" s="13" t="str">
        <f>Tablo1[[#This Row],[Bölüm]]</f>
        <v>TE</v>
      </c>
      <c r="C190" s="13">
        <f>Tablo1[[#This Row],[Sınıf]]</f>
        <v>1</v>
      </c>
      <c r="D190" s="5" t="str">
        <f>Tablo1[[#This Row],[Ders Kodu]]</f>
        <v>ZTE-1012</v>
      </c>
      <c r="E190" s="14" t="str">
        <f>Tablo1[[#This Row],[Dersin Adı]]</f>
        <v xml:space="preserve">Meteoroloji </v>
      </c>
      <c r="F190" s="6" t="str">
        <f>Tablo1[[#This Row],[Dersi Veren Öğretim Elemanı]]</f>
        <v>Melis İNALPULAT</v>
      </c>
      <c r="G190" s="6" t="str">
        <f>Tablo1[[#This Row],[Dersi Vrn. Öğr. Üyesi Bölümü]]</f>
        <v>TYS</v>
      </c>
      <c r="H190" s="5">
        <f>Tablo1[[#This Row],[Mevcut]]</f>
        <v>17</v>
      </c>
      <c r="I190" s="13" t="str">
        <f>Tablo1[[#This Row],[GÜN]]</f>
        <v>PAZARTESİ</v>
      </c>
      <c r="J190" s="17" t="str">
        <f>Tablo1[[#This Row],[SINIF2]]</f>
        <v>Prof.Dr H. TURHAN</v>
      </c>
      <c r="K190" s="11">
        <f>Tablo1[[#This Row],[08:10]]</f>
        <v>0</v>
      </c>
      <c r="L190" s="4">
        <f>Tablo1[[#This Row],[09:00]]</f>
        <v>0</v>
      </c>
      <c r="M190" s="4">
        <f>Tablo1[[#This Row],[09:50]]</f>
        <v>0</v>
      </c>
      <c r="N190" s="4">
        <f>Tablo1[[#This Row],[10:40]]</f>
        <v>0</v>
      </c>
      <c r="O190" s="4">
        <f>Tablo1[[#This Row],[11:30]]</f>
        <v>0</v>
      </c>
      <c r="P190" s="10">
        <f>Tablo1[[#This Row],[12:20]]</f>
        <v>0</v>
      </c>
      <c r="Q190" s="4">
        <f>Tablo1[[#This Row],[13:10]]</f>
        <v>0</v>
      </c>
      <c r="R190" s="4">
        <f>Tablo1[[#This Row],[14:00]]</f>
        <v>0</v>
      </c>
      <c r="S190" s="4">
        <f>Tablo1[[#This Row],[14:50]]</f>
        <v>0</v>
      </c>
      <c r="T190" s="4" t="str">
        <f>Tablo1[[#This Row],[15:40]]</f>
        <v>x</v>
      </c>
      <c r="U190" s="12" t="str">
        <f>Tablo1[[#This Row],[16:30]]</f>
        <v>x</v>
      </c>
      <c r="V190" s="24">
        <f>Tablo1[[#This Row],[Ders Adedi]]</f>
        <v>4</v>
      </c>
      <c r="W190" s="22">
        <f>Tablo1[[#This Row],[Ders saati]]</f>
        <v>2</v>
      </c>
      <c r="X190" s="23">
        <f>Tablo1[[#This Row],[Ders saati kontrol]]</f>
        <v>2</v>
      </c>
      <c r="Y190" s="89" t="str">
        <f>Tablo1[[#This Row],[Birleştir formül]]</f>
        <v>Meteoroloji  Melis İNALPULAT</v>
      </c>
      <c r="Z190" s="94">
        <f>Tablo1[[#This Row],[Birleşik ders]]</f>
        <v>4</v>
      </c>
    </row>
    <row r="191" spans="1:26" ht="21.75" hidden="1" x14ac:dyDescent="0.25">
      <c r="A191" s="27">
        <f>Tablo1[[#This Row],[Sıra]]</f>
        <v>195</v>
      </c>
      <c r="B191" s="13" t="str">
        <f>Tablo1[[#This Row],[Bölüm]]</f>
        <v>TE</v>
      </c>
      <c r="C191" s="13">
        <f>Tablo1[[#This Row],[Sınıf]]</f>
        <v>1</v>
      </c>
      <c r="D191" s="5" t="str">
        <f>Tablo1[[#This Row],[Ders Kodu]]</f>
        <v>ZTE-1006</v>
      </c>
      <c r="E191" s="14" t="str">
        <f>Tablo1[[#This Row],[Dersin Adı]]</f>
        <v xml:space="preserve">Mikrobiyoloji </v>
      </c>
      <c r="F191" s="6" t="str">
        <f>Tablo1[[#This Row],[Dersi Veren Öğretim Elemanı]]</f>
        <v>Cafer TÜRKMEN</v>
      </c>
      <c r="G191" s="6" t="str">
        <f>Tablo1[[#This Row],[Dersi Vrn. Öğr. Üyesi Bölümü]]</f>
        <v>TO</v>
      </c>
      <c r="H191" s="5">
        <f>Tablo1[[#This Row],[Mevcut]]</f>
        <v>18</v>
      </c>
      <c r="I191" s="13" t="str">
        <f>Tablo1[[#This Row],[GÜN]]</f>
        <v>SALI</v>
      </c>
      <c r="J191" s="17" t="str">
        <f>Tablo1[[#This Row],[SINIF2]]</f>
        <v>204</v>
      </c>
      <c r="K191" s="11">
        <f>Tablo1[[#This Row],[08:10]]</f>
        <v>0</v>
      </c>
      <c r="L191" s="4" t="str">
        <f>Tablo1[[#This Row],[09:00]]</f>
        <v>x</v>
      </c>
      <c r="M191" s="4" t="str">
        <f>Tablo1[[#This Row],[09:50]]</f>
        <v>x</v>
      </c>
      <c r="N191" s="4" t="str">
        <f>Tablo1[[#This Row],[10:40]]</f>
        <v>x</v>
      </c>
      <c r="O191" s="4" t="str">
        <f>Tablo1[[#This Row],[11:30]]</f>
        <v>x</v>
      </c>
      <c r="P191" s="10">
        <f>Tablo1[[#This Row],[12:20]]</f>
        <v>0</v>
      </c>
      <c r="Q191" s="4">
        <f>Tablo1[[#This Row],[13:10]]</f>
        <v>0</v>
      </c>
      <c r="R191" s="4">
        <f>Tablo1[[#This Row],[14:00]]</f>
        <v>0</v>
      </c>
      <c r="S191" s="4">
        <f>Tablo1[[#This Row],[14:50]]</f>
        <v>0</v>
      </c>
      <c r="T191" s="4">
        <f>Tablo1[[#This Row],[15:40]]</f>
        <v>0</v>
      </c>
      <c r="U191" s="12">
        <f>Tablo1[[#This Row],[16:30]]</f>
        <v>0</v>
      </c>
      <c r="V191" s="24">
        <f>Tablo1[[#This Row],[Ders Adedi]]</f>
        <v>4</v>
      </c>
      <c r="W191" s="22">
        <f>Tablo1[[#This Row],[Ders saati]]</f>
        <v>4</v>
      </c>
      <c r="X191" s="23">
        <f>Tablo1[[#This Row],[Ders saati kontrol]]</f>
        <v>4</v>
      </c>
      <c r="Y191" s="89" t="str">
        <f>Tablo1[[#This Row],[Birleştir formül]]</f>
        <v>Mikrobiyoloji  Cafer TÜRKMEN</v>
      </c>
      <c r="Z191" s="94">
        <f>Tablo1[[#This Row],[Birleşik ders]]</f>
        <v>2</v>
      </c>
    </row>
    <row r="192" spans="1:26" ht="21.75" hidden="1" x14ac:dyDescent="0.25">
      <c r="A192" s="27">
        <f>Tablo1[[#This Row],[Sıra]]</f>
        <v>345</v>
      </c>
      <c r="B192" s="13" t="str">
        <f>Tablo1[[#This Row],[Bölüm]]</f>
        <v>TE</v>
      </c>
      <c r="C192" s="13">
        <f>Tablo1[[#This Row],[Sınıf]]</f>
        <v>1</v>
      </c>
      <c r="D192" s="5" t="str">
        <f>Tablo1[[#This Row],[Ders Kodu]]</f>
        <v>ZTE-1008</v>
      </c>
      <c r="E192" s="14" t="str">
        <f>Tablo1[[#This Row],[Dersin Adı]]</f>
        <v xml:space="preserve">Zooloji </v>
      </c>
      <c r="F192" s="6" t="str">
        <f>Tablo1[[#This Row],[Dersi Veren Öğretim Elemanı]]</f>
        <v>Çiğdem GÜL</v>
      </c>
      <c r="G192" s="6" t="str">
        <f>Tablo1[[#This Row],[Dersi Vrn. Öğr. Üyesi Bölümü]]</f>
        <v>FD</v>
      </c>
      <c r="H192" s="5">
        <f>Tablo1[[#This Row],[Mevcut]]</f>
        <v>29</v>
      </c>
      <c r="I192" s="13" t="str">
        <f>Tablo1[[#This Row],[GÜN]]</f>
        <v>SALI</v>
      </c>
      <c r="J192" s="17" t="str">
        <f>Tablo1[[#This Row],[SINIF2]]</f>
        <v>Prof.Dr H. TURHAN</v>
      </c>
      <c r="K192" s="11">
        <f>Tablo1[[#This Row],[08:10]]</f>
        <v>0</v>
      </c>
      <c r="L192" s="4">
        <f>Tablo1[[#This Row],[09:00]]</f>
        <v>0</v>
      </c>
      <c r="M192" s="4">
        <f>Tablo1[[#This Row],[09:50]]</f>
        <v>0</v>
      </c>
      <c r="N192" s="4">
        <f>Tablo1[[#This Row],[10:40]]</f>
        <v>0</v>
      </c>
      <c r="O192" s="4">
        <f>Tablo1[[#This Row],[11:30]]</f>
        <v>0</v>
      </c>
      <c r="P192" s="10">
        <f>Tablo1[[#This Row],[12:20]]</f>
        <v>0</v>
      </c>
      <c r="Q192" s="4" t="str">
        <f>Tablo1[[#This Row],[13:10]]</f>
        <v>x</v>
      </c>
      <c r="R192" s="4" t="str">
        <f>Tablo1[[#This Row],[14:00]]</f>
        <v>x</v>
      </c>
      <c r="S192" s="4" t="str">
        <f>Tablo1[[#This Row],[14:50]]</f>
        <v>x</v>
      </c>
      <c r="T192" s="4" t="str">
        <f>Tablo1[[#This Row],[15:40]]</f>
        <v>x</v>
      </c>
      <c r="U192" s="12">
        <f>Tablo1[[#This Row],[16:30]]</f>
        <v>0</v>
      </c>
      <c r="V192" s="24">
        <f>Tablo1[[#This Row],[Ders Adedi]]</f>
        <v>5</v>
      </c>
      <c r="W192" s="22">
        <f>Tablo1[[#This Row],[Ders saati]]</f>
        <v>4</v>
      </c>
      <c r="X192" s="23">
        <f>Tablo1[[#This Row],[Ders saati kontrol]]</f>
        <v>4</v>
      </c>
      <c r="Y192" s="89" t="str">
        <f>Tablo1[[#This Row],[Birleştir formül]]</f>
        <v>Zooloji  Çiğdem GÜL</v>
      </c>
      <c r="Z192" s="94">
        <f>Tablo1[[#This Row],[Birleşik ders]]</f>
        <v>1</v>
      </c>
    </row>
    <row r="193" spans="1:26" ht="21.75" hidden="1" x14ac:dyDescent="0.25">
      <c r="A193" s="27">
        <f>Tablo1[[#This Row],[Sıra]]</f>
        <v>13</v>
      </c>
      <c r="B193" s="13" t="str">
        <f>Tablo1[[#This Row],[Bölüm]]</f>
        <v>TE</v>
      </c>
      <c r="C193" s="13">
        <f>Tablo1[[#This Row],[Sınıf]]</f>
        <v>1</v>
      </c>
      <c r="D193" s="5" t="str">
        <f>Tablo1[[#This Row],[Ders Kodu]]</f>
        <v>ATA-1102</v>
      </c>
      <c r="E193" s="14" t="str">
        <f>Tablo1[[#This Row],[Dersin Adı]]</f>
        <v xml:space="preserve">Atatürk İlkeleri ve İnkılap Tarihi II </v>
      </c>
      <c r="F193" s="6" t="str">
        <f>Tablo1[[#This Row],[Dersi Veren Öğretim Elemanı]]</f>
        <v>Gökhan BAYRAM</v>
      </c>
      <c r="G193" s="6" t="str">
        <f>Tablo1[[#This Row],[Dersi Vrn. Öğr. Üyesi Bölümü]]</f>
        <v>FD</v>
      </c>
      <c r="H193" s="5">
        <f>Tablo1[[#This Row],[Mevcut]]</f>
        <v>16</v>
      </c>
      <c r="I193" s="13" t="str">
        <f>Tablo1[[#This Row],[GÜN]]</f>
        <v>ÇARŞAMBA</v>
      </c>
      <c r="J193" s="17" t="str">
        <f>Tablo1[[#This Row],[SINIF2]]</f>
        <v>ONLINE</v>
      </c>
      <c r="K193" s="11">
        <f>Tablo1[[#This Row],[08:10]]</f>
        <v>0</v>
      </c>
      <c r="L193" s="4">
        <f>Tablo1[[#This Row],[09:00]]</f>
        <v>0</v>
      </c>
      <c r="M193" s="4">
        <f>Tablo1[[#This Row],[09:50]]</f>
        <v>0</v>
      </c>
      <c r="N193" s="4">
        <f>Tablo1[[#This Row],[10:40]]</f>
        <v>0</v>
      </c>
      <c r="O193" s="4">
        <f>Tablo1[[#This Row],[11:30]]</f>
        <v>0</v>
      </c>
      <c r="P193" s="10">
        <f>Tablo1[[#This Row],[12:20]]</f>
        <v>0</v>
      </c>
      <c r="Q193" s="4" t="str">
        <f>Tablo1[[#This Row],[13:10]]</f>
        <v>x</v>
      </c>
      <c r="R193" s="4" t="str">
        <f>Tablo1[[#This Row],[14:00]]</f>
        <v>x</v>
      </c>
      <c r="S193" s="4">
        <f>Tablo1[[#This Row],[14:50]]</f>
        <v>0</v>
      </c>
      <c r="T193" s="4">
        <f>Tablo1[[#This Row],[15:40]]</f>
        <v>0</v>
      </c>
      <c r="U193" s="12">
        <f>Tablo1[[#This Row],[16:30]]</f>
        <v>0</v>
      </c>
      <c r="V193" s="24">
        <f>Tablo1[[#This Row],[Ders Adedi]]</f>
        <v>9</v>
      </c>
      <c r="W193" s="22">
        <f>Tablo1[[#This Row],[Ders saati]]</f>
        <v>2</v>
      </c>
      <c r="X193" s="23">
        <f>Tablo1[[#This Row],[Ders saati kontrol]]</f>
        <v>2</v>
      </c>
      <c r="Y193" s="89" t="str">
        <f>Tablo1[[#This Row],[Birleştir formül]]</f>
        <v>Atatürk İlkeleri ve İnkılap Tarihi II  Gökhan BAYRAM</v>
      </c>
      <c r="Z193" s="94">
        <f>Tablo1[[#This Row],[Birleşik ders]]</f>
        <v>9</v>
      </c>
    </row>
    <row r="194" spans="1:26" ht="21.75" hidden="1" x14ac:dyDescent="0.25">
      <c r="A194" s="27">
        <f>Tablo1[[#This Row],[Sıra]]</f>
        <v>316</v>
      </c>
      <c r="B194" s="13" t="str">
        <f>Tablo1[[#This Row],[Bölüm]]</f>
        <v>TE</v>
      </c>
      <c r="C194" s="13">
        <f>Tablo1[[#This Row],[Sınıf]]</f>
        <v>1</v>
      </c>
      <c r="D194" s="5" t="str">
        <f>Tablo1[[#This Row],[Ders Kodu]]</f>
        <v>TDİ-1002</v>
      </c>
      <c r="E194" s="14" t="str">
        <f>Tablo1[[#This Row],[Dersin Adı]]</f>
        <v xml:space="preserve">Türk Dili II </v>
      </c>
      <c r="F194" s="6" t="str">
        <f>Tablo1[[#This Row],[Dersi Veren Öğretim Elemanı]]</f>
        <v>Özgür ÜSTÜN</v>
      </c>
      <c r="G194" s="6" t="str">
        <f>Tablo1[[#This Row],[Dersi Vrn. Öğr. Üyesi Bölümü]]</f>
        <v>FD</v>
      </c>
      <c r="H194" s="5">
        <f>Tablo1[[#This Row],[Mevcut]]</f>
        <v>18</v>
      </c>
      <c r="I194" s="13" t="str">
        <f>Tablo1[[#This Row],[GÜN]]</f>
        <v>ÇARŞAMBA</v>
      </c>
      <c r="J194" s="17" t="str">
        <f>Tablo1[[#This Row],[SINIF2]]</f>
        <v>ONLINE</v>
      </c>
      <c r="K194" s="11">
        <f>Tablo1[[#This Row],[08:10]]</f>
        <v>0</v>
      </c>
      <c r="L194" s="4">
        <f>Tablo1[[#This Row],[09:00]]</f>
        <v>0</v>
      </c>
      <c r="M194" s="4">
        <f>Tablo1[[#This Row],[09:50]]</f>
        <v>0</v>
      </c>
      <c r="N194" s="4">
        <f>Tablo1[[#This Row],[10:40]]</f>
        <v>0</v>
      </c>
      <c r="O194" s="4">
        <f>Tablo1[[#This Row],[11:30]]</f>
        <v>0</v>
      </c>
      <c r="P194" s="10">
        <f>Tablo1[[#This Row],[12:20]]</f>
        <v>0</v>
      </c>
      <c r="Q194" s="4">
        <f>Tablo1[[#This Row],[13:10]]</f>
        <v>0</v>
      </c>
      <c r="R194" s="4">
        <f>Tablo1[[#This Row],[14:00]]</f>
        <v>0</v>
      </c>
      <c r="S194" s="4" t="str">
        <f>Tablo1[[#This Row],[14:50]]</f>
        <v>x</v>
      </c>
      <c r="T194" s="4" t="str">
        <f>Tablo1[[#This Row],[15:40]]</f>
        <v>x</v>
      </c>
      <c r="U194" s="12">
        <f>Tablo1[[#This Row],[16:30]]</f>
        <v>0</v>
      </c>
      <c r="V194" s="24">
        <f>Tablo1[[#This Row],[Ders Adedi]]</f>
        <v>9</v>
      </c>
      <c r="W194" s="22">
        <f>Tablo1[[#This Row],[Ders saati]]</f>
        <v>2</v>
      </c>
      <c r="X194" s="23">
        <f>Tablo1[[#This Row],[Ders saati kontrol]]</f>
        <v>2</v>
      </c>
      <c r="Y194" s="89" t="str">
        <f>Tablo1[[#This Row],[Birleştir formül]]</f>
        <v>Türk Dili II  Özgür ÜSTÜN</v>
      </c>
      <c r="Z194" s="94">
        <f>Tablo1[[#This Row],[Birleşik ders]]</f>
        <v>9</v>
      </c>
    </row>
    <row r="195" spans="1:26" ht="21.75" hidden="1" x14ac:dyDescent="0.25">
      <c r="A195" s="27">
        <f>Tablo1[[#This Row],[Sıra]]</f>
        <v>3</v>
      </c>
      <c r="B195" s="13" t="str">
        <f>Tablo1[[#This Row],[Bölüm]]</f>
        <v>TE</v>
      </c>
      <c r="C195" s="13">
        <f>Tablo1[[#This Row],[Sınıf]]</f>
        <v>1</v>
      </c>
      <c r="D195" s="5" t="str">
        <f>Tablo1[[#This Row],[Ders Kodu]]</f>
        <v>ZTE-1004</v>
      </c>
      <c r="E195" s="14" t="str">
        <f>Tablo1[[#This Row],[Dersin Adı]]</f>
        <v xml:space="preserve">Akıllı Tarım </v>
      </c>
      <c r="F195" s="6" t="str">
        <f>Tablo1[[#This Row],[Dersi Veren Öğretim Elemanı]]</f>
        <v>Damla ÖZSAYIN</v>
      </c>
      <c r="G195" s="6" t="str">
        <f>Tablo1[[#This Row],[Dersi Vrn. Öğr. Üyesi Bölümü]]</f>
        <v>TE</v>
      </c>
      <c r="H195" s="5">
        <f>Tablo1[[#This Row],[Mevcut]]</f>
        <v>18</v>
      </c>
      <c r="I195" s="13" t="str">
        <f>Tablo1[[#This Row],[GÜN]]</f>
        <v>PERŞEMBE</v>
      </c>
      <c r="J195" s="17" t="str">
        <f>Tablo1[[#This Row],[SINIF2]]</f>
        <v>104</v>
      </c>
      <c r="K195" s="11">
        <f>Tablo1[[#This Row],[08:10]]</f>
        <v>0</v>
      </c>
      <c r="L195" s="4" t="str">
        <f>Tablo1[[#This Row],[09:00]]</f>
        <v>x</v>
      </c>
      <c r="M195" s="4" t="str">
        <f>Tablo1[[#This Row],[09:50]]</f>
        <v>x</v>
      </c>
      <c r="N195" s="4">
        <f>Tablo1[[#This Row],[10:40]]</f>
        <v>0</v>
      </c>
      <c r="O195" s="4">
        <f>Tablo1[[#This Row],[11:30]]</f>
        <v>0</v>
      </c>
      <c r="P195" s="10">
        <f>Tablo1[[#This Row],[12:20]]</f>
        <v>0</v>
      </c>
      <c r="Q195" s="4">
        <f>Tablo1[[#This Row],[13:10]]</f>
        <v>0</v>
      </c>
      <c r="R195" s="4">
        <f>Tablo1[[#This Row],[14:00]]</f>
        <v>0</v>
      </c>
      <c r="S195" s="4">
        <f>Tablo1[[#This Row],[14:50]]</f>
        <v>0</v>
      </c>
      <c r="T195" s="4">
        <f>Tablo1[[#This Row],[15:40]]</f>
        <v>0</v>
      </c>
      <c r="U195" s="12">
        <f>Tablo1[[#This Row],[16:30]]</f>
        <v>0</v>
      </c>
      <c r="V195" s="24">
        <f>Tablo1[[#This Row],[Ders Adedi]]</f>
        <v>1</v>
      </c>
      <c r="W195" s="22">
        <f>Tablo1[[#This Row],[Ders saati]]</f>
        <v>2</v>
      </c>
      <c r="X195" s="23">
        <f>Tablo1[[#This Row],[Ders saati kontrol]]</f>
        <v>2</v>
      </c>
      <c r="Y195" s="89" t="str">
        <f>Tablo1[[#This Row],[Birleştir formül]]</f>
        <v>Akıllı Tarım  Damla ÖZSAYIN</v>
      </c>
      <c r="Z195" s="94">
        <f>Tablo1[[#This Row],[Birleşik ders]]</f>
        <v>1</v>
      </c>
    </row>
    <row r="196" spans="1:26" ht="21.75" hidden="1" x14ac:dyDescent="0.25">
      <c r="A196" s="27">
        <f>Tablo1[[#This Row],[Sıra]]</f>
        <v>153</v>
      </c>
      <c r="B196" s="13" t="str">
        <f>Tablo1[[#This Row],[Bölüm]]</f>
        <v>TE</v>
      </c>
      <c r="C196" s="13">
        <f>Tablo1[[#This Row],[Sınıf]]</f>
        <v>1</v>
      </c>
      <c r="D196" s="5" t="str">
        <f>Tablo1[[#This Row],[Ders Kodu]]</f>
        <v>İSG-1002</v>
      </c>
      <c r="E196" s="14" t="str">
        <f>Tablo1[[#This Row],[Dersin Adı]]</f>
        <v xml:space="preserve">İş Sağlığı ve Güvenliği II </v>
      </c>
      <c r="F196" s="6" t="str">
        <f>Tablo1[[#This Row],[Dersi Veren Öğretim Elemanı]]</f>
        <v>Ulaş ÇINAR</v>
      </c>
      <c r="G196" s="6" t="str">
        <f>Tablo1[[#This Row],[Dersi Vrn. Öğr. Üyesi Bölümü]]</f>
        <v>FD</v>
      </c>
      <c r="H196" s="5">
        <f>Tablo1[[#This Row],[Mevcut]]</f>
        <v>23</v>
      </c>
      <c r="I196" s="13" t="str">
        <f>Tablo1[[#This Row],[GÜN]]</f>
        <v>PERŞEMBE</v>
      </c>
      <c r="J196" s="17" t="str">
        <f>Tablo1[[#This Row],[SINIF2]]</f>
        <v>113</v>
      </c>
      <c r="K196" s="11">
        <f>Tablo1[[#This Row],[08:10]]</f>
        <v>0</v>
      </c>
      <c r="L196" s="4">
        <f>Tablo1[[#This Row],[09:00]]</f>
        <v>0</v>
      </c>
      <c r="M196" s="4">
        <f>Tablo1[[#This Row],[09:50]]</f>
        <v>0</v>
      </c>
      <c r="N196" s="4" t="str">
        <f>Tablo1[[#This Row],[10:40]]</f>
        <v>x</v>
      </c>
      <c r="O196" s="4" t="str">
        <f>Tablo1[[#This Row],[11:30]]</f>
        <v>x</v>
      </c>
      <c r="P196" s="10">
        <f>Tablo1[[#This Row],[12:20]]</f>
        <v>0</v>
      </c>
      <c r="Q196" s="4">
        <f>Tablo1[[#This Row],[13:10]]</f>
        <v>0</v>
      </c>
      <c r="R196" s="4">
        <f>Tablo1[[#This Row],[14:00]]</f>
        <v>0</v>
      </c>
      <c r="S196" s="4">
        <f>Tablo1[[#This Row],[14:50]]</f>
        <v>0</v>
      </c>
      <c r="T196" s="4">
        <f>Tablo1[[#This Row],[15:40]]</f>
        <v>0</v>
      </c>
      <c r="U196" s="12">
        <f>Tablo1[[#This Row],[16:30]]</f>
        <v>0</v>
      </c>
      <c r="V196" s="24">
        <f>Tablo1[[#This Row],[Ders Adedi]]</f>
        <v>9</v>
      </c>
      <c r="W196" s="22">
        <f>Tablo1[[#This Row],[Ders saati]]</f>
        <v>2</v>
      </c>
      <c r="X196" s="23">
        <f>Tablo1[[#This Row],[Ders saati kontrol]]</f>
        <v>2</v>
      </c>
      <c r="Y196" s="89" t="str">
        <f>Tablo1[[#This Row],[Birleştir formül]]</f>
        <v>İş Sağlığı ve Güvenliği II  Ulaş ÇINAR</v>
      </c>
      <c r="Z196" s="94">
        <f>Tablo1[[#This Row],[Birleşik ders]]</f>
        <v>8</v>
      </c>
    </row>
    <row r="197" spans="1:26" ht="21.75" hidden="1" x14ac:dyDescent="0.25">
      <c r="A197" s="27">
        <f>Tablo1[[#This Row],[Sıra]]</f>
        <v>335</v>
      </c>
      <c r="B197" s="13" t="str">
        <f>Tablo1[[#This Row],[Bölüm]]</f>
        <v>TE</v>
      </c>
      <c r="C197" s="13">
        <f>Tablo1[[#This Row],[Sınıf]]</f>
        <v>1</v>
      </c>
      <c r="D197" s="5" t="str">
        <f>Tablo1[[#This Row],[Ders Kodu]]</f>
        <v>YDİ-1102</v>
      </c>
      <c r="E197" s="14" t="str">
        <f>Tablo1[[#This Row],[Dersin Adı]]</f>
        <v xml:space="preserve">Yabancı Dil II </v>
      </c>
      <c r="F197" s="6" t="str">
        <f>Tablo1[[#This Row],[Dersi Veren Öğretim Elemanı]]</f>
        <v>Gökhan HINIZ</v>
      </c>
      <c r="G197" s="6" t="str">
        <f>Tablo1[[#This Row],[Dersi Vrn. Öğr. Üyesi Bölümü]]</f>
        <v>FD</v>
      </c>
      <c r="H197" s="5">
        <f>Tablo1[[#This Row],[Mevcut]]</f>
        <v>11</v>
      </c>
      <c r="I197" s="13" t="str">
        <f>Tablo1[[#This Row],[GÜN]]</f>
        <v>CUMA</v>
      </c>
      <c r="J197" s="17" t="str">
        <f>Tablo1[[#This Row],[SINIF2]]</f>
        <v>ONLINE</v>
      </c>
      <c r="K197" s="11" t="str">
        <f>Tablo1[[#This Row],[08:10]]</f>
        <v>x</v>
      </c>
      <c r="L197" s="4" t="str">
        <f>Tablo1[[#This Row],[09:00]]</f>
        <v>x</v>
      </c>
      <c r="M197" s="4">
        <f>Tablo1[[#This Row],[09:50]]</f>
        <v>0</v>
      </c>
      <c r="N197" s="4">
        <f>Tablo1[[#This Row],[10:40]]</f>
        <v>0</v>
      </c>
      <c r="O197" s="4">
        <f>Tablo1[[#This Row],[11:30]]</f>
        <v>0</v>
      </c>
      <c r="P197" s="10">
        <f>Tablo1[[#This Row],[12:20]]</f>
        <v>0</v>
      </c>
      <c r="Q197" s="4">
        <f>Tablo1[[#This Row],[13:10]]</f>
        <v>0</v>
      </c>
      <c r="R197" s="4">
        <f>Tablo1[[#This Row],[14:00]]</f>
        <v>0</v>
      </c>
      <c r="S197" s="4">
        <f>Tablo1[[#This Row],[14:50]]</f>
        <v>0</v>
      </c>
      <c r="T197" s="4">
        <f>Tablo1[[#This Row],[15:40]]</f>
        <v>0</v>
      </c>
      <c r="U197" s="12">
        <f>Tablo1[[#This Row],[16:30]]</f>
        <v>0</v>
      </c>
      <c r="V197" s="24">
        <f>Tablo1[[#This Row],[Ders Adedi]]</f>
        <v>9</v>
      </c>
      <c r="W197" s="22">
        <f>Tablo1[[#This Row],[Ders saati]]</f>
        <v>2</v>
      </c>
      <c r="X197" s="23">
        <f>Tablo1[[#This Row],[Ders saati kontrol]]</f>
        <v>2</v>
      </c>
      <c r="Y197" s="89" t="str">
        <f>Tablo1[[#This Row],[Birleştir formül]]</f>
        <v>Yabancı Dil II  Gökhan HINIZ</v>
      </c>
      <c r="Z197" s="94">
        <f>Tablo1[[#This Row],[Birleşik ders]]</f>
        <v>9</v>
      </c>
    </row>
    <row r="198" spans="1:26" ht="30" hidden="1" x14ac:dyDescent="0.25">
      <c r="A198" s="27">
        <f>Tablo1[[#This Row],[Sıra]]</f>
        <v>293</v>
      </c>
      <c r="B198" s="13" t="str">
        <f>Tablo1[[#This Row],[Bölüm]]</f>
        <v>TE</v>
      </c>
      <c r="C198" s="13">
        <f>Tablo1[[#This Row],[Sınıf]]</f>
        <v>1</v>
      </c>
      <c r="D198" s="5" t="str">
        <f>Tablo1[[#This Row],[Ders Kodu]]</f>
        <v>ZTE-1010</v>
      </c>
      <c r="E198" s="14" t="str">
        <f>Tablo1[[#This Row],[Dersin Adı]]</f>
        <v xml:space="preserve">Teknik Resim </v>
      </c>
      <c r="F198" s="6" t="str">
        <f>Tablo1[[#This Row],[Dersi Veren Öğretim Elemanı]]</f>
        <v>Umut MUCAN</v>
      </c>
      <c r="G198" s="6" t="str">
        <f>Tablo1[[#This Row],[Dersi Vrn. Öğr. Üyesi Bölümü]]</f>
        <v>TYS</v>
      </c>
      <c r="H198" s="5">
        <f>Tablo1[[#This Row],[Mevcut]]</f>
        <v>18</v>
      </c>
      <c r="I198" s="13" t="str">
        <f>Tablo1[[#This Row],[GÜN]]</f>
        <v>CUMA</v>
      </c>
      <c r="J198" s="17" t="str">
        <f>Tablo1[[#This Row],[SINIF2]]</f>
        <v>TM. Uyg.Lab.</v>
      </c>
      <c r="K198" s="11">
        <f>Tablo1[[#This Row],[08:10]]</f>
        <v>0</v>
      </c>
      <c r="L198" s="4">
        <f>Tablo1[[#This Row],[09:00]]</f>
        <v>0</v>
      </c>
      <c r="M198" s="4" t="str">
        <f>Tablo1[[#This Row],[09:50]]</f>
        <v>x</v>
      </c>
      <c r="N198" s="4" t="str">
        <f>Tablo1[[#This Row],[10:40]]</f>
        <v>x</v>
      </c>
      <c r="O198" s="4" t="str">
        <f>Tablo1[[#This Row],[11:30]]</f>
        <v>x</v>
      </c>
      <c r="P198" s="10" t="str">
        <f>Tablo1[[#This Row],[12:20]]</f>
        <v>x</v>
      </c>
      <c r="Q198" s="4">
        <f>Tablo1[[#This Row],[13:10]]</f>
        <v>0</v>
      </c>
      <c r="R198" s="4">
        <f>Tablo1[[#This Row],[14:00]]</f>
        <v>0</v>
      </c>
      <c r="S198" s="4">
        <f>Tablo1[[#This Row],[14:50]]</f>
        <v>0</v>
      </c>
      <c r="T198" s="4">
        <f>Tablo1[[#This Row],[15:40]]</f>
        <v>0</v>
      </c>
      <c r="U198" s="12">
        <f>Tablo1[[#This Row],[16:30]]</f>
        <v>0</v>
      </c>
      <c r="V198" s="24">
        <f>Tablo1[[#This Row],[Ders Adedi]]</f>
        <v>4</v>
      </c>
      <c r="W198" s="22">
        <f>Tablo1[[#This Row],[Ders saati]]</f>
        <v>4</v>
      </c>
      <c r="X198" s="23">
        <f>Tablo1[[#This Row],[Ders saati kontrol]]</f>
        <v>4</v>
      </c>
      <c r="Y198" s="89" t="str">
        <f>Tablo1[[#This Row],[Birleştir formül]]</f>
        <v>Teknik Resim  Umut MUCAN</v>
      </c>
      <c r="Z198" s="94">
        <f>Tablo1[[#This Row],[Birleşik ders]]</f>
        <v>2</v>
      </c>
    </row>
    <row r="199" spans="1:26" ht="30" hidden="1" x14ac:dyDescent="0.25">
      <c r="A199" s="27">
        <f>Tablo1[[#This Row],[Sıra]]</f>
        <v>364</v>
      </c>
      <c r="B199" s="13" t="str">
        <f>Tablo1[[#This Row],[Bölüm]]</f>
        <v>TE</v>
      </c>
      <c r="C199" s="13">
        <f>Tablo1[[#This Row],[Sınıf]]</f>
        <v>1</v>
      </c>
      <c r="D199" s="5" t="str">
        <f>Tablo1[[#This Row],[Ders Kodu]]</f>
        <v>TAE-1028</v>
      </c>
      <c r="E199" s="14" t="str">
        <f>Tablo1[[#This Row],[Dersin Adı]]</f>
        <v>Toprak Bilgisi (Alttan Alanlar İçin)</v>
      </c>
      <c r="F199" s="6" t="str">
        <f>Tablo1[[#This Row],[Dersi Veren Öğretim Elemanı]]</f>
        <v>Ali SUNGUR</v>
      </c>
      <c r="G199" s="6" t="str">
        <f>Tablo1[[#This Row],[Dersi Vrn. Öğr. Üyesi Bölümü]]</f>
        <v>TO</v>
      </c>
      <c r="H199" s="5">
        <f>Tablo1[[#This Row],[Mevcut]]</f>
        <v>6</v>
      </c>
      <c r="I199" s="13" t="str">
        <f>Tablo1[[#This Row],[GÜN]]</f>
        <v>-</v>
      </c>
      <c r="J199" s="17" t="str">
        <f>Tablo1[[#This Row],[SINIF2]]</f>
        <v>SADECE SINAV</v>
      </c>
      <c r="K199" s="11">
        <f>Tablo1[[#This Row],[08:10]]</f>
        <v>0</v>
      </c>
      <c r="L199" s="4">
        <f>Tablo1[[#This Row],[09:00]]</f>
        <v>0</v>
      </c>
      <c r="M199" s="4">
        <f>Tablo1[[#This Row],[09:50]]</f>
        <v>0</v>
      </c>
      <c r="N199" s="4">
        <f>Tablo1[[#This Row],[10:40]]</f>
        <v>0</v>
      </c>
      <c r="O199" s="4">
        <f>Tablo1[[#This Row],[11:30]]</f>
        <v>0</v>
      </c>
      <c r="P199" s="10">
        <f>Tablo1[[#This Row],[12:20]]</f>
        <v>0</v>
      </c>
      <c r="Q199" s="4">
        <f>Tablo1[[#This Row],[13:10]]</f>
        <v>0</v>
      </c>
      <c r="R199" s="4">
        <f>Tablo1[[#This Row],[14:00]]</f>
        <v>0</v>
      </c>
      <c r="S199" s="4">
        <f>Tablo1[[#This Row],[14:50]]</f>
        <v>0</v>
      </c>
      <c r="T199" s="4">
        <f>Tablo1[[#This Row],[15:40]]</f>
        <v>0</v>
      </c>
      <c r="U199" s="12">
        <f>Tablo1[[#This Row],[16:30]]</f>
        <v>0</v>
      </c>
      <c r="V199" s="24">
        <f>Tablo1[[#This Row],[Ders Adedi]]</f>
        <v>1</v>
      </c>
      <c r="W199" s="22">
        <f>Tablo1[[#This Row],[Ders saati]]</f>
        <v>0</v>
      </c>
      <c r="X199" s="23">
        <f>Tablo1[[#This Row],[Ders saati kontrol]]</f>
        <v>0</v>
      </c>
      <c r="Y199" s="89" t="str">
        <f>Tablo1[[#This Row],[Birleştir formül]]</f>
        <v>Toprak Bilgisi (Alttan Alanlar İçin) Ali SUNGUR</v>
      </c>
      <c r="Z199" s="94">
        <f>Tablo1[[#This Row],[Birleşik ders]]</f>
        <v>1</v>
      </c>
    </row>
    <row r="200" spans="1:26" ht="21.75" hidden="1" x14ac:dyDescent="0.25">
      <c r="A200" s="27">
        <f>Tablo1[[#This Row],[Sıra]]</f>
        <v>362</v>
      </c>
      <c r="B200" s="13" t="str">
        <f>Tablo1[[#This Row],[Bölüm]]</f>
        <v>TE</v>
      </c>
      <c r="C200" s="13">
        <f>Tablo1[[#This Row],[Sınıf]]</f>
        <v>1</v>
      </c>
      <c r="D200" s="5" t="str">
        <f>Tablo1[[#This Row],[Ders Kodu]]</f>
        <v>TAE-1004</v>
      </c>
      <c r="E200" s="14" t="str">
        <f>Tablo1[[#This Row],[Dersin Adı]]</f>
        <v>Mikrobiyoloji (Alttan Alanlar İçin)</v>
      </c>
      <c r="F200" s="6" t="str">
        <f>Tablo1[[#This Row],[Dersi Veren Öğretim Elemanı]]</f>
        <v>Cafer TÜRKMEN</v>
      </c>
      <c r="G200" s="6" t="str">
        <f>Tablo1[[#This Row],[Dersi Vrn. Öğr. Üyesi Bölümü]]</f>
        <v>TO</v>
      </c>
      <c r="H200" s="5">
        <f>Tablo1[[#This Row],[Mevcut]]</f>
        <v>24</v>
      </c>
      <c r="I200" s="13" t="str">
        <f>Tablo1[[#This Row],[GÜN]]</f>
        <v>-</v>
      </c>
      <c r="J200" s="17" t="str">
        <f>Tablo1[[#This Row],[SINIF2]]</f>
        <v>SADECE SINAV</v>
      </c>
      <c r="K200" s="11">
        <f>Tablo1[[#This Row],[08:10]]</f>
        <v>0</v>
      </c>
      <c r="L200" s="4">
        <f>Tablo1[[#This Row],[09:00]]</f>
        <v>0</v>
      </c>
      <c r="M200" s="4">
        <f>Tablo1[[#This Row],[09:50]]</f>
        <v>0</v>
      </c>
      <c r="N200" s="4">
        <f>Tablo1[[#This Row],[10:40]]</f>
        <v>0</v>
      </c>
      <c r="O200" s="4">
        <f>Tablo1[[#This Row],[11:30]]</f>
        <v>0</v>
      </c>
      <c r="P200" s="10">
        <f>Tablo1[[#This Row],[12:20]]</f>
        <v>0</v>
      </c>
      <c r="Q200" s="4">
        <f>Tablo1[[#This Row],[13:10]]</f>
        <v>0</v>
      </c>
      <c r="R200" s="4">
        <f>Tablo1[[#This Row],[14:00]]</f>
        <v>0</v>
      </c>
      <c r="S200" s="4">
        <f>Tablo1[[#This Row],[14:50]]</f>
        <v>0</v>
      </c>
      <c r="T200" s="4">
        <f>Tablo1[[#This Row],[15:40]]</f>
        <v>0</v>
      </c>
      <c r="U200" s="12">
        <f>Tablo1[[#This Row],[16:30]]</f>
        <v>0</v>
      </c>
      <c r="V200" s="24">
        <f>Tablo1[[#This Row],[Ders Adedi]]</f>
        <v>2</v>
      </c>
      <c r="W200" s="22">
        <f>Tablo1[[#This Row],[Ders saati]]</f>
        <v>0</v>
      </c>
      <c r="X200" s="23">
        <f>Tablo1[[#This Row],[Ders saati kontrol]]</f>
        <v>0</v>
      </c>
      <c r="Y200" s="89" t="str">
        <f>Tablo1[[#This Row],[Birleştir formül]]</f>
        <v>Mikrobiyoloji (Alttan Alanlar İçin) Cafer TÜRKMEN</v>
      </c>
      <c r="Z200" s="94">
        <f>Tablo1[[#This Row],[Birleşik ders]]</f>
        <v>1</v>
      </c>
    </row>
    <row r="201" spans="1:26" ht="21.75" hidden="1" x14ac:dyDescent="0.25">
      <c r="A201" s="27">
        <f>Tablo1[[#This Row],[Sıra]]</f>
        <v>363</v>
      </c>
      <c r="B201" s="13" t="str">
        <f>Tablo1[[#This Row],[Bölüm]]</f>
        <v>TE</v>
      </c>
      <c r="C201" s="13">
        <f>Tablo1[[#This Row],[Sınıf]]</f>
        <v>1</v>
      </c>
      <c r="D201" s="5" t="str">
        <f>Tablo1[[#This Row],[Ders Kodu]]</f>
        <v>TAE-1018</v>
      </c>
      <c r="E201" s="14" t="str">
        <f>Tablo1[[#This Row],[Dersin Adı]]</f>
        <v>Tarımsal Ekoloji (Alttan Alanlar İçin)</v>
      </c>
      <c r="F201" s="6" t="str">
        <f>Tablo1[[#This Row],[Dersi Veren Öğretim Elemanı]]</f>
        <v>Harun BAYTEKİN</v>
      </c>
      <c r="G201" s="6" t="str">
        <f>Tablo1[[#This Row],[Dersi Vrn. Öğr. Üyesi Bölümü]]</f>
        <v>TB</v>
      </c>
      <c r="H201" s="5">
        <f>Tablo1[[#This Row],[Mevcut]]</f>
        <v>19</v>
      </c>
      <c r="I201" s="13" t="str">
        <f>Tablo1[[#This Row],[GÜN]]</f>
        <v>-</v>
      </c>
      <c r="J201" s="17" t="str">
        <f>Tablo1[[#This Row],[SINIF2]]</f>
        <v>SADECE SINAV</v>
      </c>
      <c r="K201" s="11">
        <f>Tablo1[[#This Row],[08:10]]</f>
        <v>0</v>
      </c>
      <c r="L201" s="4">
        <f>Tablo1[[#This Row],[09:00]]</f>
        <v>0</v>
      </c>
      <c r="M201" s="4">
        <f>Tablo1[[#This Row],[09:50]]</f>
        <v>0</v>
      </c>
      <c r="N201" s="4">
        <f>Tablo1[[#This Row],[10:40]]</f>
        <v>0</v>
      </c>
      <c r="O201" s="4">
        <f>Tablo1[[#This Row],[11:30]]</f>
        <v>0</v>
      </c>
      <c r="P201" s="10">
        <f>Tablo1[[#This Row],[12:20]]</f>
        <v>0</v>
      </c>
      <c r="Q201" s="4">
        <f>Tablo1[[#This Row],[13:10]]</f>
        <v>0</v>
      </c>
      <c r="R201" s="4">
        <f>Tablo1[[#This Row],[14:00]]</f>
        <v>0</v>
      </c>
      <c r="S201" s="4">
        <f>Tablo1[[#This Row],[14:50]]</f>
        <v>0</v>
      </c>
      <c r="T201" s="4">
        <f>Tablo1[[#This Row],[15:40]]</f>
        <v>0</v>
      </c>
      <c r="U201" s="12">
        <f>Tablo1[[#This Row],[16:30]]</f>
        <v>0</v>
      </c>
      <c r="V201" s="24">
        <f>Tablo1[[#This Row],[Ders Adedi]]</f>
        <v>2</v>
      </c>
      <c r="W201" s="22">
        <f>Tablo1[[#This Row],[Ders saati]]</f>
        <v>0</v>
      </c>
      <c r="X201" s="23">
        <f>Tablo1[[#This Row],[Ders saati kontrol]]</f>
        <v>0</v>
      </c>
      <c r="Y201" s="89" t="str">
        <f>Tablo1[[#This Row],[Birleştir formül]]</f>
        <v>Tarımsal Ekoloji (Alttan Alanlar İçin) Harun BAYTEKİN</v>
      </c>
      <c r="Z201" s="94">
        <f>Tablo1[[#This Row],[Birleşik ders]]</f>
        <v>1</v>
      </c>
    </row>
    <row r="202" spans="1:26" ht="21.75" hidden="1" x14ac:dyDescent="0.25">
      <c r="A202" s="27">
        <f>Tablo1[[#This Row],[Sıra]]</f>
        <v>361</v>
      </c>
      <c r="B202" s="13" t="str">
        <f>Tablo1[[#This Row],[Bölüm]]</f>
        <v>TE</v>
      </c>
      <c r="C202" s="13">
        <f>Tablo1[[#This Row],[Sınıf]]</f>
        <v>1</v>
      </c>
      <c r="D202" s="5" t="str">
        <f>Tablo1[[#This Row],[Ders Kodu]]</f>
        <v>TAE-1002</v>
      </c>
      <c r="E202" s="14" t="str">
        <f>Tablo1[[#This Row],[Dersin Adı]]</f>
        <v>Ekonomi (Alttan Alanlar İçin)</v>
      </c>
      <c r="F202" s="6" t="str">
        <f>Tablo1[[#This Row],[Dersi Veren Öğretim Elemanı]]</f>
        <v>Sibel TAN</v>
      </c>
      <c r="G202" s="6" t="str">
        <f>Tablo1[[#This Row],[Dersi Vrn. Öğr. Üyesi Bölümü]]</f>
        <v>TE</v>
      </c>
      <c r="H202" s="5">
        <f>Tablo1[[#This Row],[Mevcut]]</f>
        <v>12</v>
      </c>
      <c r="I202" s="13" t="str">
        <f>Tablo1[[#This Row],[GÜN]]</f>
        <v>-</v>
      </c>
      <c r="J202" s="17" t="str">
        <f>Tablo1[[#This Row],[SINIF2]]</f>
        <v>SADECE SINAV</v>
      </c>
      <c r="K202" s="11">
        <f>Tablo1[[#This Row],[08:10]]</f>
        <v>0</v>
      </c>
      <c r="L202" s="4">
        <f>Tablo1[[#This Row],[09:00]]</f>
        <v>0</v>
      </c>
      <c r="M202" s="4">
        <f>Tablo1[[#This Row],[09:50]]</f>
        <v>0</v>
      </c>
      <c r="N202" s="4">
        <f>Tablo1[[#This Row],[10:40]]</f>
        <v>0</v>
      </c>
      <c r="O202" s="4">
        <f>Tablo1[[#This Row],[11:30]]</f>
        <v>0</v>
      </c>
      <c r="P202" s="10">
        <f>Tablo1[[#This Row],[12:20]]</f>
        <v>0</v>
      </c>
      <c r="Q202" s="4">
        <f>Tablo1[[#This Row],[13:10]]</f>
        <v>0</v>
      </c>
      <c r="R202" s="4">
        <f>Tablo1[[#This Row],[14:00]]</f>
        <v>0</v>
      </c>
      <c r="S202" s="4">
        <f>Tablo1[[#This Row],[14:50]]</f>
        <v>0</v>
      </c>
      <c r="T202" s="4">
        <f>Tablo1[[#This Row],[15:40]]</f>
        <v>0</v>
      </c>
      <c r="U202" s="12">
        <f>Tablo1[[#This Row],[16:30]]</f>
        <v>0</v>
      </c>
      <c r="V202" s="24">
        <f>Tablo1[[#This Row],[Ders Adedi]]</f>
        <v>1</v>
      </c>
      <c r="W202" s="22">
        <f>Tablo1[[#This Row],[Ders saati]]</f>
        <v>0</v>
      </c>
      <c r="X202" s="23">
        <f>Tablo1[[#This Row],[Ders saati kontrol]]</f>
        <v>0</v>
      </c>
      <c r="Y202" s="89" t="str">
        <f>Tablo1[[#This Row],[Birleştir formül]]</f>
        <v>Ekonomi (Alttan Alanlar İçin) Sibel TAN</v>
      </c>
      <c r="Z202" s="94">
        <f>Tablo1[[#This Row],[Birleşik ders]]</f>
        <v>1</v>
      </c>
    </row>
    <row r="203" spans="1:26" ht="21.75" hidden="1" x14ac:dyDescent="0.25">
      <c r="A203" s="27">
        <f>Tablo1[[#This Row],[Sıra]]</f>
        <v>287</v>
      </c>
      <c r="B203" s="13" t="str">
        <f>Tablo1[[#This Row],[Bölüm]]</f>
        <v>TE</v>
      </c>
      <c r="C203" s="13">
        <f>Tablo1[[#This Row],[Sınıf]]</f>
        <v>2</v>
      </c>
      <c r="D203" s="5" t="str">
        <f>Tablo1[[#This Row],[Ders Kodu]]</f>
        <v>TAE-2006</v>
      </c>
      <c r="E203" s="14" t="str">
        <f>Tablo1[[#This Row],[Dersin Adı]]</f>
        <v xml:space="preserve">Tarla Bitkileri </v>
      </c>
      <c r="F203" s="6" t="str">
        <f>Tablo1[[#This Row],[Dersi Veren Öğretim Elemanı]]</f>
        <v>Onur Sinan TÜRKMEN</v>
      </c>
      <c r="G203" s="6" t="str">
        <f>Tablo1[[#This Row],[Dersi Vrn. Öğr. Üyesi Bölümü]]</f>
        <v>TB</v>
      </c>
      <c r="H203" s="5">
        <f>Tablo1[[#This Row],[Mevcut]]</f>
        <v>68</v>
      </c>
      <c r="I203" s="13" t="str">
        <f>Tablo1[[#This Row],[GÜN]]</f>
        <v>PAZARTESİ</v>
      </c>
      <c r="J203" s="17" t="str">
        <f>Tablo1[[#This Row],[SINIF2]]</f>
        <v>201</v>
      </c>
      <c r="K203" s="11">
        <f>Tablo1[[#This Row],[08:10]]</f>
        <v>0</v>
      </c>
      <c r="L203" s="4" t="str">
        <f>Tablo1[[#This Row],[09:00]]</f>
        <v>x</v>
      </c>
      <c r="M203" s="4" t="str">
        <f>Tablo1[[#This Row],[09:50]]</f>
        <v>x</v>
      </c>
      <c r="N203" s="4" t="str">
        <f>Tablo1[[#This Row],[10:40]]</f>
        <v>x</v>
      </c>
      <c r="O203" s="4" t="str">
        <f>Tablo1[[#This Row],[11:30]]</f>
        <v>x</v>
      </c>
      <c r="P203" s="10">
        <f>Tablo1[[#This Row],[12:20]]</f>
        <v>0</v>
      </c>
      <c r="Q203" s="4">
        <f>Tablo1[[#This Row],[13:10]]</f>
        <v>0</v>
      </c>
      <c r="R203" s="4">
        <f>Tablo1[[#This Row],[14:00]]</f>
        <v>0</v>
      </c>
      <c r="S203" s="4">
        <f>Tablo1[[#This Row],[14:50]]</f>
        <v>0</v>
      </c>
      <c r="T203" s="4">
        <f>Tablo1[[#This Row],[15:40]]</f>
        <v>0</v>
      </c>
      <c r="U203" s="12">
        <f>Tablo1[[#This Row],[16:30]]</f>
        <v>0</v>
      </c>
      <c r="V203" s="24">
        <f>Tablo1[[#This Row],[Ders Adedi]]</f>
        <v>5</v>
      </c>
      <c r="W203" s="22">
        <f>Tablo1[[#This Row],[Ders saati]]</f>
        <v>4</v>
      </c>
      <c r="X203" s="23">
        <f>Tablo1[[#This Row],[Ders saati kontrol]]</f>
        <v>4</v>
      </c>
      <c r="Y203" s="89" t="str">
        <f>Tablo1[[#This Row],[Birleştir formül]]</f>
        <v>Tarla Bitkileri  Onur Sinan TÜRKMEN</v>
      </c>
      <c r="Z203" s="94">
        <f>Tablo1[[#This Row],[Birleşik ders]]</f>
        <v>1</v>
      </c>
    </row>
    <row r="204" spans="1:26" ht="21.75" hidden="1" x14ac:dyDescent="0.25">
      <c r="A204" s="27">
        <f>Tablo1[[#This Row],[Sıra]]</f>
        <v>134</v>
      </c>
      <c r="B204" s="13" t="str">
        <f>Tablo1[[#This Row],[Bölüm]]</f>
        <v>TE</v>
      </c>
      <c r="C204" s="13">
        <f>Tablo1[[#This Row],[Sınıf]]</f>
        <v>2</v>
      </c>
      <c r="D204" s="5" t="str">
        <f>Tablo1[[#This Row],[Ders Kodu]]</f>
        <v>TAE-2012</v>
      </c>
      <c r="E204" s="14" t="str">
        <f>Tablo1[[#This Row],[Dersin Adı]]</f>
        <v xml:space="preserve">Hayvansal Üretim Sistemleri </v>
      </c>
      <c r="F204" s="6" t="str">
        <f>Tablo1[[#This Row],[Dersi Veren Öğretim Elemanı]]</f>
        <v>Feyzi UĞUR</v>
      </c>
      <c r="G204" s="6" t="str">
        <f>Tablo1[[#This Row],[Dersi Vrn. Öğr. Üyesi Bölümü]]</f>
        <v>ZO</v>
      </c>
      <c r="H204" s="5">
        <f>Tablo1[[#This Row],[Mevcut]]</f>
        <v>11</v>
      </c>
      <c r="I204" s="13" t="str">
        <f>Tablo1[[#This Row],[GÜN]]</f>
        <v>PAZARTESİ</v>
      </c>
      <c r="J204" s="17" t="str">
        <f>Tablo1[[#This Row],[SINIF2]]</f>
        <v>101</v>
      </c>
      <c r="K204" s="11">
        <f>Tablo1[[#This Row],[08:10]]</f>
        <v>0</v>
      </c>
      <c r="L204" s="4">
        <f>Tablo1[[#This Row],[09:00]]</f>
        <v>0</v>
      </c>
      <c r="M204" s="4">
        <f>Tablo1[[#This Row],[09:50]]</f>
        <v>0</v>
      </c>
      <c r="N204" s="4">
        <f>Tablo1[[#This Row],[10:40]]</f>
        <v>0</v>
      </c>
      <c r="O204" s="4">
        <f>Tablo1[[#This Row],[11:30]]</f>
        <v>0</v>
      </c>
      <c r="P204" s="10">
        <f>Tablo1[[#This Row],[12:20]]</f>
        <v>0</v>
      </c>
      <c r="Q204" s="4" t="str">
        <f>Tablo1[[#This Row],[13:10]]</f>
        <v>x</v>
      </c>
      <c r="R204" s="4" t="str">
        <f>Tablo1[[#This Row],[14:00]]</f>
        <v>x</v>
      </c>
      <c r="S204" s="4">
        <f>Tablo1[[#This Row],[14:50]]</f>
        <v>0</v>
      </c>
      <c r="T204" s="4">
        <f>Tablo1[[#This Row],[15:40]]</f>
        <v>0</v>
      </c>
      <c r="U204" s="12">
        <f>Tablo1[[#This Row],[16:30]]</f>
        <v>0</v>
      </c>
      <c r="V204" s="24">
        <f>Tablo1[[#This Row],[Ders Adedi]]</f>
        <v>1</v>
      </c>
      <c r="W204" s="22">
        <f>Tablo1[[#This Row],[Ders saati]]</f>
        <v>2</v>
      </c>
      <c r="X204" s="23">
        <f>Tablo1[[#This Row],[Ders saati kontrol]]</f>
        <v>2</v>
      </c>
      <c r="Y204" s="89" t="str">
        <f>Tablo1[[#This Row],[Birleştir formül]]</f>
        <v>Hayvansal Üretim Sistemleri  Feyzi UĞUR</v>
      </c>
      <c r="Z204" s="94">
        <f>Tablo1[[#This Row],[Birleşik ders]]</f>
        <v>1</v>
      </c>
    </row>
    <row r="205" spans="1:26" ht="21.75" hidden="1" x14ac:dyDescent="0.25">
      <c r="A205" s="27">
        <f>Tablo1[[#This Row],[Sıra]]</f>
        <v>46</v>
      </c>
      <c r="B205" s="13" t="str">
        <f>Tablo1[[#This Row],[Bölüm]]</f>
        <v>TE</v>
      </c>
      <c r="C205" s="13">
        <f>Tablo1[[#This Row],[Sınıf]]</f>
        <v>2</v>
      </c>
      <c r="D205" s="5" t="str">
        <f>Tablo1[[#This Row],[Ders Kodu]]</f>
        <v>TAE-2010</v>
      </c>
      <c r="E205" s="14" t="str">
        <f>Tablo1[[#This Row],[Dersin Adı]]</f>
        <v xml:space="preserve">Bitki Besleme </v>
      </c>
      <c r="F205" s="6" t="str">
        <f>Tablo1[[#This Row],[Dersi Veren Öğretim Elemanı]]</f>
        <v>Ali SÜMER</v>
      </c>
      <c r="G205" s="6" t="str">
        <f>Tablo1[[#This Row],[Dersi Vrn. Öğr. Üyesi Bölümü]]</f>
        <v>TO</v>
      </c>
      <c r="H205" s="5">
        <f>Tablo1[[#This Row],[Mevcut]]</f>
        <v>39</v>
      </c>
      <c r="I205" s="13" t="str">
        <f>Tablo1[[#This Row],[GÜN]]</f>
        <v>SALI</v>
      </c>
      <c r="J205" s="17" t="str">
        <f>Tablo1[[#This Row],[SINIF2]]</f>
        <v>102</v>
      </c>
      <c r="K205" s="11">
        <f>Tablo1[[#This Row],[08:10]]</f>
        <v>0</v>
      </c>
      <c r="L205" s="4" t="str">
        <f>Tablo1[[#This Row],[09:00]]</f>
        <v>x</v>
      </c>
      <c r="M205" s="4" t="str">
        <f>Tablo1[[#This Row],[09:50]]</f>
        <v>x</v>
      </c>
      <c r="N205" s="4" t="str">
        <f>Tablo1[[#This Row],[10:40]]</f>
        <v>x</v>
      </c>
      <c r="O205" s="4" t="str">
        <f>Tablo1[[#This Row],[11:30]]</f>
        <v>x</v>
      </c>
      <c r="P205" s="10">
        <f>Tablo1[[#This Row],[12:20]]</f>
        <v>0</v>
      </c>
      <c r="Q205" s="4">
        <f>Tablo1[[#This Row],[13:10]]</f>
        <v>0</v>
      </c>
      <c r="R205" s="4">
        <f>Tablo1[[#This Row],[14:00]]</f>
        <v>0</v>
      </c>
      <c r="S205" s="4">
        <f>Tablo1[[#This Row],[14:50]]</f>
        <v>0</v>
      </c>
      <c r="T205" s="4">
        <f>Tablo1[[#This Row],[15:40]]</f>
        <v>0</v>
      </c>
      <c r="U205" s="12">
        <f>Tablo1[[#This Row],[16:30]]</f>
        <v>0</v>
      </c>
      <c r="V205" s="24">
        <f>Tablo1[[#This Row],[Ders Adedi]]</f>
        <v>6</v>
      </c>
      <c r="W205" s="22">
        <f>Tablo1[[#This Row],[Ders saati]]</f>
        <v>4</v>
      </c>
      <c r="X205" s="23">
        <f>Tablo1[[#This Row],[Ders saati kontrol]]</f>
        <v>4</v>
      </c>
      <c r="Y205" s="89" t="str">
        <f>Tablo1[[#This Row],[Birleştir formül]]</f>
        <v>Bitki Besleme  Ali SÜMER</v>
      </c>
      <c r="Z205" s="94">
        <f>Tablo1[[#This Row],[Birleşik ders]]</f>
        <v>3</v>
      </c>
    </row>
    <row r="206" spans="1:26" ht="21.75" hidden="1" x14ac:dyDescent="0.25">
      <c r="A206" s="27">
        <f>Tablo1[[#This Row],[Sıra]]</f>
        <v>18</v>
      </c>
      <c r="B206" s="13" t="str">
        <f>Tablo1[[#This Row],[Bölüm]]</f>
        <v>TE</v>
      </c>
      <c r="C206" s="13">
        <f>Tablo1[[#This Row],[Sınıf]]</f>
        <v>2</v>
      </c>
      <c r="D206" s="5" t="str">
        <f>Tablo1[[#This Row],[Ders Kodu]]</f>
        <v>TAE-2008</v>
      </c>
      <c r="E206" s="14" t="str">
        <f>Tablo1[[#This Row],[Dersin Adı]]</f>
        <v xml:space="preserve">Bahçe Bitkileri </v>
      </c>
      <c r="F206" s="6" t="str">
        <f>Tablo1[[#This Row],[Dersi Veren Öğretim Elemanı]]</f>
        <v>Fatih Cem KUZUCU</v>
      </c>
      <c r="G206" s="6" t="str">
        <f>Tablo1[[#This Row],[Dersi Vrn. Öğr. Üyesi Bölümü]]</f>
        <v>BB</v>
      </c>
      <c r="H206" s="5">
        <f>Tablo1[[#This Row],[Mevcut]]</f>
        <v>46</v>
      </c>
      <c r="I206" s="13" t="str">
        <f>Tablo1[[#This Row],[GÜN]]</f>
        <v>SALI</v>
      </c>
      <c r="J206" s="17" t="str">
        <f>Tablo1[[#This Row],[SINIF2]]</f>
        <v>204</v>
      </c>
      <c r="K206" s="11">
        <f>Tablo1[[#This Row],[08:10]]</f>
        <v>0</v>
      </c>
      <c r="L206" s="4">
        <f>Tablo1[[#This Row],[09:00]]</f>
        <v>0</v>
      </c>
      <c r="M206" s="4">
        <f>Tablo1[[#This Row],[09:50]]</f>
        <v>0</v>
      </c>
      <c r="N206" s="4">
        <f>Tablo1[[#This Row],[10:40]]</f>
        <v>0</v>
      </c>
      <c r="O206" s="4">
        <f>Tablo1[[#This Row],[11:30]]</f>
        <v>0</v>
      </c>
      <c r="P206" s="10">
        <f>Tablo1[[#This Row],[12:20]]</f>
        <v>0</v>
      </c>
      <c r="Q206" s="4" t="str">
        <f>Tablo1[[#This Row],[13:10]]</f>
        <v>x</v>
      </c>
      <c r="R206" s="4" t="str">
        <f>Tablo1[[#This Row],[14:00]]</f>
        <v>x</v>
      </c>
      <c r="S206" s="4" t="str">
        <f>Tablo1[[#This Row],[14:50]]</f>
        <v>x</v>
      </c>
      <c r="T206" s="4" t="str">
        <f>Tablo1[[#This Row],[15:40]]</f>
        <v>x</v>
      </c>
      <c r="U206" s="12">
        <f>Tablo1[[#This Row],[16:30]]</f>
        <v>0</v>
      </c>
      <c r="V206" s="24">
        <f>Tablo1[[#This Row],[Ders Adedi]]</f>
        <v>4</v>
      </c>
      <c r="W206" s="22">
        <f>Tablo1[[#This Row],[Ders saati]]</f>
        <v>4</v>
      </c>
      <c r="X206" s="23">
        <f>Tablo1[[#This Row],[Ders saati kontrol]]</f>
        <v>4</v>
      </c>
      <c r="Y206" s="89" t="str">
        <f>Tablo1[[#This Row],[Birleştir formül]]</f>
        <v>Bahçe Bitkileri  Fatih Cem KUZUCU</v>
      </c>
      <c r="Z206" s="94">
        <f>Tablo1[[#This Row],[Birleşik ders]]</f>
        <v>1</v>
      </c>
    </row>
    <row r="207" spans="1:26" ht="21.75" hidden="1" x14ac:dyDescent="0.25">
      <c r="A207" s="27">
        <f>Tablo1[[#This Row],[Sıra]]</f>
        <v>213</v>
      </c>
      <c r="B207" s="13" t="str">
        <f>Tablo1[[#This Row],[Bölüm]]</f>
        <v>TE</v>
      </c>
      <c r="C207" s="13">
        <f>Tablo1[[#This Row],[Sınıf]]</f>
        <v>2</v>
      </c>
      <c r="D207" s="5" t="str">
        <f>Tablo1[[#This Row],[Ders Kodu]]</f>
        <v>TAE-2004</v>
      </c>
      <c r="E207" s="14" t="str">
        <f>Tablo1[[#This Row],[Dersin Adı]]</f>
        <v xml:space="preserve">Ölçme Bilgisi </v>
      </c>
      <c r="F207" s="6" t="str">
        <f>Tablo1[[#This Row],[Dersi Veren Öğretim Elemanı]]</f>
        <v>Melis İNALPULAT</v>
      </c>
      <c r="G207" s="6" t="str">
        <f>Tablo1[[#This Row],[Dersi Vrn. Öğr. Üyesi Bölümü]]</f>
        <v>TYS</v>
      </c>
      <c r="H207" s="5">
        <f>Tablo1[[#This Row],[Mevcut]]</f>
        <v>81</v>
      </c>
      <c r="I207" s="13" t="str">
        <f>Tablo1[[#This Row],[GÜN]]</f>
        <v>ÇARŞAMBA</v>
      </c>
      <c r="J207" s="17" t="str">
        <f>Tablo1[[#This Row],[SINIF2]]</f>
        <v>113</v>
      </c>
      <c r="K207" s="11">
        <f>Tablo1[[#This Row],[08:10]]</f>
        <v>0</v>
      </c>
      <c r="L207" s="4">
        <f>Tablo1[[#This Row],[09:00]]</f>
        <v>0</v>
      </c>
      <c r="M207" s="4">
        <f>Tablo1[[#This Row],[09:50]]</f>
        <v>0</v>
      </c>
      <c r="N207" s="4">
        <f>Tablo1[[#This Row],[10:40]]</f>
        <v>0</v>
      </c>
      <c r="O207" s="4">
        <f>Tablo1[[#This Row],[11:30]]</f>
        <v>0</v>
      </c>
      <c r="P207" s="10">
        <f>Tablo1[[#This Row],[12:20]]</f>
        <v>0</v>
      </c>
      <c r="Q207" s="4" t="str">
        <f>Tablo1[[#This Row],[13:10]]</f>
        <v>x</v>
      </c>
      <c r="R207" s="4" t="str">
        <f>Tablo1[[#This Row],[14:00]]</f>
        <v>x</v>
      </c>
      <c r="S207" s="4" t="str">
        <f>Tablo1[[#This Row],[14:50]]</f>
        <v>x</v>
      </c>
      <c r="T207" s="4">
        <f>Tablo1[[#This Row],[15:40]]</f>
        <v>0</v>
      </c>
      <c r="U207" s="12">
        <f>Tablo1[[#This Row],[16:30]]</f>
        <v>0</v>
      </c>
      <c r="V207" s="24">
        <f>Tablo1[[#This Row],[Ders Adedi]]</f>
        <v>5</v>
      </c>
      <c r="W207" s="22">
        <f>Tablo1[[#This Row],[Ders saati]]</f>
        <v>3</v>
      </c>
      <c r="X207" s="23">
        <f>Tablo1[[#This Row],[Ders saati kontrol]]</f>
        <v>3</v>
      </c>
      <c r="Y207" s="89" t="str">
        <f>Tablo1[[#This Row],[Birleştir formül]]</f>
        <v>Ölçme Bilgisi  Melis İNALPULAT</v>
      </c>
      <c r="Z207" s="94">
        <f>Tablo1[[#This Row],[Birleşik ders]]</f>
        <v>2</v>
      </c>
    </row>
    <row r="208" spans="1:26" ht="21.75" hidden="1" x14ac:dyDescent="0.25">
      <c r="A208" s="27">
        <f>Tablo1[[#This Row],[Sıra]]</f>
        <v>60</v>
      </c>
      <c r="B208" s="13" t="str">
        <f>Tablo1[[#This Row],[Bölüm]]</f>
        <v>TE</v>
      </c>
      <c r="C208" s="13">
        <f>Tablo1[[#This Row],[Sınıf]]</f>
        <v>2</v>
      </c>
      <c r="D208" s="5" t="str">
        <f>Tablo1[[#This Row],[Ders Kodu]]</f>
        <v>TAE-2014</v>
      </c>
      <c r="E208" s="14" t="str">
        <f>Tablo1[[#This Row],[Dersin Adı]]</f>
        <v xml:space="preserve">Bitki Koruma </v>
      </c>
      <c r="F208" s="6" t="str">
        <f>Tablo1[[#This Row],[Dersi Veren Öğretim Elemanı]]</f>
        <v>Ali KARANFİL</v>
      </c>
      <c r="G208" s="6" t="str">
        <f>Tablo1[[#This Row],[Dersi Vrn. Öğr. Üyesi Bölümü]]</f>
        <v>BK</v>
      </c>
      <c r="H208" s="5">
        <f>Tablo1[[#This Row],[Mevcut]]</f>
        <v>46</v>
      </c>
      <c r="I208" s="13" t="str">
        <f>Tablo1[[#This Row],[GÜN]]</f>
        <v>PERŞEMBE</v>
      </c>
      <c r="J208" s="17" t="str">
        <f>Tablo1[[#This Row],[SINIF2]]</f>
        <v>201</v>
      </c>
      <c r="K208" s="11">
        <f>Tablo1[[#This Row],[08:10]]</f>
        <v>0</v>
      </c>
      <c r="L208" s="4" t="str">
        <f>Tablo1[[#This Row],[09:00]]</f>
        <v>x</v>
      </c>
      <c r="M208" s="4" t="str">
        <f>Tablo1[[#This Row],[09:50]]</f>
        <v>x</v>
      </c>
      <c r="N208" s="4" t="str">
        <f>Tablo1[[#This Row],[10:40]]</f>
        <v>x</v>
      </c>
      <c r="O208" s="4" t="str">
        <f>Tablo1[[#This Row],[11:30]]</f>
        <v>x</v>
      </c>
      <c r="P208" s="10">
        <f>Tablo1[[#This Row],[12:20]]</f>
        <v>0</v>
      </c>
      <c r="Q208" s="4">
        <f>Tablo1[[#This Row],[13:10]]</f>
        <v>0</v>
      </c>
      <c r="R208" s="4">
        <f>Tablo1[[#This Row],[14:00]]</f>
        <v>0</v>
      </c>
      <c r="S208" s="4">
        <f>Tablo1[[#This Row],[14:50]]</f>
        <v>0</v>
      </c>
      <c r="T208" s="4">
        <f>Tablo1[[#This Row],[15:40]]</f>
        <v>0</v>
      </c>
      <c r="U208" s="12">
        <f>Tablo1[[#This Row],[16:30]]</f>
        <v>0</v>
      </c>
      <c r="V208" s="24">
        <f>Tablo1[[#This Row],[Ders Adedi]]</f>
        <v>4</v>
      </c>
      <c r="W208" s="22">
        <f>Tablo1[[#This Row],[Ders saati]]</f>
        <v>4</v>
      </c>
      <c r="X208" s="23">
        <f>Tablo1[[#This Row],[Ders saati kontrol]]</f>
        <v>4</v>
      </c>
      <c r="Y208" s="89" t="str">
        <f>Tablo1[[#This Row],[Birleştir formül]]</f>
        <v>Bitki Koruma  Ali KARANFİL</v>
      </c>
      <c r="Z208" s="94">
        <f>Tablo1[[#This Row],[Birleşik ders]]</f>
        <v>1</v>
      </c>
    </row>
    <row r="209" spans="1:26" ht="21.75" hidden="1" x14ac:dyDescent="0.25">
      <c r="A209" s="27">
        <f>Tablo1[[#This Row],[Sıra]]</f>
        <v>146</v>
      </c>
      <c r="B209" s="13" t="str">
        <f>Tablo1[[#This Row],[Bölüm]]</f>
        <v>TE</v>
      </c>
      <c r="C209" s="13">
        <f>Tablo1[[#This Row],[Sınıf]]</f>
        <v>2</v>
      </c>
      <c r="D209" s="5" t="str">
        <f>Tablo1[[#This Row],[Ders Kodu]]</f>
        <v>TAE-2002</v>
      </c>
      <c r="E209" s="14" t="str">
        <f>Tablo1[[#This Row],[Dersin Adı]]</f>
        <v xml:space="preserve">İstatistik </v>
      </c>
      <c r="F209" s="6" t="str">
        <f>Tablo1[[#This Row],[Dersi Veren Öğretim Elemanı]]</f>
        <v>Mehmet MENDEŞ</v>
      </c>
      <c r="G209" s="6" t="str">
        <f>Tablo1[[#This Row],[Dersi Vrn. Öğr. Üyesi Bölümü]]</f>
        <v>ZO</v>
      </c>
      <c r="H209" s="5">
        <f>Tablo1[[#This Row],[Mevcut]]</f>
        <v>55</v>
      </c>
      <c r="I209" s="13" t="str">
        <f>Tablo1[[#This Row],[GÜN]]</f>
        <v>PERŞEMBE</v>
      </c>
      <c r="J209" s="17" t="str">
        <f>Tablo1[[#This Row],[SINIF2]]</f>
        <v>101</v>
      </c>
      <c r="K209" s="11">
        <f>Tablo1[[#This Row],[08:10]]</f>
        <v>0</v>
      </c>
      <c r="L209" s="4">
        <f>Tablo1[[#This Row],[09:00]]</f>
        <v>0</v>
      </c>
      <c r="M209" s="4">
        <f>Tablo1[[#This Row],[09:50]]</f>
        <v>0</v>
      </c>
      <c r="N209" s="4">
        <f>Tablo1[[#This Row],[10:40]]</f>
        <v>0</v>
      </c>
      <c r="O209" s="4">
        <f>Tablo1[[#This Row],[11:30]]</f>
        <v>0</v>
      </c>
      <c r="P209" s="10">
        <f>Tablo1[[#This Row],[12:20]]</f>
        <v>0</v>
      </c>
      <c r="Q209" s="4" t="str">
        <f>Tablo1[[#This Row],[13:10]]</f>
        <v>x</v>
      </c>
      <c r="R209" s="4" t="str">
        <f>Tablo1[[#This Row],[14:00]]</f>
        <v>x</v>
      </c>
      <c r="S209" s="4" t="str">
        <f>Tablo1[[#This Row],[14:50]]</f>
        <v>x</v>
      </c>
      <c r="T209" s="4" t="str">
        <f>Tablo1[[#This Row],[15:40]]</f>
        <v>x</v>
      </c>
      <c r="U209" s="12">
        <f>Tablo1[[#This Row],[16:30]]</f>
        <v>0</v>
      </c>
      <c r="V209" s="24">
        <f>Tablo1[[#This Row],[Ders Adedi]]</f>
        <v>5</v>
      </c>
      <c r="W209" s="22">
        <f>Tablo1[[#This Row],[Ders saati]]</f>
        <v>4</v>
      </c>
      <c r="X209" s="23">
        <f>Tablo1[[#This Row],[Ders saati kontrol]]</f>
        <v>4</v>
      </c>
      <c r="Y209" s="89" t="str">
        <f>Tablo1[[#This Row],[Birleştir formül]]</f>
        <v>İstatistik  Mehmet MENDEŞ</v>
      </c>
      <c r="Z209" s="94">
        <f>Tablo1[[#This Row],[Birleşik ders]]</f>
        <v>2</v>
      </c>
    </row>
    <row r="210" spans="1:26" ht="21.75" hidden="1" x14ac:dyDescent="0.25">
      <c r="A210" s="27">
        <f>Tablo1[[#This Row],[Sıra]]</f>
        <v>162</v>
      </c>
      <c r="B210" s="13" t="str">
        <f>Tablo1[[#This Row],[Bölüm]]</f>
        <v>TE</v>
      </c>
      <c r="C210" s="13">
        <f>Tablo1[[#This Row],[Sınıf]]</f>
        <v>3</v>
      </c>
      <c r="D210" s="5" t="str">
        <f>Tablo1[[#This Row],[Ders Kodu]]</f>
        <v>TAE-3008</v>
      </c>
      <c r="E210" s="14" t="str">
        <f>Tablo1[[#This Row],[Dersin Adı]]</f>
        <v xml:space="preserve">Kıymet Takdiri ve Bilir Kişilik </v>
      </c>
      <c r="F210" s="6" t="str">
        <f>Tablo1[[#This Row],[Dersi Veren Öğretim Elemanı]]</f>
        <v>Arif SEMERCİ</v>
      </c>
      <c r="G210" s="6" t="str">
        <f>Tablo1[[#This Row],[Dersi Vrn. Öğr. Üyesi Bölümü]]</f>
        <v>TE</v>
      </c>
      <c r="H210" s="5">
        <f>Tablo1[[#This Row],[Mevcut]]</f>
        <v>17</v>
      </c>
      <c r="I210" s="13" t="str">
        <f>Tablo1[[#This Row],[GÜN]]</f>
        <v>PAZARTESİ</v>
      </c>
      <c r="J210" s="17" t="str">
        <f>Tablo1[[#This Row],[SINIF2]]</f>
        <v>105</v>
      </c>
      <c r="K210" s="11">
        <f>Tablo1[[#This Row],[08:10]]</f>
        <v>0</v>
      </c>
      <c r="L210" s="4">
        <f>Tablo1[[#This Row],[09:00]]</f>
        <v>0</v>
      </c>
      <c r="M210" s="4">
        <f>Tablo1[[#This Row],[09:50]]</f>
        <v>0</v>
      </c>
      <c r="N210" s="4">
        <f>Tablo1[[#This Row],[10:40]]</f>
        <v>0</v>
      </c>
      <c r="O210" s="4">
        <f>Tablo1[[#This Row],[11:30]]</f>
        <v>0</v>
      </c>
      <c r="P210" s="10">
        <f>Tablo1[[#This Row],[12:20]]</f>
        <v>0</v>
      </c>
      <c r="Q210" s="4">
        <f>Tablo1[[#This Row],[13:10]]</f>
        <v>0</v>
      </c>
      <c r="R210" s="4">
        <f>Tablo1[[#This Row],[14:00]]</f>
        <v>0</v>
      </c>
      <c r="S210" s="4" t="str">
        <f>Tablo1[[#This Row],[14:50]]</f>
        <v>x</v>
      </c>
      <c r="T210" s="4" t="str">
        <f>Tablo1[[#This Row],[15:40]]</f>
        <v>x</v>
      </c>
      <c r="U210" s="12" t="str">
        <f>Tablo1[[#This Row],[16:30]]</f>
        <v>x</v>
      </c>
      <c r="V210" s="24">
        <f>Tablo1[[#This Row],[Ders Adedi]]</f>
        <v>1</v>
      </c>
      <c r="W210" s="22">
        <f>Tablo1[[#This Row],[Ders saati]]</f>
        <v>3</v>
      </c>
      <c r="X210" s="23">
        <f>Tablo1[[#This Row],[Ders saati kontrol]]</f>
        <v>3</v>
      </c>
      <c r="Y210" s="89" t="str">
        <f>Tablo1[[#This Row],[Birleştir formül]]</f>
        <v>Kıymet Takdiri ve Bilir Kişilik  Arif SEMERCİ</v>
      </c>
      <c r="Z210" s="94">
        <f>Tablo1[[#This Row],[Birleşik ders]]</f>
        <v>1</v>
      </c>
    </row>
    <row r="211" spans="1:26" ht="21.75" hidden="1" x14ac:dyDescent="0.25">
      <c r="A211" s="27">
        <f>Tablo1[[#This Row],[Sıra]]</f>
        <v>282</v>
      </c>
      <c r="B211" s="13" t="str">
        <f>Tablo1[[#This Row],[Bölüm]]</f>
        <v>TE</v>
      </c>
      <c r="C211" s="13">
        <f>Tablo1[[#This Row],[Sınıf]]</f>
        <v>3</v>
      </c>
      <c r="D211" s="5" t="str">
        <f>Tablo1[[#This Row],[Ders Kodu]]</f>
        <v>TAE-3006</v>
      </c>
      <c r="E211" s="14" t="str">
        <f>Tablo1[[#This Row],[Dersin Adı]]</f>
        <v xml:space="preserve">Tarımsal Yayım ve Haberleşme </v>
      </c>
      <c r="F211" s="6" t="str">
        <f>Tablo1[[#This Row],[Dersi Veren Öğretim Elemanı]]</f>
        <v>Özge Can NİYAZ ALTINOK</v>
      </c>
      <c r="G211" s="6" t="str">
        <f>Tablo1[[#This Row],[Dersi Vrn. Öğr. Üyesi Bölümü]]</f>
        <v>TE</v>
      </c>
      <c r="H211" s="5">
        <f>Tablo1[[#This Row],[Mevcut]]</f>
        <v>20</v>
      </c>
      <c r="I211" s="13" t="str">
        <f>Tablo1[[#This Row],[GÜN]]</f>
        <v>SALI</v>
      </c>
      <c r="J211" s="17" t="str">
        <f>Tablo1[[#This Row],[SINIF2]]</f>
        <v>105</v>
      </c>
      <c r="K211" s="11">
        <f>Tablo1[[#This Row],[08:10]]</f>
        <v>0</v>
      </c>
      <c r="L211" s="4" t="str">
        <f>Tablo1[[#This Row],[09:00]]</f>
        <v>x</v>
      </c>
      <c r="M211" s="4" t="str">
        <f>Tablo1[[#This Row],[09:50]]</f>
        <v>x</v>
      </c>
      <c r="N211" s="4" t="str">
        <f>Tablo1[[#This Row],[10:40]]</f>
        <v>x</v>
      </c>
      <c r="O211" s="4">
        <f>Tablo1[[#This Row],[11:30]]</f>
        <v>0</v>
      </c>
      <c r="P211" s="10">
        <f>Tablo1[[#This Row],[12:20]]</f>
        <v>0</v>
      </c>
      <c r="Q211" s="4">
        <f>Tablo1[[#This Row],[13:10]]</f>
        <v>0</v>
      </c>
      <c r="R211" s="4">
        <f>Tablo1[[#This Row],[14:00]]</f>
        <v>0</v>
      </c>
      <c r="S211" s="4">
        <f>Tablo1[[#This Row],[14:50]]</f>
        <v>0</v>
      </c>
      <c r="T211" s="4">
        <f>Tablo1[[#This Row],[15:40]]</f>
        <v>0</v>
      </c>
      <c r="U211" s="12">
        <f>Tablo1[[#This Row],[16:30]]</f>
        <v>0</v>
      </c>
      <c r="V211" s="24">
        <f>Tablo1[[#This Row],[Ders Adedi]]</f>
        <v>1</v>
      </c>
      <c r="W211" s="22">
        <f>Tablo1[[#This Row],[Ders saati]]</f>
        <v>3</v>
      </c>
      <c r="X211" s="23">
        <f>Tablo1[[#This Row],[Ders saati kontrol]]</f>
        <v>3</v>
      </c>
      <c r="Y211" s="89" t="str">
        <f>Tablo1[[#This Row],[Birleştir formül]]</f>
        <v>Tarımsal Yayım ve Haberleşme  Özge Can NİYAZ ALTINOK</v>
      </c>
      <c r="Z211" s="94">
        <f>Tablo1[[#This Row],[Birleşik ders]]</f>
        <v>1</v>
      </c>
    </row>
    <row r="212" spans="1:26" ht="21.75" hidden="1" x14ac:dyDescent="0.25">
      <c r="A212" s="27">
        <f>Tablo1[[#This Row],[Sıra]]</f>
        <v>321</v>
      </c>
      <c r="B212" s="13" t="str">
        <f>Tablo1[[#This Row],[Bölüm]]</f>
        <v>TE</v>
      </c>
      <c r="C212" s="13">
        <f>Tablo1[[#This Row],[Sınıf]]</f>
        <v>3</v>
      </c>
      <c r="D212" s="5" t="str">
        <f>Tablo1[[#This Row],[Ders Kodu]]</f>
        <v>TAE-3018</v>
      </c>
      <c r="E212" s="14" t="str">
        <f>Tablo1[[#This Row],[Dersin Adı]]</f>
        <v xml:space="preserve">Türkiye Ekonomisi </v>
      </c>
      <c r="F212" s="6" t="str">
        <f>Tablo1[[#This Row],[Dersi Veren Öğretim Elemanı]]</f>
        <v>Özge Can NİYAZ ALTINOK</v>
      </c>
      <c r="G212" s="6" t="str">
        <f>Tablo1[[#This Row],[Dersi Vrn. Öğr. Üyesi Bölümü]]</f>
        <v>TE</v>
      </c>
      <c r="H212" s="5">
        <f>Tablo1[[#This Row],[Mevcut]]</f>
        <v>24</v>
      </c>
      <c r="I212" s="13" t="str">
        <f>Tablo1[[#This Row],[GÜN]]</f>
        <v>SALI</v>
      </c>
      <c r="J212" s="17" t="str">
        <f>Tablo1[[#This Row],[SINIF2]]</f>
        <v>105</v>
      </c>
      <c r="K212" s="11">
        <f>Tablo1[[#This Row],[08:10]]</f>
        <v>0</v>
      </c>
      <c r="L212" s="4">
        <f>Tablo1[[#This Row],[09:00]]</f>
        <v>0</v>
      </c>
      <c r="M212" s="4">
        <f>Tablo1[[#This Row],[09:50]]</f>
        <v>0</v>
      </c>
      <c r="N212" s="4">
        <f>Tablo1[[#This Row],[10:40]]</f>
        <v>0</v>
      </c>
      <c r="O212" s="4" t="str">
        <f>Tablo1[[#This Row],[11:30]]</f>
        <v>x</v>
      </c>
      <c r="P212" s="10" t="str">
        <f>Tablo1[[#This Row],[12:20]]</f>
        <v>x</v>
      </c>
      <c r="Q212" s="4">
        <f>Tablo1[[#This Row],[13:10]]</f>
        <v>0</v>
      </c>
      <c r="R212" s="4">
        <f>Tablo1[[#This Row],[14:00]]</f>
        <v>0</v>
      </c>
      <c r="S212" s="4">
        <f>Tablo1[[#This Row],[14:50]]</f>
        <v>0</v>
      </c>
      <c r="T212" s="4">
        <f>Tablo1[[#This Row],[15:40]]</f>
        <v>0</v>
      </c>
      <c r="U212" s="12">
        <f>Tablo1[[#This Row],[16:30]]</f>
        <v>0</v>
      </c>
      <c r="V212" s="24">
        <f>Tablo1[[#This Row],[Ders Adedi]]</f>
        <v>1</v>
      </c>
      <c r="W212" s="22">
        <f>Tablo1[[#This Row],[Ders saati]]</f>
        <v>2</v>
      </c>
      <c r="X212" s="23">
        <f>Tablo1[[#This Row],[Ders saati kontrol]]</f>
        <v>2</v>
      </c>
      <c r="Y212" s="89" t="str">
        <f>Tablo1[[#This Row],[Birleştir formül]]</f>
        <v>Türkiye Ekonomisi  Özge Can NİYAZ ALTINOK</v>
      </c>
      <c r="Z212" s="94">
        <f>Tablo1[[#This Row],[Birleşik ders]]</f>
        <v>1</v>
      </c>
    </row>
    <row r="213" spans="1:26" ht="21.75" hidden="1" x14ac:dyDescent="0.25">
      <c r="A213" s="27">
        <f>Tablo1[[#This Row],[Sıra]]</f>
        <v>274</v>
      </c>
      <c r="B213" s="13" t="str">
        <f>Tablo1[[#This Row],[Bölüm]]</f>
        <v>TE</v>
      </c>
      <c r="C213" s="13">
        <f>Tablo1[[#This Row],[Sınıf]]</f>
        <v>3</v>
      </c>
      <c r="D213" s="5" t="str">
        <f>Tablo1[[#This Row],[Ders Kodu]]</f>
        <v>TAE-3010</v>
      </c>
      <c r="E213" s="14" t="str">
        <f>Tablo1[[#This Row],[Dersin Adı]]</f>
        <v xml:space="preserve">Tarımsal Proje Hazırlama Tekniği I </v>
      </c>
      <c r="F213" s="6" t="str">
        <f>Tablo1[[#This Row],[Dersi Veren Öğretim Elemanı]]</f>
        <v>Duygu AKTÜRK</v>
      </c>
      <c r="G213" s="6" t="str">
        <f>Tablo1[[#This Row],[Dersi Vrn. Öğr. Üyesi Bölümü]]</f>
        <v>TE</v>
      </c>
      <c r="H213" s="5">
        <f>Tablo1[[#This Row],[Mevcut]]</f>
        <v>45</v>
      </c>
      <c r="I213" s="13" t="str">
        <f>Tablo1[[#This Row],[GÜN]]</f>
        <v>SALI</v>
      </c>
      <c r="J213" s="17" t="str">
        <f>Tablo1[[#This Row],[SINIF2]]</f>
        <v>201</v>
      </c>
      <c r="K213" s="11">
        <f>Tablo1[[#This Row],[08:10]]</f>
        <v>0</v>
      </c>
      <c r="L213" s="4">
        <f>Tablo1[[#This Row],[09:00]]</f>
        <v>0</v>
      </c>
      <c r="M213" s="4">
        <f>Tablo1[[#This Row],[09:50]]</f>
        <v>0</v>
      </c>
      <c r="N213" s="4">
        <f>Tablo1[[#This Row],[10:40]]</f>
        <v>0</v>
      </c>
      <c r="O213" s="4">
        <f>Tablo1[[#This Row],[11:30]]</f>
        <v>0</v>
      </c>
      <c r="P213" s="10">
        <f>Tablo1[[#This Row],[12:20]]</f>
        <v>0</v>
      </c>
      <c r="Q213" s="4">
        <f>Tablo1[[#This Row],[13:10]]</f>
        <v>0</v>
      </c>
      <c r="R213" s="4" t="str">
        <f>Tablo1[[#This Row],[14:00]]</f>
        <v>x</v>
      </c>
      <c r="S213" s="4" t="str">
        <f>Tablo1[[#This Row],[14:50]]</f>
        <v>x</v>
      </c>
      <c r="T213" s="4" t="str">
        <f>Tablo1[[#This Row],[15:40]]</f>
        <v>x</v>
      </c>
      <c r="U213" s="12" t="str">
        <f>Tablo1[[#This Row],[16:30]]</f>
        <v>x</v>
      </c>
      <c r="V213" s="24">
        <f>Tablo1[[#This Row],[Ders Adedi]]</f>
        <v>1</v>
      </c>
      <c r="W213" s="22">
        <f>Tablo1[[#This Row],[Ders saati]]</f>
        <v>4</v>
      </c>
      <c r="X213" s="23">
        <f>Tablo1[[#This Row],[Ders saati kontrol]]</f>
        <v>4</v>
      </c>
      <c r="Y213" s="89" t="str">
        <f>Tablo1[[#This Row],[Birleştir formül]]</f>
        <v>Tarımsal Proje Hazırlama Tekniği I  Duygu AKTÜRK</v>
      </c>
      <c r="Z213" s="94">
        <f>Tablo1[[#This Row],[Birleşik ders]]</f>
        <v>1</v>
      </c>
    </row>
    <row r="214" spans="1:26" ht="21.75" hidden="1" x14ac:dyDescent="0.25">
      <c r="A214" s="27">
        <f>Tablo1[[#This Row],[Sıra]]</f>
        <v>90</v>
      </c>
      <c r="B214" s="13" t="str">
        <f>Tablo1[[#This Row],[Bölüm]]</f>
        <v>TE</v>
      </c>
      <c r="C214" s="13">
        <f>Tablo1[[#This Row],[Sınıf]]</f>
        <v>3</v>
      </c>
      <c r="D214" s="5" t="str">
        <f>Tablo1[[#This Row],[Ders Kodu]]</f>
        <v>TAE-3016</v>
      </c>
      <c r="E214" s="14" t="str">
        <f>Tablo1[[#This Row],[Dersin Adı]]</f>
        <v xml:space="preserve">Ekonometri </v>
      </c>
      <c r="F214" s="6" t="str">
        <f>Tablo1[[#This Row],[Dersi Veren Öğretim Elemanı]]</f>
        <v>Selma KAYALAK</v>
      </c>
      <c r="G214" s="6" t="str">
        <f>Tablo1[[#This Row],[Dersi Vrn. Öğr. Üyesi Bölümü]]</f>
        <v>TE</v>
      </c>
      <c r="H214" s="5">
        <f>Tablo1[[#This Row],[Mevcut]]</f>
        <v>37</v>
      </c>
      <c r="I214" s="13" t="str">
        <f>Tablo1[[#This Row],[GÜN]]</f>
        <v>ÇARŞAMBA</v>
      </c>
      <c r="J214" s="17" t="str">
        <f>Tablo1[[#This Row],[SINIF2]]</f>
        <v>204</v>
      </c>
      <c r="K214" s="11">
        <f>Tablo1[[#This Row],[08:10]]</f>
        <v>0</v>
      </c>
      <c r="L214" s="4">
        <f>Tablo1[[#This Row],[09:00]]</f>
        <v>0</v>
      </c>
      <c r="M214" s="4">
        <f>Tablo1[[#This Row],[09:50]]</f>
        <v>0</v>
      </c>
      <c r="N214" s="4">
        <f>Tablo1[[#This Row],[10:40]]</f>
        <v>0</v>
      </c>
      <c r="O214" s="4">
        <f>Tablo1[[#This Row],[11:30]]</f>
        <v>0</v>
      </c>
      <c r="P214" s="10">
        <f>Tablo1[[#This Row],[12:20]]</f>
        <v>0</v>
      </c>
      <c r="Q214" s="4" t="str">
        <f>Tablo1[[#This Row],[13:10]]</f>
        <v>x</v>
      </c>
      <c r="R214" s="4" t="str">
        <f>Tablo1[[#This Row],[14:00]]</f>
        <v>x</v>
      </c>
      <c r="S214" s="4" t="str">
        <f>Tablo1[[#This Row],[14:50]]</f>
        <v>x</v>
      </c>
      <c r="T214" s="4" t="str">
        <f>Tablo1[[#This Row],[15:40]]</f>
        <v>x</v>
      </c>
      <c r="U214" s="12">
        <f>Tablo1[[#This Row],[16:30]]</f>
        <v>0</v>
      </c>
      <c r="V214" s="24">
        <f>Tablo1[[#This Row],[Ders Adedi]]</f>
        <v>1</v>
      </c>
      <c r="W214" s="22">
        <f>Tablo1[[#This Row],[Ders saati]]</f>
        <v>4</v>
      </c>
      <c r="X214" s="23">
        <f>Tablo1[[#This Row],[Ders saati kontrol]]</f>
        <v>4</v>
      </c>
      <c r="Y214" s="89" t="str">
        <f>Tablo1[[#This Row],[Birleştir formül]]</f>
        <v>Ekonometri  Selma KAYALAK</v>
      </c>
      <c r="Z214" s="94">
        <f>Tablo1[[#This Row],[Birleşik ders]]</f>
        <v>1</v>
      </c>
    </row>
    <row r="215" spans="1:26" ht="21.75" hidden="1" x14ac:dyDescent="0.25">
      <c r="A215" s="27">
        <f>Tablo1[[#This Row],[Sıra]]</f>
        <v>161</v>
      </c>
      <c r="B215" s="13" t="str">
        <f>Tablo1[[#This Row],[Bölüm]]</f>
        <v>TE</v>
      </c>
      <c r="C215" s="13">
        <f>Tablo1[[#This Row],[Sınıf]]</f>
        <v>3</v>
      </c>
      <c r="D215" s="5" t="str">
        <f>Tablo1[[#This Row],[Ders Kodu]]</f>
        <v>TAE-3012</v>
      </c>
      <c r="E215" s="14" t="str">
        <f>Tablo1[[#This Row],[Dersin Adı]]</f>
        <v xml:space="preserve">Kırsal Kalkınma </v>
      </c>
      <c r="F215" s="6" t="str">
        <f>Tablo1[[#This Row],[Dersi Veren Öğretim Elemanı]]</f>
        <v>Sibel TAN</v>
      </c>
      <c r="G215" s="6" t="str">
        <f>Tablo1[[#This Row],[Dersi Vrn. Öğr. Üyesi Bölümü]]</f>
        <v>TE</v>
      </c>
      <c r="H215" s="5">
        <f>Tablo1[[#This Row],[Mevcut]]</f>
        <v>21</v>
      </c>
      <c r="I215" s="13" t="str">
        <f>Tablo1[[#This Row],[GÜN]]</f>
        <v>PERŞEMBE</v>
      </c>
      <c r="J215" s="17" t="str">
        <f>Tablo1[[#This Row],[SINIF2]]</f>
        <v>04</v>
      </c>
      <c r="K215" s="11">
        <f>Tablo1[[#This Row],[08:10]]</f>
        <v>0</v>
      </c>
      <c r="L215" s="4">
        <f>Tablo1[[#This Row],[09:00]]</f>
        <v>0</v>
      </c>
      <c r="M215" s="4">
        <f>Tablo1[[#This Row],[09:50]]</f>
        <v>0</v>
      </c>
      <c r="N215" s="4" t="str">
        <f>Tablo1[[#This Row],[10:40]]</f>
        <v>x</v>
      </c>
      <c r="O215" s="4" t="str">
        <f>Tablo1[[#This Row],[11:30]]</f>
        <v>x</v>
      </c>
      <c r="P215" s="10">
        <f>Tablo1[[#This Row],[12:20]]</f>
        <v>0</v>
      </c>
      <c r="Q215" s="4">
        <f>Tablo1[[#This Row],[13:10]]</f>
        <v>0</v>
      </c>
      <c r="R215" s="4">
        <f>Tablo1[[#This Row],[14:00]]</f>
        <v>0</v>
      </c>
      <c r="S215" s="4">
        <f>Tablo1[[#This Row],[14:50]]</f>
        <v>0</v>
      </c>
      <c r="T215" s="4">
        <f>Tablo1[[#This Row],[15:40]]</f>
        <v>0</v>
      </c>
      <c r="U215" s="12">
        <f>Tablo1[[#This Row],[16:30]]</f>
        <v>0</v>
      </c>
      <c r="V215" s="24">
        <f>Tablo1[[#This Row],[Ders Adedi]]</f>
        <v>1</v>
      </c>
      <c r="W215" s="22">
        <f>Tablo1[[#This Row],[Ders saati]]</f>
        <v>2</v>
      </c>
      <c r="X215" s="23">
        <f>Tablo1[[#This Row],[Ders saati kontrol]]</f>
        <v>2</v>
      </c>
      <c r="Y215" s="89" t="str">
        <f>Tablo1[[#This Row],[Birleştir formül]]</f>
        <v>Kırsal Kalkınma  Sibel TAN</v>
      </c>
      <c r="Z215" s="94">
        <f>Tablo1[[#This Row],[Birleşik ders]]</f>
        <v>1</v>
      </c>
    </row>
    <row r="216" spans="1:26" ht="21.75" hidden="1" x14ac:dyDescent="0.25">
      <c r="A216" s="27">
        <f>Tablo1[[#This Row],[Sıra]]</f>
        <v>255</v>
      </c>
      <c r="B216" s="13" t="str">
        <f>Tablo1[[#This Row],[Bölüm]]</f>
        <v>TE</v>
      </c>
      <c r="C216" s="13">
        <f>Tablo1[[#This Row],[Sınıf]]</f>
        <v>3</v>
      </c>
      <c r="D216" s="5" t="str">
        <f>Tablo1[[#This Row],[Ders Kodu]]</f>
        <v>TAE-3014</v>
      </c>
      <c r="E216" s="14" t="str">
        <f>Tablo1[[#This Row],[Dersin Adı]]</f>
        <v xml:space="preserve">Tarım Hukuku </v>
      </c>
      <c r="F216" s="6" t="str">
        <f>Tablo1[[#This Row],[Dersi Veren Öğretim Elemanı]]</f>
        <v>İlker KARAÖNDER</v>
      </c>
      <c r="G216" s="6" t="str">
        <f>Tablo1[[#This Row],[Dersi Vrn. Öğr. Üyesi Bölümü]]</f>
        <v>FD</v>
      </c>
      <c r="H216" s="5">
        <f>Tablo1[[#This Row],[Mevcut]]</f>
        <v>14</v>
      </c>
      <c r="I216" s="13" t="str">
        <f>Tablo1[[#This Row],[GÜN]]</f>
        <v>PERŞEMBE</v>
      </c>
      <c r="J216" s="17" t="str">
        <f>Tablo1[[#This Row],[SINIF2]]</f>
        <v>201</v>
      </c>
      <c r="K216" s="11">
        <f>Tablo1[[#This Row],[08:10]]</f>
        <v>0</v>
      </c>
      <c r="L216" s="4">
        <f>Tablo1[[#This Row],[09:00]]</f>
        <v>0</v>
      </c>
      <c r="M216" s="4">
        <f>Tablo1[[#This Row],[09:50]]</f>
        <v>0</v>
      </c>
      <c r="N216" s="4">
        <f>Tablo1[[#This Row],[10:40]]</f>
        <v>0</v>
      </c>
      <c r="O216" s="4">
        <f>Tablo1[[#This Row],[11:30]]</f>
        <v>0</v>
      </c>
      <c r="P216" s="10">
        <f>Tablo1[[#This Row],[12:20]]</f>
        <v>0</v>
      </c>
      <c r="Q216" s="4" t="str">
        <f>Tablo1[[#This Row],[13:10]]</f>
        <v>x</v>
      </c>
      <c r="R216" s="4" t="str">
        <f>Tablo1[[#This Row],[14:00]]</f>
        <v>x</v>
      </c>
      <c r="S216" s="4">
        <f>Tablo1[[#This Row],[14:50]]</f>
        <v>0</v>
      </c>
      <c r="T216" s="4">
        <f>Tablo1[[#This Row],[15:40]]</f>
        <v>0</v>
      </c>
      <c r="U216" s="12">
        <f>Tablo1[[#This Row],[16:30]]</f>
        <v>0</v>
      </c>
      <c r="V216" s="24">
        <f>Tablo1[[#This Row],[Ders Adedi]]</f>
        <v>1</v>
      </c>
      <c r="W216" s="22">
        <f>Tablo1[[#This Row],[Ders saati]]</f>
        <v>2</v>
      </c>
      <c r="X216" s="23">
        <f>Tablo1[[#This Row],[Ders saati kontrol]]</f>
        <v>2</v>
      </c>
      <c r="Y216" s="89" t="str">
        <f>Tablo1[[#This Row],[Birleştir formül]]</f>
        <v>Tarım Hukuku  İlker KARAÖNDER</v>
      </c>
      <c r="Z216" s="94">
        <f>Tablo1[[#This Row],[Birleşik ders]]</f>
        <v>1</v>
      </c>
    </row>
    <row r="217" spans="1:26" ht="30" hidden="1" x14ac:dyDescent="0.25">
      <c r="A217" s="27">
        <f>Tablo1[[#This Row],[Sıra]]</f>
        <v>273</v>
      </c>
      <c r="B217" s="13" t="str">
        <f>Tablo1[[#This Row],[Bölüm]]</f>
        <v>TE</v>
      </c>
      <c r="C217" s="13">
        <f>Tablo1[[#This Row],[Sınıf]]</f>
        <v>3</v>
      </c>
      <c r="D217" s="5" t="str">
        <f>Tablo1[[#This Row],[Ders Kodu]]</f>
        <v>TAE-3004</v>
      </c>
      <c r="E217" s="14" t="str">
        <f>Tablo1[[#This Row],[Dersin Adı]]</f>
        <v xml:space="preserve">Tarımsal Örgütlenme ve Kooperatifçilik </v>
      </c>
      <c r="F217" s="6" t="str">
        <f>Tablo1[[#This Row],[Dersi Veren Öğretim Elemanı]]</f>
        <v>Bengü EVEREST</v>
      </c>
      <c r="G217" s="6" t="str">
        <f>Tablo1[[#This Row],[Dersi Vrn. Öğr. Üyesi Bölümü]]</f>
        <v>TE</v>
      </c>
      <c r="H217" s="5">
        <f>Tablo1[[#This Row],[Mevcut]]</f>
        <v>10</v>
      </c>
      <c r="I217" s="13" t="str">
        <f>Tablo1[[#This Row],[GÜN]]</f>
        <v>PERŞEMBE</v>
      </c>
      <c r="J217" s="17" t="str">
        <f>Tablo1[[#This Row],[SINIF2]]</f>
        <v>201</v>
      </c>
      <c r="K217" s="11">
        <f>Tablo1[[#This Row],[08:10]]</f>
        <v>0</v>
      </c>
      <c r="L217" s="4">
        <f>Tablo1[[#This Row],[09:00]]</f>
        <v>0</v>
      </c>
      <c r="M217" s="4">
        <f>Tablo1[[#This Row],[09:50]]</f>
        <v>0</v>
      </c>
      <c r="N217" s="4">
        <f>Tablo1[[#This Row],[10:40]]</f>
        <v>0</v>
      </c>
      <c r="O217" s="4">
        <f>Tablo1[[#This Row],[11:30]]</f>
        <v>0</v>
      </c>
      <c r="P217" s="10">
        <f>Tablo1[[#This Row],[12:20]]</f>
        <v>0</v>
      </c>
      <c r="Q217" s="4">
        <f>Tablo1[[#This Row],[13:10]]</f>
        <v>0</v>
      </c>
      <c r="R217" s="4">
        <f>Tablo1[[#This Row],[14:00]]</f>
        <v>0</v>
      </c>
      <c r="S217" s="4" t="str">
        <f>Tablo1[[#This Row],[14:50]]</f>
        <v>x</v>
      </c>
      <c r="T217" s="4" t="str">
        <f>Tablo1[[#This Row],[15:40]]</f>
        <v>x</v>
      </c>
      <c r="U217" s="12" t="str">
        <f>Tablo1[[#This Row],[16:30]]</f>
        <v>x</v>
      </c>
      <c r="V217" s="24">
        <f>Tablo1[[#This Row],[Ders Adedi]]</f>
        <v>1</v>
      </c>
      <c r="W217" s="22">
        <f>Tablo1[[#This Row],[Ders saati]]</f>
        <v>3</v>
      </c>
      <c r="X217" s="23">
        <f>Tablo1[[#This Row],[Ders saati kontrol]]</f>
        <v>3</v>
      </c>
      <c r="Y217" s="89" t="str">
        <f>Tablo1[[#This Row],[Birleştir formül]]</f>
        <v>Tarımsal Örgütlenme ve Kooperatifçilik  Bengü EVEREST</v>
      </c>
      <c r="Z217" s="94">
        <f>Tablo1[[#This Row],[Birleşik ders]]</f>
        <v>1</v>
      </c>
    </row>
    <row r="218" spans="1:26" ht="21.75" hidden="1" x14ac:dyDescent="0.25">
      <c r="A218" s="27">
        <f>Tablo1[[#This Row],[Sıra]]</f>
        <v>236</v>
      </c>
      <c r="B218" s="13" t="str">
        <f>Tablo1[[#This Row],[Bölüm]]</f>
        <v>TE</v>
      </c>
      <c r="C218" s="13">
        <f>Tablo1[[#This Row],[Sınıf]]</f>
        <v>3</v>
      </c>
      <c r="D218" s="5" t="str">
        <f>Tablo1[[#This Row],[Ders Kodu]]</f>
        <v>STJ-3002</v>
      </c>
      <c r="E218" s="14" t="str">
        <f>Tablo1[[#This Row],[Dersin Adı]]</f>
        <v xml:space="preserve">Staj II </v>
      </c>
      <c r="F218" s="6" t="str">
        <f>Tablo1[[#This Row],[Dersi Veren Öğretim Elemanı]]</f>
        <v>Selma KAYALAK</v>
      </c>
      <c r="G218" s="6" t="str">
        <f>Tablo1[[#This Row],[Dersi Vrn. Öğr. Üyesi Bölümü]]</f>
        <v>TE</v>
      </c>
      <c r="H218" s="5">
        <f>Tablo1[[#This Row],[Mevcut]]</f>
        <v>33</v>
      </c>
      <c r="I218" s="13" t="str">
        <f>Tablo1[[#This Row],[GÜN]]</f>
        <v>-</v>
      </c>
      <c r="J218" s="17" t="str">
        <f>Tablo1[[#This Row],[SINIF2]]</f>
        <v>-</v>
      </c>
      <c r="K218" s="11">
        <f>Tablo1[[#This Row],[08:10]]</f>
        <v>0</v>
      </c>
      <c r="L218" s="4">
        <f>Tablo1[[#This Row],[09:00]]</f>
        <v>0</v>
      </c>
      <c r="M218" s="4">
        <f>Tablo1[[#This Row],[09:50]]</f>
        <v>0</v>
      </c>
      <c r="N218" s="4">
        <f>Tablo1[[#This Row],[10:40]]</f>
        <v>0</v>
      </c>
      <c r="O218" s="4">
        <f>Tablo1[[#This Row],[11:30]]</f>
        <v>0</v>
      </c>
      <c r="P218" s="10">
        <f>Tablo1[[#This Row],[12:20]]</f>
        <v>0</v>
      </c>
      <c r="Q218" s="4">
        <f>Tablo1[[#This Row],[13:10]]</f>
        <v>0</v>
      </c>
      <c r="R218" s="4">
        <f>Tablo1[[#This Row],[14:00]]</f>
        <v>0</v>
      </c>
      <c r="S218" s="4">
        <f>Tablo1[[#This Row],[14:50]]</f>
        <v>0</v>
      </c>
      <c r="T218" s="4">
        <f>Tablo1[[#This Row],[15:40]]</f>
        <v>0</v>
      </c>
      <c r="U218" s="12">
        <f>Tablo1[[#This Row],[16:30]]</f>
        <v>0</v>
      </c>
      <c r="V218" s="24">
        <f>Tablo1[[#This Row],[Ders Adedi]]</f>
        <v>9</v>
      </c>
      <c r="W218" s="22">
        <f>Tablo1[[#This Row],[Ders saati]]</f>
        <v>0</v>
      </c>
      <c r="X218" s="23">
        <f>Tablo1[[#This Row],[Ders saati kontrol]]</f>
        <v>0</v>
      </c>
      <c r="Y218" s="89" t="str">
        <f>Tablo1[[#This Row],[Birleştir formül]]</f>
        <v>Staj II  Selma KAYALAK</v>
      </c>
      <c r="Z218" s="94">
        <f>Tablo1[[#This Row],[Birleşik ders]]</f>
        <v>1</v>
      </c>
    </row>
    <row r="219" spans="1:26" ht="21.75" hidden="1" x14ac:dyDescent="0.25">
      <c r="A219" s="27">
        <f>Tablo1[[#This Row],[Sıra]]</f>
        <v>271</v>
      </c>
      <c r="B219" s="13" t="str">
        <f>Tablo1[[#This Row],[Bölüm]]</f>
        <v>TE</v>
      </c>
      <c r="C219" s="13">
        <f>Tablo1[[#This Row],[Sınıf]]</f>
        <v>4</v>
      </c>
      <c r="D219" s="5" t="str">
        <f>Tablo1[[#This Row],[Ders Kodu]]</f>
        <v>TAE-4058</v>
      </c>
      <c r="E219" s="14" t="str">
        <f>Tablo1[[#This Row],[Dersin Adı]]</f>
        <v xml:space="preserve">Tarımsal İşletmelerin Planlaması </v>
      </c>
      <c r="F219" s="6" t="str">
        <f>Tablo1[[#This Row],[Dersi Veren Öğretim Elemanı]]</f>
        <v>Duygu AKTÜRK</v>
      </c>
      <c r="G219" s="6" t="str">
        <f>Tablo1[[#This Row],[Dersi Vrn. Öğr. Üyesi Bölümü]]</f>
        <v>TE</v>
      </c>
      <c r="H219" s="5">
        <f>Tablo1[[#This Row],[Mevcut]]</f>
        <v>37</v>
      </c>
      <c r="I219" s="13" t="str">
        <f>Tablo1[[#This Row],[GÜN]]</f>
        <v>SALI</v>
      </c>
      <c r="J219" s="17" t="str">
        <f>Tablo1[[#This Row],[SINIF2]]</f>
        <v>203</v>
      </c>
      <c r="K219" s="11">
        <f>Tablo1[[#This Row],[08:10]]</f>
        <v>0</v>
      </c>
      <c r="L219" s="4" t="str">
        <f>Tablo1[[#This Row],[09:00]]</f>
        <v>x</v>
      </c>
      <c r="M219" s="4" t="str">
        <f>Tablo1[[#This Row],[09:50]]</f>
        <v>x</v>
      </c>
      <c r="N219" s="4" t="str">
        <f>Tablo1[[#This Row],[10:40]]</f>
        <v>x</v>
      </c>
      <c r="O219" s="4" t="str">
        <f>Tablo1[[#This Row],[11:30]]</f>
        <v>x</v>
      </c>
      <c r="P219" s="10">
        <f>Tablo1[[#This Row],[12:20]]</f>
        <v>0</v>
      </c>
      <c r="Q219" s="4">
        <f>Tablo1[[#This Row],[13:10]]</f>
        <v>0</v>
      </c>
      <c r="R219" s="4">
        <f>Tablo1[[#This Row],[14:00]]</f>
        <v>0</v>
      </c>
      <c r="S219" s="4">
        <f>Tablo1[[#This Row],[14:50]]</f>
        <v>0</v>
      </c>
      <c r="T219" s="4">
        <f>Tablo1[[#This Row],[15:40]]</f>
        <v>0</v>
      </c>
      <c r="U219" s="12">
        <f>Tablo1[[#This Row],[16:30]]</f>
        <v>0</v>
      </c>
      <c r="V219" s="24">
        <f>Tablo1[[#This Row],[Ders Adedi]]</f>
        <v>1</v>
      </c>
      <c r="W219" s="22">
        <f>Tablo1[[#This Row],[Ders saati]]</f>
        <v>4</v>
      </c>
      <c r="X219" s="23">
        <f>Tablo1[[#This Row],[Ders saati kontrol]]</f>
        <v>4</v>
      </c>
      <c r="Y219" s="89" t="str">
        <f>Tablo1[[#This Row],[Birleştir formül]]</f>
        <v>Tarımsal İşletmelerin Planlaması  Duygu AKTÜRK</v>
      </c>
      <c r="Z219" s="94">
        <f>Tablo1[[#This Row],[Birleşik ders]]</f>
        <v>1</v>
      </c>
    </row>
    <row r="220" spans="1:26" ht="21.75" hidden="1" x14ac:dyDescent="0.25">
      <c r="A220" s="27">
        <f>Tablo1[[#This Row],[Sıra]]</f>
        <v>181</v>
      </c>
      <c r="B220" s="13" t="str">
        <f>Tablo1[[#This Row],[Bölüm]]</f>
        <v>TE</v>
      </c>
      <c r="C220" s="13">
        <f>Tablo1[[#This Row],[Sınıf]]</f>
        <v>4</v>
      </c>
      <c r="D220" s="5" t="str">
        <f>Tablo1[[#This Row],[Ders Kodu]]</f>
        <v>TAE-4061</v>
      </c>
      <c r="E220" s="14" t="str">
        <f>Tablo1[[#This Row],[Dersin Adı]]</f>
        <v xml:space="preserve">Mesleki Uygulama </v>
      </c>
      <c r="F220" s="6" t="str">
        <f>Tablo1[[#This Row],[Dersi Veren Öğretim Elemanı]]</f>
        <v>Bölüm Öğretim Elemanları - TE</v>
      </c>
      <c r="G220" s="6" t="str">
        <f>Tablo1[[#This Row],[Dersi Vrn. Öğr. Üyesi Bölümü]]</f>
        <v>TE</v>
      </c>
      <c r="H220" s="5">
        <f>Tablo1[[#This Row],[Mevcut]]</f>
        <v>28</v>
      </c>
      <c r="I220" s="13" t="str">
        <f>Tablo1[[#This Row],[GÜN]]</f>
        <v>ÇARŞAMBA</v>
      </c>
      <c r="J220" s="17" t="str">
        <f>Tablo1[[#This Row],[SINIF2]]</f>
        <v>Bölüm Lab.</v>
      </c>
      <c r="K220" s="11">
        <f>Tablo1[[#This Row],[08:10]]</f>
        <v>0</v>
      </c>
      <c r="L220" s="4" t="str">
        <f>Tablo1[[#This Row],[09:00]]</f>
        <v>x</v>
      </c>
      <c r="M220" s="4" t="str">
        <f>Tablo1[[#This Row],[09:50]]</f>
        <v>x</v>
      </c>
      <c r="N220" s="4" t="str">
        <f>Tablo1[[#This Row],[10:40]]</f>
        <v>x</v>
      </c>
      <c r="O220" s="4" t="str">
        <f>Tablo1[[#This Row],[11:30]]</f>
        <v>x</v>
      </c>
      <c r="P220" s="10">
        <f>Tablo1[[#This Row],[12:20]]</f>
        <v>0</v>
      </c>
      <c r="Q220" s="4">
        <f>Tablo1[[#This Row],[13:10]]</f>
        <v>0</v>
      </c>
      <c r="R220" s="4">
        <f>Tablo1[[#This Row],[14:00]]</f>
        <v>0</v>
      </c>
      <c r="S220" s="4">
        <f>Tablo1[[#This Row],[14:50]]</f>
        <v>0</v>
      </c>
      <c r="T220" s="4">
        <f>Tablo1[[#This Row],[15:40]]</f>
        <v>0</v>
      </c>
      <c r="U220" s="12">
        <f>Tablo1[[#This Row],[16:30]]</f>
        <v>0</v>
      </c>
      <c r="V220" s="24">
        <f>Tablo1[[#This Row],[Ders Adedi]]</f>
        <v>8</v>
      </c>
      <c r="W220" s="22">
        <f>Tablo1[[#This Row],[Ders saati]]</f>
        <v>4</v>
      </c>
      <c r="X220" s="23">
        <f>Tablo1[[#This Row],[Ders saati kontrol]]</f>
        <v>4</v>
      </c>
      <c r="Y220" s="89" t="str">
        <f>Tablo1[[#This Row],[Birleştir formül]]</f>
        <v>Mesleki Uygulama  Bölüm Öğretim Elemanları - TE</v>
      </c>
      <c r="Z220" s="94">
        <f>Tablo1[[#This Row],[Birleşik ders]]</f>
        <v>1</v>
      </c>
    </row>
    <row r="221" spans="1:26" ht="30" hidden="1" x14ac:dyDescent="0.25">
      <c r="A221" s="27">
        <f>Tablo1[[#This Row],[Sıra]]</f>
        <v>260</v>
      </c>
      <c r="B221" s="13" t="str">
        <f>Tablo1[[#This Row],[Bölüm]]</f>
        <v>TE</v>
      </c>
      <c r="C221" s="13">
        <f>Tablo1[[#This Row],[Sınıf]]</f>
        <v>4</v>
      </c>
      <c r="D221" s="5" t="str">
        <f>Tablo1[[#This Row],[Ders Kodu]]</f>
        <v>TAE-4020</v>
      </c>
      <c r="E221" s="14" t="str">
        <f>Tablo1[[#This Row],[Dersin Adı]]</f>
        <v xml:space="preserve">Tarım Sigortaları </v>
      </c>
      <c r="F221" s="6" t="str">
        <f>Tablo1[[#This Row],[Dersi Veren Öğretim Elemanı]]</f>
        <v>Arif SEMERCİ</v>
      </c>
      <c r="G221" s="6" t="str">
        <f>Tablo1[[#This Row],[Dersi Vrn. Öğr. Üyesi Bölümü]]</f>
        <v>TE</v>
      </c>
      <c r="H221" s="5">
        <f>Tablo1[[#This Row],[Mevcut]]</f>
        <v>27</v>
      </c>
      <c r="I221" s="13" t="str">
        <f>Tablo1[[#This Row],[GÜN]]</f>
        <v>ÇARŞAMBA</v>
      </c>
      <c r="J221" s="17" t="str">
        <f>Tablo1[[#This Row],[SINIF2]]</f>
        <v>102</v>
      </c>
      <c r="K221" s="11">
        <f>Tablo1[[#This Row],[08:10]]</f>
        <v>0</v>
      </c>
      <c r="L221" s="4">
        <f>Tablo1[[#This Row],[09:00]]</f>
        <v>0</v>
      </c>
      <c r="M221" s="4">
        <f>Tablo1[[#This Row],[09:50]]</f>
        <v>0</v>
      </c>
      <c r="N221" s="4">
        <f>Tablo1[[#This Row],[10:40]]</f>
        <v>0</v>
      </c>
      <c r="O221" s="4">
        <f>Tablo1[[#This Row],[11:30]]</f>
        <v>0</v>
      </c>
      <c r="P221" s="10">
        <f>Tablo1[[#This Row],[12:20]]</f>
        <v>0</v>
      </c>
      <c r="Q221" s="4" t="str">
        <f>Tablo1[[#This Row],[13:10]]</f>
        <v>x</v>
      </c>
      <c r="R221" s="4" t="str">
        <f>Tablo1[[#This Row],[14:00]]</f>
        <v>x</v>
      </c>
      <c r="S221" s="4">
        <f>Tablo1[[#This Row],[14:50]]</f>
        <v>0</v>
      </c>
      <c r="T221" s="4">
        <f>Tablo1[[#This Row],[15:40]]</f>
        <v>0</v>
      </c>
      <c r="U221" s="12">
        <f>Tablo1[[#This Row],[16:30]]</f>
        <v>0</v>
      </c>
      <c r="V221" s="24">
        <f>Tablo1[[#This Row],[Ders Adedi]]</f>
        <v>1</v>
      </c>
      <c r="W221" s="22">
        <f>Tablo1[[#This Row],[Ders saati]]</f>
        <v>2</v>
      </c>
      <c r="X221" s="23">
        <f>Tablo1[[#This Row],[Ders saati kontrol]]</f>
        <v>2</v>
      </c>
      <c r="Y221" s="89" t="str">
        <f>Tablo1[[#This Row],[Birleştir formül]]</f>
        <v>Tarım Sigortaları  Arif SEMERCİ</v>
      </c>
      <c r="Z221" s="94">
        <f>Tablo1[[#This Row],[Birleşik ders]]</f>
        <v>1</v>
      </c>
    </row>
    <row r="222" spans="1:26" ht="21.75" hidden="1" x14ac:dyDescent="0.25">
      <c r="A222" s="27">
        <f>Tablo1[[#This Row],[Sıra]]</f>
        <v>268</v>
      </c>
      <c r="B222" s="13" t="str">
        <f>Tablo1[[#This Row],[Bölüm]]</f>
        <v>TE</v>
      </c>
      <c r="C222" s="13">
        <f>Tablo1[[#This Row],[Sınıf]]</f>
        <v>4</v>
      </c>
      <c r="D222" s="5" t="str">
        <f>Tablo1[[#This Row],[Ders Kodu]]</f>
        <v>TAE-4012</v>
      </c>
      <c r="E222" s="14" t="str">
        <f>Tablo1[[#This Row],[Dersin Adı]]</f>
        <v xml:space="preserve">Tarımsal Finansman </v>
      </c>
      <c r="F222" s="6" t="str">
        <f>Tablo1[[#This Row],[Dersi Veren Öğretim Elemanı]]</f>
        <v>Bengü EVEREST</v>
      </c>
      <c r="G222" s="6" t="str">
        <f>Tablo1[[#This Row],[Dersi Vrn. Öğr. Üyesi Bölümü]]</f>
        <v>TE</v>
      </c>
      <c r="H222" s="5">
        <f>Tablo1[[#This Row],[Mevcut]]</f>
        <v>14</v>
      </c>
      <c r="I222" s="13" t="str">
        <f>Tablo1[[#This Row],[GÜN]]</f>
        <v>ÇARŞAMBA</v>
      </c>
      <c r="J222" s="17" t="str">
        <f>Tablo1[[#This Row],[SINIF2]]</f>
        <v>102</v>
      </c>
      <c r="K222" s="11">
        <f>Tablo1[[#This Row],[08:10]]</f>
        <v>0</v>
      </c>
      <c r="L222" s="4">
        <f>Tablo1[[#This Row],[09:00]]</f>
        <v>0</v>
      </c>
      <c r="M222" s="4">
        <f>Tablo1[[#This Row],[09:50]]</f>
        <v>0</v>
      </c>
      <c r="N222" s="4">
        <f>Tablo1[[#This Row],[10:40]]</f>
        <v>0</v>
      </c>
      <c r="O222" s="4">
        <f>Tablo1[[#This Row],[11:30]]</f>
        <v>0</v>
      </c>
      <c r="P222" s="10">
        <f>Tablo1[[#This Row],[12:20]]</f>
        <v>0</v>
      </c>
      <c r="Q222" s="4">
        <f>Tablo1[[#This Row],[13:10]]</f>
        <v>0</v>
      </c>
      <c r="R222" s="4">
        <f>Tablo1[[#This Row],[14:00]]</f>
        <v>0</v>
      </c>
      <c r="S222" s="4" t="str">
        <f>Tablo1[[#This Row],[14:50]]</f>
        <v>x</v>
      </c>
      <c r="T222" s="4" t="str">
        <f>Tablo1[[#This Row],[15:40]]</f>
        <v>x</v>
      </c>
      <c r="U222" s="12">
        <f>Tablo1[[#This Row],[16:30]]</f>
        <v>0</v>
      </c>
      <c r="V222" s="24">
        <f>Tablo1[[#This Row],[Ders Adedi]]</f>
        <v>1</v>
      </c>
      <c r="W222" s="22">
        <f>Tablo1[[#This Row],[Ders saati]]</f>
        <v>2</v>
      </c>
      <c r="X222" s="23">
        <f>Tablo1[[#This Row],[Ders saati kontrol]]</f>
        <v>2</v>
      </c>
      <c r="Y222" s="89" t="str">
        <f>Tablo1[[#This Row],[Birleştir formül]]</f>
        <v>Tarımsal Finansman  Bengü EVEREST</v>
      </c>
      <c r="Z222" s="94">
        <f>Tablo1[[#This Row],[Birleşik ders]]</f>
        <v>1</v>
      </c>
    </row>
    <row r="223" spans="1:26" ht="21.75" hidden="1" x14ac:dyDescent="0.25">
      <c r="A223" s="27">
        <f>Tablo1[[#This Row],[Sıra]]</f>
        <v>226</v>
      </c>
      <c r="B223" s="13" t="str">
        <f>Tablo1[[#This Row],[Bölüm]]</f>
        <v>TE</v>
      </c>
      <c r="C223" s="13">
        <f>Tablo1[[#This Row],[Sınıf]]</f>
        <v>4</v>
      </c>
      <c r="D223" s="5" t="str">
        <f>Tablo1[[#This Row],[Ders Kodu]]</f>
        <v>TAE-4022</v>
      </c>
      <c r="E223" s="14" t="str">
        <f>Tablo1[[#This Row],[Dersin Adı]]</f>
        <v xml:space="preserve">Proje ve Risk Yönetimi </v>
      </c>
      <c r="F223" s="6" t="str">
        <f>Tablo1[[#This Row],[Dersi Veren Öğretim Elemanı]]</f>
        <v>Damla ÖZSAYIN</v>
      </c>
      <c r="G223" s="6" t="str">
        <f>Tablo1[[#This Row],[Dersi Vrn. Öğr. Üyesi Bölümü]]</f>
        <v>TE</v>
      </c>
      <c r="H223" s="5">
        <f>Tablo1[[#This Row],[Mevcut]]</f>
        <v>14</v>
      </c>
      <c r="I223" s="13" t="str">
        <f>Tablo1[[#This Row],[GÜN]]</f>
        <v>PERŞEMBE</v>
      </c>
      <c r="J223" s="17" t="str">
        <f>Tablo1[[#This Row],[SINIF2]]</f>
        <v>205</v>
      </c>
      <c r="K223" s="11">
        <f>Tablo1[[#This Row],[08:10]]</f>
        <v>0</v>
      </c>
      <c r="L223" s="4">
        <f>Tablo1[[#This Row],[09:00]]</f>
        <v>0</v>
      </c>
      <c r="M223" s="4">
        <f>Tablo1[[#This Row],[09:50]]</f>
        <v>0</v>
      </c>
      <c r="N223" s="4">
        <f>Tablo1[[#This Row],[10:40]]</f>
        <v>0</v>
      </c>
      <c r="O223" s="4" t="str">
        <f>Tablo1[[#This Row],[11:30]]</f>
        <v>x</v>
      </c>
      <c r="P223" s="10" t="str">
        <f>Tablo1[[#This Row],[12:20]]</f>
        <v>x</v>
      </c>
      <c r="Q223" s="4" t="str">
        <f>Tablo1[[#This Row],[13:10]]</f>
        <v>x</v>
      </c>
      <c r="R223" s="4">
        <f>Tablo1[[#This Row],[14:00]]</f>
        <v>0</v>
      </c>
      <c r="S223" s="4">
        <f>Tablo1[[#This Row],[14:50]]</f>
        <v>0</v>
      </c>
      <c r="T223" s="4">
        <f>Tablo1[[#This Row],[15:40]]</f>
        <v>0</v>
      </c>
      <c r="U223" s="12">
        <f>Tablo1[[#This Row],[16:30]]</f>
        <v>0</v>
      </c>
      <c r="V223" s="24">
        <f>Tablo1[[#This Row],[Ders Adedi]]</f>
        <v>1</v>
      </c>
      <c r="W223" s="22">
        <f>Tablo1[[#This Row],[Ders saati]]</f>
        <v>3</v>
      </c>
      <c r="X223" s="23">
        <f>Tablo1[[#This Row],[Ders saati kontrol]]</f>
        <v>3</v>
      </c>
      <c r="Y223" s="89" t="str">
        <f>Tablo1[[#This Row],[Birleştir formül]]</f>
        <v>Proje ve Risk Yönetimi  Damla ÖZSAYIN</v>
      </c>
      <c r="Z223" s="94">
        <f>Tablo1[[#This Row],[Birleşik ders]]</f>
        <v>1</v>
      </c>
    </row>
    <row r="224" spans="1:26" ht="21.75" hidden="1" x14ac:dyDescent="0.25">
      <c r="A224" s="27">
        <f>Tablo1[[#This Row],[Sıra]]</f>
        <v>259</v>
      </c>
      <c r="B224" s="13" t="str">
        <f>Tablo1[[#This Row],[Bölüm]]</f>
        <v>TE</v>
      </c>
      <c r="C224" s="13">
        <f>Tablo1[[#This Row],[Sınıf]]</f>
        <v>4</v>
      </c>
      <c r="D224" s="5" t="str">
        <f>Tablo1[[#This Row],[Ders Kodu]]</f>
        <v>TAE-4064</v>
      </c>
      <c r="E224" s="14" t="str">
        <f>Tablo1[[#This Row],[Dersin Adı]]</f>
        <v xml:space="preserve">Tarım Politikası </v>
      </c>
      <c r="F224" s="6" t="str">
        <f>Tablo1[[#This Row],[Dersi Veren Öğretim Elemanı]]</f>
        <v>Sibel TAN</v>
      </c>
      <c r="G224" s="6" t="str">
        <f>Tablo1[[#This Row],[Dersi Vrn. Öğr. Üyesi Bölümü]]</f>
        <v>TE</v>
      </c>
      <c r="H224" s="5">
        <f>Tablo1[[#This Row],[Mevcut]]</f>
        <v>29</v>
      </c>
      <c r="I224" s="13" t="str">
        <f>Tablo1[[#This Row],[GÜN]]</f>
        <v>PERŞEMBE</v>
      </c>
      <c r="J224" s="17" t="str">
        <f>Tablo1[[#This Row],[SINIF2]]</f>
        <v>106</v>
      </c>
      <c r="K224" s="11">
        <f>Tablo1[[#This Row],[08:10]]</f>
        <v>0</v>
      </c>
      <c r="L224" s="4">
        <f>Tablo1[[#This Row],[09:00]]</f>
        <v>0</v>
      </c>
      <c r="M224" s="4">
        <f>Tablo1[[#This Row],[09:50]]</f>
        <v>0</v>
      </c>
      <c r="N224" s="4">
        <f>Tablo1[[#This Row],[10:40]]</f>
        <v>0</v>
      </c>
      <c r="O224" s="4">
        <f>Tablo1[[#This Row],[11:30]]</f>
        <v>0</v>
      </c>
      <c r="P224" s="10">
        <f>Tablo1[[#This Row],[12:20]]</f>
        <v>0</v>
      </c>
      <c r="Q224" s="4">
        <f>Tablo1[[#This Row],[13:10]]</f>
        <v>0</v>
      </c>
      <c r="R224" s="4">
        <f>Tablo1[[#This Row],[14:00]]</f>
        <v>0</v>
      </c>
      <c r="S224" s="4" t="str">
        <f>Tablo1[[#This Row],[14:50]]</f>
        <v>x</v>
      </c>
      <c r="T224" s="4" t="str">
        <f>Tablo1[[#This Row],[15:40]]</f>
        <v>x</v>
      </c>
      <c r="U224" s="12" t="str">
        <f>Tablo1[[#This Row],[16:30]]</f>
        <v>x</v>
      </c>
      <c r="V224" s="24">
        <f>Tablo1[[#This Row],[Ders Adedi]]</f>
        <v>1</v>
      </c>
      <c r="W224" s="22">
        <f>Tablo1[[#This Row],[Ders saati]]</f>
        <v>3</v>
      </c>
      <c r="X224" s="23">
        <f>Tablo1[[#This Row],[Ders saati kontrol]]</f>
        <v>3</v>
      </c>
      <c r="Y224" s="89" t="str">
        <f>Tablo1[[#This Row],[Birleştir formül]]</f>
        <v>Tarım Politikası  Sibel TAN</v>
      </c>
      <c r="Z224" s="94">
        <f>Tablo1[[#This Row],[Birleşik ders]]</f>
        <v>1</v>
      </c>
    </row>
    <row r="225" spans="1:26" ht="21.75" hidden="1" x14ac:dyDescent="0.25">
      <c r="A225" s="27">
        <f>Tablo1[[#This Row],[Sıra]]</f>
        <v>277</v>
      </c>
      <c r="B225" s="13" t="str">
        <f>Tablo1[[#This Row],[Bölüm]]</f>
        <v>TE</v>
      </c>
      <c r="C225" s="13">
        <f>Tablo1[[#This Row],[Sınıf]]</f>
        <v>4</v>
      </c>
      <c r="D225" s="5" t="str">
        <f>Tablo1[[#This Row],[Ders Kodu]]</f>
        <v>TAE-4014</v>
      </c>
      <c r="E225" s="14" t="str">
        <f>Tablo1[[#This Row],[Dersin Adı]]</f>
        <v xml:space="preserve">Tarımsal Ürünlerin Maliyeti </v>
      </c>
      <c r="F225" s="6" t="str">
        <f>Tablo1[[#This Row],[Dersi Veren Öğretim Elemanı]]</f>
        <v>Duygu AKTÜRK</v>
      </c>
      <c r="G225" s="6" t="str">
        <f>Tablo1[[#This Row],[Dersi Vrn. Öğr. Üyesi Bölümü]]</f>
        <v>TE</v>
      </c>
      <c r="H225" s="5">
        <f>Tablo1[[#This Row],[Mevcut]]</f>
        <v>0</v>
      </c>
      <c r="I225" s="13" t="str">
        <f>Tablo1[[#This Row],[GÜN]]</f>
        <v>-</v>
      </c>
      <c r="J225" s="17" t="str">
        <f>Tablo1[[#This Row],[SINIF2]]</f>
        <v>AÇILMIYOR</v>
      </c>
      <c r="K225" s="11">
        <f>Tablo1[[#This Row],[08:10]]</f>
        <v>0</v>
      </c>
      <c r="L225" s="4">
        <f>Tablo1[[#This Row],[09:00]]</f>
        <v>0</v>
      </c>
      <c r="M225" s="4">
        <f>Tablo1[[#This Row],[09:50]]</f>
        <v>0</v>
      </c>
      <c r="N225" s="4">
        <f>Tablo1[[#This Row],[10:40]]</f>
        <v>0</v>
      </c>
      <c r="O225" s="4">
        <f>Tablo1[[#This Row],[11:30]]</f>
        <v>0</v>
      </c>
      <c r="P225" s="10">
        <f>Tablo1[[#This Row],[12:20]]</f>
        <v>0</v>
      </c>
      <c r="Q225" s="4" t="str">
        <f>Tablo1[[#This Row],[13:10]]</f>
        <v>x</v>
      </c>
      <c r="R225" s="4" t="str">
        <f>Tablo1[[#This Row],[14:00]]</f>
        <v>x</v>
      </c>
      <c r="S225" s="4" t="str">
        <f>Tablo1[[#This Row],[14:50]]</f>
        <v>x</v>
      </c>
      <c r="T225" s="4">
        <f>Tablo1[[#This Row],[15:40]]</f>
        <v>0</v>
      </c>
      <c r="U225" s="12">
        <f>Tablo1[[#This Row],[16:30]]</f>
        <v>0</v>
      </c>
      <c r="V225" s="24">
        <f>Tablo1[[#This Row],[Ders Adedi]]</f>
        <v>1</v>
      </c>
      <c r="W225" s="22">
        <f>Tablo1[[#This Row],[Ders saati]]</f>
        <v>3</v>
      </c>
      <c r="X225" s="23">
        <f>Tablo1[[#This Row],[Ders saati kontrol]]</f>
        <v>3</v>
      </c>
      <c r="Y225" s="89" t="str">
        <f>Tablo1[[#This Row],[Birleştir formül]]</f>
        <v>Tarımsal Ürünlerin Maliyeti  Duygu AKTÜRK</v>
      </c>
      <c r="Z225" s="94">
        <f>Tablo1[[#This Row],[Birleşik ders]]</f>
        <v>1</v>
      </c>
    </row>
    <row r="226" spans="1:26" ht="21.75" hidden="1" x14ac:dyDescent="0.25">
      <c r="A226" s="27">
        <f>Tablo1[[#This Row],[Sıra]]</f>
        <v>193</v>
      </c>
      <c r="B226" s="13" t="str">
        <f>Tablo1[[#This Row],[Bölüm]]</f>
        <v>TE</v>
      </c>
      <c r="C226" s="13">
        <f>Tablo1[[#This Row],[Sınıf]]</f>
        <v>4</v>
      </c>
      <c r="D226" s="5" t="str">
        <f>Tablo1[[#This Row],[Ders Kodu]]</f>
        <v>TAE-4082</v>
      </c>
      <c r="E226" s="14" t="str">
        <f>Tablo1[[#This Row],[Dersin Adı]]</f>
        <v xml:space="preserve">Mezuniyet Tezi </v>
      </c>
      <c r="F226" s="6" t="str">
        <f>Tablo1[[#This Row],[Dersi Veren Öğretim Elemanı]]</f>
        <v>Bölüm Öğretim Elemanları - TE</v>
      </c>
      <c r="G226" s="6" t="str">
        <f>Tablo1[[#This Row],[Dersi Vrn. Öğr. Üyesi Bölümü]]</f>
        <v>TE</v>
      </c>
      <c r="H226" s="5">
        <f>Tablo1[[#This Row],[Mevcut]]</f>
        <v>28</v>
      </c>
      <c r="I226" s="13" t="str">
        <f>Tablo1[[#This Row],[GÜN]]</f>
        <v>-</v>
      </c>
      <c r="J226" s="17" t="str">
        <f>Tablo1[[#This Row],[SINIF2]]</f>
        <v>-</v>
      </c>
      <c r="K226" s="11">
        <f>Tablo1[[#This Row],[08:10]]</f>
        <v>0</v>
      </c>
      <c r="L226" s="4">
        <f>Tablo1[[#This Row],[09:00]]</f>
        <v>0</v>
      </c>
      <c r="M226" s="4">
        <f>Tablo1[[#This Row],[09:50]]</f>
        <v>0</v>
      </c>
      <c r="N226" s="4">
        <f>Tablo1[[#This Row],[10:40]]</f>
        <v>0</v>
      </c>
      <c r="O226" s="4">
        <f>Tablo1[[#This Row],[11:30]]</f>
        <v>0</v>
      </c>
      <c r="P226" s="10">
        <f>Tablo1[[#This Row],[12:20]]</f>
        <v>0</v>
      </c>
      <c r="Q226" s="4">
        <f>Tablo1[[#This Row],[13:10]]</f>
        <v>0</v>
      </c>
      <c r="R226" s="4">
        <f>Tablo1[[#This Row],[14:00]]</f>
        <v>0</v>
      </c>
      <c r="S226" s="4">
        <f>Tablo1[[#This Row],[14:50]]</f>
        <v>0</v>
      </c>
      <c r="T226" s="4">
        <f>Tablo1[[#This Row],[15:40]]</f>
        <v>0</v>
      </c>
      <c r="U226" s="12">
        <f>Tablo1[[#This Row],[16:30]]</f>
        <v>0</v>
      </c>
      <c r="V226" s="24">
        <f>Tablo1[[#This Row],[Ders Adedi]]</f>
        <v>2</v>
      </c>
      <c r="W226" s="22">
        <f>Tablo1[[#This Row],[Ders saati]]</f>
        <v>0</v>
      </c>
      <c r="X226" s="23">
        <f>Tablo1[[#This Row],[Ders saati kontrol]]</f>
        <v>0</v>
      </c>
      <c r="Y226" s="89" t="str">
        <f>Tablo1[[#This Row],[Birleştir formül]]</f>
        <v>Mezuniyet Tezi  Bölüm Öğretim Elemanları - TE</v>
      </c>
      <c r="Z226" s="94">
        <f>Tablo1[[#This Row],[Birleşik ders]]</f>
        <v>1</v>
      </c>
    </row>
    <row r="227" spans="1:26" ht="21.75" hidden="1" x14ac:dyDescent="0.25">
      <c r="A227" s="27">
        <f>Tablo1[[#This Row],[Sıra]]</f>
        <v>70</v>
      </c>
      <c r="B227" s="13" t="str">
        <f>Tablo1[[#This Row],[Bölüm]]</f>
        <v>TE</v>
      </c>
      <c r="C227" s="13">
        <f>Tablo1[[#This Row],[Sınıf]]</f>
        <v>4</v>
      </c>
      <c r="D227" s="5">
        <f>Tablo1[[#This Row],[Ders Kodu]]</f>
        <v>0</v>
      </c>
      <c r="E227" s="14" t="str">
        <f>Tablo1[[#This Row],[Dersin Adı]]</f>
        <v>Bitkisel ve Hayvansal Ürünlerin Maliyeti</v>
      </c>
      <c r="F227" s="6" t="str">
        <f>Tablo1[[#This Row],[Dersi Veren Öğretim Elemanı]]</f>
        <v>Duygu AKTÜRK</v>
      </c>
      <c r="G227" s="6" t="str">
        <f>Tablo1[[#This Row],[Dersi Vrn. Öğr. Üyesi Bölümü]]</f>
        <v>TE</v>
      </c>
      <c r="H227" s="5">
        <f>Tablo1[[#This Row],[Mevcut]]</f>
        <v>0</v>
      </c>
      <c r="I227" s="13" t="str">
        <f>Tablo1[[#This Row],[GÜN]]</f>
        <v>-</v>
      </c>
      <c r="J227" s="17" t="str">
        <f>Tablo1[[#This Row],[SINIF2]]</f>
        <v>AÇILMIYOR</v>
      </c>
      <c r="K227" s="11">
        <f>Tablo1[[#This Row],[08:10]]</f>
        <v>0</v>
      </c>
      <c r="L227" s="4">
        <f>Tablo1[[#This Row],[09:00]]</f>
        <v>0</v>
      </c>
      <c r="M227" s="4">
        <f>Tablo1[[#This Row],[09:50]]</f>
        <v>0</v>
      </c>
      <c r="N227" s="4">
        <f>Tablo1[[#This Row],[10:40]]</f>
        <v>0</v>
      </c>
      <c r="O227" s="4">
        <f>Tablo1[[#This Row],[11:30]]</f>
        <v>0</v>
      </c>
      <c r="P227" s="10">
        <f>Tablo1[[#This Row],[12:20]]</f>
        <v>0</v>
      </c>
      <c r="Q227" s="4">
        <f>Tablo1[[#This Row],[13:10]]</f>
        <v>0</v>
      </c>
      <c r="R227" s="4">
        <f>Tablo1[[#This Row],[14:00]]</f>
        <v>0</v>
      </c>
      <c r="S227" s="4">
        <f>Tablo1[[#This Row],[14:50]]</f>
        <v>0</v>
      </c>
      <c r="T227" s="4">
        <f>Tablo1[[#This Row],[15:40]]</f>
        <v>0</v>
      </c>
      <c r="U227" s="12">
        <f>Tablo1[[#This Row],[16:30]]</f>
        <v>0</v>
      </c>
      <c r="V227" s="24">
        <f>Tablo1[[#This Row],[Ders Adedi]]</f>
        <v>1</v>
      </c>
      <c r="W227" s="22">
        <f>Tablo1[[#This Row],[Ders saati]]</f>
        <v>0</v>
      </c>
      <c r="X227" s="23">
        <f>Tablo1[[#This Row],[Ders saati kontrol]]</f>
        <v>0</v>
      </c>
      <c r="Y227" s="89" t="str">
        <f>Tablo1[[#This Row],[Birleştir formül]]</f>
        <v>Bitkisel ve Hayvansal Ürünlerin Maliyeti Duygu AKTÜRK</v>
      </c>
      <c r="Z227" s="94">
        <f>Tablo1[[#This Row],[Birleşik ders]]</f>
        <v>1</v>
      </c>
    </row>
    <row r="228" spans="1:26" ht="21.75" hidden="1" x14ac:dyDescent="0.25">
      <c r="A228" s="27">
        <f>Tablo1[[#This Row],[Sıra]]</f>
        <v>207</v>
      </c>
      <c r="B228" s="13" t="str">
        <f>Tablo1[[#This Row],[Bölüm]]</f>
        <v>TM</v>
      </c>
      <c r="C228" s="13">
        <f>Tablo1[[#This Row],[Sınıf]]</f>
        <v>1</v>
      </c>
      <c r="D228" s="5" t="str">
        <f>Tablo1[[#This Row],[Ders Kodu]]</f>
        <v>TMT-1004</v>
      </c>
      <c r="E228" s="14" t="str">
        <f>Tablo1[[#This Row],[Dersin Adı]]</f>
        <v>Mühendislik Resmi (Alttan ve devam Alanlar İçin)</v>
      </c>
      <c r="F228" s="6" t="str">
        <f>Tablo1[[#This Row],[Dersi Veren Öğretim Elemanı]]</f>
        <v>Anıl ÇAY</v>
      </c>
      <c r="G228" s="6" t="str">
        <f>Tablo1[[#This Row],[Dersi Vrn. Öğr. Üyesi Bölümü]]</f>
        <v>TM</v>
      </c>
      <c r="H228" s="5">
        <f>Tablo1[[#This Row],[Mevcut]]</f>
        <v>8</v>
      </c>
      <c r="I228" s="13" t="str">
        <f>Tablo1[[#This Row],[GÜN]]</f>
        <v>PAZARTESİ</v>
      </c>
      <c r="J228" s="17" t="str">
        <f>Tablo1[[#This Row],[SINIF2]]</f>
        <v>TM. Uyg.Lab.</v>
      </c>
      <c r="K228" s="11">
        <f>Tablo1[[#This Row],[08:10]]</f>
        <v>0</v>
      </c>
      <c r="L228" s="4" t="str">
        <f>Tablo1[[#This Row],[09:00]]</f>
        <v>x</v>
      </c>
      <c r="M228" s="4" t="str">
        <f>Tablo1[[#This Row],[09:50]]</f>
        <v>x</v>
      </c>
      <c r="N228" s="4" t="str">
        <f>Tablo1[[#This Row],[10:40]]</f>
        <v>x</v>
      </c>
      <c r="O228" s="4" t="str">
        <f>Tablo1[[#This Row],[11:30]]</f>
        <v>x</v>
      </c>
      <c r="P228" s="10">
        <f>Tablo1[[#This Row],[12:20]]</f>
        <v>0</v>
      </c>
      <c r="Q228" s="4">
        <f>Tablo1[[#This Row],[13:10]]</f>
        <v>0</v>
      </c>
      <c r="R228" s="4">
        <f>Tablo1[[#This Row],[14:00]]</f>
        <v>0</v>
      </c>
      <c r="S228" s="4">
        <f>Tablo1[[#This Row],[14:50]]</f>
        <v>0</v>
      </c>
      <c r="T228" s="4">
        <f>Tablo1[[#This Row],[15:40]]</f>
        <v>0</v>
      </c>
      <c r="U228" s="12">
        <f>Tablo1[[#This Row],[16:30]]</f>
        <v>0</v>
      </c>
      <c r="V228" s="24">
        <f>Tablo1[[#This Row],[Ders Adedi]]</f>
        <v>1</v>
      </c>
      <c r="W228" s="22">
        <f>Tablo1[[#This Row],[Ders saati]]</f>
        <v>4</v>
      </c>
      <c r="X228" s="23">
        <f>Tablo1[[#This Row],[Ders saati kontrol]]</f>
        <v>4</v>
      </c>
      <c r="Y228" s="89" t="str">
        <f>Tablo1[[#This Row],[Birleştir formül]]</f>
        <v>Mühendislik Resmi (Alttan ve devam Alanlar İçin) Anıl ÇAY</v>
      </c>
      <c r="Z228" s="94">
        <f>Tablo1[[#This Row],[Birleşik ders]]</f>
        <v>1</v>
      </c>
    </row>
    <row r="229" spans="1:26" ht="21.75" hidden="1" x14ac:dyDescent="0.25">
      <c r="A229" s="27">
        <f>Tablo1[[#This Row],[Sıra]]</f>
        <v>290</v>
      </c>
      <c r="B229" s="13" t="str">
        <f>Tablo1[[#This Row],[Bölüm]]</f>
        <v>TM</v>
      </c>
      <c r="C229" s="13">
        <f>Tablo1[[#This Row],[Sınıf]]</f>
        <v>1</v>
      </c>
      <c r="D229" s="5" t="str">
        <f>Tablo1[[#This Row],[Ders Kodu]]</f>
        <v>ZTM-1006</v>
      </c>
      <c r="E229" s="14" t="str">
        <f>Tablo1[[#This Row],[Dersin Adı]]</f>
        <v xml:space="preserve">Teknik Resim </v>
      </c>
      <c r="F229" s="6" t="str">
        <f>Tablo1[[#This Row],[Dersi Veren Öğretim Elemanı]]</f>
        <v>Anıl ÇAY</v>
      </c>
      <c r="G229" s="6" t="str">
        <f>Tablo1[[#This Row],[Dersi Vrn. Öğr. Üyesi Bölümü]]</f>
        <v>TM</v>
      </c>
      <c r="H229" s="5">
        <f>Tablo1[[#This Row],[Mevcut]]</f>
        <v>23</v>
      </c>
      <c r="I229" s="13" t="str">
        <f>Tablo1[[#This Row],[GÜN]]</f>
        <v>PAZARTESİ</v>
      </c>
      <c r="J229" s="17" t="str">
        <f>Tablo1[[#This Row],[SINIF2]]</f>
        <v>TM. Uyg.Lab.</v>
      </c>
      <c r="K229" s="11">
        <f>Tablo1[[#This Row],[08:10]]</f>
        <v>0</v>
      </c>
      <c r="L229" s="4" t="str">
        <f>Tablo1[[#This Row],[09:00]]</f>
        <v>x</v>
      </c>
      <c r="M229" s="4" t="str">
        <f>Tablo1[[#This Row],[09:50]]</f>
        <v>x</v>
      </c>
      <c r="N229" s="4" t="str">
        <f>Tablo1[[#This Row],[10:40]]</f>
        <v>x</v>
      </c>
      <c r="O229" s="4" t="str">
        <f>Tablo1[[#This Row],[11:30]]</f>
        <v>x</v>
      </c>
      <c r="P229" s="10">
        <f>Tablo1[[#This Row],[12:20]]</f>
        <v>0</v>
      </c>
      <c r="Q229" s="4">
        <f>Tablo1[[#This Row],[13:10]]</f>
        <v>0</v>
      </c>
      <c r="R229" s="4">
        <f>Tablo1[[#This Row],[14:00]]</f>
        <v>0</v>
      </c>
      <c r="S229" s="4">
        <f>Tablo1[[#This Row],[14:50]]</f>
        <v>0</v>
      </c>
      <c r="T229" s="4">
        <f>Tablo1[[#This Row],[15:40]]</f>
        <v>0</v>
      </c>
      <c r="U229" s="12">
        <f>Tablo1[[#This Row],[16:30]]</f>
        <v>0</v>
      </c>
      <c r="V229" s="24">
        <f>Tablo1[[#This Row],[Ders Adedi]]</f>
        <v>4</v>
      </c>
      <c r="W229" s="22">
        <f>Tablo1[[#This Row],[Ders saati]]</f>
        <v>4</v>
      </c>
      <c r="X229" s="23">
        <f>Tablo1[[#This Row],[Ders saati kontrol]]</f>
        <v>4</v>
      </c>
      <c r="Y229" s="89" t="str">
        <f>Tablo1[[#This Row],[Birleştir formül]]</f>
        <v>Teknik Resim  Anıl ÇAY</v>
      </c>
      <c r="Z229" s="94">
        <f>Tablo1[[#This Row],[Birleşik ders]]</f>
        <v>1</v>
      </c>
    </row>
    <row r="230" spans="1:26" ht="21.75" hidden="1" x14ac:dyDescent="0.25">
      <c r="A230" s="27">
        <f>Tablo1[[#This Row],[Sıra]]</f>
        <v>258</v>
      </c>
      <c r="B230" s="13" t="str">
        <f>Tablo1[[#This Row],[Bölüm]]</f>
        <v>TM</v>
      </c>
      <c r="C230" s="13">
        <f>Tablo1[[#This Row],[Sınıf]]</f>
        <v>1</v>
      </c>
      <c r="D230" s="5" t="str">
        <f>Tablo1[[#This Row],[Ders Kodu]]</f>
        <v>ZTM-1012</v>
      </c>
      <c r="E230" s="14" t="str">
        <f>Tablo1[[#This Row],[Dersin Adı]]</f>
        <v xml:space="preserve">Tarım Makinelerine Giriş </v>
      </c>
      <c r="F230" s="6" t="str">
        <f>Tablo1[[#This Row],[Dersi Veren Öğretim Elemanı]]</f>
        <v>Gıyasettin ÇİÇEK</v>
      </c>
      <c r="G230" s="6" t="str">
        <f>Tablo1[[#This Row],[Dersi Vrn. Öğr. Üyesi Bölümü]]</f>
        <v>TM</v>
      </c>
      <c r="H230" s="5">
        <f>Tablo1[[#This Row],[Mevcut]]</f>
        <v>24</v>
      </c>
      <c r="I230" s="13" t="str">
        <f>Tablo1[[#This Row],[GÜN]]</f>
        <v>PAZARTESİ</v>
      </c>
      <c r="J230" s="17" t="str">
        <f>Tablo1[[#This Row],[SINIF2]]</f>
        <v>TM. Uyg.Lab.</v>
      </c>
      <c r="K230" s="11">
        <f>Tablo1[[#This Row],[08:10]]</f>
        <v>0</v>
      </c>
      <c r="L230" s="4">
        <f>Tablo1[[#This Row],[09:00]]</f>
        <v>0</v>
      </c>
      <c r="M230" s="4">
        <f>Tablo1[[#This Row],[09:50]]</f>
        <v>0</v>
      </c>
      <c r="N230" s="4">
        <f>Tablo1[[#This Row],[10:40]]</f>
        <v>0</v>
      </c>
      <c r="O230" s="4">
        <f>Tablo1[[#This Row],[11:30]]</f>
        <v>0</v>
      </c>
      <c r="P230" s="10">
        <f>Tablo1[[#This Row],[12:20]]</f>
        <v>0</v>
      </c>
      <c r="Q230" s="4" t="str">
        <f>Tablo1[[#This Row],[13:10]]</f>
        <v>x</v>
      </c>
      <c r="R230" s="4" t="str">
        <f>Tablo1[[#This Row],[14:00]]</f>
        <v>x</v>
      </c>
      <c r="S230" s="4" t="str">
        <f>Tablo1[[#This Row],[14:50]]</f>
        <v>x</v>
      </c>
      <c r="T230" s="4" t="str">
        <f>Tablo1[[#This Row],[15:40]]</f>
        <v>x</v>
      </c>
      <c r="U230" s="12">
        <f>Tablo1[[#This Row],[16:30]]</f>
        <v>0</v>
      </c>
      <c r="V230" s="24">
        <f>Tablo1[[#This Row],[Ders Adedi]]</f>
        <v>1</v>
      </c>
      <c r="W230" s="22">
        <f>Tablo1[[#This Row],[Ders saati]]</f>
        <v>4</v>
      </c>
      <c r="X230" s="23">
        <f>Tablo1[[#This Row],[Ders saati kontrol]]</f>
        <v>4</v>
      </c>
      <c r="Y230" s="89" t="str">
        <f>Tablo1[[#This Row],[Birleştir formül]]</f>
        <v>Tarım Makinelerine Giriş  Gıyasettin ÇİÇEK</v>
      </c>
      <c r="Z230" s="94">
        <f>Tablo1[[#This Row],[Birleşik ders]]</f>
        <v>1</v>
      </c>
    </row>
    <row r="231" spans="1:26" ht="21.75" hidden="1" x14ac:dyDescent="0.25">
      <c r="A231" s="27">
        <f>Tablo1[[#This Row],[Sıra]]</f>
        <v>133</v>
      </c>
      <c r="B231" s="13" t="str">
        <f>Tablo1[[#This Row],[Bölüm]]</f>
        <v>TM</v>
      </c>
      <c r="C231" s="13">
        <f>Tablo1[[#This Row],[Sınıf]]</f>
        <v>1</v>
      </c>
      <c r="D231" s="5" t="str">
        <f>Tablo1[[#This Row],[Ders Kodu]]</f>
        <v>ZTM-1010</v>
      </c>
      <c r="E231" s="14" t="str">
        <f>Tablo1[[#This Row],[Dersin Adı]]</f>
        <v xml:space="preserve">Hayvansal Üretim </v>
      </c>
      <c r="F231" s="6" t="str">
        <f>Tablo1[[#This Row],[Dersi Veren Öğretim Elemanı]]</f>
        <v>Feyzi UĞUR</v>
      </c>
      <c r="G231" s="6" t="str">
        <f>Tablo1[[#This Row],[Dersi Vrn. Öğr. Üyesi Bölümü]]</f>
        <v>ZO</v>
      </c>
      <c r="H231" s="5">
        <f>Tablo1[[#This Row],[Mevcut]]</f>
        <v>32</v>
      </c>
      <c r="I231" s="13" t="str">
        <f>Tablo1[[#This Row],[GÜN]]</f>
        <v>SALI</v>
      </c>
      <c r="J231" s="17" t="str">
        <f>Tablo1[[#This Row],[SINIF2]]</f>
        <v>113</v>
      </c>
      <c r="K231" s="11">
        <f>Tablo1[[#This Row],[08:10]]</f>
        <v>0</v>
      </c>
      <c r="L231" s="4" t="str">
        <f>Tablo1[[#This Row],[09:00]]</f>
        <v>x</v>
      </c>
      <c r="M231" s="4" t="str">
        <f>Tablo1[[#This Row],[09:50]]</f>
        <v>x</v>
      </c>
      <c r="N231" s="4" t="str">
        <f>Tablo1[[#This Row],[10:40]]</f>
        <v>x</v>
      </c>
      <c r="O231" s="4" t="str">
        <f>Tablo1[[#This Row],[11:30]]</f>
        <v>x</v>
      </c>
      <c r="P231" s="10">
        <f>Tablo1[[#This Row],[12:20]]</f>
        <v>0</v>
      </c>
      <c r="Q231" s="4">
        <f>Tablo1[[#This Row],[13:10]]</f>
        <v>0</v>
      </c>
      <c r="R231" s="4">
        <f>Tablo1[[#This Row],[14:00]]</f>
        <v>0</v>
      </c>
      <c r="S231" s="4">
        <f>Tablo1[[#This Row],[14:50]]</f>
        <v>0</v>
      </c>
      <c r="T231" s="4">
        <f>Tablo1[[#This Row],[15:40]]</f>
        <v>0</v>
      </c>
      <c r="U231" s="12">
        <f>Tablo1[[#This Row],[16:30]]</f>
        <v>0</v>
      </c>
      <c r="V231" s="24">
        <f>Tablo1[[#This Row],[Ders Adedi]]</f>
        <v>2</v>
      </c>
      <c r="W231" s="22">
        <f>Tablo1[[#This Row],[Ders saati]]</f>
        <v>4</v>
      </c>
      <c r="X231" s="23">
        <f>Tablo1[[#This Row],[Ders saati kontrol]]</f>
        <v>4</v>
      </c>
      <c r="Y231" s="89" t="str">
        <f>Tablo1[[#This Row],[Birleştir formül]]</f>
        <v>Hayvansal Üretim  Feyzi UĞUR</v>
      </c>
      <c r="Z231" s="94">
        <f>Tablo1[[#This Row],[Birleşik ders]]</f>
        <v>2</v>
      </c>
    </row>
    <row r="232" spans="1:26" ht="30" hidden="1" x14ac:dyDescent="0.25">
      <c r="A232" s="27">
        <f>Tablo1[[#This Row],[Sıra]]</f>
        <v>108</v>
      </c>
      <c r="B232" s="13" t="str">
        <f>Tablo1[[#This Row],[Bölüm]]</f>
        <v>TM</v>
      </c>
      <c r="C232" s="13">
        <f>Tablo1[[#This Row],[Sınıf]]</f>
        <v>1</v>
      </c>
      <c r="D232" s="5" t="str">
        <f>Tablo1[[#This Row],[Ders Kodu]]</f>
        <v>ZTM-1002</v>
      </c>
      <c r="E232" s="14" t="str">
        <f>Tablo1[[#This Row],[Dersin Adı]]</f>
        <v xml:space="preserve">Fizik II </v>
      </c>
      <c r="F232" s="6" t="str">
        <f>Tablo1[[#This Row],[Dersi Veren Öğretim Elemanı]]</f>
        <v>Esin SOYDUGAN</v>
      </c>
      <c r="G232" s="6" t="str">
        <f>Tablo1[[#This Row],[Dersi Vrn. Öğr. Üyesi Bölümü]]</f>
        <v>FD</v>
      </c>
      <c r="H232" s="5">
        <f>Tablo1[[#This Row],[Mevcut]]</f>
        <v>38</v>
      </c>
      <c r="I232" s="13" t="str">
        <f>Tablo1[[#This Row],[GÜN]]</f>
        <v>SALI</v>
      </c>
      <c r="J232" s="17" t="str">
        <f>Tablo1[[#This Row],[SINIF2]]</f>
        <v>202</v>
      </c>
      <c r="K232" s="11">
        <f>Tablo1[[#This Row],[08:10]]</f>
        <v>0</v>
      </c>
      <c r="L232" s="4">
        <f>Tablo1[[#This Row],[09:00]]</f>
        <v>0</v>
      </c>
      <c r="M232" s="4">
        <f>Tablo1[[#This Row],[09:50]]</f>
        <v>0</v>
      </c>
      <c r="N232" s="4">
        <f>Tablo1[[#This Row],[10:40]]</f>
        <v>0</v>
      </c>
      <c r="O232" s="4">
        <f>Tablo1[[#This Row],[11:30]]</f>
        <v>0</v>
      </c>
      <c r="P232" s="10">
        <f>Tablo1[[#This Row],[12:20]]</f>
        <v>0</v>
      </c>
      <c r="Q232" s="4">
        <f>Tablo1[[#This Row],[13:10]]</f>
        <v>0</v>
      </c>
      <c r="R232" s="4">
        <f>Tablo1[[#This Row],[14:00]]</f>
        <v>0</v>
      </c>
      <c r="S232" s="4" t="str">
        <f>Tablo1[[#This Row],[14:50]]</f>
        <v>x</v>
      </c>
      <c r="T232" s="4" t="str">
        <f>Tablo1[[#This Row],[15:40]]</f>
        <v>x</v>
      </c>
      <c r="U232" s="12">
        <f>Tablo1[[#This Row],[16:30]]</f>
        <v>0</v>
      </c>
      <c r="V232" s="24">
        <f>Tablo1[[#This Row],[Ders Adedi]]</f>
        <v>1</v>
      </c>
      <c r="W232" s="22">
        <f>Tablo1[[#This Row],[Ders saati]]</f>
        <v>2</v>
      </c>
      <c r="X232" s="23">
        <f>Tablo1[[#This Row],[Ders saati kontrol]]</f>
        <v>2</v>
      </c>
      <c r="Y232" s="89" t="str">
        <f>Tablo1[[#This Row],[Birleştir formül]]</f>
        <v>Fizik II  Esin SOYDUGAN</v>
      </c>
      <c r="Z232" s="94">
        <f>Tablo1[[#This Row],[Birleşik ders]]</f>
        <v>1</v>
      </c>
    </row>
    <row r="233" spans="1:26" ht="21.75" hidden="1" x14ac:dyDescent="0.25">
      <c r="A233" s="27">
        <f>Tablo1[[#This Row],[Sıra]]</f>
        <v>300</v>
      </c>
      <c r="B233" s="13" t="str">
        <f>Tablo1[[#This Row],[Bölüm]]</f>
        <v>TM</v>
      </c>
      <c r="C233" s="13">
        <f>Tablo1[[#This Row],[Sınıf]]</f>
        <v>1</v>
      </c>
      <c r="D233" s="5" t="str">
        <f>Tablo1[[#This Row],[Ders Kodu]]</f>
        <v>ZTM-1008</v>
      </c>
      <c r="E233" s="14" t="str">
        <f>Tablo1[[#This Row],[Dersin Adı]]</f>
        <v xml:space="preserve">Toprak Bilimi ve Bitki Besleme </v>
      </c>
      <c r="F233" s="6" t="str">
        <f>Tablo1[[#This Row],[Dersi Veren Öğretim Elemanı]]</f>
        <v>Yasemin KAVDIR</v>
      </c>
      <c r="G233" s="6" t="str">
        <f>Tablo1[[#This Row],[Dersi Vrn. Öğr. Üyesi Bölümü]]</f>
        <v>TO</v>
      </c>
      <c r="H233" s="5">
        <f>Tablo1[[#This Row],[Mevcut]]</f>
        <v>24</v>
      </c>
      <c r="I233" s="13" t="str">
        <f>Tablo1[[#This Row],[GÜN]]</f>
        <v>ÇARŞAMBA</v>
      </c>
      <c r="J233" s="17" t="str">
        <f>Tablo1[[#This Row],[SINIF2]]</f>
        <v>104</v>
      </c>
      <c r="K233" s="11">
        <f>Tablo1[[#This Row],[08:10]]</f>
        <v>0</v>
      </c>
      <c r="L233" s="4" t="str">
        <f>Tablo1[[#This Row],[09:00]]</f>
        <v>x</v>
      </c>
      <c r="M233" s="4" t="str">
        <f>Tablo1[[#This Row],[09:50]]</f>
        <v>x</v>
      </c>
      <c r="N233" s="4" t="str">
        <f>Tablo1[[#This Row],[10:40]]</f>
        <v>x</v>
      </c>
      <c r="O233" s="4" t="str">
        <f>Tablo1[[#This Row],[11:30]]</f>
        <v>x</v>
      </c>
      <c r="P233" s="10">
        <f>Tablo1[[#This Row],[12:20]]</f>
        <v>0</v>
      </c>
      <c r="Q233" s="4">
        <f>Tablo1[[#This Row],[13:10]]</f>
        <v>0</v>
      </c>
      <c r="R233" s="4">
        <f>Tablo1[[#This Row],[14:00]]</f>
        <v>0</v>
      </c>
      <c r="S233" s="4">
        <f>Tablo1[[#This Row],[14:50]]</f>
        <v>0</v>
      </c>
      <c r="T233" s="4">
        <f>Tablo1[[#This Row],[15:40]]</f>
        <v>0</v>
      </c>
      <c r="U233" s="12">
        <f>Tablo1[[#This Row],[16:30]]</f>
        <v>0</v>
      </c>
      <c r="V233" s="24">
        <f>Tablo1[[#This Row],[Ders Adedi]]</f>
        <v>2</v>
      </c>
      <c r="W233" s="22">
        <f>Tablo1[[#This Row],[Ders saati]]</f>
        <v>4</v>
      </c>
      <c r="X233" s="23">
        <f>Tablo1[[#This Row],[Ders saati kontrol]]</f>
        <v>4</v>
      </c>
      <c r="Y233" s="89" t="str">
        <f>Tablo1[[#This Row],[Birleştir formül]]</f>
        <v>Toprak Bilimi ve Bitki Besleme  Yasemin KAVDIR</v>
      </c>
      <c r="Z233" s="94">
        <f>Tablo1[[#This Row],[Birleşik ders]]</f>
        <v>1</v>
      </c>
    </row>
    <row r="234" spans="1:26" ht="21.75" hidden="1" x14ac:dyDescent="0.25">
      <c r="A234" s="27">
        <f>Tablo1[[#This Row],[Sıra]]</f>
        <v>14</v>
      </c>
      <c r="B234" s="13" t="str">
        <f>Tablo1[[#This Row],[Bölüm]]</f>
        <v>TM</v>
      </c>
      <c r="C234" s="13">
        <f>Tablo1[[#This Row],[Sınıf]]</f>
        <v>1</v>
      </c>
      <c r="D234" s="5" t="str">
        <f>Tablo1[[#This Row],[Ders Kodu]]</f>
        <v>ATA-1102</v>
      </c>
      <c r="E234" s="14" t="str">
        <f>Tablo1[[#This Row],[Dersin Adı]]</f>
        <v xml:space="preserve">Atatürk İlkeleri ve İnkılap Tarihi II </v>
      </c>
      <c r="F234" s="6" t="str">
        <f>Tablo1[[#This Row],[Dersi Veren Öğretim Elemanı]]</f>
        <v>Gökhan BAYRAM</v>
      </c>
      <c r="G234" s="6" t="str">
        <f>Tablo1[[#This Row],[Dersi Vrn. Öğr. Üyesi Bölümü]]</f>
        <v>FD</v>
      </c>
      <c r="H234" s="5">
        <f>Tablo1[[#This Row],[Mevcut]]</f>
        <v>30</v>
      </c>
      <c r="I234" s="13" t="str">
        <f>Tablo1[[#This Row],[GÜN]]</f>
        <v>ÇARŞAMBA</v>
      </c>
      <c r="J234" s="17" t="str">
        <f>Tablo1[[#This Row],[SINIF2]]</f>
        <v>ONLINE</v>
      </c>
      <c r="K234" s="11">
        <f>Tablo1[[#This Row],[08:10]]</f>
        <v>0</v>
      </c>
      <c r="L234" s="4">
        <f>Tablo1[[#This Row],[09:00]]</f>
        <v>0</v>
      </c>
      <c r="M234" s="4">
        <f>Tablo1[[#This Row],[09:50]]</f>
        <v>0</v>
      </c>
      <c r="N234" s="4">
        <f>Tablo1[[#This Row],[10:40]]</f>
        <v>0</v>
      </c>
      <c r="O234" s="4">
        <f>Tablo1[[#This Row],[11:30]]</f>
        <v>0</v>
      </c>
      <c r="P234" s="10">
        <f>Tablo1[[#This Row],[12:20]]</f>
        <v>0</v>
      </c>
      <c r="Q234" s="4" t="str">
        <f>Tablo1[[#This Row],[13:10]]</f>
        <v>x</v>
      </c>
      <c r="R234" s="4" t="str">
        <f>Tablo1[[#This Row],[14:00]]</f>
        <v>x</v>
      </c>
      <c r="S234" s="4">
        <f>Tablo1[[#This Row],[14:50]]</f>
        <v>0</v>
      </c>
      <c r="T234" s="4">
        <f>Tablo1[[#This Row],[15:40]]</f>
        <v>0</v>
      </c>
      <c r="U234" s="12">
        <f>Tablo1[[#This Row],[16:30]]</f>
        <v>0</v>
      </c>
      <c r="V234" s="24">
        <f>Tablo1[[#This Row],[Ders Adedi]]</f>
        <v>9</v>
      </c>
      <c r="W234" s="22">
        <f>Tablo1[[#This Row],[Ders saati]]</f>
        <v>2</v>
      </c>
      <c r="X234" s="23">
        <f>Tablo1[[#This Row],[Ders saati kontrol]]</f>
        <v>2</v>
      </c>
      <c r="Y234" s="89" t="str">
        <f>Tablo1[[#This Row],[Birleştir formül]]</f>
        <v>Atatürk İlkeleri ve İnkılap Tarihi II  Gökhan BAYRAM</v>
      </c>
      <c r="Z234" s="94">
        <f>Tablo1[[#This Row],[Birleşik ders]]</f>
        <v>9</v>
      </c>
    </row>
    <row r="235" spans="1:26" ht="21.75" hidden="1" x14ac:dyDescent="0.25">
      <c r="A235" s="27">
        <f>Tablo1[[#This Row],[Sıra]]</f>
        <v>317</v>
      </c>
      <c r="B235" s="13" t="str">
        <f>Tablo1[[#This Row],[Bölüm]]</f>
        <v>TM</v>
      </c>
      <c r="C235" s="13">
        <f>Tablo1[[#This Row],[Sınıf]]</f>
        <v>1</v>
      </c>
      <c r="D235" s="5" t="str">
        <f>Tablo1[[#This Row],[Ders Kodu]]</f>
        <v>TDİ-1002</v>
      </c>
      <c r="E235" s="14" t="str">
        <f>Tablo1[[#This Row],[Dersin Adı]]</f>
        <v xml:space="preserve">Türk Dili II </v>
      </c>
      <c r="F235" s="6" t="str">
        <f>Tablo1[[#This Row],[Dersi Veren Öğretim Elemanı]]</f>
        <v>Özgür ÜSTÜN</v>
      </c>
      <c r="G235" s="6" t="str">
        <f>Tablo1[[#This Row],[Dersi Vrn. Öğr. Üyesi Bölümü]]</f>
        <v>FD</v>
      </c>
      <c r="H235" s="5">
        <f>Tablo1[[#This Row],[Mevcut]]</f>
        <v>28</v>
      </c>
      <c r="I235" s="13" t="str">
        <f>Tablo1[[#This Row],[GÜN]]</f>
        <v>ÇARŞAMBA</v>
      </c>
      <c r="J235" s="17" t="str">
        <f>Tablo1[[#This Row],[SINIF2]]</f>
        <v>ONLINE</v>
      </c>
      <c r="K235" s="11">
        <f>Tablo1[[#This Row],[08:10]]</f>
        <v>0</v>
      </c>
      <c r="L235" s="4">
        <f>Tablo1[[#This Row],[09:00]]</f>
        <v>0</v>
      </c>
      <c r="M235" s="4">
        <f>Tablo1[[#This Row],[09:50]]</f>
        <v>0</v>
      </c>
      <c r="N235" s="4">
        <f>Tablo1[[#This Row],[10:40]]</f>
        <v>0</v>
      </c>
      <c r="O235" s="4">
        <f>Tablo1[[#This Row],[11:30]]</f>
        <v>0</v>
      </c>
      <c r="P235" s="10">
        <f>Tablo1[[#This Row],[12:20]]</f>
        <v>0</v>
      </c>
      <c r="Q235" s="4">
        <f>Tablo1[[#This Row],[13:10]]</f>
        <v>0</v>
      </c>
      <c r="R235" s="4">
        <f>Tablo1[[#This Row],[14:00]]</f>
        <v>0</v>
      </c>
      <c r="S235" s="4" t="str">
        <f>Tablo1[[#This Row],[14:50]]</f>
        <v>x</v>
      </c>
      <c r="T235" s="4" t="str">
        <f>Tablo1[[#This Row],[15:40]]</f>
        <v>x</v>
      </c>
      <c r="U235" s="12">
        <f>Tablo1[[#This Row],[16:30]]</f>
        <v>0</v>
      </c>
      <c r="V235" s="24">
        <f>Tablo1[[#This Row],[Ders Adedi]]</f>
        <v>9</v>
      </c>
      <c r="W235" s="22">
        <f>Tablo1[[#This Row],[Ders saati]]</f>
        <v>2</v>
      </c>
      <c r="X235" s="23">
        <f>Tablo1[[#This Row],[Ders saati kontrol]]</f>
        <v>2</v>
      </c>
      <c r="Y235" s="89" t="str">
        <f>Tablo1[[#This Row],[Birleştir formül]]</f>
        <v>Türk Dili II  Özgür ÜSTÜN</v>
      </c>
      <c r="Z235" s="94">
        <f>Tablo1[[#This Row],[Birleşik ders]]</f>
        <v>9</v>
      </c>
    </row>
    <row r="236" spans="1:26" ht="21.75" hidden="1" x14ac:dyDescent="0.25">
      <c r="A236" s="27">
        <f>Tablo1[[#This Row],[Sıra]]</f>
        <v>204</v>
      </c>
      <c r="B236" s="13" t="str">
        <f>Tablo1[[#This Row],[Bölüm]]</f>
        <v>TM</v>
      </c>
      <c r="C236" s="13">
        <f>Tablo1[[#This Row],[Sınıf]]</f>
        <v>1</v>
      </c>
      <c r="D236" s="5" t="str">
        <f>Tablo1[[#This Row],[Ders Kodu]]</f>
        <v>ZTM-1004</v>
      </c>
      <c r="E236" s="14" t="str">
        <f>Tablo1[[#This Row],[Dersin Adı]]</f>
        <v xml:space="preserve">Mühendislik Matematiği </v>
      </c>
      <c r="F236" s="6" t="str">
        <f>Tablo1[[#This Row],[Dersi Veren Öğretim Elemanı]]</f>
        <v>Erdoğan ÜNLÜ</v>
      </c>
      <c r="G236" s="6" t="str">
        <f>Tablo1[[#This Row],[Dersi Vrn. Öğr. Üyesi Bölümü]]</f>
        <v>FD</v>
      </c>
      <c r="H236" s="5">
        <f>Tablo1[[#This Row],[Mevcut]]</f>
        <v>34</v>
      </c>
      <c r="I236" s="13" t="str">
        <f>Tablo1[[#This Row],[GÜN]]</f>
        <v>PERŞEMBE</v>
      </c>
      <c r="J236" s="17" t="str">
        <f>Tablo1[[#This Row],[SINIF2]]</f>
        <v>202</v>
      </c>
      <c r="K236" s="11">
        <f>Tablo1[[#This Row],[08:10]]</f>
        <v>0</v>
      </c>
      <c r="L236" s="4">
        <f>Tablo1[[#This Row],[09:00]]</f>
        <v>0</v>
      </c>
      <c r="M236" s="4">
        <f>Tablo1[[#This Row],[09:50]]</f>
        <v>0</v>
      </c>
      <c r="N236" s="4" t="str">
        <f>Tablo1[[#This Row],[10:40]]</f>
        <v>x</v>
      </c>
      <c r="O236" s="4" t="str">
        <f>Tablo1[[#This Row],[11:30]]</f>
        <v>x</v>
      </c>
      <c r="P236" s="10" t="str">
        <f>Tablo1[[#This Row],[12:20]]</f>
        <v>x</v>
      </c>
      <c r="Q236" s="4">
        <f>Tablo1[[#This Row],[13:10]]</f>
        <v>0</v>
      </c>
      <c r="R236" s="4">
        <f>Tablo1[[#This Row],[14:00]]</f>
        <v>0</v>
      </c>
      <c r="S236" s="4">
        <f>Tablo1[[#This Row],[14:50]]</f>
        <v>0</v>
      </c>
      <c r="T236" s="4">
        <f>Tablo1[[#This Row],[15:40]]</f>
        <v>0</v>
      </c>
      <c r="U236" s="12">
        <f>Tablo1[[#This Row],[16:30]]</f>
        <v>0</v>
      </c>
      <c r="V236" s="24">
        <f>Tablo1[[#This Row],[Ders Adedi]]</f>
        <v>3</v>
      </c>
      <c r="W236" s="22">
        <f>Tablo1[[#This Row],[Ders saati]]</f>
        <v>3</v>
      </c>
      <c r="X236" s="23">
        <f>Tablo1[[#This Row],[Ders saati kontrol]]</f>
        <v>3</v>
      </c>
      <c r="Y236" s="89" t="str">
        <f>Tablo1[[#This Row],[Birleştir formül]]</f>
        <v>Mühendislik Matematiği  Erdoğan ÜNLÜ</v>
      </c>
      <c r="Z236" s="94">
        <f>Tablo1[[#This Row],[Birleşik ders]]</f>
        <v>3</v>
      </c>
    </row>
    <row r="237" spans="1:26" ht="30" hidden="1" x14ac:dyDescent="0.25">
      <c r="A237" s="27">
        <f>Tablo1[[#This Row],[Sıra]]</f>
        <v>148</v>
      </c>
      <c r="B237" s="13" t="str">
        <f>Tablo1[[#This Row],[Bölüm]]</f>
        <v>TM</v>
      </c>
      <c r="C237" s="13">
        <f>Tablo1[[#This Row],[Sınıf]]</f>
        <v>1</v>
      </c>
      <c r="D237" s="5" t="str">
        <f>Tablo1[[#This Row],[Ders Kodu]]</f>
        <v>İSG-1002</v>
      </c>
      <c r="E237" s="14" t="str">
        <f>Tablo1[[#This Row],[Dersin Adı]]</f>
        <v xml:space="preserve">İş Sağlığı ve Güvenliği II </v>
      </c>
      <c r="F237" s="6" t="str">
        <f>Tablo1[[#This Row],[Dersi Veren Öğretim Elemanı]]</f>
        <v>Sarp Korkut SÜMER</v>
      </c>
      <c r="G237" s="6" t="str">
        <f>Tablo1[[#This Row],[Dersi Vrn. Öğr. Üyesi Bölümü]]</f>
        <v>TM</v>
      </c>
      <c r="H237" s="5">
        <f>Tablo1[[#This Row],[Mevcut]]</f>
        <v>41</v>
      </c>
      <c r="I237" s="13" t="str">
        <f>Tablo1[[#This Row],[GÜN]]</f>
        <v>PERŞEMBE</v>
      </c>
      <c r="J237" s="17" t="str">
        <f>Tablo1[[#This Row],[SINIF2]]</f>
        <v>105</v>
      </c>
      <c r="K237" s="11">
        <f>Tablo1[[#This Row],[08:10]]</f>
        <v>0</v>
      </c>
      <c r="L237" s="4">
        <f>Tablo1[[#This Row],[09:00]]</f>
        <v>0</v>
      </c>
      <c r="M237" s="4">
        <f>Tablo1[[#This Row],[09:50]]</f>
        <v>0</v>
      </c>
      <c r="N237" s="4">
        <f>Tablo1[[#This Row],[10:40]]</f>
        <v>0</v>
      </c>
      <c r="O237" s="4">
        <f>Tablo1[[#This Row],[11:30]]</f>
        <v>0</v>
      </c>
      <c r="P237" s="10">
        <f>Tablo1[[#This Row],[12:20]]</f>
        <v>0</v>
      </c>
      <c r="Q237" s="4" t="str">
        <f>Tablo1[[#This Row],[13:10]]</f>
        <v>x</v>
      </c>
      <c r="R237" s="4" t="str">
        <f>Tablo1[[#This Row],[14:00]]</f>
        <v>x</v>
      </c>
      <c r="S237" s="4">
        <f>Tablo1[[#This Row],[14:50]]</f>
        <v>0</v>
      </c>
      <c r="T237" s="4">
        <f>Tablo1[[#This Row],[15:40]]</f>
        <v>0</v>
      </c>
      <c r="U237" s="12">
        <f>Tablo1[[#This Row],[16:30]]</f>
        <v>0</v>
      </c>
      <c r="V237" s="24">
        <f>Tablo1[[#This Row],[Ders Adedi]]</f>
        <v>9</v>
      </c>
      <c r="W237" s="22">
        <f>Tablo1[[#This Row],[Ders saati]]</f>
        <v>2</v>
      </c>
      <c r="X237" s="23">
        <f>Tablo1[[#This Row],[Ders saati kontrol]]</f>
        <v>2</v>
      </c>
      <c r="Y237" s="89" t="str">
        <f>Tablo1[[#This Row],[Birleştir formül]]</f>
        <v>İş Sağlığı ve Güvenliği II  Sarp Korkut SÜMER</v>
      </c>
      <c r="Z237" s="94">
        <f>Tablo1[[#This Row],[Birleşik ders]]</f>
        <v>1</v>
      </c>
    </row>
    <row r="238" spans="1:26" ht="30" hidden="1" x14ac:dyDescent="0.25">
      <c r="A238" s="27">
        <f>Tablo1[[#This Row],[Sıra]]</f>
        <v>336</v>
      </c>
      <c r="B238" s="13" t="str">
        <f>Tablo1[[#This Row],[Bölüm]]</f>
        <v>TM</v>
      </c>
      <c r="C238" s="13">
        <f>Tablo1[[#This Row],[Sınıf]]</f>
        <v>1</v>
      </c>
      <c r="D238" s="5" t="str">
        <f>Tablo1[[#This Row],[Ders Kodu]]</f>
        <v>YDİ-1102</v>
      </c>
      <c r="E238" s="14" t="str">
        <f>Tablo1[[#This Row],[Dersin Adı]]</f>
        <v xml:space="preserve">Yabancı Dil II </v>
      </c>
      <c r="F238" s="6" t="str">
        <f>Tablo1[[#This Row],[Dersi Veren Öğretim Elemanı]]</f>
        <v>Gökhan HINIZ</v>
      </c>
      <c r="G238" s="6" t="str">
        <f>Tablo1[[#This Row],[Dersi Vrn. Öğr. Üyesi Bölümü]]</f>
        <v>FD</v>
      </c>
      <c r="H238" s="5">
        <f>Tablo1[[#This Row],[Mevcut]]</f>
        <v>17</v>
      </c>
      <c r="I238" s="13" t="str">
        <f>Tablo1[[#This Row],[GÜN]]</f>
        <v>CUMA</v>
      </c>
      <c r="J238" s="17" t="str">
        <f>Tablo1[[#This Row],[SINIF2]]</f>
        <v>ONLINE</v>
      </c>
      <c r="K238" s="11" t="str">
        <f>Tablo1[[#This Row],[08:10]]</f>
        <v>x</v>
      </c>
      <c r="L238" s="4" t="str">
        <f>Tablo1[[#This Row],[09:00]]</f>
        <v>x</v>
      </c>
      <c r="M238" s="4">
        <f>Tablo1[[#This Row],[09:50]]</f>
        <v>0</v>
      </c>
      <c r="N238" s="4">
        <f>Tablo1[[#This Row],[10:40]]</f>
        <v>0</v>
      </c>
      <c r="O238" s="4">
        <f>Tablo1[[#This Row],[11:30]]</f>
        <v>0</v>
      </c>
      <c r="P238" s="10">
        <f>Tablo1[[#This Row],[12:20]]</f>
        <v>0</v>
      </c>
      <c r="Q238" s="4">
        <f>Tablo1[[#This Row],[13:10]]</f>
        <v>0</v>
      </c>
      <c r="R238" s="4">
        <f>Tablo1[[#This Row],[14:00]]</f>
        <v>0</v>
      </c>
      <c r="S238" s="4">
        <f>Tablo1[[#This Row],[14:50]]</f>
        <v>0</v>
      </c>
      <c r="T238" s="4">
        <f>Tablo1[[#This Row],[15:40]]</f>
        <v>0</v>
      </c>
      <c r="U238" s="12">
        <f>Tablo1[[#This Row],[16:30]]</f>
        <v>0</v>
      </c>
      <c r="V238" s="24">
        <f>Tablo1[[#This Row],[Ders Adedi]]</f>
        <v>9</v>
      </c>
      <c r="W238" s="22">
        <f>Tablo1[[#This Row],[Ders saati]]</f>
        <v>2</v>
      </c>
      <c r="X238" s="23">
        <f>Tablo1[[#This Row],[Ders saati kontrol]]</f>
        <v>2</v>
      </c>
      <c r="Y238" s="89" t="str">
        <f>Tablo1[[#This Row],[Birleştir formül]]</f>
        <v>Yabancı Dil II  Gökhan HINIZ</v>
      </c>
      <c r="Z238" s="94">
        <f>Tablo1[[#This Row],[Birleşik ders]]</f>
        <v>9</v>
      </c>
    </row>
    <row r="239" spans="1:26" ht="30" hidden="1" x14ac:dyDescent="0.25">
      <c r="A239" s="27">
        <f>Tablo1[[#This Row],[Sıra]]</f>
        <v>370</v>
      </c>
      <c r="B239" s="13" t="str">
        <f>Tablo1[[#This Row],[Bölüm]]</f>
        <v>TM</v>
      </c>
      <c r="C239" s="13">
        <f>Tablo1[[#This Row],[Sınıf]]</f>
        <v>1</v>
      </c>
      <c r="D239" s="5" t="str">
        <f>Tablo1[[#This Row],[Ders Kodu]]</f>
        <v>TMT-1008</v>
      </c>
      <c r="E239" s="14" t="str">
        <f>Tablo1[[#This Row],[Dersin Adı]]</f>
        <v>Toprak Bilgisi (Alttan ve devam Alanlar İçin)</v>
      </c>
      <c r="F239" s="6" t="str">
        <f>Tablo1[[#This Row],[Dersi Veren Öğretim Elemanı]]</f>
        <v>Yasemin KAVDIR</v>
      </c>
      <c r="G239" s="6" t="str">
        <f>Tablo1[[#This Row],[Dersi Vrn. Öğr. Üyesi Bölümü]]</f>
        <v>TO</v>
      </c>
      <c r="H239" s="5">
        <f>Tablo1[[#This Row],[Mevcut]]</f>
        <v>4</v>
      </c>
      <c r="I239" s="13" t="str">
        <f>Tablo1[[#This Row],[GÜN]]</f>
        <v>CUMA</v>
      </c>
      <c r="J239" s="17" t="str">
        <f>Tablo1[[#This Row],[SINIF2]]</f>
        <v>Bölüm Sınıfı</v>
      </c>
      <c r="K239" s="11">
        <f>Tablo1[[#This Row],[08:10]]</f>
        <v>0</v>
      </c>
      <c r="L239" s="4">
        <f>Tablo1[[#This Row],[09:00]]</f>
        <v>0</v>
      </c>
      <c r="M239" s="4">
        <f>Tablo1[[#This Row],[09:50]]</f>
        <v>0</v>
      </c>
      <c r="N239" s="4">
        <f>Tablo1[[#This Row],[10:40]]</f>
        <v>0</v>
      </c>
      <c r="O239" s="4" t="str">
        <f>Tablo1[[#This Row],[11:30]]</f>
        <v>x</v>
      </c>
      <c r="P239" s="10" t="str">
        <f>Tablo1[[#This Row],[12:20]]</f>
        <v>x</v>
      </c>
      <c r="Q239" s="4" t="str">
        <f>Tablo1[[#This Row],[13:10]]</f>
        <v>x</v>
      </c>
      <c r="R239" s="4" t="str">
        <f>Tablo1[[#This Row],[14:00]]</f>
        <v>x</v>
      </c>
      <c r="S239" s="4">
        <f>Tablo1[[#This Row],[14:50]]</f>
        <v>0</v>
      </c>
      <c r="T239" s="4">
        <f>Tablo1[[#This Row],[15:40]]</f>
        <v>0</v>
      </c>
      <c r="U239" s="12">
        <f>Tablo1[[#This Row],[16:30]]</f>
        <v>0</v>
      </c>
      <c r="V239" s="24">
        <f>Tablo1[[#This Row],[Ders Adedi]]</f>
        <v>1</v>
      </c>
      <c r="W239" s="22">
        <f>Tablo1[[#This Row],[Ders saati]]</f>
        <v>4</v>
      </c>
      <c r="X239" s="23">
        <f>Tablo1[[#This Row],[Ders saati kontrol]]</f>
        <v>4</v>
      </c>
      <c r="Y239" s="89" t="str">
        <f>Tablo1[[#This Row],[Birleştir formül]]</f>
        <v>Toprak Bilgisi (Alttan ve devam Alanlar İçin) Yasemin KAVDIR</v>
      </c>
      <c r="Z239" s="94">
        <f>Tablo1[[#This Row],[Birleşik ders]]</f>
        <v>1</v>
      </c>
    </row>
    <row r="240" spans="1:26" ht="30" hidden="1" x14ac:dyDescent="0.25">
      <c r="A240" s="27">
        <f>Tablo1[[#This Row],[Sıra]]</f>
        <v>203</v>
      </c>
      <c r="B240" s="13" t="str">
        <f>Tablo1[[#This Row],[Bölüm]]</f>
        <v>TM</v>
      </c>
      <c r="C240" s="13">
        <f>Tablo1[[#This Row],[Sınıf]]</f>
        <v>1</v>
      </c>
      <c r="D240" s="5" t="str">
        <f>Tablo1[[#This Row],[Ders Kodu]]</f>
        <v>TMT-1010</v>
      </c>
      <c r="E240" s="14" t="str">
        <f>Tablo1[[#This Row],[Dersin Adı]]</f>
        <v>Mühendisliğe Giriş (Alttan Alanlar İçin)</v>
      </c>
      <c r="F240" s="6" t="str">
        <f>Tablo1[[#This Row],[Dersi Veren Öğretim Elemanı]]</f>
        <v>Ünal ÜRKMEZ</v>
      </c>
      <c r="G240" s="6" t="str">
        <f>Tablo1[[#This Row],[Dersi Vrn. Öğr. Üyesi Bölümü]]</f>
        <v>TM</v>
      </c>
      <c r="H240" s="5">
        <f>Tablo1[[#This Row],[Mevcut]]</f>
        <v>5</v>
      </c>
      <c r="I240" s="13" t="str">
        <f>Tablo1[[#This Row],[GÜN]]</f>
        <v>-</v>
      </c>
      <c r="J240" s="17" t="str">
        <f>Tablo1[[#This Row],[SINIF2]]</f>
        <v>SADECE SINAV</v>
      </c>
      <c r="K240" s="11">
        <f>Tablo1[[#This Row],[08:10]]</f>
        <v>0</v>
      </c>
      <c r="L240" s="4">
        <f>Tablo1[[#This Row],[09:00]]</f>
        <v>0</v>
      </c>
      <c r="M240" s="4">
        <f>Tablo1[[#This Row],[09:50]]</f>
        <v>0</v>
      </c>
      <c r="N240" s="4">
        <f>Tablo1[[#This Row],[10:40]]</f>
        <v>0</v>
      </c>
      <c r="O240" s="4">
        <f>Tablo1[[#This Row],[11:30]]</f>
        <v>0</v>
      </c>
      <c r="P240" s="10">
        <f>Tablo1[[#This Row],[12:20]]</f>
        <v>0</v>
      </c>
      <c r="Q240" s="4">
        <f>Tablo1[[#This Row],[13:10]]</f>
        <v>0</v>
      </c>
      <c r="R240" s="4">
        <f>Tablo1[[#This Row],[14:00]]</f>
        <v>0</v>
      </c>
      <c r="S240" s="4">
        <f>Tablo1[[#This Row],[14:50]]</f>
        <v>0</v>
      </c>
      <c r="T240" s="4">
        <f>Tablo1[[#This Row],[15:40]]</f>
        <v>0</v>
      </c>
      <c r="U240" s="12">
        <f>Tablo1[[#This Row],[16:30]]</f>
        <v>0</v>
      </c>
      <c r="V240" s="24">
        <f>Tablo1[[#This Row],[Ders Adedi]]</f>
        <v>1</v>
      </c>
      <c r="W240" s="22">
        <f>Tablo1[[#This Row],[Ders saati]]</f>
        <v>0</v>
      </c>
      <c r="X240" s="23">
        <f>Tablo1[[#This Row],[Ders saati kontrol]]</f>
        <v>0</v>
      </c>
      <c r="Y240" s="89" t="str">
        <f>Tablo1[[#This Row],[Birleştir formül]]</f>
        <v>Mühendisliğe Giriş (Alttan Alanlar İçin) Ünal ÜRKMEZ</v>
      </c>
      <c r="Z240" s="94">
        <f>Tablo1[[#This Row],[Birleşik ders]]</f>
        <v>1</v>
      </c>
    </row>
    <row r="241" spans="1:26" ht="21.75" hidden="1" x14ac:dyDescent="0.25">
      <c r="A241" s="27">
        <f>Tablo1[[#This Row],[Sıra]]</f>
        <v>58</v>
      </c>
      <c r="B241" s="13" t="str">
        <f>Tablo1[[#This Row],[Bölüm]]</f>
        <v>TM</v>
      </c>
      <c r="C241" s="13">
        <f>Tablo1[[#This Row],[Sınıf]]</f>
        <v>2</v>
      </c>
      <c r="D241" s="5" t="str">
        <f>Tablo1[[#This Row],[Ders Kodu]]</f>
        <v>TMT-2002</v>
      </c>
      <c r="E241" s="14" t="str">
        <f>Tablo1[[#This Row],[Dersin Adı]]</f>
        <v xml:space="preserve">Bitki Koruma </v>
      </c>
      <c r="F241" s="6" t="str">
        <f>Tablo1[[#This Row],[Dersi Veren Öğretim Elemanı]]</f>
        <v>Ahmet ULUDAĞ</v>
      </c>
      <c r="G241" s="6" t="str">
        <f>Tablo1[[#This Row],[Dersi Vrn. Öğr. Üyesi Bölümü]]</f>
        <v>BK</v>
      </c>
      <c r="H241" s="5">
        <f>Tablo1[[#This Row],[Mevcut]]</f>
        <v>31</v>
      </c>
      <c r="I241" s="13" t="str">
        <f>Tablo1[[#This Row],[GÜN]]</f>
        <v>PAZARTESİ</v>
      </c>
      <c r="J241" s="17" t="str">
        <f>Tablo1[[#This Row],[SINIF2]]</f>
        <v>113</v>
      </c>
      <c r="K241" s="11">
        <f>Tablo1[[#This Row],[08:10]]</f>
        <v>0</v>
      </c>
      <c r="L241" s="4" t="str">
        <f>Tablo1[[#This Row],[09:00]]</f>
        <v>x</v>
      </c>
      <c r="M241" s="4" t="str">
        <f>Tablo1[[#This Row],[09:50]]</f>
        <v>x</v>
      </c>
      <c r="N241" s="4" t="str">
        <f>Tablo1[[#This Row],[10:40]]</f>
        <v>x</v>
      </c>
      <c r="O241" s="4" t="str">
        <f>Tablo1[[#This Row],[11:30]]</f>
        <v>x</v>
      </c>
      <c r="P241" s="10">
        <f>Tablo1[[#This Row],[12:20]]</f>
        <v>0</v>
      </c>
      <c r="Q241" s="4">
        <f>Tablo1[[#This Row],[13:10]]</f>
        <v>0</v>
      </c>
      <c r="R241" s="4">
        <f>Tablo1[[#This Row],[14:00]]</f>
        <v>0</v>
      </c>
      <c r="S241" s="4">
        <f>Tablo1[[#This Row],[14:50]]</f>
        <v>0</v>
      </c>
      <c r="T241" s="4">
        <f>Tablo1[[#This Row],[15:40]]</f>
        <v>0</v>
      </c>
      <c r="U241" s="12">
        <f>Tablo1[[#This Row],[16:30]]</f>
        <v>0</v>
      </c>
      <c r="V241" s="24">
        <f>Tablo1[[#This Row],[Ders Adedi]]</f>
        <v>4</v>
      </c>
      <c r="W241" s="22">
        <f>Tablo1[[#This Row],[Ders saati]]</f>
        <v>4</v>
      </c>
      <c r="X241" s="23">
        <f>Tablo1[[#This Row],[Ders saati kontrol]]</f>
        <v>4</v>
      </c>
      <c r="Y241" s="89" t="str">
        <f>Tablo1[[#This Row],[Birleştir formül]]</f>
        <v>Bitki Koruma  Ahmet ULUDAĞ</v>
      </c>
      <c r="Z241" s="94">
        <f>Tablo1[[#This Row],[Birleşik ders]]</f>
        <v>2</v>
      </c>
    </row>
    <row r="242" spans="1:26" ht="21.75" hidden="1" x14ac:dyDescent="0.25">
      <c r="A242" s="27">
        <f>Tablo1[[#This Row],[Sıra]]</f>
        <v>21</v>
      </c>
      <c r="B242" s="13" t="str">
        <f>Tablo1[[#This Row],[Bölüm]]</f>
        <v>TM</v>
      </c>
      <c r="C242" s="13">
        <f>Tablo1[[#This Row],[Sınıf]]</f>
        <v>2</v>
      </c>
      <c r="D242" s="5" t="str">
        <f>Tablo1[[#This Row],[Ders Kodu]]</f>
        <v>TMT-2004</v>
      </c>
      <c r="E242" s="14" t="str">
        <f>Tablo1[[#This Row],[Dersin Adı]]</f>
        <v xml:space="preserve">Bahçe Bitkileri </v>
      </c>
      <c r="F242" s="6" t="str">
        <f>Tablo1[[#This Row],[Dersi Veren Öğretim Elemanı]]</f>
        <v>Harun ÇOBAN</v>
      </c>
      <c r="G242" s="6" t="str">
        <f>Tablo1[[#This Row],[Dersi Vrn. Öğr. Üyesi Bölümü]]</f>
        <v>BB</v>
      </c>
      <c r="H242" s="5">
        <f>Tablo1[[#This Row],[Mevcut]]</f>
        <v>27</v>
      </c>
      <c r="I242" s="13" t="str">
        <f>Tablo1[[#This Row],[GÜN]]</f>
        <v>SALI</v>
      </c>
      <c r="J242" s="17" t="str">
        <f>Tablo1[[#This Row],[SINIF2]]</f>
        <v>01</v>
      </c>
      <c r="K242" s="11">
        <f>Tablo1[[#This Row],[08:10]]</f>
        <v>0</v>
      </c>
      <c r="L242" s="4" t="str">
        <f>Tablo1[[#This Row],[09:00]]</f>
        <v>x</v>
      </c>
      <c r="M242" s="4" t="str">
        <f>Tablo1[[#This Row],[09:50]]</f>
        <v>x</v>
      </c>
      <c r="N242" s="4" t="str">
        <f>Tablo1[[#This Row],[10:40]]</f>
        <v>x</v>
      </c>
      <c r="O242" s="4" t="str">
        <f>Tablo1[[#This Row],[11:30]]</f>
        <v>x</v>
      </c>
      <c r="P242" s="10">
        <f>Tablo1[[#This Row],[12:20]]</f>
        <v>0</v>
      </c>
      <c r="Q242" s="4">
        <f>Tablo1[[#This Row],[13:10]]</f>
        <v>0</v>
      </c>
      <c r="R242" s="4">
        <f>Tablo1[[#This Row],[14:00]]</f>
        <v>0</v>
      </c>
      <c r="S242" s="4">
        <f>Tablo1[[#This Row],[14:50]]</f>
        <v>0</v>
      </c>
      <c r="T242" s="4">
        <f>Tablo1[[#This Row],[15:40]]</f>
        <v>0</v>
      </c>
      <c r="U242" s="12">
        <f>Tablo1[[#This Row],[16:30]]</f>
        <v>0</v>
      </c>
      <c r="V242" s="24">
        <f>Tablo1[[#This Row],[Ders Adedi]]</f>
        <v>4</v>
      </c>
      <c r="W242" s="22">
        <f>Tablo1[[#This Row],[Ders saati]]</f>
        <v>4</v>
      </c>
      <c r="X242" s="23">
        <f>Tablo1[[#This Row],[Ders saati kontrol]]</f>
        <v>4</v>
      </c>
      <c r="Y242" s="89" t="str">
        <f>Tablo1[[#This Row],[Birleştir formül]]</f>
        <v>Bahçe Bitkileri  Harun ÇOBAN</v>
      </c>
      <c r="Z242" s="94">
        <f>Tablo1[[#This Row],[Birleşik ders]]</f>
        <v>2</v>
      </c>
    </row>
    <row r="243" spans="1:26" ht="21.75" hidden="1" x14ac:dyDescent="0.25">
      <c r="A243" s="27">
        <f>Tablo1[[#This Row],[Sıra]]</f>
        <v>217</v>
      </c>
      <c r="B243" s="13" t="str">
        <f>Tablo1[[#This Row],[Bölüm]]</f>
        <v>TM</v>
      </c>
      <c r="C243" s="13">
        <f>Tablo1[[#This Row],[Sınıf]]</f>
        <v>2</v>
      </c>
      <c r="D243" s="5" t="str">
        <f>Tablo1[[#This Row],[Ders Kodu]]</f>
        <v>TMT-2012</v>
      </c>
      <c r="E243" s="14" t="str">
        <f>Tablo1[[#This Row],[Dersin Adı]]</f>
        <v xml:space="preserve">Ölçme Kontrol ve Otomasyon </v>
      </c>
      <c r="F243" s="6" t="str">
        <f>Tablo1[[#This Row],[Dersi Veren Öğretim Elemanı]]</f>
        <v>M. Burak BÜYÜKCAN</v>
      </c>
      <c r="G243" s="6" t="str">
        <f>Tablo1[[#This Row],[Dersi Vrn. Öğr. Üyesi Bölümü]]</f>
        <v>TM</v>
      </c>
      <c r="H243" s="5">
        <f>Tablo1[[#This Row],[Mevcut]]</f>
        <v>24</v>
      </c>
      <c r="I243" s="13" t="str">
        <f>Tablo1[[#This Row],[GÜN]]</f>
        <v>SALI</v>
      </c>
      <c r="J243" s="17" t="str">
        <f>Tablo1[[#This Row],[SINIF2]]</f>
        <v>TM. Uyg.Lab.</v>
      </c>
      <c r="K243" s="11">
        <f>Tablo1[[#This Row],[08:10]]</f>
        <v>0</v>
      </c>
      <c r="L243" s="4">
        <f>Tablo1[[#This Row],[09:00]]</f>
        <v>0</v>
      </c>
      <c r="M243" s="4">
        <f>Tablo1[[#This Row],[09:50]]</f>
        <v>0</v>
      </c>
      <c r="N243" s="4">
        <f>Tablo1[[#This Row],[10:40]]</f>
        <v>0</v>
      </c>
      <c r="O243" s="4">
        <f>Tablo1[[#This Row],[11:30]]</f>
        <v>0</v>
      </c>
      <c r="P243" s="10">
        <f>Tablo1[[#This Row],[12:20]]</f>
        <v>0</v>
      </c>
      <c r="Q243" s="4" t="str">
        <f>Tablo1[[#This Row],[13:10]]</f>
        <v>x</v>
      </c>
      <c r="R243" s="4" t="str">
        <f>Tablo1[[#This Row],[14:00]]</f>
        <v>x</v>
      </c>
      <c r="S243" s="4">
        <f>Tablo1[[#This Row],[14:50]]</f>
        <v>0</v>
      </c>
      <c r="T243" s="4">
        <f>Tablo1[[#This Row],[15:40]]</f>
        <v>0</v>
      </c>
      <c r="U243" s="12">
        <f>Tablo1[[#This Row],[16:30]]</f>
        <v>0</v>
      </c>
      <c r="V243" s="24">
        <f>Tablo1[[#This Row],[Ders Adedi]]</f>
        <v>1</v>
      </c>
      <c r="W243" s="22">
        <f>Tablo1[[#This Row],[Ders saati]]</f>
        <v>2</v>
      </c>
      <c r="X243" s="23">
        <f>Tablo1[[#This Row],[Ders saati kontrol]]</f>
        <v>2</v>
      </c>
      <c r="Y243" s="89" t="str">
        <f>Tablo1[[#This Row],[Birleştir formül]]</f>
        <v>Ölçme Kontrol ve Otomasyon  M. Burak BÜYÜKCAN</v>
      </c>
      <c r="Z243" s="94">
        <f>Tablo1[[#This Row],[Birleşik ders]]</f>
        <v>1</v>
      </c>
    </row>
    <row r="244" spans="1:26" ht="21.75" hidden="1" x14ac:dyDescent="0.25">
      <c r="A244" s="27">
        <f>Tablo1[[#This Row],[Sıra]]</f>
        <v>143</v>
      </c>
      <c r="B244" s="13" t="str">
        <f>Tablo1[[#This Row],[Bölüm]]</f>
        <v>TM</v>
      </c>
      <c r="C244" s="13">
        <f>Tablo1[[#This Row],[Sınıf]]</f>
        <v>2</v>
      </c>
      <c r="D244" s="5" t="str">
        <f>Tablo1[[#This Row],[Ders Kodu]]</f>
        <v>TMT-2014</v>
      </c>
      <c r="E244" s="14" t="str">
        <f>Tablo1[[#This Row],[Dersin Adı]]</f>
        <v xml:space="preserve">İstatistik </v>
      </c>
      <c r="F244" s="6" t="str">
        <f>Tablo1[[#This Row],[Dersi Veren Öğretim Elemanı]]</f>
        <v>Arzu AKTAŞ</v>
      </c>
      <c r="G244" s="6" t="str">
        <f>Tablo1[[#This Row],[Dersi Vrn. Öğr. Üyesi Bölümü]]</f>
        <v>FD</v>
      </c>
      <c r="H244" s="5">
        <f>Tablo1[[#This Row],[Mevcut]]</f>
        <v>25</v>
      </c>
      <c r="I244" s="13" t="str">
        <f>Tablo1[[#This Row],[GÜN]]</f>
        <v>SALI</v>
      </c>
      <c r="J244" s="17" t="str">
        <f>Tablo1[[#This Row],[SINIF2]]</f>
        <v>113</v>
      </c>
      <c r="K244" s="11">
        <f>Tablo1[[#This Row],[08:10]]</f>
        <v>0</v>
      </c>
      <c r="L244" s="4">
        <f>Tablo1[[#This Row],[09:00]]</f>
        <v>0</v>
      </c>
      <c r="M244" s="4">
        <f>Tablo1[[#This Row],[09:50]]</f>
        <v>0</v>
      </c>
      <c r="N244" s="4">
        <f>Tablo1[[#This Row],[10:40]]</f>
        <v>0</v>
      </c>
      <c r="O244" s="4">
        <f>Tablo1[[#This Row],[11:30]]</f>
        <v>0</v>
      </c>
      <c r="P244" s="10">
        <f>Tablo1[[#This Row],[12:20]]</f>
        <v>0</v>
      </c>
      <c r="Q244" s="4">
        <f>Tablo1[[#This Row],[13:10]]</f>
        <v>0</v>
      </c>
      <c r="R244" s="4">
        <f>Tablo1[[#This Row],[14:00]]</f>
        <v>0</v>
      </c>
      <c r="S244" s="4" t="str">
        <f>Tablo1[[#This Row],[14:50]]</f>
        <v>x</v>
      </c>
      <c r="T244" s="4" t="str">
        <f>Tablo1[[#This Row],[15:40]]</f>
        <v>x</v>
      </c>
      <c r="U244" s="12">
        <f>Tablo1[[#This Row],[16:30]]</f>
        <v>0</v>
      </c>
      <c r="V244" s="24">
        <f>Tablo1[[#This Row],[Ders Adedi]]</f>
        <v>5</v>
      </c>
      <c r="W244" s="22">
        <f>Tablo1[[#This Row],[Ders saati]]</f>
        <v>2</v>
      </c>
      <c r="X244" s="23">
        <f>Tablo1[[#This Row],[Ders saati kontrol]]</f>
        <v>2</v>
      </c>
      <c r="Y244" s="89" t="str">
        <f>Tablo1[[#This Row],[Birleştir formül]]</f>
        <v>İstatistik  Arzu AKTAŞ</v>
      </c>
      <c r="Z244" s="94">
        <f>Tablo1[[#This Row],[Birleşik ders]]</f>
        <v>2</v>
      </c>
    </row>
    <row r="245" spans="1:26" ht="30" hidden="1" x14ac:dyDescent="0.25">
      <c r="A245" s="27">
        <f>Tablo1[[#This Row],[Sıra]]</f>
        <v>285</v>
      </c>
      <c r="B245" s="13" t="str">
        <f>Tablo1[[#This Row],[Bölüm]]</f>
        <v>TM</v>
      </c>
      <c r="C245" s="13">
        <f>Tablo1[[#This Row],[Sınıf]]</f>
        <v>2</v>
      </c>
      <c r="D245" s="5" t="str">
        <f>Tablo1[[#This Row],[Ders Kodu]]</f>
        <v>TMT-2006</v>
      </c>
      <c r="E245" s="14" t="str">
        <f>Tablo1[[#This Row],[Dersin Adı]]</f>
        <v xml:space="preserve">Tarla Bitkileri </v>
      </c>
      <c r="F245" s="6" t="str">
        <f>Tablo1[[#This Row],[Dersi Veren Öğretim Elemanı]]</f>
        <v>Fırat ALATÜRK</v>
      </c>
      <c r="G245" s="6" t="str">
        <f>Tablo1[[#This Row],[Dersi Vrn. Öğr. Üyesi Bölümü]]</f>
        <v>TB</v>
      </c>
      <c r="H245" s="5">
        <f>Tablo1[[#This Row],[Mevcut]]</f>
        <v>36</v>
      </c>
      <c r="I245" s="13" t="str">
        <f>Tablo1[[#This Row],[GÜN]]</f>
        <v>ÇARŞAMBA</v>
      </c>
      <c r="J245" s="17" t="str">
        <f>Tablo1[[#This Row],[SINIF2]]</f>
        <v>204</v>
      </c>
      <c r="K245" s="11">
        <f>Tablo1[[#This Row],[08:10]]</f>
        <v>0</v>
      </c>
      <c r="L245" s="4" t="str">
        <f>Tablo1[[#This Row],[09:00]]</f>
        <v>x</v>
      </c>
      <c r="M245" s="4" t="str">
        <f>Tablo1[[#This Row],[09:50]]</f>
        <v>x</v>
      </c>
      <c r="N245" s="4" t="str">
        <f>Tablo1[[#This Row],[10:40]]</f>
        <v>x</v>
      </c>
      <c r="O245" s="4" t="str">
        <f>Tablo1[[#This Row],[11:30]]</f>
        <v>x</v>
      </c>
      <c r="P245" s="10">
        <f>Tablo1[[#This Row],[12:20]]</f>
        <v>0</v>
      </c>
      <c r="Q245" s="4">
        <f>Tablo1[[#This Row],[13:10]]</f>
        <v>0</v>
      </c>
      <c r="R245" s="4">
        <f>Tablo1[[#This Row],[14:00]]</f>
        <v>0</v>
      </c>
      <c r="S245" s="4">
        <f>Tablo1[[#This Row],[14:50]]</f>
        <v>0</v>
      </c>
      <c r="T245" s="4">
        <f>Tablo1[[#This Row],[15:40]]</f>
        <v>0</v>
      </c>
      <c r="U245" s="12">
        <f>Tablo1[[#This Row],[16:30]]</f>
        <v>0</v>
      </c>
      <c r="V245" s="24">
        <f>Tablo1[[#This Row],[Ders Adedi]]</f>
        <v>5</v>
      </c>
      <c r="W245" s="22">
        <f>Tablo1[[#This Row],[Ders saati]]</f>
        <v>4</v>
      </c>
      <c r="X245" s="23">
        <f>Tablo1[[#This Row],[Ders saati kontrol]]</f>
        <v>4</v>
      </c>
      <c r="Y245" s="89" t="str">
        <f>Tablo1[[#This Row],[Birleştir formül]]</f>
        <v>Tarla Bitkileri  Fırat ALATÜRK</v>
      </c>
      <c r="Z245" s="94">
        <f>Tablo1[[#This Row],[Birleşik ders]]</f>
        <v>1</v>
      </c>
    </row>
    <row r="246" spans="1:26" ht="21.75" hidden="1" x14ac:dyDescent="0.25">
      <c r="A246" s="27">
        <f>Tablo1[[#This Row],[Sıra]]</f>
        <v>35</v>
      </c>
      <c r="B246" s="13" t="str">
        <f>Tablo1[[#This Row],[Bölüm]]</f>
        <v>TM</v>
      </c>
      <c r="C246" s="13">
        <f>Tablo1[[#This Row],[Sınıf]]</f>
        <v>2</v>
      </c>
      <c r="D246" s="5" t="str">
        <f>Tablo1[[#This Row],[Ders Kodu]]</f>
        <v>TMT-2010</v>
      </c>
      <c r="E246" s="14" t="str">
        <f>Tablo1[[#This Row],[Dersin Adı]]</f>
        <v xml:space="preserve">Bilgisayar Destekli Tasarım II </v>
      </c>
      <c r="F246" s="6" t="str">
        <f>Tablo1[[#This Row],[Dersi Veren Öğretim Elemanı]]</f>
        <v>Habib KOCABIYIK</v>
      </c>
      <c r="G246" s="6" t="str">
        <f>Tablo1[[#This Row],[Dersi Vrn. Öğr. Üyesi Bölümü]]</f>
        <v>TM</v>
      </c>
      <c r="H246" s="5">
        <f>Tablo1[[#This Row],[Mevcut]]</f>
        <v>40</v>
      </c>
      <c r="I246" s="13" t="str">
        <f>Tablo1[[#This Row],[GÜN]]</f>
        <v>PERŞEMBE</v>
      </c>
      <c r="J246" s="17" t="str">
        <f>Tablo1[[#This Row],[SINIF2]]</f>
        <v>Bilgisayar Lab.</v>
      </c>
      <c r="K246" s="11">
        <f>Tablo1[[#This Row],[08:10]]</f>
        <v>0</v>
      </c>
      <c r="L246" s="4">
        <f>Tablo1[[#This Row],[09:00]]</f>
        <v>0</v>
      </c>
      <c r="M246" s="4" t="str">
        <f>Tablo1[[#This Row],[09:50]]</f>
        <v>x</v>
      </c>
      <c r="N246" s="4" t="str">
        <f>Tablo1[[#This Row],[10:40]]</f>
        <v>x</v>
      </c>
      <c r="O246" s="4" t="str">
        <f>Tablo1[[#This Row],[11:30]]</f>
        <v>x</v>
      </c>
      <c r="P246" s="10">
        <f>Tablo1[[#This Row],[12:20]]</f>
        <v>0</v>
      </c>
      <c r="Q246" s="4">
        <f>Tablo1[[#This Row],[13:10]]</f>
        <v>0</v>
      </c>
      <c r="R246" s="4">
        <f>Tablo1[[#This Row],[14:00]]</f>
        <v>0</v>
      </c>
      <c r="S246" s="4">
        <f>Tablo1[[#This Row],[14:50]]</f>
        <v>0</v>
      </c>
      <c r="T246" s="4">
        <f>Tablo1[[#This Row],[15:40]]</f>
        <v>0</v>
      </c>
      <c r="U246" s="12">
        <f>Tablo1[[#This Row],[16:30]]</f>
        <v>0</v>
      </c>
      <c r="V246" s="24">
        <f>Tablo1[[#This Row],[Ders Adedi]]</f>
        <v>1</v>
      </c>
      <c r="W246" s="22">
        <f>Tablo1[[#This Row],[Ders saati]]</f>
        <v>3</v>
      </c>
      <c r="X246" s="23">
        <f>Tablo1[[#This Row],[Ders saati kontrol]]</f>
        <v>3</v>
      </c>
      <c r="Y246" s="89" t="str">
        <f>Tablo1[[#This Row],[Birleştir formül]]</f>
        <v>Bilgisayar Destekli Tasarım II  Habib KOCABIYIK</v>
      </c>
      <c r="Z246" s="94">
        <f>Tablo1[[#This Row],[Birleşik ders]]</f>
        <v>1</v>
      </c>
    </row>
    <row r="247" spans="1:26" ht="21.75" hidden="1" x14ac:dyDescent="0.25">
      <c r="A247" s="27">
        <f>Tablo1[[#This Row],[Sıra]]</f>
        <v>85</v>
      </c>
      <c r="B247" s="13" t="str">
        <f>Tablo1[[#This Row],[Bölüm]]</f>
        <v>TM</v>
      </c>
      <c r="C247" s="13">
        <f>Tablo1[[#This Row],[Sınıf]]</f>
        <v>2</v>
      </c>
      <c r="D247" s="5" t="str">
        <f>Tablo1[[#This Row],[Ders Kodu]]</f>
        <v>TMT-2008</v>
      </c>
      <c r="E247" s="14" t="str">
        <f>Tablo1[[#This Row],[Dersin Adı]]</f>
        <v xml:space="preserve">Dinamik </v>
      </c>
      <c r="F247" s="6" t="str">
        <f>Tablo1[[#This Row],[Dersi Veren Öğretim Elemanı]]</f>
        <v>Ünal ÜRKMEZ</v>
      </c>
      <c r="G247" s="6" t="str">
        <f>Tablo1[[#This Row],[Dersi Vrn. Öğr. Üyesi Bölümü]]</f>
        <v>TM</v>
      </c>
      <c r="H247" s="5">
        <f>Tablo1[[#This Row],[Mevcut]]</f>
        <v>26</v>
      </c>
      <c r="I247" s="13" t="str">
        <f>Tablo1[[#This Row],[GÜN]]</f>
        <v>PERŞEMBE</v>
      </c>
      <c r="J247" s="17" t="str">
        <f>Tablo1[[#This Row],[SINIF2]]</f>
        <v>03</v>
      </c>
      <c r="K247" s="11">
        <f>Tablo1[[#This Row],[08:10]]</f>
        <v>0</v>
      </c>
      <c r="L247" s="4">
        <f>Tablo1[[#This Row],[09:00]]</f>
        <v>0</v>
      </c>
      <c r="M247" s="4">
        <f>Tablo1[[#This Row],[09:50]]</f>
        <v>0</v>
      </c>
      <c r="N247" s="4">
        <f>Tablo1[[#This Row],[10:40]]</f>
        <v>0</v>
      </c>
      <c r="O247" s="4">
        <f>Tablo1[[#This Row],[11:30]]</f>
        <v>0</v>
      </c>
      <c r="P247" s="10">
        <f>Tablo1[[#This Row],[12:20]]</f>
        <v>0</v>
      </c>
      <c r="Q247" s="4" t="str">
        <f>Tablo1[[#This Row],[13:10]]</f>
        <v>x</v>
      </c>
      <c r="R247" s="4" t="str">
        <f>Tablo1[[#This Row],[14:00]]</f>
        <v>x</v>
      </c>
      <c r="S247" s="4">
        <f>Tablo1[[#This Row],[14:50]]</f>
        <v>0</v>
      </c>
      <c r="T247" s="4">
        <f>Tablo1[[#This Row],[15:40]]</f>
        <v>0</v>
      </c>
      <c r="U247" s="12">
        <f>Tablo1[[#This Row],[16:30]]</f>
        <v>0</v>
      </c>
      <c r="V247" s="24">
        <f>Tablo1[[#This Row],[Ders Adedi]]</f>
        <v>1</v>
      </c>
      <c r="W247" s="22">
        <f>Tablo1[[#This Row],[Ders saati]]</f>
        <v>2</v>
      </c>
      <c r="X247" s="23">
        <f>Tablo1[[#This Row],[Ders saati kontrol]]</f>
        <v>2</v>
      </c>
      <c r="Y247" s="89" t="str">
        <f>Tablo1[[#This Row],[Birleştir formül]]</f>
        <v>Dinamik  Ünal ÜRKMEZ</v>
      </c>
      <c r="Z247" s="94">
        <f>Tablo1[[#This Row],[Birleşik ders]]</f>
        <v>1</v>
      </c>
    </row>
    <row r="248" spans="1:26" ht="30" hidden="1" x14ac:dyDescent="0.25">
      <c r="A248" s="27">
        <f>Tablo1[[#This Row],[Sıra]]</f>
        <v>223</v>
      </c>
      <c r="B248" s="13" t="str">
        <f>Tablo1[[#This Row],[Bölüm]]</f>
        <v>TM</v>
      </c>
      <c r="C248" s="13">
        <f>Tablo1[[#This Row],[Sınıf]]</f>
        <v>3</v>
      </c>
      <c r="D248" s="5" t="str">
        <f>Tablo1[[#This Row],[Ders Kodu]]</f>
        <v>TMT-3106</v>
      </c>
      <c r="E248" s="14" t="str">
        <f>Tablo1[[#This Row],[Dersin Adı]]</f>
        <v xml:space="preserve">Programlamaya Giriş </v>
      </c>
      <c r="F248" s="6" t="str">
        <f>Tablo1[[#This Row],[Dersi Veren Öğretim Elemanı]]</f>
        <v>İsmail KAVDIR</v>
      </c>
      <c r="G248" s="6" t="str">
        <f>Tablo1[[#This Row],[Dersi Vrn. Öğr. Üyesi Bölümü]]</f>
        <v>TM</v>
      </c>
      <c r="H248" s="5">
        <f>Tablo1[[#This Row],[Mevcut]]</f>
        <v>20</v>
      </c>
      <c r="I248" s="13" t="str">
        <f>Tablo1[[#This Row],[GÜN]]</f>
        <v>PAZARTESİ</v>
      </c>
      <c r="J248" s="17" t="str">
        <f>Tablo1[[#This Row],[SINIF2]]</f>
        <v>Bilgisayar Lab.</v>
      </c>
      <c r="K248" s="11">
        <f>Tablo1[[#This Row],[08:10]]</f>
        <v>0</v>
      </c>
      <c r="L248" s="4" t="str">
        <f>Tablo1[[#This Row],[09:00]]</f>
        <v>x</v>
      </c>
      <c r="M248" s="4" t="str">
        <f>Tablo1[[#This Row],[09:50]]</f>
        <v>x</v>
      </c>
      <c r="N248" s="4" t="str">
        <f>Tablo1[[#This Row],[10:40]]</f>
        <v>x</v>
      </c>
      <c r="O248" s="4">
        <f>Tablo1[[#This Row],[11:30]]</f>
        <v>0</v>
      </c>
      <c r="P248" s="10">
        <f>Tablo1[[#This Row],[12:20]]</f>
        <v>0</v>
      </c>
      <c r="Q248" s="4">
        <f>Tablo1[[#This Row],[13:10]]</f>
        <v>0</v>
      </c>
      <c r="R248" s="4">
        <f>Tablo1[[#This Row],[14:00]]</f>
        <v>0</v>
      </c>
      <c r="S248" s="4">
        <f>Tablo1[[#This Row],[14:50]]</f>
        <v>0</v>
      </c>
      <c r="T248" s="4">
        <f>Tablo1[[#This Row],[15:40]]</f>
        <v>0</v>
      </c>
      <c r="U248" s="12">
        <f>Tablo1[[#This Row],[16:30]]</f>
        <v>0</v>
      </c>
      <c r="V248" s="24">
        <f>Tablo1[[#This Row],[Ders Adedi]]</f>
        <v>1</v>
      </c>
      <c r="W248" s="22">
        <f>Tablo1[[#This Row],[Ders saati]]</f>
        <v>3</v>
      </c>
      <c r="X248" s="23">
        <f>Tablo1[[#This Row],[Ders saati kontrol]]</f>
        <v>3</v>
      </c>
      <c r="Y248" s="89" t="str">
        <f>Tablo1[[#This Row],[Birleştir formül]]</f>
        <v>Programlamaya Giriş  İsmail KAVDIR</v>
      </c>
      <c r="Z248" s="94">
        <f>Tablo1[[#This Row],[Birleşik ders]]</f>
        <v>1</v>
      </c>
    </row>
    <row r="249" spans="1:26" ht="30" hidden="1" x14ac:dyDescent="0.25">
      <c r="A249" s="27">
        <f>Tablo1[[#This Row],[Sıra]]</f>
        <v>176</v>
      </c>
      <c r="B249" s="13" t="str">
        <f>Tablo1[[#This Row],[Bölüm]]</f>
        <v>TM</v>
      </c>
      <c r="C249" s="13">
        <f>Tablo1[[#This Row],[Sınıf]]</f>
        <v>3</v>
      </c>
      <c r="D249" s="5" t="str">
        <f>Tablo1[[#This Row],[Ders Kodu]]</f>
        <v>TMT-3136</v>
      </c>
      <c r="E249" s="14" t="str">
        <f>Tablo1[[#This Row],[Dersin Adı]]</f>
        <v xml:space="preserve">Mesleki İngilizce </v>
      </c>
      <c r="F249" s="6" t="str">
        <f>Tablo1[[#This Row],[Dersi Veren Öğretim Elemanı]]</f>
        <v>İsmail KAVDIR</v>
      </c>
      <c r="G249" s="6" t="str">
        <f>Tablo1[[#This Row],[Dersi Vrn. Öğr. Üyesi Bölümü]]</f>
        <v>TM</v>
      </c>
      <c r="H249" s="5">
        <f>Tablo1[[#This Row],[Mevcut]]</f>
        <v>9</v>
      </c>
      <c r="I249" s="13" t="str">
        <f>Tablo1[[#This Row],[GÜN]]</f>
        <v>SALI</v>
      </c>
      <c r="J249" s="17" t="str">
        <f>Tablo1[[#This Row],[SINIF2]]</f>
        <v>106</v>
      </c>
      <c r="K249" s="11">
        <f>Tablo1[[#This Row],[08:10]]</f>
        <v>0</v>
      </c>
      <c r="L249" s="4">
        <f>Tablo1[[#This Row],[09:00]]</f>
        <v>0</v>
      </c>
      <c r="M249" s="4">
        <f>Tablo1[[#This Row],[09:50]]</f>
        <v>0</v>
      </c>
      <c r="N249" s="4">
        <f>Tablo1[[#This Row],[10:40]]</f>
        <v>0</v>
      </c>
      <c r="O249" s="4">
        <f>Tablo1[[#This Row],[11:30]]</f>
        <v>0</v>
      </c>
      <c r="P249" s="10" t="str">
        <f>Tablo1[[#This Row],[12:20]]</f>
        <v>x</v>
      </c>
      <c r="Q249" s="4" t="str">
        <f>Tablo1[[#This Row],[13:10]]</f>
        <v>x</v>
      </c>
      <c r="R249" s="4" t="str">
        <f>Tablo1[[#This Row],[14:00]]</f>
        <v>x</v>
      </c>
      <c r="S249" s="4">
        <f>Tablo1[[#This Row],[14:50]]</f>
        <v>0</v>
      </c>
      <c r="T249" s="4">
        <f>Tablo1[[#This Row],[15:40]]</f>
        <v>0</v>
      </c>
      <c r="U249" s="12">
        <f>Tablo1[[#This Row],[16:30]]</f>
        <v>0</v>
      </c>
      <c r="V249" s="24">
        <f>Tablo1[[#This Row],[Ders Adedi]]</f>
        <v>1</v>
      </c>
      <c r="W249" s="22">
        <f>Tablo1[[#This Row],[Ders saati]]</f>
        <v>3</v>
      </c>
      <c r="X249" s="23">
        <f>Tablo1[[#This Row],[Ders saati kontrol]]</f>
        <v>3</v>
      </c>
      <c r="Y249" s="89" t="str">
        <f>Tablo1[[#This Row],[Birleştir formül]]</f>
        <v>Mesleki İngilizce  İsmail KAVDIR</v>
      </c>
      <c r="Z249" s="94">
        <f>Tablo1[[#This Row],[Birleşik ders]]</f>
        <v>1</v>
      </c>
    </row>
    <row r="250" spans="1:26" ht="21.75" hidden="1" x14ac:dyDescent="0.25">
      <c r="A250" s="27">
        <f>Tablo1[[#This Row],[Sıra]]</f>
        <v>75</v>
      </c>
      <c r="B250" s="13" t="str">
        <f>Tablo1[[#This Row],[Bölüm]]</f>
        <v>TM</v>
      </c>
      <c r="C250" s="13">
        <f>Tablo1[[#This Row],[Sınıf]]</f>
        <v>3</v>
      </c>
      <c r="D250" s="5" t="str">
        <f>Tablo1[[#This Row],[Ders Kodu]]</f>
        <v>TMT-3124</v>
      </c>
      <c r="E250" s="14" t="str">
        <f>Tablo1[[#This Row],[Dersin Adı]]</f>
        <v xml:space="preserve">Biyolojik Malzemenin Mühendislik Özellikleri </v>
      </c>
      <c r="F250" s="6" t="str">
        <f>Tablo1[[#This Row],[Dersi Veren Öğretim Elemanı]]</f>
        <v>M. Burak BÜYÜKCAN</v>
      </c>
      <c r="G250" s="6" t="str">
        <f>Tablo1[[#This Row],[Dersi Vrn. Öğr. Üyesi Bölümü]]</f>
        <v>TM</v>
      </c>
      <c r="H250" s="5">
        <f>Tablo1[[#This Row],[Mevcut]]</f>
        <v>17</v>
      </c>
      <c r="I250" s="13" t="str">
        <f>Tablo1[[#This Row],[GÜN]]</f>
        <v>SALI</v>
      </c>
      <c r="J250" s="17" t="str">
        <f>Tablo1[[#This Row],[SINIF2]]</f>
        <v>TM. Uyg.Lab.</v>
      </c>
      <c r="K250" s="11">
        <f>Tablo1[[#This Row],[08:10]]</f>
        <v>0</v>
      </c>
      <c r="L250" s="4">
        <f>Tablo1[[#This Row],[09:00]]</f>
        <v>0</v>
      </c>
      <c r="M250" s="4">
        <f>Tablo1[[#This Row],[09:50]]</f>
        <v>0</v>
      </c>
      <c r="N250" s="4">
        <f>Tablo1[[#This Row],[10:40]]</f>
        <v>0</v>
      </c>
      <c r="O250" s="4">
        <f>Tablo1[[#This Row],[11:30]]</f>
        <v>0</v>
      </c>
      <c r="P250" s="10">
        <f>Tablo1[[#This Row],[12:20]]</f>
        <v>0</v>
      </c>
      <c r="Q250" s="4">
        <f>Tablo1[[#This Row],[13:10]]</f>
        <v>0</v>
      </c>
      <c r="R250" s="4">
        <f>Tablo1[[#This Row],[14:00]]</f>
        <v>0</v>
      </c>
      <c r="S250" s="4" t="str">
        <f>Tablo1[[#This Row],[14:50]]</f>
        <v>x</v>
      </c>
      <c r="T250" s="4" t="str">
        <f>Tablo1[[#This Row],[15:40]]</f>
        <v>x</v>
      </c>
      <c r="U250" s="12" t="str">
        <f>Tablo1[[#This Row],[16:30]]</f>
        <v>x</v>
      </c>
      <c r="V250" s="24">
        <f>Tablo1[[#This Row],[Ders Adedi]]</f>
        <v>1</v>
      </c>
      <c r="W250" s="22">
        <f>Tablo1[[#This Row],[Ders saati]]</f>
        <v>3</v>
      </c>
      <c r="X250" s="23">
        <f>Tablo1[[#This Row],[Ders saati kontrol]]</f>
        <v>3</v>
      </c>
      <c r="Y250" s="89" t="str">
        <f>Tablo1[[#This Row],[Birleştir formül]]</f>
        <v>Biyolojik Malzemenin Mühendislik Özellikleri  M. Burak BÜYÜKCAN</v>
      </c>
      <c r="Z250" s="94">
        <f>Tablo1[[#This Row],[Birleşik ders]]</f>
        <v>1</v>
      </c>
    </row>
    <row r="251" spans="1:26" ht="21.75" hidden="1" x14ac:dyDescent="0.25">
      <c r="A251" s="27">
        <f>Tablo1[[#This Row],[Sıra]]</f>
        <v>350</v>
      </c>
      <c r="B251" s="13" t="str">
        <f>Tablo1[[#This Row],[Bölüm]]</f>
        <v>TM</v>
      </c>
      <c r="C251" s="13">
        <f>Tablo1[[#This Row],[Sınıf]]</f>
        <v>3</v>
      </c>
      <c r="D251" s="5" t="str">
        <f>Tablo1[[#This Row],[Ders Kodu]]</f>
        <v>TMT-3004</v>
      </c>
      <c r="E251" s="14" t="str">
        <f>Tablo1[[#This Row],[Dersin Adı]]</f>
        <v>Elektrik ve Elektroniğin Temel İlkeleri</v>
      </c>
      <c r="F251" s="6" t="str">
        <f>Tablo1[[#This Row],[Dersi Veren Öğretim Elemanı]]</f>
        <v>Adem Yavuz VURAL</v>
      </c>
      <c r="G251" s="6" t="str">
        <f>Tablo1[[#This Row],[Dersi Vrn. Öğr. Üyesi Bölümü]]</f>
        <v>FD</v>
      </c>
      <c r="H251" s="5">
        <f>Tablo1[[#This Row],[Mevcut]]</f>
        <v>19</v>
      </c>
      <c r="I251" s="13" t="str">
        <f>Tablo1[[#This Row],[GÜN]]</f>
        <v>ÇARŞAMBA</v>
      </c>
      <c r="J251" s="17" t="str">
        <f>Tablo1[[#This Row],[SINIF2]]</f>
        <v>104</v>
      </c>
      <c r="K251" s="11">
        <f>Tablo1[[#This Row],[08:10]]</f>
        <v>0</v>
      </c>
      <c r="L251" s="4">
        <f>Tablo1[[#This Row],[09:00]]</f>
        <v>0</v>
      </c>
      <c r="M251" s="4">
        <f>Tablo1[[#This Row],[09:50]]</f>
        <v>0</v>
      </c>
      <c r="N251" s="4">
        <f>Tablo1[[#This Row],[10:40]]</f>
        <v>0</v>
      </c>
      <c r="O251" s="4">
        <f>Tablo1[[#This Row],[11:30]]</f>
        <v>0</v>
      </c>
      <c r="P251" s="10">
        <f>Tablo1[[#This Row],[12:20]]</f>
        <v>0</v>
      </c>
      <c r="Q251" s="4">
        <f>Tablo1[[#This Row],[13:10]]</f>
        <v>0</v>
      </c>
      <c r="R251" s="4">
        <f>Tablo1[[#This Row],[14:00]]</f>
        <v>0</v>
      </c>
      <c r="S251" s="4" t="str">
        <f>Tablo1[[#This Row],[14:50]]</f>
        <v>x</v>
      </c>
      <c r="T251" s="4" t="str">
        <f>Tablo1[[#This Row],[15:40]]</f>
        <v>x</v>
      </c>
      <c r="U251" s="12" t="str">
        <f>Tablo1[[#This Row],[16:30]]</f>
        <v>x</v>
      </c>
      <c r="V251" s="24">
        <f>Tablo1[[#This Row],[Ders Adedi]]</f>
        <v>1</v>
      </c>
      <c r="W251" s="22">
        <f>Tablo1[[#This Row],[Ders saati]]</f>
        <v>3</v>
      </c>
      <c r="X251" s="23">
        <f>Tablo1[[#This Row],[Ders saati kontrol]]</f>
        <v>3</v>
      </c>
      <c r="Y251" s="89" t="str">
        <f>Tablo1[[#This Row],[Birleştir formül]]</f>
        <v>Elektrik ve Elektroniğin Temel İlkeleri Adem Yavuz VURAL</v>
      </c>
      <c r="Z251" s="94">
        <f>Tablo1[[#This Row],[Birleşik ders]]</f>
        <v>1</v>
      </c>
    </row>
    <row r="252" spans="1:26" ht="21.75" hidden="1" x14ac:dyDescent="0.25">
      <c r="A252" s="27">
        <f>Tablo1[[#This Row],[Sıra]]</f>
        <v>264</v>
      </c>
      <c r="B252" s="13" t="str">
        <f>Tablo1[[#This Row],[Bölüm]]</f>
        <v>TM</v>
      </c>
      <c r="C252" s="13">
        <f>Tablo1[[#This Row],[Sınıf]]</f>
        <v>3</v>
      </c>
      <c r="D252" s="5" t="str">
        <f>Tablo1[[#This Row],[Ders Kodu]]</f>
        <v>TMT-3130</v>
      </c>
      <c r="E252" s="14" t="str">
        <f>Tablo1[[#This Row],[Dersin Adı]]</f>
        <v xml:space="preserve">Tarım Traktörleri </v>
      </c>
      <c r="F252" s="6" t="str">
        <f>Tablo1[[#This Row],[Dersi Veren Öğretim Elemanı]]</f>
        <v>Sarp Korkut SÜMER</v>
      </c>
      <c r="G252" s="6" t="str">
        <f>Tablo1[[#This Row],[Dersi Vrn. Öğr. Üyesi Bölümü]]</f>
        <v>TM</v>
      </c>
      <c r="H252" s="5">
        <f>Tablo1[[#This Row],[Mevcut]]</f>
        <v>21</v>
      </c>
      <c r="I252" s="13" t="str">
        <f>Tablo1[[#This Row],[GÜN]]</f>
        <v>PERŞEMBE</v>
      </c>
      <c r="J252" s="17" t="str">
        <f>Tablo1[[#This Row],[SINIF2]]</f>
        <v>TM. Uyg.Lab.</v>
      </c>
      <c r="K252" s="11">
        <f>Tablo1[[#This Row],[08:10]]</f>
        <v>0</v>
      </c>
      <c r="L252" s="4" t="str">
        <f>Tablo1[[#This Row],[09:00]]</f>
        <v>x</v>
      </c>
      <c r="M252" s="4" t="str">
        <f>Tablo1[[#This Row],[09:50]]</f>
        <v>x</v>
      </c>
      <c r="N252" s="4" t="str">
        <f>Tablo1[[#This Row],[10:40]]</f>
        <v>x</v>
      </c>
      <c r="O252" s="4">
        <f>Tablo1[[#This Row],[11:30]]</f>
        <v>0</v>
      </c>
      <c r="P252" s="10">
        <f>Tablo1[[#This Row],[12:20]]</f>
        <v>0</v>
      </c>
      <c r="Q252" s="4">
        <f>Tablo1[[#This Row],[13:10]]</f>
        <v>0</v>
      </c>
      <c r="R252" s="4">
        <f>Tablo1[[#This Row],[14:00]]</f>
        <v>0</v>
      </c>
      <c r="S252" s="4">
        <f>Tablo1[[#This Row],[14:50]]</f>
        <v>0</v>
      </c>
      <c r="T252" s="4">
        <f>Tablo1[[#This Row],[15:40]]</f>
        <v>0</v>
      </c>
      <c r="U252" s="12">
        <f>Tablo1[[#This Row],[16:30]]</f>
        <v>0</v>
      </c>
      <c r="V252" s="24">
        <f>Tablo1[[#This Row],[Ders Adedi]]</f>
        <v>1</v>
      </c>
      <c r="W252" s="22">
        <f>Tablo1[[#This Row],[Ders saati]]</f>
        <v>3</v>
      </c>
      <c r="X252" s="23">
        <f>Tablo1[[#This Row],[Ders saati kontrol]]</f>
        <v>3</v>
      </c>
      <c r="Y252" s="89" t="str">
        <f>Tablo1[[#This Row],[Birleştir formül]]</f>
        <v>Tarım Traktörleri  Sarp Korkut SÜMER</v>
      </c>
      <c r="Z252" s="94">
        <f>Tablo1[[#This Row],[Birleşik ders]]</f>
        <v>1</v>
      </c>
    </row>
    <row r="253" spans="1:26" ht="21.75" hidden="1" x14ac:dyDescent="0.25">
      <c r="A253" s="27">
        <f>Tablo1[[#This Row],[Sıra]]</f>
        <v>62</v>
      </c>
      <c r="B253" s="13" t="str">
        <f>Tablo1[[#This Row],[Bölüm]]</f>
        <v>TM</v>
      </c>
      <c r="C253" s="13">
        <f>Tablo1[[#This Row],[Sınıf]]</f>
        <v>3</v>
      </c>
      <c r="D253" s="5" t="str">
        <f>Tablo1[[#This Row],[Ders Kodu]]</f>
        <v>TMT-3128</v>
      </c>
      <c r="E253" s="14" t="str">
        <f>Tablo1[[#This Row],[Dersin Adı]]</f>
        <v xml:space="preserve">Bitki Koruma Mak.ve Teknolojileri </v>
      </c>
      <c r="F253" s="6" t="str">
        <f>Tablo1[[#This Row],[Dersi Veren Öğretim Elemanı]]</f>
        <v>Sakine ÖZPINAR</v>
      </c>
      <c r="G253" s="6" t="str">
        <f>Tablo1[[#This Row],[Dersi Vrn. Öğr. Üyesi Bölümü]]</f>
        <v>TM</v>
      </c>
      <c r="H253" s="5">
        <f>Tablo1[[#This Row],[Mevcut]]</f>
        <v>16</v>
      </c>
      <c r="I253" s="13" t="str">
        <f>Tablo1[[#This Row],[GÜN]]</f>
        <v>PERŞEMBE</v>
      </c>
      <c r="J253" s="17" t="str">
        <f>Tablo1[[#This Row],[SINIF2]]</f>
        <v>TM. Uyg.Lab.</v>
      </c>
      <c r="K253" s="11">
        <f>Tablo1[[#This Row],[08:10]]</f>
        <v>0</v>
      </c>
      <c r="L253" s="4">
        <f>Tablo1[[#This Row],[09:00]]</f>
        <v>0</v>
      </c>
      <c r="M253" s="4">
        <f>Tablo1[[#This Row],[09:50]]</f>
        <v>0</v>
      </c>
      <c r="N253" s="4">
        <f>Tablo1[[#This Row],[10:40]]</f>
        <v>0</v>
      </c>
      <c r="O253" s="4" t="str">
        <f>Tablo1[[#This Row],[11:30]]</f>
        <v>x</v>
      </c>
      <c r="P253" s="10" t="str">
        <f>Tablo1[[#This Row],[12:20]]</f>
        <v>x</v>
      </c>
      <c r="Q253" s="4" t="str">
        <f>Tablo1[[#This Row],[13:10]]</f>
        <v>x</v>
      </c>
      <c r="R253" s="4">
        <f>Tablo1[[#This Row],[14:00]]</f>
        <v>0</v>
      </c>
      <c r="S253" s="4">
        <f>Tablo1[[#This Row],[14:50]]</f>
        <v>0</v>
      </c>
      <c r="T253" s="4">
        <f>Tablo1[[#This Row],[15:40]]</f>
        <v>0</v>
      </c>
      <c r="U253" s="12">
        <f>Tablo1[[#This Row],[16:30]]</f>
        <v>0</v>
      </c>
      <c r="V253" s="24">
        <f>Tablo1[[#This Row],[Ders Adedi]]</f>
        <v>1</v>
      </c>
      <c r="W253" s="22">
        <f>Tablo1[[#This Row],[Ders saati]]</f>
        <v>3</v>
      </c>
      <c r="X253" s="23">
        <f>Tablo1[[#This Row],[Ders saati kontrol]]</f>
        <v>3</v>
      </c>
      <c r="Y253" s="89" t="str">
        <f>Tablo1[[#This Row],[Birleştir formül]]</f>
        <v>Bitki Koruma Mak.ve Teknolojileri  Sakine ÖZPINAR</v>
      </c>
      <c r="Z253" s="94">
        <f>Tablo1[[#This Row],[Birleşik ders]]</f>
        <v>1</v>
      </c>
    </row>
    <row r="254" spans="1:26" ht="30" hidden="1" x14ac:dyDescent="0.25">
      <c r="A254" s="27">
        <f>Tablo1[[#This Row],[Sıra]]</f>
        <v>86</v>
      </c>
      <c r="B254" s="13" t="str">
        <f>Tablo1[[#This Row],[Bölüm]]</f>
        <v>TM</v>
      </c>
      <c r="C254" s="13">
        <f>Tablo1[[#This Row],[Sınıf]]</f>
        <v>3</v>
      </c>
      <c r="D254" s="5" t="str">
        <f>Tablo1[[#This Row],[Ders Kodu]]</f>
        <v>TMT-3122</v>
      </c>
      <c r="E254" s="14" t="str">
        <f>Tablo1[[#This Row],[Dersin Adı]]</f>
        <v xml:space="preserve">Ekim, Bakım ve Gübreleme Makinaları </v>
      </c>
      <c r="F254" s="6" t="str">
        <f>Tablo1[[#This Row],[Dersi Veren Öğretim Elemanı]]</f>
        <v>İsmail KAVDIR</v>
      </c>
      <c r="G254" s="6" t="str">
        <f>Tablo1[[#This Row],[Dersi Vrn. Öğr. Üyesi Bölümü]]</f>
        <v>TM</v>
      </c>
      <c r="H254" s="5">
        <f>Tablo1[[#This Row],[Mevcut]]</f>
        <v>20</v>
      </c>
      <c r="I254" s="13" t="str">
        <f>Tablo1[[#This Row],[GÜN]]</f>
        <v>PERŞEMBE</v>
      </c>
      <c r="J254" s="17" t="str">
        <f>Tablo1[[#This Row],[SINIF2]]</f>
        <v>105</v>
      </c>
      <c r="K254" s="11">
        <f>Tablo1[[#This Row],[08:10]]</f>
        <v>0</v>
      </c>
      <c r="L254" s="4">
        <f>Tablo1[[#This Row],[09:00]]</f>
        <v>0</v>
      </c>
      <c r="M254" s="4">
        <f>Tablo1[[#This Row],[09:50]]</f>
        <v>0</v>
      </c>
      <c r="N254" s="4">
        <f>Tablo1[[#This Row],[10:40]]</f>
        <v>0</v>
      </c>
      <c r="O254" s="4">
        <f>Tablo1[[#This Row],[11:30]]</f>
        <v>0</v>
      </c>
      <c r="P254" s="10">
        <f>Tablo1[[#This Row],[12:20]]</f>
        <v>0</v>
      </c>
      <c r="Q254" s="4">
        <f>Tablo1[[#This Row],[13:10]]</f>
        <v>0</v>
      </c>
      <c r="R254" s="4">
        <f>Tablo1[[#This Row],[14:00]]</f>
        <v>0</v>
      </c>
      <c r="S254" s="4" t="str">
        <f>Tablo1[[#This Row],[14:50]]</f>
        <v>x</v>
      </c>
      <c r="T254" s="4" t="str">
        <f>Tablo1[[#This Row],[15:40]]</f>
        <v>x</v>
      </c>
      <c r="U254" s="12" t="str">
        <f>Tablo1[[#This Row],[16:30]]</f>
        <v>x</v>
      </c>
      <c r="V254" s="24">
        <f>Tablo1[[#This Row],[Ders Adedi]]</f>
        <v>1</v>
      </c>
      <c r="W254" s="22">
        <f>Tablo1[[#This Row],[Ders saati]]</f>
        <v>3</v>
      </c>
      <c r="X254" s="23">
        <f>Tablo1[[#This Row],[Ders saati kontrol]]</f>
        <v>3</v>
      </c>
      <c r="Y254" s="89" t="str">
        <f>Tablo1[[#This Row],[Birleştir formül]]</f>
        <v>Ekim, Bakım ve Gübreleme Makinaları  İsmail KAVDIR</v>
      </c>
      <c r="Z254" s="94">
        <f>Tablo1[[#This Row],[Birleşik ders]]</f>
        <v>1</v>
      </c>
    </row>
    <row r="255" spans="1:26" ht="21.75" hidden="1" x14ac:dyDescent="0.25">
      <c r="A255" s="27">
        <f>Tablo1[[#This Row],[Sıra]]</f>
        <v>81</v>
      </c>
      <c r="B255" s="13" t="str">
        <f>Tablo1[[#This Row],[Bölüm]]</f>
        <v>TM</v>
      </c>
      <c r="C255" s="13">
        <f>Tablo1[[#This Row],[Sınıf]]</f>
        <v>3</v>
      </c>
      <c r="D255" s="5" t="str">
        <f>Tablo1[[#This Row],[Ders Kodu]]</f>
        <v>TMT-3132</v>
      </c>
      <c r="E255" s="14" t="str">
        <f>Tablo1[[#This Row],[Dersin Adı]]</f>
        <v xml:space="preserve">Coğrafi Bilgi Sistemlerine Giriş </v>
      </c>
      <c r="F255" s="6" t="str">
        <f>Tablo1[[#This Row],[Dersi Veren Öğretim Elemanı]]</f>
        <v>Emre ÖZELKAN</v>
      </c>
      <c r="G255" s="6" t="str">
        <f>Tablo1[[#This Row],[Dersi Vrn. Öğr. Üyesi Bölümü]]</f>
        <v>FD</v>
      </c>
      <c r="H255" s="5">
        <f>Tablo1[[#This Row],[Mevcut]]</f>
        <v>0</v>
      </c>
      <c r="I255" s="13" t="str">
        <f>Tablo1[[#This Row],[GÜN]]</f>
        <v>-</v>
      </c>
      <c r="J255" s="17" t="str">
        <f>Tablo1[[#This Row],[SINIF2]]</f>
        <v>AÇILMIYOR</v>
      </c>
      <c r="K255" s="11">
        <f>Tablo1[[#This Row],[08:10]]</f>
        <v>0</v>
      </c>
      <c r="L255" s="4" t="str">
        <f>Tablo1[[#This Row],[09:00]]</f>
        <v>x</v>
      </c>
      <c r="M255" s="4" t="str">
        <f>Tablo1[[#This Row],[09:50]]</f>
        <v>x</v>
      </c>
      <c r="N255" s="4" t="str">
        <f>Tablo1[[#This Row],[10:40]]</f>
        <v>x</v>
      </c>
      <c r="O255" s="4">
        <f>Tablo1[[#This Row],[11:30]]</f>
        <v>0</v>
      </c>
      <c r="P255" s="10">
        <f>Tablo1[[#This Row],[12:20]]</f>
        <v>0</v>
      </c>
      <c r="Q255" s="4">
        <f>Tablo1[[#This Row],[13:10]]</f>
        <v>0</v>
      </c>
      <c r="R255" s="4">
        <f>Tablo1[[#This Row],[14:00]]</f>
        <v>0</v>
      </c>
      <c r="S255" s="4">
        <f>Tablo1[[#This Row],[14:50]]</f>
        <v>0</v>
      </c>
      <c r="T255" s="4">
        <f>Tablo1[[#This Row],[15:40]]</f>
        <v>0</v>
      </c>
      <c r="U255" s="12">
        <f>Tablo1[[#This Row],[16:30]]</f>
        <v>0</v>
      </c>
      <c r="V255" s="24">
        <f>Tablo1[[#This Row],[Ders Adedi]]</f>
        <v>1</v>
      </c>
      <c r="W255" s="22">
        <f>Tablo1[[#This Row],[Ders saati]]</f>
        <v>3</v>
      </c>
      <c r="X255" s="23">
        <f>Tablo1[[#This Row],[Ders saati kontrol]]</f>
        <v>3</v>
      </c>
      <c r="Y255" s="89" t="str">
        <f>Tablo1[[#This Row],[Birleştir formül]]</f>
        <v>Coğrafi Bilgi Sistemlerine Giriş  Emre ÖZELKAN</v>
      </c>
      <c r="Z255" s="94">
        <f>Tablo1[[#This Row],[Birleşik ders]]</f>
        <v>1</v>
      </c>
    </row>
    <row r="256" spans="1:26" ht="21.75" hidden="1" x14ac:dyDescent="0.25">
      <c r="A256" s="27">
        <f>Tablo1[[#This Row],[Sıra]]</f>
        <v>241</v>
      </c>
      <c r="B256" s="13" t="str">
        <f>Tablo1[[#This Row],[Bölüm]]</f>
        <v>TM</v>
      </c>
      <c r="C256" s="13">
        <f>Tablo1[[#This Row],[Sınıf]]</f>
        <v>3</v>
      </c>
      <c r="D256" s="5" t="str">
        <f>Tablo1[[#This Row],[Ders Kodu]]</f>
        <v>STJ-3002</v>
      </c>
      <c r="E256" s="14" t="str">
        <f>Tablo1[[#This Row],[Dersin Adı]]</f>
        <v xml:space="preserve">Staj II </v>
      </c>
      <c r="F256" s="6" t="str">
        <f>Tablo1[[#This Row],[Dersi Veren Öğretim Elemanı]]</f>
        <v>Habib KOCABIYIK</v>
      </c>
      <c r="G256" s="6" t="str">
        <f>Tablo1[[#This Row],[Dersi Vrn. Öğr. Üyesi Bölümü]]</f>
        <v>TM</v>
      </c>
      <c r="H256" s="5">
        <f>Tablo1[[#This Row],[Mevcut]]</f>
        <v>24</v>
      </c>
      <c r="I256" s="13" t="str">
        <f>Tablo1[[#This Row],[GÜN]]</f>
        <v>-</v>
      </c>
      <c r="J256" s="17" t="str">
        <f>Tablo1[[#This Row],[SINIF2]]</f>
        <v>-</v>
      </c>
      <c r="K256" s="11">
        <f>Tablo1[[#This Row],[08:10]]</f>
        <v>0</v>
      </c>
      <c r="L256" s="4">
        <f>Tablo1[[#This Row],[09:00]]</f>
        <v>0</v>
      </c>
      <c r="M256" s="4">
        <f>Tablo1[[#This Row],[09:50]]</f>
        <v>0</v>
      </c>
      <c r="N256" s="4">
        <f>Tablo1[[#This Row],[10:40]]</f>
        <v>0</v>
      </c>
      <c r="O256" s="4">
        <f>Tablo1[[#This Row],[11:30]]</f>
        <v>0</v>
      </c>
      <c r="P256" s="10">
        <f>Tablo1[[#This Row],[12:20]]</f>
        <v>0</v>
      </c>
      <c r="Q256" s="4">
        <f>Tablo1[[#This Row],[13:10]]</f>
        <v>0</v>
      </c>
      <c r="R256" s="4">
        <f>Tablo1[[#This Row],[14:00]]</f>
        <v>0</v>
      </c>
      <c r="S256" s="4">
        <f>Tablo1[[#This Row],[14:50]]</f>
        <v>0</v>
      </c>
      <c r="T256" s="4">
        <f>Tablo1[[#This Row],[15:40]]</f>
        <v>0</v>
      </c>
      <c r="U256" s="12">
        <f>Tablo1[[#This Row],[16:30]]</f>
        <v>0</v>
      </c>
      <c r="V256" s="24">
        <f>Tablo1[[#This Row],[Ders Adedi]]</f>
        <v>9</v>
      </c>
      <c r="W256" s="22">
        <f>Tablo1[[#This Row],[Ders saati]]</f>
        <v>0</v>
      </c>
      <c r="X256" s="23">
        <f>Tablo1[[#This Row],[Ders saati kontrol]]</f>
        <v>0</v>
      </c>
      <c r="Y256" s="89" t="str">
        <f>Tablo1[[#This Row],[Birleştir formül]]</f>
        <v>Staj II  Habib KOCABIYIK</v>
      </c>
      <c r="Z256" s="94">
        <f>Tablo1[[#This Row],[Birleşik ders]]</f>
        <v>1</v>
      </c>
    </row>
    <row r="257" spans="1:26" ht="21.75" hidden="1" x14ac:dyDescent="0.25">
      <c r="A257" s="27">
        <f>Tablo1[[#This Row],[Sıra]]</f>
        <v>141</v>
      </c>
      <c r="B257" s="13" t="str">
        <f>Tablo1[[#This Row],[Bölüm]]</f>
        <v>TM</v>
      </c>
      <c r="C257" s="13">
        <f>Tablo1[[#This Row],[Sınıf]]</f>
        <v>4</v>
      </c>
      <c r="D257" s="5" t="str">
        <f>Tablo1[[#This Row],[Ders Kodu]]</f>
        <v>TMT-4012</v>
      </c>
      <c r="E257" s="14" t="str">
        <f>Tablo1[[#This Row],[Dersin Adı]]</f>
        <v xml:space="preserve">İmalat Yöntemleri ve Takım Tezgâhları </v>
      </c>
      <c r="F257" s="6" t="str">
        <f>Tablo1[[#This Row],[Dersi Veren Öğretim Elemanı]]</f>
        <v>M. Burak BÜYÜKCAN</v>
      </c>
      <c r="G257" s="6" t="str">
        <f>Tablo1[[#This Row],[Dersi Vrn. Öğr. Üyesi Bölümü]]</f>
        <v>TM</v>
      </c>
      <c r="H257" s="5">
        <f>Tablo1[[#This Row],[Mevcut]]</f>
        <v>8</v>
      </c>
      <c r="I257" s="13" t="str">
        <f>Tablo1[[#This Row],[GÜN]]</f>
        <v>PAZARTESİ</v>
      </c>
      <c r="J257" s="17" t="str">
        <f>Tablo1[[#This Row],[SINIF2]]</f>
        <v>203</v>
      </c>
      <c r="K257" s="11">
        <f>Tablo1[[#This Row],[08:10]]</f>
        <v>0</v>
      </c>
      <c r="L257" s="4" t="str">
        <f>Tablo1[[#This Row],[09:00]]</f>
        <v>x</v>
      </c>
      <c r="M257" s="4" t="str">
        <f>Tablo1[[#This Row],[09:50]]</f>
        <v>x</v>
      </c>
      <c r="N257" s="4" t="str">
        <f>Tablo1[[#This Row],[10:40]]</f>
        <v>x</v>
      </c>
      <c r="O257" s="4" t="str">
        <f>Tablo1[[#This Row],[11:30]]</f>
        <v>x</v>
      </c>
      <c r="P257" s="10">
        <f>Tablo1[[#This Row],[12:20]]</f>
        <v>0</v>
      </c>
      <c r="Q257" s="4">
        <f>Tablo1[[#This Row],[13:10]]</f>
        <v>0</v>
      </c>
      <c r="R257" s="4">
        <f>Tablo1[[#This Row],[14:00]]</f>
        <v>0</v>
      </c>
      <c r="S257" s="4">
        <f>Tablo1[[#This Row],[14:50]]</f>
        <v>0</v>
      </c>
      <c r="T257" s="4">
        <f>Tablo1[[#This Row],[15:40]]</f>
        <v>0</v>
      </c>
      <c r="U257" s="12">
        <f>Tablo1[[#This Row],[16:30]]</f>
        <v>0</v>
      </c>
      <c r="V257" s="24">
        <f>Tablo1[[#This Row],[Ders Adedi]]</f>
        <v>1</v>
      </c>
      <c r="W257" s="22">
        <f>Tablo1[[#This Row],[Ders saati]]</f>
        <v>4</v>
      </c>
      <c r="X257" s="23">
        <f>Tablo1[[#This Row],[Ders saati kontrol]]</f>
        <v>4</v>
      </c>
      <c r="Y257" s="89" t="str">
        <f>Tablo1[[#This Row],[Birleştir formül]]</f>
        <v>İmalat Yöntemleri ve Takım Tezgâhları  M. Burak BÜYÜKCAN</v>
      </c>
      <c r="Z257" s="94">
        <f>Tablo1[[#This Row],[Birleşik ders]]</f>
        <v>1</v>
      </c>
    </row>
    <row r="258" spans="1:26" ht="21.75" hidden="1" x14ac:dyDescent="0.25">
      <c r="A258" s="27">
        <f>Tablo1[[#This Row],[Sıra]]</f>
        <v>328</v>
      </c>
      <c r="B258" s="13" t="str">
        <f>Tablo1[[#This Row],[Bölüm]]</f>
        <v>TM</v>
      </c>
      <c r="C258" s="13">
        <f>Tablo1[[#This Row],[Sınıf]]</f>
        <v>4</v>
      </c>
      <c r="D258" s="5" t="str">
        <f>Tablo1[[#This Row],[Ders Kodu]]</f>
        <v>TMT-4008</v>
      </c>
      <c r="E258" s="14" t="str">
        <f>Tablo1[[#This Row],[Dersin Adı]]</f>
        <v xml:space="preserve">Ürün İşleme Teknolojileri </v>
      </c>
      <c r="F258" s="6" t="str">
        <f>Tablo1[[#This Row],[Dersi Veren Öğretim Elemanı]]</f>
        <v>İsmail KAVDIR</v>
      </c>
      <c r="G258" s="6" t="str">
        <f>Tablo1[[#This Row],[Dersi Vrn. Öğr. Üyesi Bölümü]]</f>
        <v>TM</v>
      </c>
      <c r="H258" s="5">
        <f>Tablo1[[#This Row],[Mevcut]]</f>
        <v>18</v>
      </c>
      <c r="I258" s="13" t="str">
        <f>Tablo1[[#This Row],[GÜN]]</f>
        <v>PAZARTESİ</v>
      </c>
      <c r="J258" s="17" t="str">
        <f>Tablo1[[#This Row],[SINIF2]]</f>
        <v>04</v>
      </c>
      <c r="K258" s="11">
        <f>Tablo1[[#This Row],[08:10]]</f>
        <v>0</v>
      </c>
      <c r="L258" s="4">
        <f>Tablo1[[#This Row],[09:00]]</f>
        <v>0</v>
      </c>
      <c r="M258" s="4">
        <f>Tablo1[[#This Row],[09:50]]</f>
        <v>0</v>
      </c>
      <c r="N258" s="4">
        <f>Tablo1[[#This Row],[10:40]]</f>
        <v>0</v>
      </c>
      <c r="O258" s="4">
        <f>Tablo1[[#This Row],[11:30]]</f>
        <v>0</v>
      </c>
      <c r="P258" s="10">
        <f>Tablo1[[#This Row],[12:20]]</f>
        <v>0</v>
      </c>
      <c r="Q258" s="4" t="str">
        <f>Tablo1[[#This Row],[13:10]]</f>
        <v>x</v>
      </c>
      <c r="R258" s="4" t="str">
        <f>Tablo1[[#This Row],[14:00]]</f>
        <v>x</v>
      </c>
      <c r="S258" s="4" t="str">
        <f>Tablo1[[#This Row],[14:50]]</f>
        <v>x</v>
      </c>
      <c r="T258" s="4" t="str">
        <f>Tablo1[[#This Row],[15:40]]</f>
        <v>x</v>
      </c>
      <c r="U258" s="12">
        <f>Tablo1[[#This Row],[16:30]]</f>
        <v>0</v>
      </c>
      <c r="V258" s="24">
        <f>Tablo1[[#This Row],[Ders Adedi]]</f>
        <v>1</v>
      </c>
      <c r="W258" s="22">
        <f>Tablo1[[#This Row],[Ders saati]]</f>
        <v>4</v>
      </c>
      <c r="X258" s="23">
        <f>Tablo1[[#This Row],[Ders saati kontrol]]</f>
        <v>4</v>
      </c>
      <c r="Y258" s="89" t="str">
        <f>Tablo1[[#This Row],[Birleştir formül]]</f>
        <v>Ürün İşleme Teknolojileri  İsmail KAVDIR</v>
      </c>
      <c r="Z258" s="94">
        <f>Tablo1[[#This Row],[Birleşik ders]]</f>
        <v>1</v>
      </c>
    </row>
    <row r="259" spans="1:26" ht="30" x14ac:dyDescent="0.25">
      <c r="A259" s="27">
        <f>Tablo1[[#This Row],[Sıra]]</f>
        <v>257</v>
      </c>
      <c r="B259" s="13" t="str">
        <f>Tablo1[[#This Row],[Bölüm]]</f>
        <v>TM</v>
      </c>
      <c r="C259" s="13">
        <f>Tablo1[[#This Row],[Sınıf]]</f>
        <v>4</v>
      </c>
      <c r="D259" s="5" t="str">
        <f>Tablo1[[#This Row],[Ders Kodu]]</f>
        <v>TMT-4014</v>
      </c>
      <c r="E259" s="14" t="str">
        <f>Tablo1[[#This Row],[Dersin Adı]]</f>
        <v xml:space="preserve">Tarım Makineleri Planlama ve İşletmeciliği </v>
      </c>
      <c r="F259" s="6" t="str">
        <f>Tablo1[[#This Row],[Dersi Veren Öğretim Elemanı]]</f>
        <v>Gıyasettin ÇİÇEK</v>
      </c>
      <c r="G259" s="6" t="str">
        <f>Tablo1[[#This Row],[Dersi Vrn. Öğr. Üyesi Bölümü]]</f>
        <v>TM</v>
      </c>
      <c r="H259" s="5">
        <f>Tablo1[[#This Row],[Mevcut]]</f>
        <v>16</v>
      </c>
      <c r="I259" s="13" t="str">
        <f>Tablo1[[#This Row],[GÜN]]</f>
        <v>SALI</v>
      </c>
      <c r="J259" s="17" t="str">
        <f>Tablo1[[#This Row],[SINIF2]]</f>
        <v>TM. Uyg.Lab.</v>
      </c>
      <c r="K259" s="11">
        <f>Tablo1[[#This Row],[08:10]]</f>
        <v>0</v>
      </c>
      <c r="L259" s="4" t="str">
        <f>Tablo1[[#This Row],[09:00]]</f>
        <v>x</v>
      </c>
      <c r="M259" s="4" t="str">
        <f>Tablo1[[#This Row],[09:50]]</f>
        <v>x</v>
      </c>
      <c r="N259" s="4" t="str">
        <f>Tablo1[[#This Row],[10:40]]</f>
        <v>x</v>
      </c>
      <c r="O259" s="4" t="str">
        <f>Tablo1[[#This Row],[11:30]]</f>
        <v>x</v>
      </c>
      <c r="P259" s="10">
        <f>Tablo1[[#This Row],[12:20]]</f>
        <v>0</v>
      </c>
      <c r="Q259" s="4">
        <f>Tablo1[[#This Row],[13:10]]</f>
        <v>0</v>
      </c>
      <c r="R259" s="4">
        <f>Tablo1[[#This Row],[14:00]]</f>
        <v>0</v>
      </c>
      <c r="S259" s="4">
        <f>Tablo1[[#This Row],[14:50]]</f>
        <v>0</v>
      </c>
      <c r="T259" s="4">
        <f>Tablo1[[#This Row],[15:40]]</f>
        <v>0</v>
      </c>
      <c r="U259" s="12">
        <f>Tablo1[[#This Row],[16:30]]</f>
        <v>0</v>
      </c>
      <c r="V259" s="24">
        <f>Tablo1[[#This Row],[Ders Adedi]]</f>
        <v>1</v>
      </c>
      <c r="W259" s="22">
        <f>Tablo1[[#This Row],[Ders saati]]</f>
        <v>4</v>
      </c>
      <c r="X259" s="23">
        <f>Tablo1[[#This Row],[Ders saati kontrol]]</f>
        <v>4</v>
      </c>
      <c r="Y259" s="89" t="str">
        <f>Tablo1[[#This Row],[Birleştir formül]]</f>
        <v>Tarım Makineleri Planlama ve İşletmeciliği  Gıyasettin ÇİÇEK</v>
      </c>
      <c r="Z259" s="94">
        <f>Tablo1[[#This Row],[Birleşik ders]]</f>
        <v>1</v>
      </c>
    </row>
    <row r="260" spans="1:26" ht="21.75" hidden="1" x14ac:dyDescent="0.25">
      <c r="A260" s="27">
        <f>Tablo1[[#This Row],[Sıra]]</f>
        <v>256</v>
      </c>
      <c r="B260" s="13" t="str">
        <f>Tablo1[[#This Row],[Bölüm]]</f>
        <v>TM</v>
      </c>
      <c r="C260" s="13">
        <f>Tablo1[[#This Row],[Sınıf]]</f>
        <v>4</v>
      </c>
      <c r="D260" s="5" t="str">
        <f>Tablo1[[#This Row],[Ders Kodu]]</f>
        <v xml:space="preserve">TMT-4122 </v>
      </c>
      <c r="E260" s="14" t="str">
        <f>Tablo1[[#This Row],[Dersin Adı]]</f>
        <v xml:space="preserve">Tarım Makinaları Tasarımı </v>
      </c>
      <c r="F260" s="6" t="str">
        <f>Tablo1[[#This Row],[Dersi Veren Öğretim Elemanı]]</f>
        <v>Habib KOCABIYIK</v>
      </c>
      <c r="G260" s="6" t="str">
        <f>Tablo1[[#This Row],[Dersi Vrn. Öğr. Üyesi Bölümü]]</f>
        <v>TM</v>
      </c>
      <c r="H260" s="5">
        <f>Tablo1[[#This Row],[Mevcut]]</f>
        <v>14</v>
      </c>
      <c r="I260" s="13" t="str">
        <f>Tablo1[[#This Row],[GÜN]]</f>
        <v>SALI</v>
      </c>
      <c r="J260" s="17" t="str">
        <f>Tablo1[[#This Row],[SINIF2]]</f>
        <v>Bilgisayar Lab.</v>
      </c>
      <c r="K260" s="11">
        <f>Tablo1[[#This Row],[08:10]]</f>
        <v>0</v>
      </c>
      <c r="L260" s="4">
        <f>Tablo1[[#This Row],[09:00]]</f>
        <v>0</v>
      </c>
      <c r="M260" s="4">
        <f>Tablo1[[#This Row],[09:50]]</f>
        <v>0</v>
      </c>
      <c r="N260" s="4">
        <f>Tablo1[[#This Row],[10:40]]</f>
        <v>0</v>
      </c>
      <c r="O260" s="4">
        <f>Tablo1[[#This Row],[11:30]]</f>
        <v>0</v>
      </c>
      <c r="P260" s="10">
        <f>Tablo1[[#This Row],[12:20]]</f>
        <v>0</v>
      </c>
      <c r="Q260" s="4" t="str">
        <f>Tablo1[[#This Row],[13:10]]</f>
        <v>x</v>
      </c>
      <c r="R260" s="4" t="str">
        <f>Tablo1[[#This Row],[14:00]]</f>
        <v>x</v>
      </c>
      <c r="S260" s="4" t="str">
        <f>Tablo1[[#This Row],[14:50]]</f>
        <v>x</v>
      </c>
      <c r="T260" s="4" t="str">
        <f>Tablo1[[#This Row],[15:40]]</f>
        <v>x</v>
      </c>
      <c r="U260" s="12">
        <f>Tablo1[[#This Row],[16:30]]</f>
        <v>0</v>
      </c>
      <c r="V260" s="24">
        <f>Tablo1[[#This Row],[Ders Adedi]]</f>
        <v>1</v>
      </c>
      <c r="W260" s="22">
        <f>Tablo1[[#This Row],[Ders saati]]</f>
        <v>4</v>
      </c>
      <c r="X260" s="23">
        <f>Tablo1[[#This Row],[Ders saati kontrol]]</f>
        <v>4</v>
      </c>
      <c r="Y260" s="89" t="str">
        <f>Tablo1[[#This Row],[Birleştir formül]]</f>
        <v>Tarım Makinaları Tasarımı  Habib KOCABIYIK</v>
      </c>
      <c r="Z260" s="94">
        <f>Tablo1[[#This Row],[Birleşik ders]]</f>
        <v>1</v>
      </c>
    </row>
    <row r="261" spans="1:26" ht="21.75" hidden="1" x14ac:dyDescent="0.25">
      <c r="A261" s="27">
        <f>Tablo1[[#This Row],[Sıra]]</f>
        <v>185</v>
      </c>
      <c r="B261" s="13" t="str">
        <f>Tablo1[[#This Row],[Bölüm]]</f>
        <v>TM</v>
      </c>
      <c r="C261" s="13">
        <f>Tablo1[[#This Row],[Sınıf]]</f>
        <v>4</v>
      </c>
      <c r="D261" s="5" t="str">
        <f>Tablo1[[#This Row],[Ders Kodu]]</f>
        <v>TMT-4104</v>
      </c>
      <c r="E261" s="14" t="str">
        <f>Tablo1[[#This Row],[Dersin Adı]]</f>
        <v xml:space="preserve">Mesleki Uygulama </v>
      </c>
      <c r="F261" s="6" t="str">
        <f>Tablo1[[#This Row],[Dersi Veren Öğretim Elemanı]]</f>
        <v>Ünal ÜRKMEZ</v>
      </c>
      <c r="G261" s="6" t="str">
        <f>Tablo1[[#This Row],[Dersi Vrn. Öğr. Üyesi Bölümü]]</f>
        <v>TM</v>
      </c>
      <c r="H261" s="5">
        <f>Tablo1[[#This Row],[Mevcut]]</f>
        <v>19</v>
      </c>
      <c r="I261" s="13" t="str">
        <f>Tablo1[[#This Row],[GÜN]]</f>
        <v>ÇARŞAMBA</v>
      </c>
      <c r="J261" s="17" t="str">
        <f>Tablo1[[#This Row],[SINIF2]]</f>
        <v>TM. Uyg.Lab.</v>
      </c>
      <c r="K261" s="11">
        <f>Tablo1[[#This Row],[08:10]]</f>
        <v>0</v>
      </c>
      <c r="L261" s="4" t="str">
        <f>Tablo1[[#This Row],[09:00]]</f>
        <v>x</v>
      </c>
      <c r="M261" s="4" t="str">
        <f>Tablo1[[#This Row],[09:50]]</f>
        <v>x</v>
      </c>
      <c r="N261" s="4">
        <f>Tablo1[[#This Row],[10:40]]</f>
        <v>0</v>
      </c>
      <c r="O261" s="4">
        <f>Tablo1[[#This Row],[11:30]]</f>
        <v>0</v>
      </c>
      <c r="P261" s="10">
        <f>Tablo1[[#This Row],[12:20]]</f>
        <v>0</v>
      </c>
      <c r="Q261" s="4">
        <f>Tablo1[[#This Row],[13:10]]</f>
        <v>0</v>
      </c>
      <c r="R261" s="4">
        <f>Tablo1[[#This Row],[14:00]]</f>
        <v>0</v>
      </c>
      <c r="S261" s="4">
        <f>Tablo1[[#This Row],[14:50]]</f>
        <v>0</v>
      </c>
      <c r="T261" s="4">
        <f>Tablo1[[#This Row],[15:40]]</f>
        <v>0</v>
      </c>
      <c r="U261" s="12">
        <f>Tablo1[[#This Row],[16:30]]</f>
        <v>0</v>
      </c>
      <c r="V261" s="24">
        <f>Tablo1[[#This Row],[Ders Adedi]]</f>
        <v>8</v>
      </c>
      <c r="W261" s="22">
        <f>Tablo1[[#This Row],[Ders saati]]</f>
        <v>2</v>
      </c>
      <c r="X261" s="23">
        <f>Tablo1[[#This Row],[Ders saati kontrol]]</f>
        <v>2</v>
      </c>
      <c r="Y261" s="89" t="str">
        <f>Tablo1[[#This Row],[Birleştir formül]]</f>
        <v>Mesleki Uygulama  Ünal ÜRKMEZ</v>
      </c>
      <c r="Z261" s="94">
        <f>Tablo1[[#This Row],[Birleşik ders]]</f>
        <v>1</v>
      </c>
    </row>
    <row r="262" spans="1:26" ht="21.75" hidden="1" x14ac:dyDescent="0.25">
      <c r="A262" s="27">
        <f>Tablo1[[#This Row],[Sıra]]</f>
        <v>29</v>
      </c>
      <c r="B262" s="13" t="str">
        <f>Tablo1[[#This Row],[Bölüm]]</f>
        <v>TM</v>
      </c>
      <c r="C262" s="13">
        <f>Tablo1[[#This Row],[Sınıf]]</f>
        <v>4</v>
      </c>
      <c r="D262" s="5" t="str">
        <f>Tablo1[[#This Row],[Ders Kodu]]</f>
        <v>TMT-4010</v>
      </c>
      <c r="E262" s="14" t="str">
        <f>Tablo1[[#This Row],[Dersin Adı]]</f>
        <v xml:space="preserve">Bahçe Makinaları ve Teknolojileri </v>
      </c>
      <c r="F262" s="6" t="str">
        <f>Tablo1[[#This Row],[Dersi Veren Öğretim Elemanı]]</f>
        <v>Sakine ÖZPINAR</v>
      </c>
      <c r="G262" s="6" t="str">
        <f>Tablo1[[#This Row],[Dersi Vrn. Öğr. Üyesi Bölümü]]</f>
        <v>TM</v>
      </c>
      <c r="H262" s="5">
        <f>Tablo1[[#This Row],[Mevcut]]</f>
        <v>16</v>
      </c>
      <c r="I262" s="13" t="str">
        <f>Tablo1[[#This Row],[GÜN]]</f>
        <v>PERŞEMBE</v>
      </c>
      <c r="J262" s="17" t="str">
        <f>Tablo1[[#This Row],[SINIF2]]</f>
        <v>205</v>
      </c>
      <c r="K262" s="11" t="str">
        <f>Tablo1[[#This Row],[08:10]]</f>
        <v>x</v>
      </c>
      <c r="L262" s="4" t="str">
        <f>Tablo1[[#This Row],[09:00]]</f>
        <v>x</v>
      </c>
      <c r="M262" s="4" t="str">
        <f>Tablo1[[#This Row],[09:50]]</f>
        <v>x</v>
      </c>
      <c r="N262" s="4" t="str">
        <f>Tablo1[[#This Row],[10:40]]</f>
        <v>x</v>
      </c>
      <c r="O262" s="4">
        <f>Tablo1[[#This Row],[11:30]]</f>
        <v>0</v>
      </c>
      <c r="P262" s="10">
        <f>Tablo1[[#This Row],[12:20]]</f>
        <v>0</v>
      </c>
      <c r="Q262" s="4">
        <f>Tablo1[[#This Row],[13:10]]</f>
        <v>0</v>
      </c>
      <c r="R262" s="4">
        <f>Tablo1[[#This Row],[14:00]]</f>
        <v>0</v>
      </c>
      <c r="S262" s="4">
        <f>Tablo1[[#This Row],[14:50]]</f>
        <v>0</v>
      </c>
      <c r="T262" s="4">
        <f>Tablo1[[#This Row],[15:40]]</f>
        <v>0</v>
      </c>
      <c r="U262" s="12">
        <f>Tablo1[[#This Row],[16:30]]</f>
        <v>0</v>
      </c>
      <c r="V262" s="24">
        <f>Tablo1[[#This Row],[Ders Adedi]]</f>
        <v>1</v>
      </c>
      <c r="W262" s="22">
        <f>Tablo1[[#This Row],[Ders saati]]</f>
        <v>4</v>
      </c>
      <c r="X262" s="23">
        <f>Tablo1[[#This Row],[Ders saati kontrol]]</f>
        <v>4</v>
      </c>
      <c r="Y262" s="89" t="str">
        <f>Tablo1[[#This Row],[Birleştir formül]]</f>
        <v>Bahçe Makinaları ve Teknolojileri  Sakine ÖZPINAR</v>
      </c>
      <c r="Z262" s="94">
        <f>Tablo1[[#This Row],[Birleşik ders]]</f>
        <v>1</v>
      </c>
    </row>
    <row r="263" spans="1:26" ht="21.75" hidden="1" x14ac:dyDescent="0.25">
      <c r="A263" s="27">
        <f>Tablo1[[#This Row],[Sıra]]</f>
        <v>120</v>
      </c>
      <c r="B263" s="13" t="str">
        <f>Tablo1[[#This Row],[Bölüm]]</f>
        <v>TM</v>
      </c>
      <c r="C263" s="13">
        <f>Tablo1[[#This Row],[Sınıf]]</f>
        <v>4</v>
      </c>
      <c r="D263" s="5" t="str">
        <f>Tablo1[[#This Row],[Ders Kodu]]</f>
        <v>TMT-4002</v>
      </c>
      <c r="E263" s="14" t="str">
        <f>Tablo1[[#This Row],[Dersin Adı]]</f>
        <v xml:space="preserve">Hasat- Harman Makineleri ve Teknolojileri </v>
      </c>
      <c r="F263" s="6" t="str">
        <f>Tablo1[[#This Row],[Dersi Veren Öğretim Elemanı]]</f>
        <v>Gıyasettin ÇİÇEK</v>
      </c>
      <c r="G263" s="6" t="str">
        <f>Tablo1[[#This Row],[Dersi Vrn. Öğr. Üyesi Bölümü]]</f>
        <v>TM</v>
      </c>
      <c r="H263" s="5">
        <f>Tablo1[[#This Row],[Mevcut]]</f>
        <v>20</v>
      </c>
      <c r="I263" s="13" t="str">
        <f>Tablo1[[#This Row],[GÜN]]</f>
        <v>PERŞEMBE</v>
      </c>
      <c r="J263" s="17" t="str">
        <f>Tablo1[[#This Row],[SINIF2]]</f>
        <v>TM. Uyg.Lab.</v>
      </c>
      <c r="K263" s="11">
        <f>Tablo1[[#This Row],[08:10]]</f>
        <v>0</v>
      </c>
      <c r="L263" s="4">
        <f>Tablo1[[#This Row],[09:00]]</f>
        <v>0</v>
      </c>
      <c r="M263" s="4">
        <f>Tablo1[[#This Row],[09:50]]</f>
        <v>0</v>
      </c>
      <c r="N263" s="4">
        <f>Tablo1[[#This Row],[10:40]]</f>
        <v>0</v>
      </c>
      <c r="O263" s="4">
        <f>Tablo1[[#This Row],[11:30]]</f>
        <v>0</v>
      </c>
      <c r="P263" s="10">
        <f>Tablo1[[#This Row],[12:20]]</f>
        <v>0</v>
      </c>
      <c r="Q263" s="4">
        <f>Tablo1[[#This Row],[13:10]]</f>
        <v>0</v>
      </c>
      <c r="R263" s="4" t="str">
        <f>Tablo1[[#This Row],[14:00]]</f>
        <v>x</v>
      </c>
      <c r="S263" s="4" t="str">
        <f>Tablo1[[#This Row],[14:50]]</f>
        <v>x</v>
      </c>
      <c r="T263" s="4" t="str">
        <f>Tablo1[[#This Row],[15:40]]</f>
        <v>x</v>
      </c>
      <c r="U263" s="12" t="str">
        <f>Tablo1[[#This Row],[16:30]]</f>
        <v>x</v>
      </c>
      <c r="V263" s="24">
        <f>Tablo1[[#This Row],[Ders Adedi]]</f>
        <v>1</v>
      </c>
      <c r="W263" s="22">
        <f>Tablo1[[#This Row],[Ders saati]]</f>
        <v>4</v>
      </c>
      <c r="X263" s="23">
        <f>Tablo1[[#This Row],[Ders saati kontrol]]</f>
        <v>4</v>
      </c>
      <c r="Y263" s="89" t="str">
        <f>Tablo1[[#This Row],[Birleştir formül]]</f>
        <v>Hasat- Harman Makineleri ve Teknolojileri  Gıyasettin ÇİÇEK</v>
      </c>
      <c r="Z263" s="94">
        <f>Tablo1[[#This Row],[Birleşik ders]]</f>
        <v>1</v>
      </c>
    </row>
    <row r="264" spans="1:26" ht="21.75" hidden="1" x14ac:dyDescent="0.25">
      <c r="A264" s="27">
        <f>Tablo1[[#This Row],[Sıra]]</f>
        <v>194</v>
      </c>
      <c r="B264" s="13" t="str">
        <f>Tablo1[[#This Row],[Bölüm]]</f>
        <v>TM</v>
      </c>
      <c r="C264" s="13">
        <f>Tablo1[[#This Row],[Sınıf]]</f>
        <v>4</v>
      </c>
      <c r="D264" s="5" t="str">
        <f>Tablo1[[#This Row],[Ders Kodu]]</f>
        <v>TMT-4106</v>
      </c>
      <c r="E264" s="14" t="str">
        <f>Tablo1[[#This Row],[Dersin Adı]]</f>
        <v xml:space="preserve">Mezuniyet Tezi </v>
      </c>
      <c r="F264" s="6" t="str">
        <f>Tablo1[[#This Row],[Dersi Veren Öğretim Elemanı]]</f>
        <v>Bölüm Öğretim Elemanları - TM</v>
      </c>
      <c r="G264" s="6" t="str">
        <f>Tablo1[[#This Row],[Dersi Vrn. Öğr. Üyesi Bölümü]]</f>
        <v>TM</v>
      </c>
      <c r="H264" s="5">
        <f>Tablo1[[#This Row],[Mevcut]]</f>
        <v>21</v>
      </c>
      <c r="I264" s="13" t="str">
        <f>Tablo1[[#This Row],[GÜN]]</f>
        <v>-</v>
      </c>
      <c r="J264" s="17" t="str">
        <f>Tablo1[[#This Row],[SINIF2]]</f>
        <v>-</v>
      </c>
      <c r="K264" s="11">
        <f>Tablo1[[#This Row],[08:10]]</f>
        <v>0</v>
      </c>
      <c r="L264" s="4">
        <f>Tablo1[[#This Row],[09:00]]</f>
        <v>0</v>
      </c>
      <c r="M264" s="4">
        <f>Tablo1[[#This Row],[09:50]]</f>
        <v>0</v>
      </c>
      <c r="N264" s="4">
        <f>Tablo1[[#This Row],[10:40]]</f>
        <v>0</v>
      </c>
      <c r="O264" s="4">
        <f>Tablo1[[#This Row],[11:30]]</f>
        <v>0</v>
      </c>
      <c r="P264" s="10">
        <f>Tablo1[[#This Row],[12:20]]</f>
        <v>0</v>
      </c>
      <c r="Q264" s="4">
        <f>Tablo1[[#This Row],[13:10]]</f>
        <v>0</v>
      </c>
      <c r="R264" s="4">
        <f>Tablo1[[#This Row],[14:00]]</f>
        <v>0</v>
      </c>
      <c r="S264" s="4">
        <f>Tablo1[[#This Row],[14:50]]</f>
        <v>0</v>
      </c>
      <c r="T264" s="4">
        <f>Tablo1[[#This Row],[15:40]]</f>
        <v>0</v>
      </c>
      <c r="U264" s="12">
        <f>Tablo1[[#This Row],[16:30]]</f>
        <v>0</v>
      </c>
      <c r="V264" s="24">
        <f>Tablo1[[#This Row],[Ders Adedi]]</f>
        <v>2</v>
      </c>
      <c r="W264" s="22">
        <f>Tablo1[[#This Row],[Ders saati]]</f>
        <v>0</v>
      </c>
      <c r="X264" s="23">
        <f>Tablo1[[#This Row],[Ders saati kontrol]]</f>
        <v>0</v>
      </c>
      <c r="Y264" s="89" t="str">
        <f>Tablo1[[#This Row],[Birleştir formül]]</f>
        <v>Mezuniyet Tezi  Bölüm Öğretim Elemanları - TM</v>
      </c>
      <c r="Z264" s="94">
        <f>Tablo1[[#This Row],[Birleşik ders]]</f>
        <v>1</v>
      </c>
    </row>
    <row r="265" spans="1:26" ht="21.75" hidden="1" x14ac:dyDescent="0.25">
      <c r="A265" s="27">
        <f>Tablo1[[#This Row],[Sıra]]</f>
        <v>157</v>
      </c>
      <c r="B265" s="13" t="str">
        <f>Tablo1[[#This Row],[Bölüm]]</f>
        <v>TO</v>
      </c>
      <c r="C265" s="13">
        <f>Tablo1[[#This Row],[Sınıf]]</f>
        <v>1</v>
      </c>
      <c r="D265" s="5" t="str">
        <f>Tablo1[[#This Row],[Ders Kodu]]</f>
        <v>ZTO-1008</v>
      </c>
      <c r="E265" s="14" t="str">
        <f>Tablo1[[#This Row],[Dersin Adı]]</f>
        <v xml:space="preserve">Jeoloji </v>
      </c>
      <c r="F265" s="6" t="str">
        <f>Tablo1[[#This Row],[Dersi Veren Öğretim Elemanı]]</f>
        <v>Hasan ÖZCAN</v>
      </c>
      <c r="G265" s="6" t="str">
        <f>Tablo1[[#This Row],[Dersi Vrn. Öğr. Üyesi Bölümü]]</f>
        <v>TO</v>
      </c>
      <c r="H265" s="5">
        <f>Tablo1[[#This Row],[Mevcut]]</f>
        <v>22</v>
      </c>
      <c r="I265" s="13" t="str">
        <f>Tablo1[[#This Row],[GÜN]]</f>
        <v>PAZARTESİ</v>
      </c>
      <c r="J265" s="17" t="str">
        <f>Tablo1[[#This Row],[SINIF2]]</f>
        <v>04</v>
      </c>
      <c r="K265" s="11">
        <f>Tablo1[[#This Row],[08:10]]</f>
        <v>0</v>
      </c>
      <c r="L265" s="4" t="str">
        <f>Tablo1[[#This Row],[09:00]]</f>
        <v>x</v>
      </c>
      <c r="M265" s="4" t="str">
        <f>Tablo1[[#This Row],[09:50]]</f>
        <v>x</v>
      </c>
      <c r="N265" s="4" t="str">
        <f>Tablo1[[#This Row],[10:40]]</f>
        <v>x</v>
      </c>
      <c r="O265" s="4" t="str">
        <f>Tablo1[[#This Row],[11:30]]</f>
        <v>x</v>
      </c>
      <c r="P265" s="10">
        <f>Tablo1[[#This Row],[12:20]]</f>
        <v>0</v>
      </c>
      <c r="Q265" s="4">
        <f>Tablo1[[#This Row],[13:10]]</f>
        <v>0</v>
      </c>
      <c r="R265" s="4">
        <f>Tablo1[[#This Row],[14:00]]</f>
        <v>0</v>
      </c>
      <c r="S265" s="4">
        <f>Tablo1[[#This Row],[14:50]]</f>
        <v>0</v>
      </c>
      <c r="T265" s="4">
        <f>Tablo1[[#This Row],[15:40]]</f>
        <v>0</v>
      </c>
      <c r="U265" s="12">
        <f>Tablo1[[#This Row],[16:30]]</f>
        <v>0</v>
      </c>
      <c r="V265" s="24">
        <f>Tablo1[[#This Row],[Ders Adedi]]</f>
        <v>1</v>
      </c>
      <c r="W265" s="22">
        <f>Tablo1[[#This Row],[Ders saati]]</f>
        <v>4</v>
      </c>
      <c r="X265" s="23">
        <f>Tablo1[[#This Row],[Ders saati kontrol]]</f>
        <v>4</v>
      </c>
      <c r="Y265" s="89" t="str">
        <f>Tablo1[[#This Row],[Birleştir formül]]</f>
        <v>Jeoloji  Hasan ÖZCAN</v>
      </c>
      <c r="Z265" s="94">
        <f>Tablo1[[#This Row],[Birleşik ders]]</f>
        <v>1</v>
      </c>
    </row>
    <row r="266" spans="1:26" ht="30" hidden="1" x14ac:dyDescent="0.25">
      <c r="A266" s="27">
        <f>Tablo1[[#This Row],[Sıra]]</f>
        <v>174</v>
      </c>
      <c r="B266" s="13" t="str">
        <f>Tablo1[[#This Row],[Bölüm]]</f>
        <v>TO</v>
      </c>
      <c r="C266" s="13">
        <f>Tablo1[[#This Row],[Sınıf]]</f>
        <v>1</v>
      </c>
      <c r="D266" s="5" t="str">
        <f>Tablo1[[#This Row],[Ders Kodu]]</f>
        <v>ZTO-1006</v>
      </c>
      <c r="E266" s="14" t="str">
        <f>Tablo1[[#This Row],[Dersin Adı]]</f>
        <v xml:space="preserve">Matematik II </v>
      </c>
      <c r="F266" s="6" t="str">
        <f>Tablo1[[#This Row],[Dersi Veren Öğretim Elemanı]]</f>
        <v>Saniye CAN</v>
      </c>
      <c r="G266" s="6" t="str">
        <f>Tablo1[[#This Row],[Dersi Vrn. Öğr. Üyesi Bölümü]]</f>
        <v>FD</v>
      </c>
      <c r="H266" s="5">
        <f>Tablo1[[#This Row],[Mevcut]]</f>
        <v>28</v>
      </c>
      <c r="I266" s="13" t="str">
        <f>Tablo1[[#This Row],[GÜN]]</f>
        <v>PAZARTESİ</v>
      </c>
      <c r="J266" s="17" t="str">
        <f>Tablo1[[#This Row],[SINIF2]]</f>
        <v>202</v>
      </c>
      <c r="K266" s="11">
        <f>Tablo1[[#This Row],[08:10]]</f>
        <v>0</v>
      </c>
      <c r="L266" s="4">
        <f>Tablo1[[#This Row],[09:00]]</f>
        <v>0</v>
      </c>
      <c r="M266" s="4">
        <f>Tablo1[[#This Row],[09:50]]</f>
        <v>0</v>
      </c>
      <c r="N266" s="4">
        <f>Tablo1[[#This Row],[10:40]]</f>
        <v>0</v>
      </c>
      <c r="O266" s="4">
        <f>Tablo1[[#This Row],[11:30]]</f>
        <v>0</v>
      </c>
      <c r="P266" s="10">
        <f>Tablo1[[#This Row],[12:20]]</f>
        <v>0</v>
      </c>
      <c r="Q266" s="4" t="str">
        <f>Tablo1[[#This Row],[13:10]]</f>
        <v>x</v>
      </c>
      <c r="R266" s="4" t="str">
        <f>Tablo1[[#This Row],[14:00]]</f>
        <v>x</v>
      </c>
      <c r="S266" s="4" t="str">
        <f>Tablo1[[#This Row],[14:50]]</f>
        <v>x</v>
      </c>
      <c r="T266" s="4">
        <f>Tablo1[[#This Row],[15:40]]</f>
        <v>0</v>
      </c>
      <c r="U266" s="12">
        <f>Tablo1[[#This Row],[16:30]]</f>
        <v>0</v>
      </c>
      <c r="V266" s="24">
        <f>Tablo1[[#This Row],[Ders Adedi]]</f>
        <v>2</v>
      </c>
      <c r="W266" s="22">
        <f>Tablo1[[#This Row],[Ders saati]]</f>
        <v>3</v>
      </c>
      <c r="X266" s="23">
        <f>Tablo1[[#This Row],[Ders saati kontrol]]</f>
        <v>3</v>
      </c>
      <c r="Y266" s="89" t="str">
        <f>Tablo1[[#This Row],[Birleştir formül]]</f>
        <v>Matematik II  Saniye CAN</v>
      </c>
      <c r="Z266" s="94">
        <f>Tablo1[[#This Row],[Birleşik ders]]</f>
        <v>2</v>
      </c>
    </row>
    <row r="267" spans="1:26" ht="21.75" hidden="1" x14ac:dyDescent="0.25">
      <c r="A267" s="27">
        <f>Tablo1[[#This Row],[Sıra]]</f>
        <v>381</v>
      </c>
      <c r="B267" s="13" t="str">
        <f>Tablo1[[#This Row],[Bölüm]]</f>
        <v>TO</v>
      </c>
      <c r="C267" s="13">
        <f>Tablo1[[#This Row],[Sınıf]]</f>
        <v>1</v>
      </c>
      <c r="D267" s="5" t="str">
        <f>Tablo1[[#This Row],[Ders Kodu]]</f>
        <v>TBB-1006</v>
      </c>
      <c r="E267" s="14" t="str">
        <f>Tablo1[[#This Row],[Dersin Adı]]</f>
        <v>Zooloji (Alttan ve devam Alanlar İçin)</v>
      </c>
      <c r="F267" s="6" t="str">
        <f>Tablo1[[#This Row],[Dersi Veren Öğretim Elemanı]]</f>
        <v>Murat TOSUNOĞLU</v>
      </c>
      <c r="G267" s="6" t="str">
        <f>Tablo1[[#This Row],[Dersi Vrn. Öğr. Üyesi Bölümü]]</f>
        <v>FD</v>
      </c>
      <c r="H267" s="5">
        <f>Tablo1[[#This Row],[Mevcut]]</f>
        <v>11</v>
      </c>
      <c r="I267" s="13" t="str">
        <f>Tablo1[[#This Row],[GÜN]]</f>
        <v>SALI</v>
      </c>
      <c r="J267" s="17" t="str">
        <f>Tablo1[[#This Row],[SINIF2]]</f>
        <v>Prof.Dr H. TURHAN</v>
      </c>
      <c r="K267" s="11">
        <f>Tablo1[[#This Row],[08:10]]</f>
        <v>0</v>
      </c>
      <c r="L267" s="4" t="str">
        <f>Tablo1[[#This Row],[09:00]]</f>
        <v>x</v>
      </c>
      <c r="M267" s="4" t="str">
        <f>Tablo1[[#This Row],[09:50]]</f>
        <v>x</v>
      </c>
      <c r="N267" s="4" t="str">
        <f>Tablo1[[#This Row],[10:40]]</f>
        <v>x</v>
      </c>
      <c r="O267" s="4">
        <f>Tablo1[[#This Row],[11:30]]</f>
        <v>0</v>
      </c>
      <c r="P267" s="10">
        <f>Tablo1[[#This Row],[12:20]]</f>
        <v>0</v>
      </c>
      <c r="Q267" s="4">
        <f>Tablo1[[#This Row],[13:10]]</f>
        <v>0</v>
      </c>
      <c r="R267" s="4">
        <f>Tablo1[[#This Row],[14:00]]</f>
        <v>0</v>
      </c>
      <c r="S267" s="4">
        <f>Tablo1[[#This Row],[14:50]]</f>
        <v>0</v>
      </c>
      <c r="T267" s="4">
        <f>Tablo1[[#This Row],[15:40]]</f>
        <v>0</v>
      </c>
      <c r="U267" s="12">
        <f>Tablo1[[#This Row],[16:30]]</f>
        <v>0</v>
      </c>
      <c r="V267" s="24">
        <f>Tablo1[[#This Row],[Ders Adedi]]</f>
        <v>2</v>
      </c>
      <c r="W267" s="22">
        <f>Tablo1[[#This Row],[Ders saati]]</f>
        <v>3</v>
      </c>
      <c r="X267" s="23">
        <f>Tablo1[[#This Row],[Ders saati kontrol]]</f>
        <v>3</v>
      </c>
      <c r="Y267" s="89" t="str">
        <f>Tablo1[[#This Row],[Birleştir formül]]</f>
        <v>Zooloji (Alttan ve devam Alanlar İçin) Murat TOSUNOĞLU</v>
      </c>
      <c r="Z267" s="94">
        <f>Tablo1[[#This Row],[Birleşik ders]]</f>
        <v>1</v>
      </c>
    </row>
    <row r="268" spans="1:26" ht="21.75" hidden="1" x14ac:dyDescent="0.25">
      <c r="A268" s="27">
        <f>Tablo1[[#This Row],[Sıra]]</f>
        <v>301</v>
      </c>
      <c r="B268" s="13" t="str">
        <f>Tablo1[[#This Row],[Bölüm]]</f>
        <v>TO</v>
      </c>
      <c r="C268" s="13">
        <f>Tablo1[[#This Row],[Sınıf]]</f>
        <v>1</v>
      </c>
      <c r="D268" s="5" t="str">
        <f>Tablo1[[#This Row],[Ders Kodu]]</f>
        <v>ZTO-1012</v>
      </c>
      <c r="E268" s="14" t="str">
        <f>Tablo1[[#This Row],[Dersin Adı]]</f>
        <v xml:space="preserve">Toprak Bilimine Giriş </v>
      </c>
      <c r="F268" s="6" t="str">
        <f>Tablo1[[#This Row],[Dersi Veren Öğretim Elemanı]]</f>
        <v>Hüseyin EKİNCİ</v>
      </c>
      <c r="G268" s="6" t="str">
        <f>Tablo1[[#This Row],[Dersi Vrn. Öğr. Üyesi Bölümü]]</f>
        <v>TO</v>
      </c>
      <c r="H268" s="5">
        <f>Tablo1[[#This Row],[Mevcut]]</f>
        <v>18</v>
      </c>
      <c r="I268" s="13" t="str">
        <f>Tablo1[[#This Row],[GÜN]]</f>
        <v>SALI</v>
      </c>
      <c r="J268" s="17" t="str">
        <f>Tablo1[[#This Row],[SINIF2]]</f>
        <v>201</v>
      </c>
      <c r="K268" s="11">
        <f>Tablo1[[#This Row],[08:10]]</f>
        <v>0</v>
      </c>
      <c r="L268" s="4">
        <f>Tablo1[[#This Row],[09:00]]</f>
        <v>0</v>
      </c>
      <c r="M268" s="4">
        <f>Tablo1[[#This Row],[09:50]]</f>
        <v>0</v>
      </c>
      <c r="N268" s="4">
        <f>Tablo1[[#This Row],[10:40]]</f>
        <v>0</v>
      </c>
      <c r="O268" s="4">
        <f>Tablo1[[#This Row],[11:30]]</f>
        <v>0</v>
      </c>
      <c r="P268" s="10" t="str">
        <f>Tablo1[[#This Row],[12:20]]</f>
        <v>x</v>
      </c>
      <c r="Q268" s="4" t="str">
        <f>Tablo1[[#This Row],[13:10]]</f>
        <v>x</v>
      </c>
      <c r="R268" s="4">
        <f>Tablo1[[#This Row],[14:00]]</f>
        <v>0</v>
      </c>
      <c r="S268" s="4">
        <f>Tablo1[[#This Row],[14:50]]</f>
        <v>0</v>
      </c>
      <c r="T268" s="4">
        <f>Tablo1[[#This Row],[15:40]]</f>
        <v>0</v>
      </c>
      <c r="U268" s="12">
        <f>Tablo1[[#This Row],[16:30]]</f>
        <v>0</v>
      </c>
      <c r="V268" s="24">
        <f>Tablo1[[#This Row],[Ders Adedi]]</f>
        <v>1</v>
      </c>
      <c r="W268" s="22">
        <f>Tablo1[[#This Row],[Ders saati]]</f>
        <v>2</v>
      </c>
      <c r="X268" s="23">
        <f>Tablo1[[#This Row],[Ders saati kontrol]]</f>
        <v>2</v>
      </c>
      <c r="Y268" s="89" t="str">
        <f>Tablo1[[#This Row],[Birleştir formül]]</f>
        <v>Toprak Bilimine Giriş  Hüseyin EKİNCİ</v>
      </c>
      <c r="Z268" s="94">
        <f>Tablo1[[#This Row],[Birleşik ders]]</f>
        <v>1</v>
      </c>
    </row>
    <row r="269" spans="1:26" ht="21.75" hidden="1" x14ac:dyDescent="0.25">
      <c r="A269" s="27">
        <f>Tablo1[[#This Row],[Sıra]]</f>
        <v>164</v>
      </c>
      <c r="B269" s="13" t="str">
        <f>Tablo1[[#This Row],[Bölüm]]</f>
        <v>TO</v>
      </c>
      <c r="C269" s="13">
        <f>Tablo1[[#This Row],[Sınıf]]</f>
        <v>1</v>
      </c>
      <c r="D269" s="5" t="str">
        <f>Tablo1[[#This Row],[Ders Kodu]]</f>
        <v>ZTO-1004</v>
      </c>
      <c r="E269" s="14" t="str">
        <f>Tablo1[[#This Row],[Dersin Adı]]</f>
        <v xml:space="preserve">Kimya II </v>
      </c>
      <c r="F269" s="6" t="str">
        <f>Tablo1[[#This Row],[Dersi Veren Öğretim Elemanı]]</f>
        <v>Sema EKİCİ</v>
      </c>
      <c r="G269" s="6" t="str">
        <f>Tablo1[[#This Row],[Dersi Vrn. Öğr. Üyesi Bölümü]]</f>
        <v>FD</v>
      </c>
      <c r="H269" s="5">
        <f>Tablo1[[#This Row],[Mevcut]]</f>
        <v>43</v>
      </c>
      <c r="I269" s="13" t="str">
        <f>Tablo1[[#This Row],[GÜN]]</f>
        <v>ÇARŞAMBA</v>
      </c>
      <c r="J269" s="17" t="str">
        <f>Tablo1[[#This Row],[SINIF2]]</f>
        <v>Prof.Dr H. TURHAN</v>
      </c>
      <c r="K269" s="11">
        <f>Tablo1[[#This Row],[08:10]]</f>
        <v>0</v>
      </c>
      <c r="L269" s="4" t="str">
        <f>Tablo1[[#This Row],[09:00]]</f>
        <v>x</v>
      </c>
      <c r="M269" s="4" t="str">
        <f>Tablo1[[#This Row],[09:50]]</f>
        <v>x</v>
      </c>
      <c r="N269" s="4" t="str">
        <f>Tablo1[[#This Row],[10:40]]</f>
        <v>x</v>
      </c>
      <c r="O269" s="4" t="str">
        <f>Tablo1[[#This Row],[11:30]]</f>
        <v>x</v>
      </c>
      <c r="P269" s="10">
        <f>Tablo1[[#This Row],[12:20]]</f>
        <v>0</v>
      </c>
      <c r="Q269" s="4">
        <f>Tablo1[[#This Row],[13:10]]</f>
        <v>0</v>
      </c>
      <c r="R269" s="4">
        <f>Tablo1[[#This Row],[14:00]]</f>
        <v>0</v>
      </c>
      <c r="S269" s="4">
        <f>Tablo1[[#This Row],[14:50]]</f>
        <v>0</v>
      </c>
      <c r="T269" s="4">
        <f>Tablo1[[#This Row],[15:40]]</f>
        <v>0</v>
      </c>
      <c r="U269" s="12">
        <f>Tablo1[[#This Row],[16:30]]</f>
        <v>0</v>
      </c>
      <c r="V269" s="24">
        <f>Tablo1[[#This Row],[Ders Adedi]]</f>
        <v>1</v>
      </c>
      <c r="W269" s="22">
        <f>Tablo1[[#This Row],[Ders saati]]</f>
        <v>4</v>
      </c>
      <c r="X269" s="23">
        <f>Tablo1[[#This Row],[Ders saati kontrol]]</f>
        <v>4</v>
      </c>
      <c r="Y269" s="89" t="str">
        <f>Tablo1[[#This Row],[Birleştir formül]]</f>
        <v>Kimya II  Sema EKİCİ</v>
      </c>
      <c r="Z269" s="94">
        <f>Tablo1[[#This Row],[Birleşik ders]]</f>
        <v>1</v>
      </c>
    </row>
    <row r="270" spans="1:26" ht="30" hidden="1" x14ac:dyDescent="0.25">
      <c r="A270" s="27">
        <f>Tablo1[[#This Row],[Sıra]]</f>
        <v>318</v>
      </c>
      <c r="B270" s="13" t="str">
        <f>Tablo1[[#This Row],[Bölüm]]</f>
        <v>TO</v>
      </c>
      <c r="C270" s="13">
        <f>Tablo1[[#This Row],[Sınıf]]</f>
        <v>1</v>
      </c>
      <c r="D270" s="5" t="str">
        <f>Tablo1[[#This Row],[Ders Kodu]]</f>
        <v>TDİ-1002</v>
      </c>
      <c r="E270" s="14" t="str">
        <f>Tablo1[[#This Row],[Dersin Adı]]</f>
        <v xml:space="preserve">Türk Dili II </v>
      </c>
      <c r="F270" s="6" t="str">
        <f>Tablo1[[#This Row],[Dersi Veren Öğretim Elemanı]]</f>
        <v>Özgür ÜSTÜN</v>
      </c>
      <c r="G270" s="6" t="str">
        <f>Tablo1[[#This Row],[Dersi Vrn. Öğr. Üyesi Bölümü]]</f>
        <v>FD</v>
      </c>
      <c r="H270" s="5">
        <f>Tablo1[[#This Row],[Mevcut]]</f>
        <v>22</v>
      </c>
      <c r="I270" s="13" t="str">
        <f>Tablo1[[#This Row],[GÜN]]</f>
        <v>ÇARŞAMBA</v>
      </c>
      <c r="J270" s="17" t="str">
        <f>Tablo1[[#This Row],[SINIF2]]</f>
        <v>ONLINE</v>
      </c>
      <c r="K270" s="11">
        <f>Tablo1[[#This Row],[08:10]]</f>
        <v>0</v>
      </c>
      <c r="L270" s="4">
        <f>Tablo1[[#This Row],[09:00]]</f>
        <v>0</v>
      </c>
      <c r="M270" s="4">
        <f>Tablo1[[#This Row],[09:50]]</f>
        <v>0</v>
      </c>
      <c r="N270" s="4">
        <f>Tablo1[[#This Row],[10:40]]</f>
        <v>0</v>
      </c>
      <c r="O270" s="4">
        <f>Tablo1[[#This Row],[11:30]]</f>
        <v>0</v>
      </c>
      <c r="P270" s="10">
        <f>Tablo1[[#This Row],[12:20]]</f>
        <v>0</v>
      </c>
      <c r="Q270" s="4" t="str">
        <f>Tablo1[[#This Row],[13:10]]</f>
        <v>x</v>
      </c>
      <c r="R270" s="4" t="str">
        <f>Tablo1[[#This Row],[14:00]]</f>
        <v>x</v>
      </c>
      <c r="S270" s="4">
        <f>Tablo1[[#This Row],[14:50]]</f>
        <v>0</v>
      </c>
      <c r="T270" s="4">
        <f>Tablo1[[#This Row],[15:40]]</f>
        <v>0</v>
      </c>
      <c r="U270" s="12">
        <f>Tablo1[[#This Row],[16:30]]</f>
        <v>0</v>
      </c>
      <c r="V270" s="24">
        <f>Tablo1[[#This Row],[Ders Adedi]]</f>
        <v>9</v>
      </c>
      <c r="W270" s="22">
        <f>Tablo1[[#This Row],[Ders saati]]</f>
        <v>2</v>
      </c>
      <c r="X270" s="23">
        <f>Tablo1[[#This Row],[Ders saati kontrol]]</f>
        <v>2</v>
      </c>
      <c r="Y270" s="89" t="str">
        <f>Tablo1[[#This Row],[Birleştir formül]]</f>
        <v>Türk Dili II  Özgür ÜSTÜN</v>
      </c>
      <c r="Z270" s="94">
        <f>Tablo1[[#This Row],[Birleşik ders]]</f>
        <v>9</v>
      </c>
    </row>
    <row r="271" spans="1:26" ht="21.75" hidden="1" x14ac:dyDescent="0.25">
      <c r="A271" s="27">
        <f>Tablo1[[#This Row],[Sıra]]</f>
        <v>15</v>
      </c>
      <c r="B271" s="13" t="str">
        <f>Tablo1[[#This Row],[Bölüm]]</f>
        <v>TO</v>
      </c>
      <c r="C271" s="13">
        <f>Tablo1[[#This Row],[Sınıf]]</f>
        <v>1</v>
      </c>
      <c r="D271" s="5" t="str">
        <f>Tablo1[[#This Row],[Ders Kodu]]</f>
        <v>ATA-1102</v>
      </c>
      <c r="E271" s="14" t="str">
        <f>Tablo1[[#This Row],[Dersin Adı]]</f>
        <v xml:space="preserve">Atatürk İlkeleri ve İnkılap Tarihi II </v>
      </c>
      <c r="F271" s="6" t="str">
        <f>Tablo1[[#This Row],[Dersi Veren Öğretim Elemanı]]</f>
        <v>Gökhan BAYRAM</v>
      </c>
      <c r="G271" s="6" t="str">
        <f>Tablo1[[#This Row],[Dersi Vrn. Öğr. Üyesi Bölümü]]</f>
        <v>FD</v>
      </c>
      <c r="H271" s="5">
        <f>Tablo1[[#This Row],[Mevcut]]</f>
        <v>25</v>
      </c>
      <c r="I271" s="13" t="str">
        <f>Tablo1[[#This Row],[GÜN]]</f>
        <v>ÇARŞAMBA</v>
      </c>
      <c r="J271" s="17" t="str">
        <f>Tablo1[[#This Row],[SINIF2]]</f>
        <v>ONLINE</v>
      </c>
      <c r="K271" s="11">
        <f>Tablo1[[#This Row],[08:10]]</f>
        <v>0</v>
      </c>
      <c r="L271" s="4">
        <f>Tablo1[[#This Row],[09:00]]</f>
        <v>0</v>
      </c>
      <c r="M271" s="4">
        <f>Tablo1[[#This Row],[09:50]]</f>
        <v>0</v>
      </c>
      <c r="N271" s="4">
        <f>Tablo1[[#This Row],[10:40]]</f>
        <v>0</v>
      </c>
      <c r="O271" s="4">
        <f>Tablo1[[#This Row],[11:30]]</f>
        <v>0</v>
      </c>
      <c r="P271" s="10">
        <f>Tablo1[[#This Row],[12:20]]</f>
        <v>0</v>
      </c>
      <c r="Q271" s="4">
        <f>Tablo1[[#This Row],[13:10]]</f>
        <v>0</v>
      </c>
      <c r="R271" s="4">
        <f>Tablo1[[#This Row],[14:00]]</f>
        <v>0</v>
      </c>
      <c r="S271" s="4" t="str">
        <f>Tablo1[[#This Row],[14:50]]</f>
        <v>x</v>
      </c>
      <c r="T271" s="4" t="str">
        <f>Tablo1[[#This Row],[15:40]]</f>
        <v>x</v>
      </c>
      <c r="U271" s="12">
        <f>Tablo1[[#This Row],[16:30]]</f>
        <v>0</v>
      </c>
      <c r="V271" s="24">
        <f>Tablo1[[#This Row],[Ders Adedi]]</f>
        <v>9</v>
      </c>
      <c r="W271" s="22">
        <f>Tablo1[[#This Row],[Ders saati]]</f>
        <v>2</v>
      </c>
      <c r="X271" s="23">
        <f>Tablo1[[#This Row],[Ders saati kontrol]]</f>
        <v>2</v>
      </c>
      <c r="Y271" s="89" t="str">
        <f>Tablo1[[#This Row],[Birleştir formül]]</f>
        <v>Atatürk İlkeleri ve İnkılap Tarihi II  Gökhan BAYRAM</v>
      </c>
      <c r="Z271" s="94">
        <f>Tablo1[[#This Row],[Birleşik ders]]</f>
        <v>9</v>
      </c>
    </row>
    <row r="272" spans="1:26" ht="21.75" hidden="1" x14ac:dyDescent="0.25">
      <c r="A272" s="27">
        <f>Tablo1[[#This Row],[Sıra]]</f>
        <v>196</v>
      </c>
      <c r="B272" s="13" t="str">
        <f>Tablo1[[#This Row],[Bölüm]]</f>
        <v>TO</v>
      </c>
      <c r="C272" s="13">
        <f>Tablo1[[#This Row],[Sınıf]]</f>
        <v>1</v>
      </c>
      <c r="D272" s="5" t="str">
        <f>Tablo1[[#This Row],[Ders Kodu]]</f>
        <v>ZTO-1002</v>
      </c>
      <c r="E272" s="14" t="str">
        <f>Tablo1[[#This Row],[Dersin Adı]]</f>
        <v xml:space="preserve">Mikrobiyoloji </v>
      </c>
      <c r="F272" s="6" t="str">
        <f>Tablo1[[#This Row],[Dersi Veren Öğretim Elemanı]]</f>
        <v>Cafer TÜRKMEN</v>
      </c>
      <c r="G272" s="6" t="str">
        <f>Tablo1[[#This Row],[Dersi Vrn. Öğr. Üyesi Bölümü]]</f>
        <v>TO</v>
      </c>
      <c r="H272" s="5">
        <f>Tablo1[[#This Row],[Mevcut]]</f>
        <v>34</v>
      </c>
      <c r="I272" s="13" t="str">
        <f>Tablo1[[#This Row],[GÜN]]</f>
        <v>PERŞEMBE</v>
      </c>
      <c r="J272" s="17" t="str">
        <f>Tablo1[[#This Row],[SINIF2]]</f>
        <v>103</v>
      </c>
      <c r="K272" s="11">
        <f>Tablo1[[#This Row],[08:10]]</f>
        <v>0</v>
      </c>
      <c r="L272" s="4" t="str">
        <f>Tablo1[[#This Row],[09:00]]</f>
        <v>x</v>
      </c>
      <c r="M272" s="4" t="str">
        <f>Tablo1[[#This Row],[09:50]]</f>
        <v>x</v>
      </c>
      <c r="N272" s="4" t="str">
        <f>Tablo1[[#This Row],[10:40]]</f>
        <v>x</v>
      </c>
      <c r="O272" s="4" t="str">
        <f>Tablo1[[#This Row],[11:30]]</f>
        <v>x</v>
      </c>
      <c r="P272" s="10">
        <f>Tablo1[[#This Row],[12:20]]</f>
        <v>0</v>
      </c>
      <c r="Q272" s="4">
        <f>Tablo1[[#This Row],[13:10]]</f>
        <v>0</v>
      </c>
      <c r="R272" s="4">
        <f>Tablo1[[#This Row],[14:00]]</f>
        <v>0</v>
      </c>
      <c r="S272" s="4">
        <f>Tablo1[[#This Row],[14:50]]</f>
        <v>0</v>
      </c>
      <c r="T272" s="4">
        <f>Tablo1[[#This Row],[15:40]]</f>
        <v>0</v>
      </c>
      <c r="U272" s="12">
        <f>Tablo1[[#This Row],[16:30]]</f>
        <v>0</v>
      </c>
      <c r="V272" s="24">
        <f>Tablo1[[#This Row],[Ders Adedi]]</f>
        <v>4</v>
      </c>
      <c r="W272" s="22">
        <f>Tablo1[[#This Row],[Ders saati]]</f>
        <v>4</v>
      </c>
      <c r="X272" s="23">
        <f>Tablo1[[#This Row],[Ders saati kontrol]]</f>
        <v>4</v>
      </c>
      <c r="Y272" s="89" t="str">
        <f>Tablo1[[#This Row],[Birleştir formül]]</f>
        <v>Mikrobiyoloji  Cafer TÜRKMEN</v>
      </c>
      <c r="Z272" s="94">
        <f>Tablo1[[#This Row],[Birleşik ders]]</f>
        <v>2</v>
      </c>
    </row>
    <row r="273" spans="1:26" ht="30" hidden="1" x14ac:dyDescent="0.25">
      <c r="A273" s="27">
        <f>Tablo1[[#This Row],[Sıra]]</f>
        <v>291</v>
      </c>
      <c r="B273" s="13" t="str">
        <f>Tablo1[[#This Row],[Bölüm]]</f>
        <v>TO</v>
      </c>
      <c r="C273" s="13">
        <f>Tablo1[[#This Row],[Sınıf]]</f>
        <v>1</v>
      </c>
      <c r="D273" s="5" t="str">
        <f>Tablo1[[#This Row],[Ders Kodu]]</f>
        <v>ZTO-1010</v>
      </c>
      <c r="E273" s="14" t="str">
        <f>Tablo1[[#This Row],[Dersin Adı]]</f>
        <v xml:space="preserve">Teknik Resim </v>
      </c>
      <c r="F273" s="6" t="str">
        <f>Tablo1[[#This Row],[Dersi Veren Öğretim Elemanı]]</f>
        <v>Murat YILDIRIM</v>
      </c>
      <c r="G273" s="6" t="str">
        <f>Tablo1[[#This Row],[Dersi Vrn. Öğr. Üyesi Bölümü]]</f>
        <v>TYS</v>
      </c>
      <c r="H273" s="5">
        <f>Tablo1[[#This Row],[Mevcut]]</f>
        <v>18</v>
      </c>
      <c r="I273" s="13" t="str">
        <f>Tablo1[[#This Row],[GÜN]]</f>
        <v>PERŞEMBE</v>
      </c>
      <c r="J273" s="17" t="str">
        <f>Tablo1[[#This Row],[SINIF2]]</f>
        <v>04</v>
      </c>
      <c r="K273" s="11">
        <f>Tablo1[[#This Row],[08:10]]</f>
        <v>0</v>
      </c>
      <c r="L273" s="4">
        <f>Tablo1[[#This Row],[09:00]]</f>
        <v>0</v>
      </c>
      <c r="M273" s="4">
        <f>Tablo1[[#This Row],[09:50]]</f>
        <v>0</v>
      </c>
      <c r="N273" s="4">
        <f>Tablo1[[#This Row],[10:40]]</f>
        <v>0</v>
      </c>
      <c r="O273" s="4">
        <f>Tablo1[[#This Row],[11:30]]</f>
        <v>0</v>
      </c>
      <c r="P273" s="10" t="str">
        <f>Tablo1[[#This Row],[12:20]]</f>
        <v>x</v>
      </c>
      <c r="Q273" s="4" t="str">
        <f>Tablo1[[#This Row],[13:10]]</f>
        <v>x</v>
      </c>
      <c r="R273" s="4" t="str">
        <f>Tablo1[[#This Row],[14:00]]</f>
        <v>x</v>
      </c>
      <c r="S273" s="4" t="str">
        <f>Tablo1[[#This Row],[14:50]]</f>
        <v>x</v>
      </c>
      <c r="T273" s="4">
        <f>Tablo1[[#This Row],[15:40]]</f>
        <v>0</v>
      </c>
      <c r="U273" s="12">
        <f>Tablo1[[#This Row],[16:30]]</f>
        <v>0</v>
      </c>
      <c r="V273" s="24">
        <f>Tablo1[[#This Row],[Ders Adedi]]</f>
        <v>4</v>
      </c>
      <c r="W273" s="22">
        <f>Tablo1[[#This Row],[Ders saati]]</f>
        <v>4</v>
      </c>
      <c r="X273" s="23">
        <f>Tablo1[[#This Row],[Ders saati kontrol]]</f>
        <v>4</v>
      </c>
      <c r="Y273" s="89" t="str">
        <f>Tablo1[[#This Row],[Birleştir formül]]</f>
        <v>Teknik Resim  Murat YILDIRIM</v>
      </c>
      <c r="Z273" s="94">
        <f>Tablo1[[#This Row],[Birleşik ders]]</f>
        <v>1</v>
      </c>
    </row>
    <row r="274" spans="1:26" ht="21.75" hidden="1" x14ac:dyDescent="0.25">
      <c r="A274" s="27">
        <f>Tablo1[[#This Row],[Sıra]]</f>
        <v>154</v>
      </c>
      <c r="B274" s="13" t="str">
        <f>Tablo1[[#This Row],[Bölüm]]</f>
        <v>TO</v>
      </c>
      <c r="C274" s="13">
        <f>Tablo1[[#This Row],[Sınıf]]</f>
        <v>1</v>
      </c>
      <c r="D274" s="5" t="str">
        <f>Tablo1[[#This Row],[Ders Kodu]]</f>
        <v>İSG-1002</v>
      </c>
      <c r="E274" s="14" t="str">
        <f>Tablo1[[#This Row],[Dersin Adı]]</f>
        <v xml:space="preserve">İş Sağlığı ve Güvenliği II </v>
      </c>
      <c r="F274" s="6" t="str">
        <f>Tablo1[[#This Row],[Dersi Veren Öğretim Elemanı]]</f>
        <v>Ulaş ÇINAR</v>
      </c>
      <c r="G274" s="6" t="str">
        <f>Tablo1[[#This Row],[Dersi Vrn. Öğr. Üyesi Bölümü]]</f>
        <v>FD</v>
      </c>
      <c r="H274" s="5">
        <f>Tablo1[[#This Row],[Mevcut]]</f>
        <v>27</v>
      </c>
      <c r="I274" s="13" t="str">
        <f>Tablo1[[#This Row],[GÜN]]</f>
        <v>PERŞEMBE</v>
      </c>
      <c r="J274" s="17" t="str">
        <f>Tablo1[[#This Row],[SINIF2]]</f>
        <v>113</v>
      </c>
      <c r="K274" s="11">
        <f>Tablo1[[#This Row],[08:10]]</f>
        <v>0</v>
      </c>
      <c r="L274" s="4">
        <f>Tablo1[[#This Row],[09:00]]</f>
        <v>0</v>
      </c>
      <c r="M274" s="4">
        <f>Tablo1[[#This Row],[09:50]]</f>
        <v>0</v>
      </c>
      <c r="N274" s="4">
        <f>Tablo1[[#This Row],[10:40]]</f>
        <v>0</v>
      </c>
      <c r="O274" s="4">
        <f>Tablo1[[#This Row],[11:30]]</f>
        <v>0</v>
      </c>
      <c r="P274" s="10">
        <f>Tablo1[[#This Row],[12:20]]</f>
        <v>0</v>
      </c>
      <c r="Q274" s="4">
        <f>Tablo1[[#This Row],[13:10]]</f>
        <v>0</v>
      </c>
      <c r="R274" s="4">
        <f>Tablo1[[#This Row],[14:00]]</f>
        <v>0</v>
      </c>
      <c r="S274" s="4">
        <f>Tablo1[[#This Row],[14:50]]</f>
        <v>0</v>
      </c>
      <c r="T274" s="4" t="str">
        <f>Tablo1[[#This Row],[15:40]]</f>
        <v>x</v>
      </c>
      <c r="U274" s="12" t="str">
        <f>Tablo1[[#This Row],[16:30]]</f>
        <v>x</v>
      </c>
      <c r="V274" s="24">
        <f>Tablo1[[#This Row],[Ders Adedi]]</f>
        <v>9</v>
      </c>
      <c r="W274" s="22">
        <f>Tablo1[[#This Row],[Ders saati]]</f>
        <v>2</v>
      </c>
      <c r="X274" s="23">
        <f>Tablo1[[#This Row],[Ders saati kontrol]]</f>
        <v>2</v>
      </c>
      <c r="Y274" s="89" t="str">
        <f>Tablo1[[#This Row],[Birleştir formül]]</f>
        <v>İş Sağlığı ve Güvenliği II  Ulaş ÇINAR</v>
      </c>
      <c r="Z274" s="94">
        <f>Tablo1[[#This Row],[Birleşik ders]]</f>
        <v>8</v>
      </c>
    </row>
    <row r="275" spans="1:26" ht="21.75" hidden="1" x14ac:dyDescent="0.25">
      <c r="A275" s="27">
        <f>Tablo1[[#This Row],[Sıra]]</f>
        <v>337</v>
      </c>
      <c r="B275" s="13" t="str">
        <f>Tablo1[[#This Row],[Bölüm]]</f>
        <v>TO</v>
      </c>
      <c r="C275" s="13">
        <f>Tablo1[[#This Row],[Sınıf]]</f>
        <v>1</v>
      </c>
      <c r="D275" s="5" t="str">
        <f>Tablo1[[#This Row],[Ders Kodu]]</f>
        <v>YDİ-1102</v>
      </c>
      <c r="E275" s="14" t="str">
        <f>Tablo1[[#This Row],[Dersin Adı]]</f>
        <v xml:space="preserve">Yabancı Dil II </v>
      </c>
      <c r="F275" s="6" t="str">
        <f>Tablo1[[#This Row],[Dersi Veren Öğretim Elemanı]]</f>
        <v>Gökhan HINIZ</v>
      </c>
      <c r="G275" s="6" t="str">
        <f>Tablo1[[#This Row],[Dersi Vrn. Öğr. Üyesi Bölümü]]</f>
        <v>FD</v>
      </c>
      <c r="H275" s="5">
        <f>Tablo1[[#This Row],[Mevcut]]</f>
        <v>16</v>
      </c>
      <c r="I275" s="13" t="str">
        <f>Tablo1[[#This Row],[GÜN]]</f>
        <v>CUMA</v>
      </c>
      <c r="J275" s="17" t="str">
        <f>Tablo1[[#This Row],[SINIF2]]</f>
        <v>ONLINE</v>
      </c>
      <c r="K275" s="11" t="str">
        <f>Tablo1[[#This Row],[08:10]]</f>
        <v>x</v>
      </c>
      <c r="L275" s="4" t="str">
        <f>Tablo1[[#This Row],[09:00]]</f>
        <v>x</v>
      </c>
      <c r="M275" s="4">
        <f>Tablo1[[#This Row],[09:50]]</f>
        <v>0</v>
      </c>
      <c r="N275" s="4">
        <f>Tablo1[[#This Row],[10:40]]</f>
        <v>0</v>
      </c>
      <c r="O275" s="4">
        <f>Tablo1[[#This Row],[11:30]]</f>
        <v>0</v>
      </c>
      <c r="P275" s="10">
        <f>Tablo1[[#This Row],[12:20]]</f>
        <v>0</v>
      </c>
      <c r="Q275" s="4">
        <f>Tablo1[[#This Row],[13:10]]</f>
        <v>0</v>
      </c>
      <c r="R275" s="4">
        <f>Tablo1[[#This Row],[14:00]]</f>
        <v>0</v>
      </c>
      <c r="S275" s="4">
        <f>Tablo1[[#This Row],[14:50]]</f>
        <v>0</v>
      </c>
      <c r="T275" s="4">
        <f>Tablo1[[#This Row],[15:40]]</f>
        <v>0</v>
      </c>
      <c r="U275" s="12">
        <f>Tablo1[[#This Row],[16:30]]</f>
        <v>0</v>
      </c>
      <c r="V275" s="24">
        <f>Tablo1[[#This Row],[Ders Adedi]]</f>
        <v>9</v>
      </c>
      <c r="W275" s="22">
        <f>Tablo1[[#This Row],[Ders saati]]</f>
        <v>2</v>
      </c>
      <c r="X275" s="23">
        <f>Tablo1[[#This Row],[Ders saati kontrol]]</f>
        <v>2</v>
      </c>
      <c r="Y275" s="89" t="str">
        <f>Tablo1[[#This Row],[Birleştir formül]]</f>
        <v>Yabancı Dil II  Gökhan HINIZ</v>
      </c>
      <c r="Z275" s="94">
        <f>Tablo1[[#This Row],[Birleşik ders]]</f>
        <v>9</v>
      </c>
    </row>
    <row r="276" spans="1:26" ht="21.75" hidden="1" x14ac:dyDescent="0.25">
      <c r="A276" s="27">
        <f>Tablo1[[#This Row],[Sıra]]</f>
        <v>382</v>
      </c>
      <c r="B276" s="13" t="str">
        <f>Tablo1[[#This Row],[Bölüm]]</f>
        <v>TO</v>
      </c>
      <c r="C276" s="13">
        <f>Tablo1[[#This Row],[Sınıf]]</f>
        <v>1</v>
      </c>
      <c r="D276" s="5" t="str">
        <f>Tablo1[[#This Row],[Ders Kodu]]</f>
        <v>TBB-1012</v>
      </c>
      <c r="E276" s="14" t="str">
        <f>Tablo1[[#This Row],[Dersin Adı]]</f>
        <v>Kariyer Planlama (Alttan Alanlar İçin)</v>
      </c>
      <c r="F276" s="6" t="str">
        <f>Tablo1[[#This Row],[Dersi Veren Öğretim Elemanı]]</f>
        <v>Mustafa BAŞARAN</v>
      </c>
      <c r="G276" s="6" t="str">
        <f>Tablo1[[#This Row],[Dersi Vrn. Öğr. Üyesi Bölümü]]</f>
        <v>TO</v>
      </c>
      <c r="H276" s="5">
        <f>Tablo1[[#This Row],[Mevcut]]</f>
        <v>4</v>
      </c>
      <c r="I276" s="13" t="str">
        <f>Tablo1[[#This Row],[GÜN]]</f>
        <v>-</v>
      </c>
      <c r="J276" s="17" t="str">
        <f>Tablo1[[#This Row],[SINIF2]]</f>
        <v>SADECE SINAV</v>
      </c>
      <c r="K276" s="11">
        <f>Tablo1[[#This Row],[08:10]]</f>
        <v>0</v>
      </c>
      <c r="L276" s="4">
        <f>Tablo1[[#This Row],[09:00]]</f>
        <v>0</v>
      </c>
      <c r="M276" s="4">
        <f>Tablo1[[#This Row],[09:50]]</f>
        <v>0</v>
      </c>
      <c r="N276" s="4">
        <f>Tablo1[[#This Row],[10:40]]</f>
        <v>0</v>
      </c>
      <c r="O276" s="4">
        <f>Tablo1[[#This Row],[11:30]]</f>
        <v>0</v>
      </c>
      <c r="P276" s="10">
        <f>Tablo1[[#This Row],[12:20]]</f>
        <v>0</v>
      </c>
      <c r="Q276" s="4">
        <f>Tablo1[[#This Row],[13:10]]</f>
        <v>0</v>
      </c>
      <c r="R276" s="4">
        <f>Tablo1[[#This Row],[14:00]]</f>
        <v>0</v>
      </c>
      <c r="S276" s="4">
        <f>Tablo1[[#This Row],[14:50]]</f>
        <v>0</v>
      </c>
      <c r="T276" s="4">
        <f>Tablo1[[#This Row],[15:40]]</f>
        <v>0</v>
      </c>
      <c r="U276" s="12">
        <f>Tablo1[[#This Row],[16:30]]</f>
        <v>0</v>
      </c>
      <c r="V276" s="24">
        <f>Tablo1[[#This Row],[Ders Adedi]]</f>
        <v>1</v>
      </c>
      <c r="W276" s="22">
        <f>Tablo1[[#This Row],[Ders saati]]</f>
        <v>0</v>
      </c>
      <c r="X276" s="23">
        <f>Tablo1[[#This Row],[Ders saati kontrol]]</f>
        <v>0</v>
      </c>
      <c r="Y276" s="89" t="str">
        <f>Tablo1[[#This Row],[Birleştir formül]]</f>
        <v>Kariyer Planlama (Alttan Alanlar İçin) Mustafa BAŞARAN</v>
      </c>
      <c r="Z276" s="94">
        <f>Tablo1[[#This Row],[Birleşik ders]]</f>
        <v>1</v>
      </c>
    </row>
    <row r="277" spans="1:26" ht="21.75" hidden="1" x14ac:dyDescent="0.25">
      <c r="A277" s="27">
        <f>Tablo1[[#This Row],[Sıra]]</f>
        <v>103</v>
      </c>
      <c r="B277" s="13" t="str">
        <f>Tablo1[[#This Row],[Bölüm]]</f>
        <v>TO</v>
      </c>
      <c r="C277" s="13">
        <f>Tablo1[[#This Row],[Sınıf]]</f>
        <v>2</v>
      </c>
      <c r="D277" s="5" t="str">
        <f>Tablo1[[#This Row],[Ders Kodu]]</f>
        <v>TBB-2012</v>
      </c>
      <c r="E277" s="14" t="str">
        <f>Tablo1[[#This Row],[Dersin Adı]]</f>
        <v xml:space="preserve">Fitopatoloji </v>
      </c>
      <c r="F277" s="6" t="str">
        <f>Tablo1[[#This Row],[Dersi Veren Öğretim Elemanı]]</f>
        <v>Ali KARANFİL</v>
      </c>
      <c r="G277" s="6" t="str">
        <f>Tablo1[[#This Row],[Dersi Vrn. Öğr. Üyesi Bölümü]]</f>
        <v>BK</v>
      </c>
      <c r="H277" s="5">
        <f>Tablo1[[#This Row],[Mevcut]]</f>
        <v>30</v>
      </c>
      <c r="I277" s="13" t="str">
        <f>Tablo1[[#This Row],[GÜN]]</f>
        <v>PAZARTESİ</v>
      </c>
      <c r="J277" s="17" t="str">
        <f>Tablo1[[#This Row],[SINIF2]]</f>
        <v>03</v>
      </c>
      <c r="K277" s="11">
        <f>Tablo1[[#This Row],[08:10]]</f>
        <v>0</v>
      </c>
      <c r="L277" s="4">
        <f>Tablo1[[#This Row],[09:00]]</f>
        <v>0</v>
      </c>
      <c r="M277" s="4">
        <f>Tablo1[[#This Row],[09:50]]</f>
        <v>0</v>
      </c>
      <c r="N277" s="4">
        <f>Tablo1[[#This Row],[10:40]]</f>
        <v>0</v>
      </c>
      <c r="O277" s="4" t="str">
        <f>Tablo1[[#This Row],[11:30]]</f>
        <v>x</v>
      </c>
      <c r="P277" s="10" t="str">
        <f>Tablo1[[#This Row],[12:20]]</f>
        <v>x</v>
      </c>
      <c r="Q277" s="4" t="str">
        <f>Tablo1[[#This Row],[13:10]]</f>
        <v>x</v>
      </c>
      <c r="R277" s="4">
        <f>Tablo1[[#This Row],[14:00]]</f>
        <v>0</v>
      </c>
      <c r="S277" s="4">
        <f>Tablo1[[#This Row],[14:50]]</f>
        <v>0</v>
      </c>
      <c r="T277" s="4">
        <f>Tablo1[[#This Row],[15:40]]</f>
        <v>0</v>
      </c>
      <c r="U277" s="12">
        <f>Tablo1[[#This Row],[16:30]]</f>
        <v>0</v>
      </c>
      <c r="V277" s="24">
        <f>Tablo1[[#This Row],[Ders Adedi]]</f>
        <v>7</v>
      </c>
      <c r="W277" s="22">
        <f>Tablo1[[#This Row],[Ders saati]]</f>
        <v>3</v>
      </c>
      <c r="X277" s="23">
        <f>Tablo1[[#This Row],[Ders saati kontrol]]</f>
        <v>3</v>
      </c>
      <c r="Y277" s="89" t="str">
        <f>Tablo1[[#This Row],[Birleştir formül]]</f>
        <v>Fitopatoloji  Ali KARANFİL</v>
      </c>
      <c r="Z277" s="94">
        <f>Tablo1[[#This Row],[Birleşik ders]]</f>
        <v>1</v>
      </c>
    </row>
    <row r="278" spans="1:26" ht="21.75" hidden="1" x14ac:dyDescent="0.25">
      <c r="A278" s="27">
        <f>Tablo1[[#This Row],[Sıra]]</f>
        <v>286</v>
      </c>
      <c r="B278" s="13" t="str">
        <f>Tablo1[[#This Row],[Bölüm]]</f>
        <v>TO</v>
      </c>
      <c r="C278" s="13">
        <f>Tablo1[[#This Row],[Sınıf]]</f>
        <v>2</v>
      </c>
      <c r="D278" s="5" t="str">
        <f>Tablo1[[#This Row],[Ders Kodu]]</f>
        <v>TBB-2006</v>
      </c>
      <c r="E278" s="14" t="str">
        <f>Tablo1[[#This Row],[Dersin Adı]]</f>
        <v xml:space="preserve">Tarla Bitkileri </v>
      </c>
      <c r="F278" s="6" t="str">
        <f>Tablo1[[#This Row],[Dersi Veren Öğretim Elemanı]]</f>
        <v>Onur Hocaoğlu</v>
      </c>
      <c r="G278" s="6" t="str">
        <f>Tablo1[[#This Row],[Dersi Vrn. Öğr. Üyesi Bölümü]]</f>
        <v>TB</v>
      </c>
      <c r="H278" s="5">
        <f>Tablo1[[#This Row],[Mevcut]]</f>
        <v>38</v>
      </c>
      <c r="I278" s="13" t="str">
        <f>Tablo1[[#This Row],[GÜN]]</f>
        <v>PAZARTESİ</v>
      </c>
      <c r="J278" s="17" t="str">
        <f>Tablo1[[#This Row],[SINIF2]]</f>
        <v>101</v>
      </c>
      <c r="K278" s="11">
        <f>Tablo1[[#This Row],[08:10]]</f>
        <v>0</v>
      </c>
      <c r="L278" s="4">
        <f>Tablo1[[#This Row],[09:00]]</f>
        <v>0</v>
      </c>
      <c r="M278" s="4">
        <f>Tablo1[[#This Row],[09:50]]</f>
        <v>0</v>
      </c>
      <c r="N278" s="4">
        <f>Tablo1[[#This Row],[10:40]]</f>
        <v>0</v>
      </c>
      <c r="O278" s="4">
        <f>Tablo1[[#This Row],[11:30]]</f>
        <v>0</v>
      </c>
      <c r="P278" s="10">
        <f>Tablo1[[#This Row],[12:20]]</f>
        <v>0</v>
      </c>
      <c r="Q278" s="4">
        <f>Tablo1[[#This Row],[13:10]]</f>
        <v>0</v>
      </c>
      <c r="R278" s="4">
        <f>Tablo1[[#This Row],[14:00]]</f>
        <v>0</v>
      </c>
      <c r="S278" s="4" t="str">
        <f>Tablo1[[#This Row],[14:50]]</f>
        <v>x</v>
      </c>
      <c r="T278" s="4" t="str">
        <f>Tablo1[[#This Row],[15:40]]</f>
        <v>x</v>
      </c>
      <c r="U278" s="12" t="str">
        <f>Tablo1[[#This Row],[16:30]]</f>
        <v>x</v>
      </c>
      <c r="V278" s="24">
        <f>Tablo1[[#This Row],[Ders Adedi]]</f>
        <v>5</v>
      </c>
      <c r="W278" s="22">
        <f>Tablo1[[#This Row],[Ders saati]]</f>
        <v>3</v>
      </c>
      <c r="X278" s="23">
        <f>Tablo1[[#This Row],[Ders saati kontrol]]</f>
        <v>3</v>
      </c>
      <c r="Y278" s="89" t="str">
        <f>Tablo1[[#This Row],[Birleştir formül]]</f>
        <v>Tarla Bitkileri  Onur Hocaoğlu</v>
      </c>
      <c r="Z278" s="94">
        <f>Tablo1[[#This Row],[Birleşik ders]]</f>
        <v>1</v>
      </c>
    </row>
    <row r="279" spans="1:26" ht="21.75" hidden="1" x14ac:dyDescent="0.25">
      <c r="A279" s="27">
        <f>Tablo1[[#This Row],[Sıra]]</f>
        <v>214</v>
      </c>
      <c r="B279" s="13" t="str">
        <f>Tablo1[[#This Row],[Bölüm]]</f>
        <v>TO</v>
      </c>
      <c r="C279" s="13">
        <f>Tablo1[[#This Row],[Sınıf]]</f>
        <v>2</v>
      </c>
      <c r="D279" s="5" t="str">
        <f>Tablo1[[#This Row],[Ders Kodu]]</f>
        <v>TBB-2008</v>
      </c>
      <c r="E279" s="14" t="str">
        <f>Tablo1[[#This Row],[Dersin Adı]]</f>
        <v xml:space="preserve">Ölçme Bilgisi </v>
      </c>
      <c r="F279" s="6" t="str">
        <f>Tablo1[[#This Row],[Dersi Veren Öğretim Elemanı]]</f>
        <v>Melis İNALPULAT</v>
      </c>
      <c r="G279" s="6" t="str">
        <f>Tablo1[[#This Row],[Dersi Vrn. Öğr. Üyesi Bölümü]]</f>
        <v>TYS</v>
      </c>
      <c r="H279" s="5">
        <f>Tablo1[[#This Row],[Mevcut]]</f>
        <v>39</v>
      </c>
      <c r="I279" s="13" t="str">
        <f>Tablo1[[#This Row],[GÜN]]</f>
        <v>SALI</v>
      </c>
      <c r="J279" s="17" t="str">
        <f>Tablo1[[#This Row],[SINIF2]]</f>
        <v>104</v>
      </c>
      <c r="K279" s="11">
        <f>Tablo1[[#This Row],[08:10]]</f>
        <v>0</v>
      </c>
      <c r="L279" s="4" t="str">
        <f>Tablo1[[#This Row],[09:00]]</f>
        <v>x</v>
      </c>
      <c r="M279" s="4" t="str">
        <f>Tablo1[[#This Row],[09:50]]</f>
        <v>x</v>
      </c>
      <c r="N279" s="4" t="str">
        <f>Tablo1[[#This Row],[10:40]]</f>
        <v>x</v>
      </c>
      <c r="O279" s="4">
        <f>Tablo1[[#This Row],[11:30]]</f>
        <v>0</v>
      </c>
      <c r="P279" s="10">
        <f>Tablo1[[#This Row],[12:20]]</f>
        <v>0</v>
      </c>
      <c r="Q279" s="4">
        <f>Tablo1[[#This Row],[13:10]]</f>
        <v>0</v>
      </c>
      <c r="R279" s="4">
        <f>Tablo1[[#This Row],[14:00]]</f>
        <v>0</v>
      </c>
      <c r="S279" s="4">
        <f>Tablo1[[#This Row],[14:50]]</f>
        <v>0</v>
      </c>
      <c r="T279" s="4">
        <f>Tablo1[[#This Row],[15:40]]</f>
        <v>0</v>
      </c>
      <c r="U279" s="12">
        <f>Tablo1[[#This Row],[16:30]]</f>
        <v>0</v>
      </c>
      <c r="V279" s="24">
        <f>Tablo1[[#This Row],[Ders Adedi]]</f>
        <v>5</v>
      </c>
      <c r="W279" s="22">
        <f>Tablo1[[#This Row],[Ders saati]]</f>
        <v>3</v>
      </c>
      <c r="X279" s="23">
        <f>Tablo1[[#This Row],[Ders saati kontrol]]</f>
        <v>3</v>
      </c>
      <c r="Y279" s="89" t="str">
        <f>Tablo1[[#This Row],[Birleştir formül]]</f>
        <v>Ölçme Bilgisi  Melis İNALPULAT</v>
      </c>
      <c r="Z279" s="94">
        <f>Tablo1[[#This Row],[Birleşik ders]]</f>
        <v>2</v>
      </c>
    </row>
    <row r="280" spans="1:26" ht="30" hidden="1" x14ac:dyDescent="0.25">
      <c r="A280" s="27">
        <f>Tablo1[[#This Row],[Sıra]]</f>
        <v>298</v>
      </c>
      <c r="B280" s="13" t="str">
        <f>Tablo1[[#This Row],[Bölüm]]</f>
        <v>TO</v>
      </c>
      <c r="C280" s="13">
        <f>Tablo1[[#This Row],[Sınıf]]</f>
        <v>2</v>
      </c>
      <c r="D280" s="5" t="str">
        <f>Tablo1[[#This Row],[Ders Kodu]]</f>
        <v>TBB-2004</v>
      </c>
      <c r="E280" s="14" t="str">
        <f>Tablo1[[#This Row],[Dersin Adı]]</f>
        <v xml:space="preserve">Toprak Bilgisi </v>
      </c>
      <c r="F280" s="6" t="str">
        <f>Tablo1[[#This Row],[Dersi Veren Öğretim Elemanı]]</f>
        <v>Ali SUNGUR</v>
      </c>
      <c r="G280" s="6" t="str">
        <f>Tablo1[[#This Row],[Dersi Vrn. Öğr. Üyesi Bölümü]]</f>
        <v>TO</v>
      </c>
      <c r="H280" s="5">
        <f>Tablo1[[#This Row],[Mevcut]]</f>
        <v>27</v>
      </c>
      <c r="I280" s="13" t="str">
        <f>Tablo1[[#This Row],[GÜN]]</f>
        <v>SALI</v>
      </c>
      <c r="J280" s="17" t="str">
        <f>Tablo1[[#This Row],[SINIF2]]</f>
        <v>202</v>
      </c>
      <c r="K280" s="11">
        <f>Tablo1[[#This Row],[08:10]]</f>
        <v>0</v>
      </c>
      <c r="L280" s="4">
        <f>Tablo1[[#This Row],[09:00]]</f>
        <v>0</v>
      </c>
      <c r="M280" s="4">
        <f>Tablo1[[#This Row],[09:50]]</f>
        <v>0</v>
      </c>
      <c r="N280" s="4">
        <f>Tablo1[[#This Row],[10:40]]</f>
        <v>0</v>
      </c>
      <c r="O280" s="4">
        <f>Tablo1[[#This Row],[11:30]]</f>
        <v>0</v>
      </c>
      <c r="P280" s="10">
        <f>Tablo1[[#This Row],[12:20]]</f>
        <v>0</v>
      </c>
      <c r="Q280" s="4" t="str">
        <f>Tablo1[[#This Row],[13:10]]</f>
        <v>x</v>
      </c>
      <c r="R280" s="4" t="str">
        <f>Tablo1[[#This Row],[14:00]]</f>
        <v>x</v>
      </c>
      <c r="S280" s="4">
        <f>Tablo1[[#This Row],[14:50]]</f>
        <v>0</v>
      </c>
      <c r="T280" s="4">
        <f>Tablo1[[#This Row],[15:40]]</f>
        <v>0</v>
      </c>
      <c r="U280" s="12">
        <f>Tablo1[[#This Row],[16:30]]</f>
        <v>0</v>
      </c>
      <c r="V280" s="24">
        <f>Tablo1[[#This Row],[Ders Adedi]]</f>
        <v>3</v>
      </c>
      <c r="W280" s="22">
        <f>Tablo1[[#This Row],[Ders saati]]</f>
        <v>2</v>
      </c>
      <c r="X280" s="23">
        <f>Tablo1[[#This Row],[Ders saati kontrol]]</f>
        <v>2</v>
      </c>
      <c r="Y280" s="89" t="str">
        <f>Tablo1[[#This Row],[Birleştir formül]]</f>
        <v>Toprak Bilgisi  Ali SUNGUR</v>
      </c>
      <c r="Z280" s="94">
        <f>Tablo1[[#This Row],[Birleşik ders]]</f>
        <v>2</v>
      </c>
    </row>
    <row r="281" spans="1:26" ht="30" hidden="1" x14ac:dyDescent="0.25">
      <c r="A281" s="27">
        <f>Tablo1[[#This Row],[Sıra]]</f>
        <v>144</v>
      </c>
      <c r="B281" s="13" t="str">
        <f>Tablo1[[#This Row],[Bölüm]]</f>
        <v>TO</v>
      </c>
      <c r="C281" s="13">
        <f>Tablo1[[#This Row],[Sınıf]]</f>
        <v>2</v>
      </c>
      <c r="D281" s="5" t="str">
        <f>Tablo1[[#This Row],[Ders Kodu]]</f>
        <v>TBB-2002</v>
      </c>
      <c r="E281" s="14" t="str">
        <f>Tablo1[[#This Row],[Dersin Adı]]</f>
        <v xml:space="preserve">İstatistik </v>
      </c>
      <c r="F281" s="6" t="str">
        <f>Tablo1[[#This Row],[Dersi Veren Öğretim Elemanı]]</f>
        <v>Arzu AKTAŞ</v>
      </c>
      <c r="G281" s="6" t="str">
        <f>Tablo1[[#This Row],[Dersi Vrn. Öğr. Üyesi Bölümü]]</f>
        <v>FD</v>
      </c>
      <c r="H281" s="5">
        <f>Tablo1[[#This Row],[Mevcut]]</f>
        <v>54</v>
      </c>
      <c r="I281" s="13" t="str">
        <f>Tablo1[[#This Row],[GÜN]]</f>
        <v>SALI</v>
      </c>
      <c r="J281" s="17" t="str">
        <f>Tablo1[[#This Row],[SINIF2]]</f>
        <v>113</v>
      </c>
      <c r="K281" s="11">
        <f>Tablo1[[#This Row],[08:10]]</f>
        <v>0</v>
      </c>
      <c r="L281" s="4">
        <f>Tablo1[[#This Row],[09:00]]</f>
        <v>0</v>
      </c>
      <c r="M281" s="4">
        <f>Tablo1[[#This Row],[09:50]]</f>
        <v>0</v>
      </c>
      <c r="N281" s="4">
        <f>Tablo1[[#This Row],[10:40]]</f>
        <v>0</v>
      </c>
      <c r="O281" s="4">
        <f>Tablo1[[#This Row],[11:30]]</f>
        <v>0</v>
      </c>
      <c r="P281" s="10">
        <f>Tablo1[[#This Row],[12:20]]</f>
        <v>0</v>
      </c>
      <c r="Q281" s="4">
        <f>Tablo1[[#This Row],[13:10]]</f>
        <v>0</v>
      </c>
      <c r="R281" s="4">
        <f>Tablo1[[#This Row],[14:00]]</f>
        <v>0</v>
      </c>
      <c r="S281" s="4" t="str">
        <f>Tablo1[[#This Row],[14:50]]</f>
        <v>x</v>
      </c>
      <c r="T281" s="4" t="str">
        <f>Tablo1[[#This Row],[15:40]]</f>
        <v>x</v>
      </c>
      <c r="U281" s="12">
        <f>Tablo1[[#This Row],[16:30]]</f>
        <v>0</v>
      </c>
      <c r="V281" s="24">
        <f>Tablo1[[#This Row],[Ders Adedi]]</f>
        <v>5</v>
      </c>
      <c r="W281" s="22">
        <f>Tablo1[[#This Row],[Ders saati]]</f>
        <v>2</v>
      </c>
      <c r="X281" s="23">
        <f>Tablo1[[#This Row],[Ders saati kontrol]]</f>
        <v>2</v>
      </c>
      <c r="Y281" s="89" t="str">
        <f>Tablo1[[#This Row],[Birleştir formül]]</f>
        <v>İstatistik  Arzu AKTAŞ</v>
      </c>
      <c r="Z281" s="94">
        <f>Tablo1[[#This Row],[Birleşik ders]]</f>
        <v>2</v>
      </c>
    </row>
    <row r="282" spans="1:26" ht="21.75" hidden="1" x14ac:dyDescent="0.25">
      <c r="A282" s="27">
        <f>Tablo1[[#This Row],[Sıra]]</f>
        <v>110</v>
      </c>
      <c r="B282" s="13" t="str">
        <f>Tablo1[[#This Row],[Bölüm]]</f>
        <v>TO</v>
      </c>
      <c r="C282" s="13">
        <f>Tablo1[[#This Row],[Sınıf]]</f>
        <v>2</v>
      </c>
      <c r="D282" s="5" t="str">
        <f>Tablo1[[#This Row],[Ders Kodu]]</f>
        <v>TBB-2014</v>
      </c>
      <c r="E282" s="14" t="str">
        <f>Tablo1[[#This Row],[Dersin Adı]]</f>
        <v xml:space="preserve">Genel Meyvecilik </v>
      </c>
      <c r="F282" s="6" t="str">
        <f>Tablo1[[#This Row],[Dersi Veren Öğretim Elemanı]]</f>
        <v>Harun ÇOBAN</v>
      </c>
      <c r="G282" s="6" t="str">
        <f>Tablo1[[#This Row],[Dersi Vrn. Öğr. Üyesi Bölümü]]</f>
        <v>BB</v>
      </c>
      <c r="H282" s="5">
        <f>Tablo1[[#This Row],[Mevcut]]</f>
        <v>32</v>
      </c>
      <c r="I282" s="13" t="str">
        <f>Tablo1[[#This Row],[GÜN]]</f>
        <v>ÇARŞAMBA</v>
      </c>
      <c r="J282" s="17" t="str">
        <f>Tablo1[[#This Row],[SINIF2]]</f>
        <v>203</v>
      </c>
      <c r="K282" s="11">
        <f>Tablo1[[#This Row],[08:10]]</f>
        <v>0</v>
      </c>
      <c r="L282" s="4">
        <f>Tablo1[[#This Row],[09:00]]</f>
        <v>0</v>
      </c>
      <c r="M282" s="4">
        <f>Tablo1[[#This Row],[09:50]]</f>
        <v>0</v>
      </c>
      <c r="N282" s="4">
        <f>Tablo1[[#This Row],[10:40]]</f>
        <v>0</v>
      </c>
      <c r="O282" s="4">
        <f>Tablo1[[#This Row],[11:30]]</f>
        <v>0</v>
      </c>
      <c r="P282" s="10" t="str">
        <f>Tablo1[[#This Row],[12:20]]</f>
        <v>x</v>
      </c>
      <c r="Q282" s="4" t="str">
        <f>Tablo1[[#This Row],[13:10]]</f>
        <v>x</v>
      </c>
      <c r="R282" s="4" t="str">
        <f>Tablo1[[#This Row],[14:00]]</f>
        <v>x</v>
      </c>
      <c r="S282" s="4">
        <f>Tablo1[[#This Row],[14:50]]</f>
        <v>0</v>
      </c>
      <c r="T282" s="4">
        <f>Tablo1[[#This Row],[15:40]]</f>
        <v>0</v>
      </c>
      <c r="U282" s="12">
        <f>Tablo1[[#This Row],[16:30]]</f>
        <v>0</v>
      </c>
      <c r="V282" s="24">
        <f>Tablo1[[#This Row],[Ders Adedi]]</f>
        <v>4</v>
      </c>
      <c r="W282" s="22">
        <f>Tablo1[[#This Row],[Ders saati]]</f>
        <v>3</v>
      </c>
      <c r="X282" s="23">
        <f>Tablo1[[#This Row],[Ders saati kontrol]]</f>
        <v>3</v>
      </c>
      <c r="Y282" s="89" t="str">
        <f>Tablo1[[#This Row],[Birleştir formül]]</f>
        <v>Genel Meyvecilik  Harun ÇOBAN</v>
      </c>
      <c r="Z282" s="94">
        <f>Tablo1[[#This Row],[Birleşik ders]]</f>
        <v>1</v>
      </c>
    </row>
    <row r="283" spans="1:26" ht="21.75" hidden="1" x14ac:dyDescent="0.25">
      <c r="A283" s="27">
        <f>Tablo1[[#This Row],[Sıra]]</f>
        <v>99</v>
      </c>
      <c r="B283" s="13" t="str">
        <f>Tablo1[[#This Row],[Bölüm]]</f>
        <v>TO</v>
      </c>
      <c r="C283" s="13">
        <f>Tablo1[[#This Row],[Sınıf]]</f>
        <v>2</v>
      </c>
      <c r="D283" s="5" t="str">
        <f>Tablo1[[#This Row],[Ders Kodu]]</f>
        <v>TBB-2010</v>
      </c>
      <c r="E283" s="14" t="str">
        <f>Tablo1[[#This Row],[Dersin Adı]]</f>
        <v xml:space="preserve">Entomoloji </v>
      </c>
      <c r="F283" s="6" t="str">
        <f>Tablo1[[#This Row],[Dersi Veren Öğretim Elemanı]]</f>
        <v>Çiğdem GÜNEŞ</v>
      </c>
      <c r="G283" s="6" t="str">
        <f>Tablo1[[#This Row],[Dersi Vrn. Öğr. Üyesi Bölümü]]</f>
        <v>BK</v>
      </c>
      <c r="H283" s="5">
        <f>Tablo1[[#This Row],[Mevcut]]</f>
        <v>29</v>
      </c>
      <c r="I283" s="13" t="str">
        <f>Tablo1[[#This Row],[GÜN]]</f>
        <v>ÇARŞAMBA</v>
      </c>
      <c r="J283" s="17" t="str">
        <f>Tablo1[[#This Row],[SINIF2]]</f>
        <v>203</v>
      </c>
      <c r="K283" s="11">
        <f>Tablo1[[#This Row],[08:10]]</f>
        <v>0</v>
      </c>
      <c r="L283" s="4">
        <f>Tablo1[[#This Row],[09:00]]</f>
        <v>0</v>
      </c>
      <c r="M283" s="4">
        <f>Tablo1[[#This Row],[09:50]]</f>
        <v>0</v>
      </c>
      <c r="N283" s="4">
        <f>Tablo1[[#This Row],[10:40]]</f>
        <v>0</v>
      </c>
      <c r="O283" s="4">
        <f>Tablo1[[#This Row],[11:30]]</f>
        <v>0</v>
      </c>
      <c r="P283" s="10">
        <f>Tablo1[[#This Row],[12:20]]</f>
        <v>0</v>
      </c>
      <c r="Q283" s="4">
        <f>Tablo1[[#This Row],[13:10]]</f>
        <v>0</v>
      </c>
      <c r="R283" s="4">
        <f>Tablo1[[#This Row],[14:00]]</f>
        <v>0</v>
      </c>
      <c r="S283" s="4" t="str">
        <f>Tablo1[[#This Row],[14:50]]</f>
        <v>x</v>
      </c>
      <c r="T283" s="4" t="str">
        <f>Tablo1[[#This Row],[15:40]]</f>
        <v>x</v>
      </c>
      <c r="U283" s="12" t="str">
        <f>Tablo1[[#This Row],[16:30]]</f>
        <v>x</v>
      </c>
      <c r="V283" s="24">
        <f>Tablo1[[#This Row],[Ders Adedi]]</f>
        <v>5</v>
      </c>
      <c r="W283" s="22">
        <f>Tablo1[[#This Row],[Ders saati]]</f>
        <v>3</v>
      </c>
      <c r="X283" s="23">
        <f>Tablo1[[#This Row],[Ders saati kontrol]]</f>
        <v>3</v>
      </c>
      <c r="Y283" s="89" t="str">
        <f>Tablo1[[#This Row],[Birleştir formül]]</f>
        <v>Entomoloji  Çiğdem GÜNEŞ</v>
      </c>
      <c r="Z283" s="94">
        <f>Tablo1[[#This Row],[Birleşik ders]]</f>
        <v>1</v>
      </c>
    </row>
    <row r="284" spans="1:26" ht="21.75" hidden="1" x14ac:dyDescent="0.25">
      <c r="A284" s="27">
        <f>Tablo1[[#This Row],[Sıra]]</f>
        <v>49</v>
      </c>
      <c r="B284" s="13" t="str">
        <f>Tablo1[[#This Row],[Bölüm]]</f>
        <v>TO</v>
      </c>
      <c r="C284" s="13">
        <f>Tablo1[[#This Row],[Sınıf]]</f>
        <v>3</v>
      </c>
      <c r="D284" s="5" t="str">
        <f>Tablo1[[#This Row],[Ders Kodu]]</f>
        <v>TBB-3006</v>
      </c>
      <c r="E284" s="14" t="str">
        <f>Tablo1[[#This Row],[Dersin Adı]]</f>
        <v xml:space="preserve">Bitki Besleme </v>
      </c>
      <c r="F284" s="6" t="str">
        <f>Tablo1[[#This Row],[Dersi Veren Öğretim Elemanı]]</f>
        <v>Yakup ÇIKILI</v>
      </c>
      <c r="G284" s="6" t="str">
        <f>Tablo1[[#This Row],[Dersi Vrn. Öğr. Üyesi Bölümü]]</f>
        <v>TO</v>
      </c>
      <c r="H284" s="5">
        <f>Tablo1[[#This Row],[Mevcut]]</f>
        <v>35</v>
      </c>
      <c r="I284" s="13" t="str">
        <f>Tablo1[[#This Row],[GÜN]]</f>
        <v>PAZARTESİ</v>
      </c>
      <c r="J284" s="17" t="str">
        <f>Tablo1[[#This Row],[SINIF2]]</f>
        <v>01</v>
      </c>
      <c r="K284" s="11">
        <f>Tablo1[[#This Row],[08:10]]</f>
        <v>0</v>
      </c>
      <c r="L284" s="4" t="str">
        <f>Tablo1[[#This Row],[09:00]]</f>
        <v>x</v>
      </c>
      <c r="M284" s="4" t="str">
        <f>Tablo1[[#This Row],[09:50]]</f>
        <v>x</v>
      </c>
      <c r="N284" s="4" t="str">
        <f>Tablo1[[#This Row],[10:40]]</f>
        <v>x</v>
      </c>
      <c r="O284" s="4" t="str">
        <f>Tablo1[[#This Row],[11:30]]</f>
        <v>x</v>
      </c>
      <c r="P284" s="10">
        <f>Tablo1[[#This Row],[12:20]]</f>
        <v>0</v>
      </c>
      <c r="Q284" s="4">
        <f>Tablo1[[#This Row],[13:10]]</f>
        <v>0</v>
      </c>
      <c r="R284" s="4">
        <f>Tablo1[[#This Row],[14:00]]</f>
        <v>0</v>
      </c>
      <c r="S284" s="4">
        <f>Tablo1[[#This Row],[14:50]]</f>
        <v>0</v>
      </c>
      <c r="T284" s="4">
        <f>Tablo1[[#This Row],[15:40]]</f>
        <v>0</v>
      </c>
      <c r="U284" s="12">
        <f>Tablo1[[#This Row],[16:30]]</f>
        <v>0</v>
      </c>
      <c r="V284" s="24">
        <f>Tablo1[[#This Row],[Ders Adedi]]</f>
        <v>6</v>
      </c>
      <c r="W284" s="22">
        <f>Tablo1[[#This Row],[Ders saati]]</f>
        <v>4</v>
      </c>
      <c r="X284" s="23">
        <f>Tablo1[[#This Row],[Ders saati kontrol]]</f>
        <v>4</v>
      </c>
      <c r="Y284" s="89" t="str">
        <f>Tablo1[[#This Row],[Birleştir formül]]</f>
        <v>Bitki Besleme  Yakup ÇIKILI</v>
      </c>
      <c r="Z284" s="94">
        <f>Tablo1[[#This Row],[Birleşik ders]]</f>
        <v>3</v>
      </c>
    </row>
    <row r="285" spans="1:26" ht="21.75" hidden="1" x14ac:dyDescent="0.25">
      <c r="A285" s="27">
        <f>Tablo1[[#This Row],[Sıra]]</f>
        <v>309</v>
      </c>
      <c r="B285" s="13" t="str">
        <f>Tablo1[[#This Row],[Bölüm]]</f>
        <v>TO</v>
      </c>
      <c r="C285" s="13">
        <f>Tablo1[[#This Row],[Sınıf]]</f>
        <v>3</v>
      </c>
      <c r="D285" s="5" t="str">
        <f>Tablo1[[#This Row],[Ders Kodu]]</f>
        <v>TBB-3008</v>
      </c>
      <c r="E285" s="14" t="str">
        <f>Tablo1[[#This Row],[Dersin Adı]]</f>
        <v xml:space="preserve">Toprak ve Su Kirliliği </v>
      </c>
      <c r="F285" s="6" t="str">
        <f>Tablo1[[#This Row],[Dersi Veren Öğretim Elemanı]]</f>
        <v>Ali SUNGUR</v>
      </c>
      <c r="G285" s="6" t="str">
        <f>Tablo1[[#This Row],[Dersi Vrn. Öğr. Üyesi Bölümü]]</f>
        <v>TO</v>
      </c>
      <c r="H285" s="5">
        <f>Tablo1[[#This Row],[Mevcut]]</f>
        <v>27</v>
      </c>
      <c r="I285" s="13" t="str">
        <f>Tablo1[[#This Row],[GÜN]]</f>
        <v>PAZARTESİ</v>
      </c>
      <c r="J285" s="17" t="str">
        <f>Tablo1[[#This Row],[SINIF2]]</f>
        <v>03</v>
      </c>
      <c r="K285" s="11">
        <f>Tablo1[[#This Row],[08:10]]</f>
        <v>0</v>
      </c>
      <c r="L285" s="4">
        <f>Tablo1[[#This Row],[09:00]]</f>
        <v>0</v>
      </c>
      <c r="M285" s="4">
        <f>Tablo1[[#This Row],[09:50]]</f>
        <v>0</v>
      </c>
      <c r="N285" s="4">
        <f>Tablo1[[#This Row],[10:40]]</f>
        <v>0</v>
      </c>
      <c r="O285" s="4">
        <f>Tablo1[[#This Row],[11:30]]</f>
        <v>0</v>
      </c>
      <c r="P285" s="10">
        <f>Tablo1[[#This Row],[12:20]]</f>
        <v>0</v>
      </c>
      <c r="Q285" s="4">
        <f>Tablo1[[#This Row],[13:10]]</f>
        <v>0</v>
      </c>
      <c r="R285" s="4" t="str">
        <f>Tablo1[[#This Row],[14:00]]</f>
        <v>x</v>
      </c>
      <c r="S285" s="4" t="str">
        <f>Tablo1[[#This Row],[14:50]]</f>
        <v>x</v>
      </c>
      <c r="T285" s="4">
        <f>Tablo1[[#This Row],[15:40]]</f>
        <v>0</v>
      </c>
      <c r="U285" s="12">
        <f>Tablo1[[#This Row],[16:30]]</f>
        <v>0</v>
      </c>
      <c r="V285" s="24">
        <f>Tablo1[[#This Row],[Ders Adedi]]</f>
        <v>1</v>
      </c>
      <c r="W285" s="22">
        <f>Tablo1[[#This Row],[Ders saati]]</f>
        <v>2</v>
      </c>
      <c r="X285" s="23">
        <f>Tablo1[[#This Row],[Ders saati kontrol]]</f>
        <v>2</v>
      </c>
      <c r="Y285" s="89" t="str">
        <f>Tablo1[[#This Row],[Birleştir formül]]</f>
        <v>Toprak ve Su Kirliliği  Ali SUNGUR</v>
      </c>
      <c r="Z285" s="94">
        <f>Tablo1[[#This Row],[Birleşik ders]]</f>
        <v>1</v>
      </c>
    </row>
    <row r="286" spans="1:26" ht="21.75" hidden="1" x14ac:dyDescent="0.25">
      <c r="A286" s="27">
        <f>Tablo1[[#This Row],[Sıra]]</f>
        <v>225</v>
      </c>
      <c r="B286" s="13" t="str">
        <f>Tablo1[[#This Row],[Bölüm]]</f>
        <v>TO</v>
      </c>
      <c r="C286" s="13">
        <f>Tablo1[[#This Row],[Sınıf]]</f>
        <v>3</v>
      </c>
      <c r="D286" s="5" t="str">
        <f>Tablo1[[#This Row],[Ders Kodu]]</f>
        <v>TBB-3016</v>
      </c>
      <c r="E286" s="14" t="str">
        <f>Tablo1[[#This Row],[Dersin Adı]]</f>
        <v xml:space="preserve">Proje ve Bilimsel Eser Hazırlama Tekniği </v>
      </c>
      <c r="F286" s="6" t="str">
        <f>Tablo1[[#This Row],[Dersi Veren Öğretim Elemanı]]</f>
        <v>Yasemin KAVDIR</v>
      </c>
      <c r="G286" s="6" t="str">
        <f>Tablo1[[#This Row],[Dersi Vrn. Öğr. Üyesi Bölümü]]</f>
        <v>TO</v>
      </c>
      <c r="H286" s="5">
        <f>Tablo1[[#This Row],[Mevcut]]</f>
        <v>26</v>
      </c>
      <c r="I286" s="13" t="str">
        <f>Tablo1[[#This Row],[GÜN]]</f>
        <v>PAZARTESİ</v>
      </c>
      <c r="J286" s="17" t="str">
        <f>Tablo1[[#This Row],[SINIF2]]</f>
        <v>106</v>
      </c>
      <c r="K286" s="11">
        <f>Tablo1[[#This Row],[08:10]]</f>
        <v>0</v>
      </c>
      <c r="L286" s="4">
        <f>Tablo1[[#This Row],[09:00]]</f>
        <v>0</v>
      </c>
      <c r="M286" s="4">
        <f>Tablo1[[#This Row],[09:50]]</f>
        <v>0</v>
      </c>
      <c r="N286" s="4">
        <f>Tablo1[[#This Row],[10:40]]</f>
        <v>0</v>
      </c>
      <c r="O286" s="4">
        <f>Tablo1[[#This Row],[11:30]]</f>
        <v>0</v>
      </c>
      <c r="P286" s="10">
        <f>Tablo1[[#This Row],[12:20]]</f>
        <v>0</v>
      </c>
      <c r="Q286" s="4">
        <f>Tablo1[[#This Row],[13:10]]</f>
        <v>0</v>
      </c>
      <c r="R286" s="4">
        <f>Tablo1[[#This Row],[14:00]]</f>
        <v>0</v>
      </c>
      <c r="S286" s="4">
        <f>Tablo1[[#This Row],[14:50]]</f>
        <v>0</v>
      </c>
      <c r="T286" s="4" t="str">
        <f>Tablo1[[#This Row],[15:40]]</f>
        <v>x</v>
      </c>
      <c r="U286" s="12" t="str">
        <f>Tablo1[[#This Row],[16:30]]</f>
        <v>x</v>
      </c>
      <c r="V286" s="24">
        <f>Tablo1[[#This Row],[Ders Adedi]]</f>
        <v>1</v>
      </c>
      <c r="W286" s="22">
        <f>Tablo1[[#This Row],[Ders saati]]</f>
        <v>2</v>
      </c>
      <c r="X286" s="23">
        <f>Tablo1[[#This Row],[Ders saati kontrol]]</f>
        <v>2</v>
      </c>
      <c r="Y286" s="89" t="str">
        <f>Tablo1[[#This Row],[Birleştir formül]]</f>
        <v>Proje ve Bilimsel Eser Hazırlama Tekniği  Yasemin KAVDIR</v>
      </c>
      <c r="Z286" s="94">
        <f>Tablo1[[#This Row],[Birleşik ders]]</f>
        <v>1</v>
      </c>
    </row>
    <row r="287" spans="1:26" ht="21.75" hidden="1" x14ac:dyDescent="0.25">
      <c r="A287" s="27">
        <f>Tablo1[[#This Row],[Sıra]]</f>
        <v>307</v>
      </c>
      <c r="B287" s="13" t="str">
        <f>Tablo1[[#This Row],[Bölüm]]</f>
        <v>TO</v>
      </c>
      <c r="C287" s="13">
        <f>Tablo1[[#This Row],[Sınıf]]</f>
        <v>3</v>
      </c>
      <c r="D287" s="5" t="str">
        <f>Tablo1[[#This Row],[Ders Kodu]]</f>
        <v>TBB-3002</v>
      </c>
      <c r="E287" s="14" t="str">
        <f>Tablo1[[#This Row],[Dersin Adı]]</f>
        <v xml:space="preserve">Toprak Mekaniği ve Teknolojisi </v>
      </c>
      <c r="F287" s="6" t="str">
        <f>Tablo1[[#This Row],[Dersi Veren Öğretim Elemanı]]</f>
        <v>Yasemin KAVDIR</v>
      </c>
      <c r="G287" s="6" t="str">
        <f>Tablo1[[#This Row],[Dersi Vrn. Öğr. Üyesi Bölümü]]</f>
        <v>TO</v>
      </c>
      <c r="H287" s="5">
        <f>Tablo1[[#This Row],[Mevcut]]</f>
        <v>27</v>
      </c>
      <c r="I287" s="13" t="str">
        <f>Tablo1[[#This Row],[GÜN]]</f>
        <v>ÇARŞAMBA</v>
      </c>
      <c r="J287" s="17" t="str">
        <f>Tablo1[[#This Row],[SINIF2]]</f>
        <v>206</v>
      </c>
      <c r="K287" s="11">
        <f>Tablo1[[#This Row],[08:10]]</f>
        <v>0</v>
      </c>
      <c r="L287" s="4">
        <f>Tablo1[[#This Row],[09:00]]</f>
        <v>0</v>
      </c>
      <c r="M287" s="4">
        <f>Tablo1[[#This Row],[09:50]]</f>
        <v>0</v>
      </c>
      <c r="N287" s="4">
        <f>Tablo1[[#This Row],[10:40]]</f>
        <v>0</v>
      </c>
      <c r="O287" s="4">
        <f>Tablo1[[#This Row],[11:30]]</f>
        <v>0</v>
      </c>
      <c r="P287" s="10">
        <f>Tablo1[[#This Row],[12:20]]</f>
        <v>0</v>
      </c>
      <c r="Q287" s="4" t="str">
        <f>Tablo1[[#This Row],[13:10]]</f>
        <v>x</v>
      </c>
      <c r="R287" s="4" t="str">
        <f>Tablo1[[#This Row],[14:00]]</f>
        <v>x</v>
      </c>
      <c r="S287" s="4" t="str">
        <f>Tablo1[[#This Row],[14:50]]</f>
        <v>x</v>
      </c>
      <c r="T287" s="4">
        <f>Tablo1[[#This Row],[15:40]]</f>
        <v>0</v>
      </c>
      <c r="U287" s="12">
        <f>Tablo1[[#This Row],[16:30]]</f>
        <v>0</v>
      </c>
      <c r="V287" s="24">
        <f>Tablo1[[#This Row],[Ders Adedi]]</f>
        <v>1</v>
      </c>
      <c r="W287" s="22">
        <f>Tablo1[[#This Row],[Ders saati]]</f>
        <v>3</v>
      </c>
      <c r="X287" s="23">
        <f>Tablo1[[#This Row],[Ders saati kontrol]]</f>
        <v>3</v>
      </c>
      <c r="Y287" s="89" t="str">
        <f>Tablo1[[#This Row],[Birleştir formül]]</f>
        <v>Toprak Mekaniği ve Teknolojisi  Yasemin KAVDIR</v>
      </c>
      <c r="Z287" s="94">
        <f>Tablo1[[#This Row],[Birleşik ders]]</f>
        <v>1</v>
      </c>
    </row>
    <row r="288" spans="1:26" ht="21.75" hidden="1" x14ac:dyDescent="0.25">
      <c r="A288" s="27">
        <f>Tablo1[[#This Row],[Sıra]]</f>
        <v>308</v>
      </c>
      <c r="B288" s="13" t="str">
        <f>Tablo1[[#This Row],[Bölüm]]</f>
        <v>TO</v>
      </c>
      <c r="C288" s="13">
        <f>Tablo1[[#This Row],[Sınıf]]</f>
        <v>3</v>
      </c>
      <c r="D288" s="5" t="str">
        <f>Tablo1[[#This Row],[Ders Kodu]]</f>
        <v>TBB-3004</v>
      </c>
      <c r="E288" s="14" t="str">
        <f>Tablo1[[#This Row],[Dersin Adı]]</f>
        <v xml:space="preserve">Toprak Mineralojisi </v>
      </c>
      <c r="F288" s="6" t="str">
        <f>Tablo1[[#This Row],[Dersi Veren Öğretim Elemanı]]</f>
        <v>Hüseyin EKİNCİ</v>
      </c>
      <c r="G288" s="6" t="str">
        <f>Tablo1[[#This Row],[Dersi Vrn. Öğr. Üyesi Bölümü]]</f>
        <v>TO</v>
      </c>
      <c r="H288" s="5">
        <f>Tablo1[[#This Row],[Mevcut]]</f>
        <v>31</v>
      </c>
      <c r="I288" s="13" t="str">
        <f>Tablo1[[#This Row],[GÜN]]</f>
        <v>ÇARŞAMBA</v>
      </c>
      <c r="J288" s="17" t="str">
        <f>Tablo1[[#This Row],[SINIF2]]</f>
        <v>106</v>
      </c>
      <c r="K288" s="11">
        <f>Tablo1[[#This Row],[08:10]]</f>
        <v>0</v>
      </c>
      <c r="L288" s="4">
        <f>Tablo1[[#This Row],[09:00]]</f>
        <v>0</v>
      </c>
      <c r="M288" s="4">
        <f>Tablo1[[#This Row],[09:50]]</f>
        <v>0</v>
      </c>
      <c r="N288" s="4">
        <f>Tablo1[[#This Row],[10:40]]</f>
        <v>0</v>
      </c>
      <c r="O288" s="4">
        <f>Tablo1[[#This Row],[11:30]]</f>
        <v>0</v>
      </c>
      <c r="P288" s="10">
        <f>Tablo1[[#This Row],[12:20]]</f>
        <v>0</v>
      </c>
      <c r="Q288" s="4">
        <f>Tablo1[[#This Row],[13:10]]</f>
        <v>0</v>
      </c>
      <c r="R288" s="4">
        <f>Tablo1[[#This Row],[14:00]]</f>
        <v>0</v>
      </c>
      <c r="S288" s="4">
        <f>Tablo1[[#This Row],[14:50]]</f>
        <v>0</v>
      </c>
      <c r="T288" s="4" t="str">
        <f>Tablo1[[#This Row],[15:40]]</f>
        <v>x</v>
      </c>
      <c r="U288" s="12" t="str">
        <f>Tablo1[[#This Row],[16:30]]</f>
        <v>x</v>
      </c>
      <c r="V288" s="24">
        <f>Tablo1[[#This Row],[Ders Adedi]]</f>
        <v>1</v>
      </c>
      <c r="W288" s="22">
        <f>Tablo1[[#This Row],[Ders saati]]</f>
        <v>2</v>
      </c>
      <c r="X288" s="23">
        <f>Tablo1[[#This Row],[Ders saati kontrol]]</f>
        <v>2</v>
      </c>
      <c r="Y288" s="89" t="str">
        <f>Tablo1[[#This Row],[Birleştir formül]]</f>
        <v>Toprak Mineralojisi  Hüseyin EKİNCİ</v>
      </c>
      <c r="Z288" s="94">
        <f>Tablo1[[#This Row],[Birleşik ders]]</f>
        <v>1</v>
      </c>
    </row>
    <row r="289" spans="1:26" ht="21.75" hidden="1" x14ac:dyDescent="0.25">
      <c r="A289" s="27">
        <f>Tablo1[[#This Row],[Sıra]]</f>
        <v>238</v>
      </c>
      <c r="B289" s="13" t="str">
        <f>Tablo1[[#This Row],[Bölüm]]</f>
        <v>TO</v>
      </c>
      <c r="C289" s="13">
        <f>Tablo1[[#This Row],[Sınıf]]</f>
        <v>3</v>
      </c>
      <c r="D289" s="5" t="str">
        <f>Tablo1[[#This Row],[Ders Kodu]]</f>
        <v>STJ-3002</v>
      </c>
      <c r="E289" s="14" t="str">
        <f>Tablo1[[#This Row],[Dersin Adı]]</f>
        <v xml:space="preserve">Staj II </v>
      </c>
      <c r="F289" s="6" t="str">
        <f>Tablo1[[#This Row],[Dersi Veren Öğretim Elemanı]]</f>
        <v>Ali SÜMER</v>
      </c>
      <c r="G289" s="6" t="str">
        <f>Tablo1[[#This Row],[Dersi Vrn. Öğr. Üyesi Bölümü]]</f>
        <v>TO</v>
      </c>
      <c r="H289" s="5">
        <f>Tablo1[[#This Row],[Mevcut]]</f>
        <v>30</v>
      </c>
      <c r="I289" s="13" t="str">
        <f>Tablo1[[#This Row],[GÜN]]</f>
        <v>-</v>
      </c>
      <c r="J289" s="17" t="str">
        <f>Tablo1[[#This Row],[SINIF2]]</f>
        <v>-</v>
      </c>
      <c r="K289" s="11">
        <f>Tablo1[[#This Row],[08:10]]</f>
        <v>0</v>
      </c>
      <c r="L289" s="4">
        <f>Tablo1[[#This Row],[09:00]]</f>
        <v>0</v>
      </c>
      <c r="M289" s="4">
        <f>Tablo1[[#This Row],[09:50]]</f>
        <v>0</v>
      </c>
      <c r="N289" s="4">
        <f>Tablo1[[#This Row],[10:40]]</f>
        <v>0</v>
      </c>
      <c r="O289" s="4">
        <f>Tablo1[[#This Row],[11:30]]</f>
        <v>0</v>
      </c>
      <c r="P289" s="10">
        <f>Tablo1[[#This Row],[12:20]]</f>
        <v>0</v>
      </c>
      <c r="Q289" s="4">
        <f>Tablo1[[#This Row],[13:10]]</f>
        <v>0</v>
      </c>
      <c r="R289" s="4">
        <f>Tablo1[[#This Row],[14:00]]</f>
        <v>0</v>
      </c>
      <c r="S289" s="4">
        <f>Tablo1[[#This Row],[14:50]]</f>
        <v>0</v>
      </c>
      <c r="T289" s="4">
        <f>Tablo1[[#This Row],[15:40]]</f>
        <v>0</v>
      </c>
      <c r="U289" s="12">
        <f>Tablo1[[#This Row],[16:30]]</f>
        <v>0</v>
      </c>
      <c r="V289" s="24">
        <f>Tablo1[[#This Row],[Ders Adedi]]</f>
        <v>9</v>
      </c>
      <c r="W289" s="22">
        <f>Tablo1[[#This Row],[Ders saati]]</f>
        <v>0</v>
      </c>
      <c r="X289" s="23">
        <f>Tablo1[[#This Row],[Ders saati kontrol]]</f>
        <v>0</v>
      </c>
      <c r="Y289" s="89" t="str">
        <f>Tablo1[[#This Row],[Birleştir formül]]</f>
        <v>Staj II  Ali SÜMER</v>
      </c>
      <c r="Z289" s="94">
        <f>Tablo1[[#This Row],[Birleşik ders]]</f>
        <v>1</v>
      </c>
    </row>
    <row r="290" spans="1:26" ht="21.75" hidden="1" x14ac:dyDescent="0.25">
      <c r="A290" s="27">
        <f>Tablo1[[#This Row],[Sıra]]</f>
        <v>306</v>
      </c>
      <c r="B290" s="13" t="str">
        <f>Tablo1[[#This Row],[Bölüm]]</f>
        <v>TO</v>
      </c>
      <c r="C290" s="13">
        <f>Tablo1[[#This Row],[Sınıf]]</f>
        <v>4</v>
      </c>
      <c r="D290" s="5" t="str">
        <f>Tablo1[[#This Row],[Ders Kodu]]</f>
        <v>TBB-4110</v>
      </c>
      <c r="E290" s="14" t="str">
        <f>Tablo1[[#This Row],[Dersin Adı]]</f>
        <v xml:space="preserve">Toprak Islahı ve Düzenleyiciler </v>
      </c>
      <c r="F290" s="6" t="str">
        <f>Tablo1[[#This Row],[Dersi Veren Öğretim Elemanı]]</f>
        <v>Yasemin KAVDIR</v>
      </c>
      <c r="G290" s="6" t="str">
        <f>Tablo1[[#This Row],[Dersi Vrn. Öğr. Üyesi Bölümü]]</f>
        <v>TO</v>
      </c>
      <c r="H290" s="5">
        <f>Tablo1[[#This Row],[Mevcut]]</f>
        <v>5</v>
      </c>
      <c r="I290" s="13" t="str">
        <f>Tablo1[[#This Row],[GÜN]]</f>
        <v>PAZARTESİ</v>
      </c>
      <c r="J290" s="17" t="str">
        <f>Tablo1[[#This Row],[SINIF2]]</f>
        <v>104</v>
      </c>
      <c r="K290" s="11">
        <f>Tablo1[[#This Row],[08:10]]</f>
        <v>0</v>
      </c>
      <c r="L290" s="4">
        <f>Tablo1[[#This Row],[09:00]]</f>
        <v>0</v>
      </c>
      <c r="M290" s="4">
        <f>Tablo1[[#This Row],[09:50]]</f>
        <v>0</v>
      </c>
      <c r="N290" s="4" t="str">
        <f>Tablo1[[#This Row],[10:40]]</f>
        <v>x</v>
      </c>
      <c r="O290" s="4" t="str">
        <f>Tablo1[[#This Row],[11:30]]</f>
        <v>x</v>
      </c>
      <c r="P290" s="10">
        <f>Tablo1[[#This Row],[12:20]]</f>
        <v>0</v>
      </c>
      <c r="Q290" s="4">
        <f>Tablo1[[#This Row],[13:10]]</f>
        <v>0</v>
      </c>
      <c r="R290" s="4">
        <f>Tablo1[[#This Row],[14:00]]</f>
        <v>0</v>
      </c>
      <c r="S290" s="4">
        <f>Tablo1[[#This Row],[14:50]]</f>
        <v>0</v>
      </c>
      <c r="T290" s="4">
        <f>Tablo1[[#This Row],[15:40]]</f>
        <v>0</v>
      </c>
      <c r="U290" s="12">
        <f>Tablo1[[#This Row],[16:30]]</f>
        <v>0</v>
      </c>
      <c r="V290" s="24">
        <f>Tablo1[[#This Row],[Ders Adedi]]</f>
        <v>1</v>
      </c>
      <c r="W290" s="22">
        <f>Tablo1[[#This Row],[Ders saati]]</f>
        <v>2</v>
      </c>
      <c r="X290" s="23">
        <f>Tablo1[[#This Row],[Ders saati kontrol]]</f>
        <v>2</v>
      </c>
      <c r="Y290" s="89" t="str">
        <f>Tablo1[[#This Row],[Birleştir formül]]</f>
        <v>Toprak Islahı ve Düzenleyiciler  Yasemin KAVDIR</v>
      </c>
      <c r="Z290" s="94">
        <f>Tablo1[[#This Row],[Birleşik ders]]</f>
        <v>1</v>
      </c>
    </row>
    <row r="291" spans="1:26" ht="21.75" hidden="1" x14ac:dyDescent="0.25">
      <c r="A291" s="27">
        <f>Tablo1[[#This Row],[Sıra]]</f>
        <v>210</v>
      </c>
      <c r="B291" s="13" t="str">
        <f>Tablo1[[#This Row],[Bölüm]]</f>
        <v>TO</v>
      </c>
      <c r="C291" s="13">
        <f>Tablo1[[#This Row],[Sınıf]]</f>
        <v>4</v>
      </c>
      <c r="D291" s="5" t="str">
        <f>Tablo1[[#This Row],[Ders Kodu]]</f>
        <v>TBB-4020</v>
      </c>
      <c r="E291" s="14" t="str">
        <f>Tablo1[[#This Row],[Dersin Adı]]</f>
        <v xml:space="preserve">Organik Tarımda Toprak ve Çevre </v>
      </c>
      <c r="F291" s="6" t="str">
        <f>Tablo1[[#This Row],[Dersi Veren Öğretim Elemanı]]</f>
        <v>Ali SÜMER</v>
      </c>
      <c r="G291" s="6" t="str">
        <f>Tablo1[[#This Row],[Dersi Vrn. Öğr. Üyesi Bölümü]]</f>
        <v>TO</v>
      </c>
      <c r="H291" s="5">
        <f>Tablo1[[#This Row],[Mevcut]]</f>
        <v>6</v>
      </c>
      <c r="I291" s="13" t="str">
        <f>Tablo1[[#This Row],[GÜN]]</f>
        <v>PAZARTESİ</v>
      </c>
      <c r="J291" s="17" t="str">
        <f>Tablo1[[#This Row],[SINIF2]]</f>
        <v>03</v>
      </c>
      <c r="K291" s="11">
        <f>Tablo1[[#This Row],[08:10]]</f>
        <v>0</v>
      </c>
      <c r="L291" s="4">
        <f>Tablo1[[#This Row],[09:00]]</f>
        <v>0</v>
      </c>
      <c r="M291" s="4">
        <f>Tablo1[[#This Row],[09:50]]</f>
        <v>0</v>
      </c>
      <c r="N291" s="4">
        <f>Tablo1[[#This Row],[10:40]]</f>
        <v>0</v>
      </c>
      <c r="O291" s="4">
        <f>Tablo1[[#This Row],[11:30]]</f>
        <v>0</v>
      </c>
      <c r="P291" s="10">
        <f>Tablo1[[#This Row],[12:20]]</f>
        <v>0</v>
      </c>
      <c r="Q291" s="4">
        <f>Tablo1[[#This Row],[13:10]]</f>
        <v>0</v>
      </c>
      <c r="R291" s="4">
        <f>Tablo1[[#This Row],[14:00]]</f>
        <v>0</v>
      </c>
      <c r="S291" s="4">
        <f>Tablo1[[#This Row],[14:50]]</f>
        <v>0</v>
      </c>
      <c r="T291" s="4" t="str">
        <f>Tablo1[[#This Row],[15:40]]</f>
        <v>x</v>
      </c>
      <c r="U291" s="12" t="str">
        <f>Tablo1[[#This Row],[16:30]]</f>
        <v>x</v>
      </c>
      <c r="V291" s="24">
        <f>Tablo1[[#This Row],[Ders Adedi]]</f>
        <v>1</v>
      </c>
      <c r="W291" s="22">
        <f>Tablo1[[#This Row],[Ders saati]]</f>
        <v>2</v>
      </c>
      <c r="X291" s="23">
        <f>Tablo1[[#This Row],[Ders saati kontrol]]</f>
        <v>2</v>
      </c>
      <c r="Y291" s="89" t="str">
        <f>Tablo1[[#This Row],[Birleştir formül]]</f>
        <v>Organik Tarımda Toprak ve Çevre  Ali SÜMER</v>
      </c>
      <c r="Z291" s="94">
        <f>Tablo1[[#This Row],[Birleşik ders]]</f>
        <v>1</v>
      </c>
    </row>
    <row r="292" spans="1:26" ht="21.75" hidden="1" x14ac:dyDescent="0.25">
      <c r="A292" s="27">
        <f>Tablo1[[#This Row],[Sıra]]</f>
        <v>310</v>
      </c>
      <c r="B292" s="13" t="str">
        <f>Tablo1[[#This Row],[Bölüm]]</f>
        <v>TO</v>
      </c>
      <c r="C292" s="13">
        <f>Tablo1[[#This Row],[Sınıf]]</f>
        <v>4</v>
      </c>
      <c r="D292" s="5" t="str">
        <f>Tablo1[[#This Row],[Ders Kodu]]</f>
        <v>TBB-4012</v>
      </c>
      <c r="E292" s="14" t="str">
        <f>Tablo1[[#This Row],[Dersin Adı]]</f>
        <v xml:space="preserve">Toprak Yönetimi </v>
      </c>
      <c r="F292" s="6" t="str">
        <f>Tablo1[[#This Row],[Dersi Veren Öğretim Elemanı]]</f>
        <v>Remzi İLAY</v>
      </c>
      <c r="G292" s="6" t="str">
        <f>Tablo1[[#This Row],[Dersi Vrn. Öğr. Üyesi Bölümü]]</f>
        <v>TO</v>
      </c>
      <c r="H292" s="5">
        <f>Tablo1[[#This Row],[Mevcut]]</f>
        <v>4</v>
      </c>
      <c r="I292" s="13" t="str">
        <f>Tablo1[[#This Row],[GÜN]]</f>
        <v>SALI</v>
      </c>
      <c r="J292" s="17" t="str">
        <f>Tablo1[[#This Row],[SINIF2]]</f>
        <v>Bölüm Sınıfı</v>
      </c>
      <c r="K292" s="11">
        <f>Tablo1[[#This Row],[08:10]]</f>
        <v>0</v>
      </c>
      <c r="L292" s="4">
        <f>Tablo1[[#This Row],[09:00]]</f>
        <v>0</v>
      </c>
      <c r="M292" s="4">
        <f>Tablo1[[#This Row],[09:50]]</f>
        <v>0</v>
      </c>
      <c r="N292" s="4">
        <f>Tablo1[[#This Row],[10:40]]</f>
        <v>0</v>
      </c>
      <c r="O292" s="4">
        <f>Tablo1[[#This Row],[11:30]]</f>
        <v>0</v>
      </c>
      <c r="P292" s="10">
        <f>Tablo1[[#This Row],[12:20]]</f>
        <v>0</v>
      </c>
      <c r="Q292" s="4" t="str">
        <f>Tablo1[[#This Row],[13:10]]</f>
        <v>x</v>
      </c>
      <c r="R292" s="4" t="str">
        <f>Tablo1[[#This Row],[14:00]]</f>
        <v>x</v>
      </c>
      <c r="S292" s="4">
        <f>Tablo1[[#This Row],[14:50]]</f>
        <v>0</v>
      </c>
      <c r="T292" s="4">
        <f>Tablo1[[#This Row],[15:40]]</f>
        <v>0</v>
      </c>
      <c r="U292" s="12">
        <f>Tablo1[[#This Row],[16:30]]</f>
        <v>0</v>
      </c>
      <c r="V292" s="24">
        <f>Tablo1[[#This Row],[Ders Adedi]]</f>
        <v>1</v>
      </c>
      <c r="W292" s="22">
        <f>Tablo1[[#This Row],[Ders saati]]</f>
        <v>2</v>
      </c>
      <c r="X292" s="23">
        <f>Tablo1[[#This Row],[Ders saati kontrol]]</f>
        <v>2</v>
      </c>
      <c r="Y292" s="89" t="str">
        <f>Tablo1[[#This Row],[Birleştir formül]]</f>
        <v>Toprak Yönetimi  Remzi İLAY</v>
      </c>
      <c r="Z292" s="94">
        <f>Tablo1[[#This Row],[Birleşik ders]]</f>
        <v>1</v>
      </c>
    </row>
    <row r="293" spans="1:26" ht="30" hidden="1" x14ac:dyDescent="0.25">
      <c r="A293" s="27">
        <f>Tablo1[[#This Row],[Sıra]]</f>
        <v>80</v>
      </c>
      <c r="B293" s="13" t="str">
        <f>Tablo1[[#This Row],[Bölüm]]</f>
        <v>TO</v>
      </c>
      <c r="C293" s="13">
        <f>Tablo1[[#This Row],[Sınıf]]</f>
        <v>4</v>
      </c>
      <c r="D293" s="5" t="str">
        <f>Tablo1[[#This Row],[Ders Kodu]]</f>
        <v>TBB-4024</v>
      </c>
      <c r="E293" s="14" t="str">
        <f>Tablo1[[#This Row],[Dersin Adı]]</f>
        <v xml:space="preserve">Coğrafi Bilgi Sistemleri </v>
      </c>
      <c r="F293" s="6" t="str">
        <f>Tablo1[[#This Row],[Dersi Veren Öğretim Elemanı]]</f>
        <v>Timuçin EVEREST</v>
      </c>
      <c r="G293" s="6" t="str">
        <f>Tablo1[[#This Row],[Dersi Vrn. Öğr. Üyesi Bölümü]]</f>
        <v>FD</v>
      </c>
      <c r="H293" s="5">
        <f>Tablo1[[#This Row],[Mevcut]]</f>
        <v>6</v>
      </c>
      <c r="I293" s="13" t="str">
        <f>Tablo1[[#This Row],[GÜN]]</f>
        <v>SALI</v>
      </c>
      <c r="J293" s="17" t="str">
        <f>Tablo1[[#This Row],[SINIF2]]</f>
        <v>104</v>
      </c>
      <c r="K293" s="11">
        <f>Tablo1[[#This Row],[08:10]]</f>
        <v>0</v>
      </c>
      <c r="L293" s="4">
        <f>Tablo1[[#This Row],[09:00]]</f>
        <v>0</v>
      </c>
      <c r="M293" s="4">
        <f>Tablo1[[#This Row],[09:50]]</f>
        <v>0</v>
      </c>
      <c r="N293" s="4">
        <f>Tablo1[[#This Row],[10:40]]</f>
        <v>0</v>
      </c>
      <c r="O293" s="4">
        <f>Tablo1[[#This Row],[11:30]]</f>
        <v>0</v>
      </c>
      <c r="P293" s="10">
        <f>Tablo1[[#This Row],[12:20]]</f>
        <v>0</v>
      </c>
      <c r="Q293" s="4">
        <f>Tablo1[[#This Row],[13:10]]</f>
        <v>0</v>
      </c>
      <c r="R293" s="4">
        <f>Tablo1[[#This Row],[14:00]]</f>
        <v>0</v>
      </c>
      <c r="S293" s="4" t="str">
        <f>Tablo1[[#This Row],[14:50]]</f>
        <v>x</v>
      </c>
      <c r="T293" s="4" t="str">
        <f>Tablo1[[#This Row],[15:40]]</f>
        <v>x</v>
      </c>
      <c r="U293" s="12">
        <f>Tablo1[[#This Row],[16:30]]</f>
        <v>0</v>
      </c>
      <c r="V293" s="24">
        <f>Tablo1[[#This Row],[Ders Adedi]]</f>
        <v>1</v>
      </c>
      <c r="W293" s="22">
        <f>Tablo1[[#This Row],[Ders saati]]</f>
        <v>2</v>
      </c>
      <c r="X293" s="23">
        <f>Tablo1[[#This Row],[Ders saati kontrol]]</f>
        <v>2</v>
      </c>
      <c r="Y293" s="89" t="str">
        <f>Tablo1[[#This Row],[Birleştir formül]]</f>
        <v>Coğrafi Bilgi Sistemleri  Timuçin EVEREST</v>
      </c>
      <c r="Z293" s="94">
        <f>Tablo1[[#This Row],[Birleşik ders]]</f>
        <v>1</v>
      </c>
    </row>
    <row r="294" spans="1:26" ht="21.75" hidden="1" x14ac:dyDescent="0.25">
      <c r="A294" s="27">
        <f>Tablo1[[#This Row],[Sıra]]</f>
        <v>305</v>
      </c>
      <c r="B294" s="13" t="str">
        <f>Tablo1[[#This Row],[Bölüm]]</f>
        <v>TO</v>
      </c>
      <c r="C294" s="13">
        <f>Tablo1[[#This Row],[Sınıf]]</f>
        <v>4</v>
      </c>
      <c r="D294" s="5" t="str">
        <f>Tablo1[[#This Row],[Ders Kodu]]</f>
        <v>TBB-4002</v>
      </c>
      <c r="E294" s="14" t="str">
        <f>Tablo1[[#This Row],[Dersin Adı]]</f>
        <v xml:space="preserve">Toprak Etüd ve Haritalama </v>
      </c>
      <c r="F294" s="6" t="str">
        <f>Tablo1[[#This Row],[Dersi Veren Öğretim Elemanı]]</f>
        <v>Hüseyin EKİNCİ</v>
      </c>
      <c r="G294" s="6" t="str">
        <f>Tablo1[[#This Row],[Dersi Vrn. Öğr. Üyesi Bölümü]]</f>
        <v>TO</v>
      </c>
      <c r="H294" s="5">
        <f>Tablo1[[#This Row],[Mevcut]]</f>
        <v>4</v>
      </c>
      <c r="I294" s="13" t="str">
        <f>Tablo1[[#This Row],[GÜN]]</f>
        <v>ÇARŞAMBA</v>
      </c>
      <c r="J294" s="17" t="str">
        <f>Tablo1[[#This Row],[SINIF2]]</f>
        <v>Bölüm Sınıfı</v>
      </c>
      <c r="K294" s="11">
        <f>Tablo1[[#This Row],[08:10]]</f>
        <v>0</v>
      </c>
      <c r="L294" s="4" t="str">
        <f>Tablo1[[#This Row],[09:00]]</f>
        <v>x</v>
      </c>
      <c r="M294" s="4" t="str">
        <f>Tablo1[[#This Row],[09:50]]</f>
        <v>x</v>
      </c>
      <c r="N294" s="4" t="str">
        <f>Tablo1[[#This Row],[10:40]]</f>
        <v>x</v>
      </c>
      <c r="O294" s="4" t="str">
        <f>Tablo1[[#This Row],[11:30]]</f>
        <v>x</v>
      </c>
      <c r="P294" s="10">
        <f>Tablo1[[#This Row],[12:20]]</f>
        <v>0</v>
      </c>
      <c r="Q294" s="4">
        <f>Tablo1[[#This Row],[13:10]]</f>
        <v>0</v>
      </c>
      <c r="R294" s="4">
        <f>Tablo1[[#This Row],[14:00]]</f>
        <v>0</v>
      </c>
      <c r="S294" s="4">
        <f>Tablo1[[#This Row],[14:50]]</f>
        <v>0</v>
      </c>
      <c r="T294" s="4">
        <f>Tablo1[[#This Row],[15:40]]</f>
        <v>0</v>
      </c>
      <c r="U294" s="12">
        <f>Tablo1[[#This Row],[16:30]]</f>
        <v>0</v>
      </c>
      <c r="V294" s="24">
        <f>Tablo1[[#This Row],[Ders Adedi]]</f>
        <v>1</v>
      </c>
      <c r="W294" s="22">
        <f>Tablo1[[#This Row],[Ders saati]]</f>
        <v>4</v>
      </c>
      <c r="X294" s="23">
        <f>Tablo1[[#This Row],[Ders saati kontrol]]</f>
        <v>4</v>
      </c>
      <c r="Y294" s="89" t="str">
        <f>Tablo1[[#This Row],[Birleştir formül]]</f>
        <v>Toprak Etüd ve Haritalama  Hüseyin EKİNCİ</v>
      </c>
      <c r="Z294" s="94">
        <f>Tablo1[[#This Row],[Birleşik ders]]</f>
        <v>1</v>
      </c>
    </row>
    <row r="295" spans="1:26" ht="21.75" hidden="1" x14ac:dyDescent="0.25">
      <c r="A295" s="27">
        <f>Tablo1[[#This Row],[Sıra]]</f>
        <v>322</v>
      </c>
      <c r="B295" s="13" t="str">
        <f>Tablo1[[#This Row],[Bölüm]]</f>
        <v>TO</v>
      </c>
      <c r="C295" s="13">
        <f>Tablo1[[#This Row],[Sınıf]]</f>
        <v>4</v>
      </c>
      <c r="D295" s="5" t="str">
        <f>Tablo1[[#This Row],[Ders Kodu]]</f>
        <v>TBB-4018</v>
      </c>
      <c r="E295" s="14" t="str">
        <f>Tablo1[[#This Row],[Dersin Adı]]</f>
        <v xml:space="preserve">Türkiye Toprakları </v>
      </c>
      <c r="F295" s="6" t="str">
        <f>Tablo1[[#This Row],[Dersi Veren Öğretim Elemanı]]</f>
        <v>Hüseyin EKİNCİ</v>
      </c>
      <c r="G295" s="6" t="str">
        <f>Tablo1[[#This Row],[Dersi Vrn. Öğr. Üyesi Bölümü]]</f>
        <v>TO</v>
      </c>
      <c r="H295" s="5">
        <f>Tablo1[[#This Row],[Mevcut]]</f>
        <v>2</v>
      </c>
      <c r="I295" s="13" t="str">
        <f>Tablo1[[#This Row],[GÜN]]</f>
        <v>ÇARŞAMBA</v>
      </c>
      <c r="J295" s="17" t="str">
        <f>Tablo1[[#This Row],[SINIF2]]</f>
        <v>Bölüm Sınıfı</v>
      </c>
      <c r="K295" s="11">
        <f>Tablo1[[#This Row],[08:10]]</f>
        <v>0</v>
      </c>
      <c r="L295" s="4">
        <f>Tablo1[[#This Row],[09:00]]</f>
        <v>0</v>
      </c>
      <c r="M295" s="4">
        <f>Tablo1[[#This Row],[09:50]]</f>
        <v>0</v>
      </c>
      <c r="N295" s="4">
        <f>Tablo1[[#This Row],[10:40]]</f>
        <v>0</v>
      </c>
      <c r="O295" s="4">
        <f>Tablo1[[#This Row],[11:30]]</f>
        <v>0</v>
      </c>
      <c r="P295" s="10">
        <f>Tablo1[[#This Row],[12:20]]</f>
        <v>0</v>
      </c>
      <c r="Q295" s="4" t="str">
        <f>Tablo1[[#This Row],[13:10]]</f>
        <v>x</v>
      </c>
      <c r="R295" s="4" t="str">
        <f>Tablo1[[#This Row],[14:00]]</f>
        <v>x</v>
      </c>
      <c r="S295" s="4">
        <f>Tablo1[[#This Row],[14:50]]</f>
        <v>0</v>
      </c>
      <c r="T295" s="4">
        <f>Tablo1[[#This Row],[15:40]]</f>
        <v>0</v>
      </c>
      <c r="U295" s="12">
        <f>Tablo1[[#This Row],[16:30]]</f>
        <v>0</v>
      </c>
      <c r="V295" s="24">
        <f>Tablo1[[#This Row],[Ders Adedi]]</f>
        <v>1</v>
      </c>
      <c r="W295" s="22">
        <f>Tablo1[[#This Row],[Ders saati]]</f>
        <v>2</v>
      </c>
      <c r="X295" s="23">
        <f>Tablo1[[#This Row],[Ders saati kontrol]]</f>
        <v>2</v>
      </c>
      <c r="Y295" s="89" t="str">
        <f>Tablo1[[#This Row],[Birleştir formül]]</f>
        <v>Türkiye Toprakları  Hüseyin EKİNCİ</v>
      </c>
      <c r="Z295" s="94">
        <f>Tablo1[[#This Row],[Birleşik ders]]</f>
        <v>1</v>
      </c>
    </row>
    <row r="296" spans="1:26" ht="30" hidden="1" x14ac:dyDescent="0.25">
      <c r="A296" s="27">
        <f>Tablo1[[#This Row],[Sıra]]</f>
        <v>311</v>
      </c>
      <c r="B296" s="13" t="str">
        <f>Tablo1[[#This Row],[Bölüm]]</f>
        <v>TO</v>
      </c>
      <c r="C296" s="13">
        <f>Tablo1[[#This Row],[Sınıf]]</f>
        <v>4</v>
      </c>
      <c r="D296" s="5" t="str">
        <f>Tablo1[[#This Row],[Ders Kodu]]</f>
        <v>TBB-4016</v>
      </c>
      <c r="E296" s="14" t="str">
        <f>Tablo1[[#This Row],[Dersin Adı]]</f>
        <v xml:space="preserve">Topraksız Tarım </v>
      </c>
      <c r="F296" s="6" t="str">
        <f>Tablo1[[#This Row],[Dersi Veren Öğretim Elemanı]]</f>
        <v>Yakup ÇIKILI</v>
      </c>
      <c r="G296" s="6" t="str">
        <f>Tablo1[[#This Row],[Dersi Vrn. Öğr. Üyesi Bölümü]]</f>
        <v>TO</v>
      </c>
      <c r="H296" s="5">
        <f>Tablo1[[#This Row],[Mevcut]]</f>
        <v>4</v>
      </c>
      <c r="I296" s="13" t="str">
        <f>Tablo1[[#This Row],[GÜN]]</f>
        <v>ÇARŞAMBA</v>
      </c>
      <c r="J296" s="17" t="str">
        <f>Tablo1[[#This Row],[SINIF2]]</f>
        <v>Bölüm Sınıfı</v>
      </c>
      <c r="K296" s="11">
        <f>Tablo1[[#This Row],[08:10]]</f>
        <v>0</v>
      </c>
      <c r="L296" s="4">
        <f>Tablo1[[#This Row],[09:00]]</f>
        <v>0</v>
      </c>
      <c r="M296" s="4">
        <f>Tablo1[[#This Row],[09:50]]</f>
        <v>0</v>
      </c>
      <c r="N296" s="4">
        <f>Tablo1[[#This Row],[10:40]]</f>
        <v>0</v>
      </c>
      <c r="O296" s="4">
        <f>Tablo1[[#This Row],[11:30]]</f>
        <v>0</v>
      </c>
      <c r="P296" s="10">
        <f>Tablo1[[#This Row],[12:20]]</f>
        <v>0</v>
      </c>
      <c r="Q296" s="4">
        <f>Tablo1[[#This Row],[13:10]]</f>
        <v>0</v>
      </c>
      <c r="R296" s="4">
        <f>Tablo1[[#This Row],[14:00]]</f>
        <v>0</v>
      </c>
      <c r="S296" s="4" t="str">
        <f>Tablo1[[#This Row],[14:50]]</f>
        <v>x</v>
      </c>
      <c r="T296" s="4" t="str">
        <f>Tablo1[[#This Row],[15:40]]</f>
        <v>x</v>
      </c>
      <c r="U296" s="12">
        <f>Tablo1[[#This Row],[16:30]]</f>
        <v>0</v>
      </c>
      <c r="V296" s="24">
        <f>Tablo1[[#This Row],[Ders Adedi]]</f>
        <v>1</v>
      </c>
      <c r="W296" s="22">
        <f>Tablo1[[#This Row],[Ders saati]]</f>
        <v>2</v>
      </c>
      <c r="X296" s="23">
        <f>Tablo1[[#This Row],[Ders saati kontrol]]</f>
        <v>2</v>
      </c>
      <c r="Y296" s="89" t="str">
        <f>Tablo1[[#This Row],[Birleştir formül]]</f>
        <v>Topraksız Tarım  Yakup ÇIKILI</v>
      </c>
      <c r="Z296" s="94">
        <f>Tablo1[[#This Row],[Birleşik ders]]</f>
        <v>1</v>
      </c>
    </row>
    <row r="297" spans="1:26" ht="21.75" x14ac:dyDescent="0.25">
      <c r="A297" s="27">
        <f>Tablo1[[#This Row],[Sıra]]</f>
        <v>119</v>
      </c>
      <c r="B297" s="13" t="str">
        <f>Tablo1[[#This Row],[Bölüm]]</f>
        <v>TO</v>
      </c>
      <c r="C297" s="13">
        <f>Tablo1[[#This Row],[Sınıf]]</f>
        <v>4</v>
      </c>
      <c r="D297" s="5" t="str">
        <f>Tablo1[[#This Row],[Ders Kodu]]</f>
        <v>TBB-4004</v>
      </c>
      <c r="E297" s="14" t="str">
        <f>Tablo1[[#This Row],[Dersin Adı]]</f>
        <v xml:space="preserve">Gübrelemenin Temel İlkeleri </v>
      </c>
      <c r="F297" s="6" t="str">
        <f>Tablo1[[#This Row],[Dersi Veren Öğretim Elemanı]]</f>
        <v>Yakup ÇIKILI</v>
      </c>
      <c r="G297" s="6" t="str">
        <f>Tablo1[[#This Row],[Dersi Vrn. Öğr. Üyesi Bölümü]]</f>
        <v>TO</v>
      </c>
      <c r="H297" s="5">
        <f>Tablo1[[#This Row],[Mevcut]]</f>
        <v>6</v>
      </c>
      <c r="I297" s="13" t="str">
        <f>Tablo1[[#This Row],[GÜN]]</f>
        <v>PERŞEMBE</v>
      </c>
      <c r="J297" s="17" t="str">
        <f>Tablo1[[#This Row],[SINIF2]]</f>
        <v>03</v>
      </c>
      <c r="K297" s="11">
        <f>Tablo1[[#This Row],[08:10]]</f>
        <v>0</v>
      </c>
      <c r="L297" s="4" t="str">
        <f>Tablo1[[#This Row],[09:00]]</f>
        <v>x</v>
      </c>
      <c r="M297" s="4" t="str">
        <f>Tablo1[[#This Row],[09:50]]</f>
        <v>x</v>
      </c>
      <c r="N297" s="4" t="str">
        <f>Tablo1[[#This Row],[10:40]]</f>
        <v>x</v>
      </c>
      <c r="O297" s="4" t="str">
        <f>Tablo1[[#This Row],[11:30]]</f>
        <v>x</v>
      </c>
      <c r="P297" s="10">
        <f>Tablo1[[#This Row],[12:20]]</f>
        <v>0</v>
      </c>
      <c r="Q297" s="4">
        <f>Tablo1[[#This Row],[13:10]]</f>
        <v>0</v>
      </c>
      <c r="R297" s="4">
        <f>Tablo1[[#This Row],[14:00]]</f>
        <v>0</v>
      </c>
      <c r="S297" s="4">
        <f>Tablo1[[#This Row],[14:50]]</f>
        <v>0</v>
      </c>
      <c r="T297" s="4">
        <f>Tablo1[[#This Row],[15:40]]</f>
        <v>0</v>
      </c>
      <c r="U297" s="12">
        <f>Tablo1[[#This Row],[16:30]]</f>
        <v>0</v>
      </c>
      <c r="V297" s="24">
        <f>Tablo1[[#This Row],[Ders Adedi]]</f>
        <v>1</v>
      </c>
      <c r="W297" s="22">
        <f>Tablo1[[#This Row],[Ders saati]]</f>
        <v>4</v>
      </c>
      <c r="X297" s="23">
        <f>Tablo1[[#This Row],[Ders saati kontrol]]</f>
        <v>4</v>
      </c>
      <c r="Y297" s="89" t="str">
        <f>Tablo1[[#This Row],[Birleştir formül]]</f>
        <v>Gübrelemenin Temel İlkeleri  Yakup ÇIKILI</v>
      </c>
      <c r="Z297" s="94">
        <f>Tablo1[[#This Row],[Birleşik ders]]</f>
        <v>1</v>
      </c>
    </row>
    <row r="298" spans="1:26" ht="21.75" hidden="1" x14ac:dyDescent="0.25">
      <c r="A298" s="27">
        <f>Tablo1[[#This Row],[Sıra]]</f>
        <v>182</v>
      </c>
      <c r="B298" s="13" t="str">
        <f>Tablo1[[#This Row],[Bölüm]]</f>
        <v>TO</v>
      </c>
      <c r="C298" s="13">
        <f>Tablo1[[#This Row],[Sınıf]]</f>
        <v>4</v>
      </c>
      <c r="D298" s="5" t="str">
        <f>Tablo1[[#This Row],[Ders Kodu]]</f>
        <v>TBB-4010</v>
      </c>
      <c r="E298" s="14" t="str">
        <f>Tablo1[[#This Row],[Dersin Adı]]</f>
        <v xml:space="preserve">Mesleki Uygulama </v>
      </c>
      <c r="F298" s="6" t="str">
        <f>Tablo1[[#This Row],[Dersi Veren Öğretim Elemanı]]</f>
        <v>Bölüm Öğretim Elemanları - TO</v>
      </c>
      <c r="G298" s="6" t="str">
        <f>Tablo1[[#This Row],[Dersi Vrn. Öğr. Üyesi Bölümü]]</f>
        <v>TO</v>
      </c>
      <c r="H298" s="5">
        <f>Tablo1[[#This Row],[Mevcut]]</f>
        <v>7</v>
      </c>
      <c r="I298" s="13" t="str">
        <f>Tablo1[[#This Row],[GÜN]]</f>
        <v>PERŞEMBE</v>
      </c>
      <c r="J298" s="17" t="str">
        <f>Tablo1[[#This Row],[SINIF2]]</f>
        <v>Bölüm Lab.</v>
      </c>
      <c r="K298" s="11">
        <f>Tablo1[[#This Row],[08:10]]</f>
        <v>0</v>
      </c>
      <c r="L298" s="4">
        <f>Tablo1[[#This Row],[09:00]]</f>
        <v>0</v>
      </c>
      <c r="M298" s="4">
        <f>Tablo1[[#This Row],[09:50]]</f>
        <v>0</v>
      </c>
      <c r="N298" s="4">
        <f>Tablo1[[#This Row],[10:40]]</f>
        <v>0</v>
      </c>
      <c r="O298" s="4">
        <f>Tablo1[[#This Row],[11:30]]</f>
        <v>0</v>
      </c>
      <c r="P298" s="10">
        <f>Tablo1[[#This Row],[12:20]]</f>
        <v>0</v>
      </c>
      <c r="Q298" s="4" t="str">
        <f>Tablo1[[#This Row],[13:10]]</f>
        <v>x</v>
      </c>
      <c r="R298" s="4" t="str">
        <f>Tablo1[[#This Row],[14:00]]</f>
        <v>x</v>
      </c>
      <c r="S298" s="4" t="str">
        <f>Tablo1[[#This Row],[14:50]]</f>
        <v>x</v>
      </c>
      <c r="T298" s="4" t="str">
        <f>Tablo1[[#This Row],[15:40]]</f>
        <v>x</v>
      </c>
      <c r="U298" s="12">
        <f>Tablo1[[#This Row],[16:30]]</f>
        <v>0</v>
      </c>
      <c r="V298" s="24">
        <f>Tablo1[[#This Row],[Ders Adedi]]</f>
        <v>8</v>
      </c>
      <c r="W298" s="22">
        <f>Tablo1[[#This Row],[Ders saati]]</f>
        <v>4</v>
      </c>
      <c r="X298" s="23">
        <f>Tablo1[[#This Row],[Ders saati kontrol]]</f>
        <v>4</v>
      </c>
      <c r="Y298" s="89" t="str">
        <f>Tablo1[[#This Row],[Birleştir formül]]</f>
        <v>Mesleki Uygulama  Bölüm Öğretim Elemanları - TO</v>
      </c>
      <c r="Z298" s="94">
        <f>Tablo1[[#This Row],[Birleşik ders]]</f>
        <v>1</v>
      </c>
    </row>
    <row r="299" spans="1:26" ht="21.75" hidden="1" x14ac:dyDescent="0.25">
      <c r="A299" s="27">
        <f>Tablo1[[#This Row],[Sıra]]</f>
        <v>303</v>
      </c>
      <c r="B299" s="13" t="str">
        <f>Tablo1[[#This Row],[Bölüm]]</f>
        <v>TO</v>
      </c>
      <c r="C299" s="13">
        <f>Tablo1[[#This Row],[Sınıf]]</f>
        <v>4</v>
      </c>
      <c r="D299" s="5" t="str">
        <f>Tablo1[[#This Row],[Ders Kodu]]</f>
        <v>TBB-4022</v>
      </c>
      <c r="E299" s="14" t="str">
        <f>Tablo1[[#This Row],[Dersin Adı]]</f>
        <v xml:space="preserve">Toprak Ekosistemi </v>
      </c>
      <c r="F299" s="6" t="str">
        <f>Tablo1[[#This Row],[Dersi Veren Öğretim Elemanı]]</f>
        <v>Cafer TÜRKMEN</v>
      </c>
      <c r="G299" s="6" t="str">
        <f>Tablo1[[#This Row],[Dersi Vrn. Öğr. Üyesi Bölümü]]</f>
        <v>TO</v>
      </c>
      <c r="H299" s="5">
        <f>Tablo1[[#This Row],[Mevcut]]</f>
        <v>0</v>
      </c>
      <c r="I299" s="13" t="str">
        <f>Tablo1[[#This Row],[GÜN]]</f>
        <v>-</v>
      </c>
      <c r="J299" s="17" t="str">
        <f>Tablo1[[#This Row],[SINIF2]]</f>
        <v>AÇILMIYOR</v>
      </c>
      <c r="K299" s="11">
        <f>Tablo1[[#This Row],[08:10]]</f>
        <v>0</v>
      </c>
      <c r="L299" s="4">
        <f>Tablo1[[#This Row],[09:00]]</f>
        <v>0</v>
      </c>
      <c r="M299" s="4">
        <f>Tablo1[[#This Row],[09:50]]</f>
        <v>0</v>
      </c>
      <c r="N299" s="4">
        <f>Tablo1[[#This Row],[10:40]]</f>
        <v>0</v>
      </c>
      <c r="O299" s="4">
        <f>Tablo1[[#This Row],[11:30]]</f>
        <v>0</v>
      </c>
      <c r="P299" s="10">
        <f>Tablo1[[#This Row],[12:20]]</f>
        <v>0</v>
      </c>
      <c r="Q299" s="4">
        <f>Tablo1[[#This Row],[13:10]]</f>
        <v>0</v>
      </c>
      <c r="R299" s="4" t="str">
        <f>Tablo1[[#This Row],[14:00]]</f>
        <v>x</v>
      </c>
      <c r="S299" s="4" t="str">
        <f>Tablo1[[#This Row],[14:50]]</f>
        <v>x</v>
      </c>
      <c r="T299" s="4">
        <f>Tablo1[[#This Row],[15:40]]</f>
        <v>0</v>
      </c>
      <c r="U299" s="12">
        <f>Tablo1[[#This Row],[16:30]]</f>
        <v>0</v>
      </c>
      <c r="V299" s="24">
        <f>Tablo1[[#This Row],[Ders Adedi]]</f>
        <v>1</v>
      </c>
      <c r="W299" s="22">
        <f>Tablo1[[#This Row],[Ders saati]]</f>
        <v>2</v>
      </c>
      <c r="X299" s="23">
        <f>Tablo1[[#This Row],[Ders saati kontrol]]</f>
        <v>2</v>
      </c>
      <c r="Y299" s="89" t="str">
        <f>Tablo1[[#This Row],[Birleştir formül]]</f>
        <v>Toprak Ekosistemi  Cafer TÜRKMEN</v>
      </c>
      <c r="Z299" s="94">
        <f>Tablo1[[#This Row],[Birleşik ders]]</f>
        <v>1</v>
      </c>
    </row>
    <row r="300" spans="1:26" ht="21.75" hidden="1" x14ac:dyDescent="0.25">
      <c r="A300" s="27">
        <f>Tablo1[[#This Row],[Sıra]]</f>
        <v>41</v>
      </c>
      <c r="B300" s="13" t="str">
        <f>Tablo1[[#This Row],[Bölüm]]</f>
        <v>TO</v>
      </c>
      <c r="C300" s="13">
        <f>Tablo1[[#This Row],[Sınıf]]</f>
        <v>4</v>
      </c>
      <c r="D300" s="5" t="str">
        <f>Tablo1[[#This Row],[Ders Kodu]]</f>
        <v>TBB-4008</v>
      </c>
      <c r="E300" s="14" t="str">
        <f>Tablo1[[#This Row],[Dersin Adı]]</f>
        <v xml:space="preserve">Bitirme Ödevi II </v>
      </c>
      <c r="F300" s="6" t="str">
        <f>Tablo1[[#This Row],[Dersi Veren Öğretim Elemanı]]</f>
        <v>Bölüm Öğretim Elemanları - TO</v>
      </c>
      <c r="G300" s="6" t="str">
        <f>Tablo1[[#This Row],[Dersi Vrn. Öğr. Üyesi Bölümü]]</f>
        <v>TO</v>
      </c>
      <c r="H300" s="5">
        <f>Tablo1[[#This Row],[Mevcut]]</f>
        <v>7</v>
      </c>
      <c r="I300" s="13" t="str">
        <f>Tablo1[[#This Row],[GÜN]]</f>
        <v>-</v>
      </c>
      <c r="J300" s="17" t="str">
        <f>Tablo1[[#This Row],[SINIF2]]</f>
        <v>-</v>
      </c>
      <c r="K300" s="11">
        <f>Tablo1[[#This Row],[08:10]]</f>
        <v>0</v>
      </c>
      <c r="L300" s="4">
        <f>Tablo1[[#This Row],[09:00]]</f>
        <v>0</v>
      </c>
      <c r="M300" s="4">
        <f>Tablo1[[#This Row],[09:50]]</f>
        <v>0</v>
      </c>
      <c r="N300" s="4">
        <f>Tablo1[[#This Row],[10:40]]</f>
        <v>0</v>
      </c>
      <c r="O300" s="4">
        <f>Tablo1[[#This Row],[11:30]]</f>
        <v>0</v>
      </c>
      <c r="P300" s="10">
        <f>Tablo1[[#This Row],[12:20]]</f>
        <v>0</v>
      </c>
      <c r="Q300" s="4">
        <f>Tablo1[[#This Row],[13:10]]</f>
        <v>0</v>
      </c>
      <c r="R300" s="4">
        <f>Tablo1[[#This Row],[14:00]]</f>
        <v>0</v>
      </c>
      <c r="S300" s="4">
        <f>Tablo1[[#This Row],[14:50]]</f>
        <v>0</v>
      </c>
      <c r="T300" s="4">
        <f>Tablo1[[#This Row],[15:40]]</f>
        <v>0</v>
      </c>
      <c r="U300" s="12">
        <f>Tablo1[[#This Row],[16:30]]</f>
        <v>0</v>
      </c>
      <c r="V300" s="24">
        <f>Tablo1[[#This Row],[Ders Adedi]]</f>
        <v>7</v>
      </c>
      <c r="W300" s="22">
        <f>Tablo1[[#This Row],[Ders saati]]</f>
        <v>0</v>
      </c>
      <c r="X300" s="23">
        <f>Tablo1[[#This Row],[Ders saati kontrol]]</f>
        <v>0</v>
      </c>
      <c r="Y300" s="89" t="str">
        <f>Tablo1[[#This Row],[Birleştir formül]]</f>
        <v>Bitirme Ödevi II  Bölüm Öğretim Elemanları - TO</v>
      </c>
      <c r="Z300" s="94">
        <f>Tablo1[[#This Row],[Birleşik ders]]</f>
        <v>1</v>
      </c>
    </row>
    <row r="301" spans="1:26" ht="30" hidden="1" x14ac:dyDescent="0.25">
      <c r="A301" s="27">
        <f>Tablo1[[#This Row],[Sıra]]</f>
        <v>59</v>
      </c>
      <c r="B301" s="13" t="str">
        <f>Tablo1[[#This Row],[Bölüm]]</f>
        <v>TYS</v>
      </c>
      <c r="C301" s="13">
        <f>Tablo1[[#This Row],[Sınıf]]</f>
        <v>1</v>
      </c>
      <c r="D301" s="5" t="str">
        <f>Tablo1[[#This Row],[Ders Kodu]]</f>
        <v>ZTY-1002</v>
      </c>
      <c r="E301" s="14" t="str">
        <f>Tablo1[[#This Row],[Dersin Adı]]</f>
        <v xml:space="preserve">Bitki Koruma </v>
      </c>
      <c r="F301" s="6" t="str">
        <f>Tablo1[[#This Row],[Dersi Veren Öğretim Elemanı]]</f>
        <v>Ahmet ULUDAĞ</v>
      </c>
      <c r="G301" s="6" t="str">
        <f>Tablo1[[#This Row],[Dersi Vrn. Öğr. Üyesi Bölümü]]</f>
        <v>BK</v>
      </c>
      <c r="H301" s="5">
        <f>Tablo1[[#This Row],[Mevcut]]</f>
        <v>16</v>
      </c>
      <c r="I301" s="13" t="str">
        <f>Tablo1[[#This Row],[GÜN]]</f>
        <v>PAZARTESİ</v>
      </c>
      <c r="J301" s="17" t="str">
        <f>Tablo1[[#This Row],[SINIF2]]</f>
        <v>113</v>
      </c>
      <c r="K301" s="11">
        <f>Tablo1[[#This Row],[08:10]]</f>
        <v>0</v>
      </c>
      <c r="L301" s="4" t="str">
        <f>Tablo1[[#This Row],[09:00]]</f>
        <v>x</v>
      </c>
      <c r="M301" s="4" t="str">
        <f>Tablo1[[#This Row],[09:50]]</f>
        <v>x</v>
      </c>
      <c r="N301" s="4" t="str">
        <f>Tablo1[[#This Row],[10:40]]</f>
        <v>x</v>
      </c>
      <c r="O301" s="4" t="str">
        <f>Tablo1[[#This Row],[11:30]]</f>
        <v>x</v>
      </c>
      <c r="P301" s="10">
        <f>Tablo1[[#This Row],[12:20]]</f>
        <v>0</v>
      </c>
      <c r="Q301" s="4">
        <f>Tablo1[[#This Row],[13:10]]</f>
        <v>0</v>
      </c>
      <c r="R301" s="4">
        <f>Tablo1[[#This Row],[14:00]]</f>
        <v>0</v>
      </c>
      <c r="S301" s="4">
        <f>Tablo1[[#This Row],[14:50]]</f>
        <v>0</v>
      </c>
      <c r="T301" s="4">
        <f>Tablo1[[#This Row],[15:40]]</f>
        <v>0</v>
      </c>
      <c r="U301" s="12">
        <f>Tablo1[[#This Row],[16:30]]</f>
        <v>0</v>
      </c>
      <c r="V301" s="24">
        <f>Tablo1[[#This Row],[Ders Adedi]]</f>
        <v>4</v>
      </c>
      <c r="W301" s="22">
        <f>Tablo1[[#This Row],[Ders saati]]</f>
        <v>4</v>
      </c>
      <c r="X301" s="23">
        <f>Tablo1[[#This Row],[Ders saati kontrol]]</f>
        <v>4</v>
      </c>
      <c r="Y301" s="89" t="str">
        <f>Tablo1[[#This Row],[Birleştir formül]]</f>
        <v>Bitki Koruma  Ahmet ULUDAĞ</v>
      </c>
      <c r="Z301" s="94">
        <f>Tablo1[[#This Row],[Birleşik ders]]</f>
        <v>2</v>
      </c>
    </row>
    <row r="302" spans="1:26" ht="30" hidden="1" x14ac:dyDescent="0.25">
      <c r="A302" s="27">
        <f>Tablo1[[#This Row],[Sıra]]</f>
        <v>263</v>
      </c>
      <c r="B302" s="13" t="str">
        <f>Tablo1[[#This Row],[Bölüm]]</f>
        <v>TYS</v>
      </c>
      <c r="C302" s="13">
        <f>Tablo1[[#This Row],[Sınıf]]</f>
        <v>1</v>
      </c>
      <c r="D302" s="5" t="str">
        <f>Tablo1[[#This Row],[Ders Kodu]]</f>
        <v>ZTY-1004</v>
      </c>
      <c r="E302" s="14" t="str">
        <f>Tablo1[[#This Row],[Dersin Adı]]</f>
        <v xml:space="preserve">Tarım Tarihi ve Deontolojisi </v>
      </c>
      <c r="F302" s="6" t="str">
        <f>Tablo1[[#This Row],[Dersi Veren Öğretim Elemanı]]</f>
        <v>Muharrem Yetiş YAVUZ</v>
      </c>
      <c r="G302" s="6" t="str">
        <f>Tablo1[[#This Row],[Dersi Vrn. Öğr. Üyesi Bölümü]]</f>
        <v>TYS</v>
      </c>
      <c r="H302" s="5">
        <f>Tablo1[[#This Row],[Mevcut]]</f>
        <v>16</v>
      </c>
      <c r="I302" s="13" t="str">
        <f>Tablo1[[#This Row],[GÜN]]</f>
        <v>PAZARTESİ</v>
      </c>
      <c r="J302" s="17" t="str">
        <f>Tablo1[[#This Row],[SINIF2]]</f>
        <v>104</v>
      </c>
      <c r="K302" s="11">
        <f>Tablo1[[#This Row],[08:10]]</f>
        <v>0</v>
      </c>
      <c r="L302" s="4">
        <f>Tablo1[[#This Row],[09:00]]</f>
        <v>0</v>
      </c>
      <c r="M302" s="4">
        <f>Tablo1[[#This Row],[09:50]]</f>
        <v>0</v>
      </c>
      <c r="N302" s="4">
        <f>Tablo1[[#This Row],[10:40]]</f>
        <v>0</v>
      </c>
      <c r="O302" s="4">
        <f>Tablo1[[#This Row],[11:30]]</f>
        <v>0</v>
      </c>
      <c r="P302" s="10">
        <f>Tablo1[[#This Row],[12:20]]</f>
        <v>0</v>
      </c>
      <c r="Q302" s="4" t="str">
        <f>Tablo1[[#This Row],[13:10]]</f>
        <v>x</v>
      </c>
      <c r="R302" s="4" t="str">
        <f>Tablo1[[#This Row],[14:00]]</f>
        <v>x</v>
      </c>
      <c r="S302" s="4">
        <f>Tablo1[[#This Row],[14:50]]</f>
        <v>0</v>
      </c>
      <c r="T302" s="4">
        <f>Tablo1[[#This Row],[15:40]]</f>
        <v>0</v>
      </c>
      <c r="U302" s="12">
        <f>Tablo1[[#This Row],[16:30]]</f>
        <v>0</v>
      </c>
      <c r="V302" s="24">
        <f>Tablo1[[#This Row],[Ders Adedi]]</f>
        <v>3</v>
      </c>
      <c r="W302" s="22">
        <f>Tablo1[[#This Row],[Ders saati]]</f>
        <v>2</v>
      </c>
      <c r="X302" s="23">
        <f>Tablo1[[#This Row],[Ders saati kontrol]]</f>
        <v>2</v>
      </c>
      <c r="Y302" s="89" t="str">
        <f>Tablo1[[#This Row],[Birleştir formül]]</f>
        <v>Tarım Tarihi ve Deontolojisi  Muharrem Yetiş YAVUZ</v>
      </c>
      <c r="Z302" s="94">
        <f>Tablo1[[#This Row],[Birleşik ders]]</f>
        <v>1</v>
      </c>
    </row>
    <row r="303" spans="1:26" ht="21.75" hidden="1" x14ac:dyDescent="0.25">
      <c r="A303" s="27">
        <f>Tablo1[[#This Row],[Sıra]]</f>
        <v>92</v>
      </c>
      <c r="B303" s="13" t="str">
        <f>Tablo1[[#This Row],[Bölüm]]</f>
        <v>TYS</v>
      </c>
      <c r="C303" s="13">
        <f>Tablo1[[#This Row],[Sınıf]]</f>
        <v>1</v>
      </c>
      <c r="D303" s="5" t="str">
        <f>Tablo1[[#This Row],[Ders Kodu]]</f>
        <v>ZTY-1006</v>
      </c>
      <c r="E303" s="14" t="str">
        <f>Tablo1[[#This Row],[Dersin Adı]]</f>
        <v xml:space="preserve">Ekonomi </v>
      </c>
      <c r="F303" s="6" t="str">
        <f>Tablo1[[#This Row],[Dersi Veren Öğretim Elemanı]]</f>
        <v>Damla ÖZSAYIN</v>
      </c>
      <c r="G303" s="6" t="str">
        <f>Tablo1[[#This Row],[Dersi Vrn. Öğr. Üyesi Bölümü]]</f>
        <v>TE</v>
      </c>
      <c r="H303" s="5">
        <f>Tablo1[[#This Row],[Mevcut]]</f>
        <v>15</v>
      </c>
      <c r="I303" s="13" t="str">
        <f>Tablo1[[#This Row],[GÜN]]</f>
        <v>PAZARTESİ</v>
      </c>
      <c r="J303" s="17" t="str">
        <f>Tablo1[[#This Row],[SINIF2]]</f>
        <v>113</v>
      </c>
      <c r="K303" s="11">
        <f>Tablo1[[#This Row],[08:10]]</f>
        <v>0</v>
      </c>
      <c r="L303" s="4">
        <f>Tablo1[[#This Row],[09:00]]</f>
        <v>0</v>
      </c>
      <c r="M303" s="4">
        <f>Tablo1[[#This Row],[09:50]]</f>
        <v>0</v>
      </c>
      <c r="N303" s="4">
        <f>Tablo1[[#This Row],[10:40]]</f>
        <v>0</v>
      </c>
      <c r="O303" s="4">
        <f>Tablo1[[#This Row],[11:30]]</f>
        <v>0</v>
      </c>
      <c r="P303" s="10">
        <f>Tablo1[[#This Row],[12:20]]</f>
        <v>0</v>
      </c>
      <c r="Q303" s="4">
        <f>Tablo1[[#This Row],[13:10]]</f>
        <v>0</v>
      </c>
      <c r="R303" s="4">
        <f>Tablo1[[#This Row],[14:00]]</f>
        <v>0</v>
      </c>
      <c r="S303" s="4" t="str">
        <f>Tablo1[[#This Row],[14:50]]</f>
        <v>x</v>
      </c>
      <c r="T303" s="4" t="str">
        <f>Tablo1[[#This Row],[15:40]]</f>
        <v>x</v>
      </c>
      <c r="U303" s="12">
        <f>Tablo1[[#This Row],[16:30]]</f>
        <v>0</v>
      </c>
      <c r="V303" s="24">
        <f>Tablo1[[#This Row],[Ders Adedi]]</f>
        <v>2</v>
      </c>
      <c r="W303" s="22">
        <f>Tablo1[[#This Row],[Ders saati]]</f>
        <v>2</v>
      </c>
      <c r="X303" s="23">
        <f>Tablo1[[#This Row],[Ders saati kontrol]]</f>
        <v>2</v>
      </c>
      <c r="Y303" s="89" t="str">
        <f>Tablo1[[#This Row],[Birleştir formül]]</f>
        <v>Ekonomi  Damla ÖZSAYIN</v>
      </c>
      <c r="Z303" s="94">
        <f>Tablo1[[#This Row],[Birleşik ders]]</f>
        <v>2</v>
      </c>
    </row>
    <row r="304" spans="1:26" ht="21.75" hidden="1" x14ac:dyDescent="0.25">
      <c r="A304" s="27">
        <f>Tablo1[[#This Row],[Sıra]]</f>
        <v>376</v>
      </c>
      <c r="B304" s="13" t="str">
        <f>Tablo1[[#This Row],[Bölüm]]</f>
        <v>TYS</v>
      </c>
      <c r="C304" s="13">
        <f>Tablo1[[#This Row],[Sınıf]]</f>
        <v>1</v>
      </c>
      <c r="D304" s="5" t="str">
        <f>Tablo1[[#This Row],[Ders Kodu]]</f>
        <v>TYS-1006</v>
      </c>
      <c r="E304" s="14" t="str">
        <f>Tablo1[[#This Row],[Dersin Adı]]</f>
        <v>Tarım Ekonomisi (Alttan ve devam Alanlar İçin)</v>
      </c>
      <c r="F304" s="6" t="str">
        <f>Tablo1[[#This Row],[Dersi Veren Öğretim Elemanı]]</f>
        <v>Bengü EVEREST</v>
      </c>
      <c r="G304" s="6" t="str">
        <f>Tablo1[[#This Row],[Dersi Vrn. Öğr. Üyesi Bölümü]]</f>
        <v>TE</v>
      </c>
      <c r="H304" s="5">
        <f>Tablo1[[#This Row],[Mevcut]]</f>
        <v>16</v>
      </c>
      <c r="I304" s="13" t="str">
        <f>Tablo1[[#This Row],[GÜN]]</f>
        <v>SALI</v>
      </c>
      <c r="J304" s="17" t="str">
        <f>Tablo1[[#This Row],[SINIF2]]</f>
        <v>202</v>
      </c>
      <c r="K304" s="11" t="str">
        <f>Tablo1[[#This Row],[08:10]]</f>
        <v>x</v>
      </c>
      <c r="L304" s="4" t="str">
        <f>Tablo1[[#This Row],[09:00]]</f>
        <v>x</v>
      </c>
      <c r="M304" s="4" t="str">
        <f>Tablo1[[#This Row],[09:50]]</f>
        <v>x</v>
      </c>
      <c r="N304" s="4">
        <f>Tablo1[[#This Row],[10:40]]</f>
        <v>0</v>
      </c>
      <c r="O304" s="4">
        <f>Tablo1[[#This Row],[11:30]]</f>
        <v>0</v>
      </c>
      <c r="P304" s="10">
        <f>Tablo1[[#This Row],[12:20]]</f>
        <v>0</v>
      </c>
      <c r="Q304" s="4">
        <f>Tablo1[[#This Row],[13:10]]</f>
        <v>0</v>
      </c>
      <c r="R304" s="4">
        <f>Tablo1[[#This Row],[14:00]]</f>
        <v>0</v>
      </c>
      <c r="S304" s="4">
        <f>Tablo1[[#This Row],[14:50]]</f>
        <v>0</v>
      </c>
      <c r="T304" s="4">
        <f>Tablo1[[#This Row],[15:40]]</f>
        <v>0</v>
      </c>
      <c r="U304" s="12">
        <f>Tablo1[[#This Row],[16:30]]</f>
        <v>0</v>
      </c>
      <c r="V304" s="24">
        <f>Tablo1[[#This Row],[Ders Adedi]]</f>
        <v>1</v>
      </c>
      <c r="W304" s="22">
        <f>Tablo1[[#This Row],[Ders saati]]</f>
        <v>3</v>
      </c>
      <c r="X304" s="23">
        <f>Tablo1[[#This Row],[Ders saati kontrol]]</f>
        <v>3</v>
      </c>
      <c r="Y304" s="89" t="str">
        <f>Tablo1[[#This Row],[Birleştir formül]]</f>
        <v>Tarım Ekonomisi (Alttan ve devam Alanlar İçin) Bengü EVEREST</v>
      </c>
      <c r="Z304" s="94">
        <f>Tablo1[[#This Row],[Birleşik ders]]</f>
        <v>1</v>
      </c>
    </row>
    <row r="305" spans="1:26" ht="21.75" hidden="1" x14ac:dyDescent="0.25">
      <c r="A305" s="27">
        <f>Tablo1[[#This Row],[Sıra]]</f>
        <v>299</v>
      </c>
      <c r="B305" s="13" t="str">
        <f>Tablo1[[#This Row],[Bölüm]]</f>
        <v>TYS</v>
      </c>
      <c r="C305" s="13">
        <f>Tablo1[[#This Row],[Sınıf]]</f>
        <v>1</v>
      </c>
      <c r="D305" s="5" t="str">
        <f>Tablo1[[#This Row],[Ders Kodu]]</f>
        <v>ZTY-1008</v>
      </c>
      <c r="E305" s="14" t="str">
        <f>Tablo1[[#This Row],[Dersin Adı]]</f>
        <v xml:space="preserve">Toprak Bilimi ve Bitki Besleme </v>
      </c>
      <c r="F305" s="6" t="str">
        <f>Tablo1[[#This Row],[Dersi Veren Öğretim Elemanı]]</f>
        <v>Hüseyin EKİNCİ</v>
      </c>
      <c r="G305" s="6" t="str">
        <f>Tablo1[[#This Row],[Dersi Vrn. Öğr. Üyesi Bölümü]]</f>
        <v>TO</v>
      </c>
      <c r="H305" s="5">
        <f>Tablo1[[#This Row],[Mevcut]]</f>
        <v>16</v>
      </c>
      <c r="I305" s="13" t="str">
        <f>Tablo1[[#This Row],[GÜN]]</f>
        <v>SALI</v>
      </c>
      <c r="J305" s="17" t="str">
        <f>Tablo1[[#This Row],[SINIF2]]</f>
        <v>103</v>
      </c>
      <c r="K305" s="11">
        <f>Tablo1[[#This Row],[08:10]]</f>
        <v>0</v>
      </c>
      <c r="L305" s="4" t="str">
        <f>Tablo1[[#This Row],[09:00]]</f>
        <v>x</v>
      </c>
      <c r="M305" s="4" t="str">
        <f>Tablo1[[#This Row],[09:50]]</f>
        <v>x</v>
      </c>
      <c r="N305" s="4" t="str">
        <f>Tablo1[[#This Row],[10:40]]</f>
        <v>x</v>
      </c>
      <c r="O305" s="4" t="str">
        <f>Tablo1[[#This Row],[11:30]]</f>
        <v>x</v>
      </c>
      <c r="P305" s="10">
        <f>Tablo1[[#This Row],[12:20]]</f>
        <v>0</v>
      </c>
      <c r="Q305" s="4">
        <f>Tablo1[[#This Row],[13:10]]</f>
        <v>0</v>
      </c>
      <c r="R305" s="4">
        <f>Tablo1[[#This Row],[14:00]]</f>
        <v>0</v>
      </c>
      <c r="S305" s="4">
        <f>Tablo1[[#This Row],[14:50]]</f>
        <v>0</v>
      </c>
      <c r="T305" s="4">
        <f>Tablo1[[#This Row],[15:40]]</f>
        <v>0</v>
      </c>
      <c r="U305" s="12">
        <f>Tablo1[[#This Row],[16:30]]</f>
        <v>0</v>
      </c>
      <c r="V305" s="24">
        <f>Tablo1[[#This Row],[Ders Adedi]]</f>
        <v>2</v>
      </c>
      <c r="W305" s="22">
        <f>Tablo1[[#This Row],[Ders saati]]</f>
        <v>4</v>
      </c>
      <c r="X305" s="23">
        <f>Tablo1[[#This Row],[Ders saati kontrol]]</f>
        <v>4</v>
      </c>
      <c r="Y305" s="89" t="str">
        <f>Tablo1[[#This Row],[Birleştir formül]]</f>
        <v>Toprak Bilimi ve Bitki Besleme  Hüseyin EKİNCİ</v>
      </c>
      <c r="Z305" s="94">
        <f>Tablo1[[#This Row],[Birleşik ders]]</f>
        <v>1</v>
      </c>
    </row>
    <row r="306" spans="1:26" ht="21.75" hidden="1" x14ac:dyDescent="0.25">
      <c r="A306" s="27">
        <f>Tablo1[[#This Row],[Sıra]]</f>
        <v>216</v>
      </c>
      <c r="B306" s="13" t="str">
        <f>Tablo1[[#This Row],[Bölüm]]</f>
        <v>TYS</v>
      </c>
      <c r="C306" s="13">
        <f>Tablo1[[#This Row],[Sınıf]]</f>
        <v>1</v>
      </c>
      <c r="D306" s="5" t="str">
        <f>Tablo1[[#This Row],[Ders Kodu]]</f>
        <v>ZTY-1010</v>
      </c>
      <c r="E306" s="14" t="str">
        <f>Tablo1[[#This Row],[Dersin Adı]]</f>
        <v xml:space="preserve">Ölçme Bilgisi </v>
      </c>
      <c r="F306" s="6" t="str">
        <f>Tablo1[[#This Row],[Dersi Veren Öğretim Elemanı]]</f>
        <v>Okan ERKEN</v>
      </c>
      <c r="G306" s="6" t="str">
        <f>Tablo1[[#This Row],[Dersi Vrn. Öğr. Üyesi Bölümü]]</f>
        <v>TYS</v>
      </c>
      <c r="H306" s="5">
        <f>Tablo1[[#This Row],[Mevcut]]</f>
        <v>16</v>
      </c>
      <c r="I306" s="13" t="str">
        <f>Tablo1[[#This Row],[GÜN]]</f>
        <v>SALI</v>
      </c>
      <c r="J306" s="17" t="str">
        <f>Tablo1[[#This Row],[SINIF2]]</f>
        <v>103</v>
      </c>
      <c r="K306" s="11">
        <f>Tablo1[[#This Row],[08:10]]</f>
        <v>0</v>
      </c>
      <c r="L306" s="4">
        <f>Tablo1[[#This Row],[09:00]]</f>
        <v>0</v>
      </c>
      <c r="M306" s="4">
        <f>Tablo1[[#This Row],[09:50]]</f>
        <v>0</v>
      </c>
      <c r="N306" s="4">
        <f>Tablo1[[#This Row],[10:40]]</f>
        <v>0</v>
      </c>
      <c r="O306" s="4">
        <f>Tablo1[[#This Row],[11:30]]</f>
        <v>0</v>
      </c>
      <c r="P306" s="10" t="str">
        <f>Tablo1[[#This Row],[12:20]]</f>
        <v>x</v>
      </c>
      <c r="Q306" s="4" t="str">
        <f>Tablo1[[#This Row],[13:10]]</f>
        <v>x</v>
      </c>
      <c r="R306" s="4" t="str">
        <f>Tablo1[[#This Row],[14:00]]</f>
        <v>x</v>
      </c>
      <c r="S306" s="4" t="str">
        <f>Tablo1[[#This Row],[14:50]]</f>
        <v>x</v>
      </c>
      <c r="T306" s="4">
        <f>Tablo1[[#This Row],[15:40]]</f>
        <v>0</v>
      </c>
      <c r="U306" s="12">
        <f>Tablo1[[#This Row],[16:30]]</f>
        <v>0</v>
      </c>
      <c r="V306" s="24">
        <f>Tablo1[[#This Row],[Ders Adedi]]</f>
        <v>5</v>
      </c>
      <c r="W306" s="22">
        <f>Tablo1[[#This Row],[Ders saati]]</f>
        <v>4</v>
      </c>
      <c r="X306" s="23">
        <f>Tablo1[[#This Row],[Ders saati kontrol]]</f>
        <v>4</v>
      </c>
      <c r="Y306" s="89" t="str">
        <f>Tablo1[[#This Row],[Birleştir formül]]</f>
        <v>Ölçme Bilgisi  Okan ERKEN</v>
      </c>
      <c r="Z306" s="94">
        <f>Tablo1[[#This Row],[Birleşik ders]]</f>
        <v>2</v>
      </c>
    </row>
    <row r="307" spans="1:26" ht="21.75" hidden="1" x14ac:dyDescent="0.25">
      <c r="A307" s="27">
        <f>Tablo1[[#This Row],[Sıra]]</f>
        <v>378</v>
      </c>
      <c r="B307" s="13" t="str">
        <f>Tablo1[[#This Row],[Bölüm]]</f>
        <v>TYS</v>
      </c>
      <c r="C307" s="13">
        <f>Tablo1[[#This Row],[Sınıf]]</f>
        <v>1</v>
      </c>
      <c r="D307" s="5" t="str">
        <f>Tablo1[[#This Row],[Ders Kodu]]</f>
        <v>TYS-1010</v>
      </c>
      <c r="E307" s="14" t="str">
        <f>Tablo1[[#This Row],[Dersin Adı]]</f>
        <v>Ölçme Bilgisi (Alttan ve devam Alanlar İçin)</v>
      </c>
      <c r="F307" s="6" t="str">
        <f>Tablo1[[#This Row],[Dersi Veren Öğretim Elemanı]]</f>
        <v>Okan ERKEN</v>
      </c>
      <c r="G307" s="6" t="str">
        <f>Tablo1[[#This Row],[Dersi Vrn. Öğr. Üyesi Bölümü]]</f>
        <v>TYS</v>
      </c>
      <c r="H307" s="5">
        <f>Tablo1[[#This Row],[Mevcut]]</f>
        <v>22</v>
      </c>
      <c r="I307" s="13" t="str">
        <f>Tablo1[[#This Row],[GÜN]]</f>
        <v>SALI</v>
      </c>
      <c r="J307" s="17" t="str">
        <f>Tablo1[[#This Row],[SINIF2]]</f>
        <v>103</v>
      </c>
      <c r="K307" s="11">
        <f>Tablo1[[#This Row],[08:10]]</f>
        <v>0</v>
      </c>
      <c r="L307" s="4">
        <f>Tablo1[[#This Row],[09:00]]</f>
        <v>0</v>
      </c>
      <c r="M307" s="4">
        <f>Tablo1[[#This Row],[09:50]]</f>
        <v>0</v>
      </c>
      <c r="N307" s="4">
        <f>Tablo1[[#This Row],[10:40]]</f>
        <v>0</v>
      </c>
      <c r="O307" s="4">
        <f>Tablo1[[#This Row],[11:30]]</f>
        <v>0</v>
      </c>
      <c r="P307" s="10" t="str">
        <f>Tablo1[[#This Row],[12:20]]</f>
        <v>x</v>
      </c>
      <c r="Q307" s="4" t="str">
        <f>Tablo1[[#This Row],[13:10]]</f>
        <v>x</v>
      </c>
      <c r="R307" s="4" t="str">
        <f>Tablo1[[#This Row],[14:00]]</f>
        <v>x</v>
      </c>
      <c r="S307" s="4">
        <f>Tablo1[[#This Row],[14:50]]</f>
        <v>0</v>
      </c>
      <c r="T307" s="4">
        <f>Tablo1[[#This Row],[15:40]]</f>
        <v>0</v>
      </c>
      <c r="U307" s="12">
        <f>Tablo1[[#This Row],[16:30]]</f>
        <v>0</v>
      </c>
      <c r="V307" s="24">
        <f>Tablo1[[#This Row],[Ders Adedi]]</f>
        <v>2</v>
      </c>
      <c r="W307" s="22">
        <f>Tablo1[[#This Row],[Ders saati]]</f>
        <v>3</v>
      </c>
      <c r="X307" s="23">
        <f>Tablo1[[#This Row],[Ders saati kontrol]]</f>
        <v>3</v>
      </c>
      <c r="Y307" s="89" t="str">
        <f>Tablo1[[#This Row],[Birleştir formül]]</f>
        <v>Ölçme Bilgisi (Alttan ve devam Alanlar İçin) Okan ERKEN</v>
      </c>
      <c r="Z307" s="94">
        <f>Tablo1[[#This Row],[Birleşik ders]]</f>
        <v>2</v>
      </c>
    </row>
    <row r="308" spans="1:26" ht="21.75" hidden="1" x14ac:dyDescent="0.25">
      <c r="A308" s="27">
        <f>Tablo1[[#This Row],[Sıra]]</f>
        <v>319</v>
      </c>
      <c r="B308" s="13" t="str">
        <f>Tablo1[[#This Row],[Bölüm]]</f>
        <v>TYS</v>
      </c>
      <c r="C308" s="13">
        <f>Tablo1[[#This Row],[Sınıf]]</f>
        <v>1</v>
      </c>
      <c r="D308" s="5" t="str">
        <f>Tablo1[[#This Row],[Ders Kodu]]</f>
        <v>TDİ-1002</v>
      </c>
      <c r="E308" s="14" t="str">
        <f>Tablo1[[#This Row],[Dersin Adı]]</f>
        <v xml:space="preserve">Türk Dili II </v>
      </c>
      <c r="F308" s="6" t="str">
        <f>Tablo1[[#This Row],[Dersi Veren Öğretim Elemanı]]</f>
        <v>Özgür ÜSTÜN</v>
      </c>
      <c r="G308" s="6" t="str">
        <f>Tablo1[[#This Row],[Dersi Vrn. Öğr. Üyesi Bölümü]]</f>
        <v>FD</v>
      </c>
      <c r="H308" s="5">
        <f>Tablo1[[#This Row],[Mevcut]]</f>
        <v>23</v>
      </c>
      <c r="I308" s="13" t="str">
        <f>Tablo1[[#This Row],[GÜN]]</f>
        <v>SALI</v>
      </c>
      <c r="J308" s="17" t="str">
        <f>Tablo1[[#This Row],[SINIF2]]</f>
        <v>ONLINE</v>
      </c>
      <c r="K308" s="11">
        <f>Tablo1[[#This Row],[08:10]]</f>
        <v>0</v>
      </c>
      <c r="L308" s="4">
        <f>Tablo1[[#This Row],[09:00]]</f>
        <v>0</v>
      </c>
      <c r="M308" s="4">
        <f>Tablo1[[#This Row],[09:50]]</f>
        <v>0</v>
      </c>
      <c r="N308" s="4">
        <f>Tablo1[[#This Row],[10:40]]</f>
        <v>0</v>
      </c>
      <c r="O308" s="4">
        <f>Tablo1[[#This Row],[11:30]]</f>
        <v>0</v>
      </c>
      <c r="P308" s="10">
        <f>Tablo1[[#This Row],[12:20]]</f>
        <v>0</v>
      </c>
      <c r="Q308" s="4">
        <f>Tablo1[[#This Row],[13:10]]</f>
        <v>0</v>
      </c>
      <c r="R308" s="4">
        <f>Tablo1[[#This Row],[14:00]]</f>
        <v>0</v>
      </c>
      <c r="S308" s="4">
        <f>Tablo1[[#This Row],[14:50]]</f>
        <v>0</v>
      </c>
      <c r="T308" s="4" t="str">
        <f>Tablo1[[#This Row],[15:40]]</f>
        <v>x</v>
      </c>
      <c r="U308" s="12" t="str">
        <f>Tablo1[[#This Row],[16:30]]</f>
        <v>x</v>
      </c>
      <c r="V308" s="24">
        <f>Tablo1[[#This Row],[Ders Adedi]]</f>
        <v>9</v>
      </c>
      <c r="W308" s="22">
        <f>Tablo1[[#This Row],[Ders saati]]</f>
        <v>2</v>
      </c>
      <c r="X308" s="23">
        <f>Tablo1[[#This Row],[Ders saati kontrol]]</f>
        <v>2</v>
      </c>
      <c r="Y308" s="89" t="str">
        <f>Tablo1[[#This Row],[Birleştir formül]]</f>
        <v>Türk Dili II  Özgür ÜSTÜN</v>
      </c>
      <c r="Z308" s="94">
        <f>Tablo1[[#This Row],[Birleşik ders]]</f>
        <v>9</v>
      </c>
    </row>
    <row r="309" spans="1:26" ht="21.75" hidden="1" x14ac:dyDescent="0.25">
      <c r="A309" s="27">
        <f>Tablo1[[#This Row],[Sıra]]</f>
        <v>67</v>
      </c>
      <c r="B309" s="13" t="str">
        <f>Tablo1[[#This Row],[Bölüm]]</f>
        <v>TYS</v>
      </c>
      <c r="C309" s="13">
        <f>Tablo1[[#This Row],[Sınıf]]</f>
        <v>1</v>
      </c>
      <c r="D309" s="5" t="str">
        <f>Tablo1[[#This Row],[Ders Kodu]]</f>
        <v>ZTY-1012</v>
      </c>
      <c r="E309" s="14" t="str">
        <f>Tablo1[[#This Row],[Dersin Adı]]</f>
        <v xml:space="preserve">Bitki Sistematiği </v>
      </c>
      <c r="F309" s="6" t="str">
        <f>Tablo1[[#This Row],[Dersi Veren Öğretim Elemanı]]</f>
        <v>Tülay TÜTENOCAKLI</v>
      </c>
      <c r="G309" s="6" t="str">
        <f>Tablo1[[#This Row],[Dersi Vrn. Öğr. Üyesi Bölümü]]</f>
        <v>FD</v>
      </c>
      <c r="H309" s="5">
        <f>Tablo1[[#This Row],[Mevcut]]</f>
        <v>16</v>
      </c>
      <c r="I309" s="13" t="str">
        <f>Tablo1[[#This Row],[GÜN]]</f>
        <v>ÇARŞAMBA</v>
      </c>
      <c r="J309" s="17" t="str">
        <f>Tablo1[[#This Row],[SINIF2]]</f>
        <v>103</v>
      </c>
      <c r="K309" s="11">
        <f>Tablo1[[#This Row],[08:10]]</f>
        <v>0</v>
      </c>
      <c r="L309" s="4" t="str">
        <f>Tablo1[[#This Row],[09:00]]</f>
        <v>x</v>
      </c>
      <c r="M309" s="4" t="str">
        <f>Tablo1[[#This Row],[09:50]]</f>
        <v>x</v>
      </c>
      <c r="N309" s="4" t="str">
        <f>Tablo1[[#This Row],[10:40]]</f>
        <v>x</v>
      </c>
      <c r="O309" s="4" t="str">
        <f>Tablo1[[#This Row],[11:30]]</f>
        <v>x</v>
      </c>
      <c r="P309" s="10">
        <f>Tablo1[[#This Row],[12:20]]</f>
        <v>0</v>
      </c>
      <c r="Q309" s="4">
        <f>Tablo1[[#This Row],[13:10]]</f>
        <v>0</v>
      </c>
      <c r="R309" s="4">
        <f>Tablo1[[#This Row],[14:00]]</f>
        <v>0</v>
      </c>
      <c r="S309" s="4">
        <f>Tablo1[[#This Row],[14:50]]</f>
        <v>0</v>
      </c>
      <c r="T309" s="4">
        <f>Tablo1[[#This Row],[15:40]]</f>
        <v>0</v>
      </c>
      <c r="U309" s="12">
        <f>Tablo1[[#This Row],[16:30]]</f>
        <v>0</v>
      </c>
      <c r="V309" s="24">
        <f>Tablo1[[#This Row],[Ders Adedi]]</f>
        <v>1</v>
      </c>
      <c r="W309" s="22">
        <f>Tablo1[[#This Row],[Ders saati]]</f>
        <v>4</v>
      </c>
      <c r="X309" s="23">
        <f>Tablo1[[#This Row],[Ders saati kontrol]]</f>
        <v>4</v>
      </c>
      <c r="Y309" s="89" t="str">
        <f>Tablo1[[#This Row],[Birleştir formül]]</f>
        <v>Bitki Sistematiği  Tülay TÜTENOCAKLI</v>
      </c>
      <c r="Z309" s="94">
        <f>Tablo1[[#This Row],[Birleşik ders]]</f>
        <v>1</v>
      </c>
    </row>
    <row r="310" spans="1:26" ht="21.75" hidden="1" x14ac:dyDescent="0.25">
      <c r="A310" s="27">
        <f>Tablo1[[#This Row],[Sıra]]</f>
        <v>16</v>
      </c>
      <c r="B310" s="13" t="str">
        <f>Tablo1[[#This Row],[Bölüm]]</f>
        <v>TYS</v>
      </c>
      <c r="C310" s="13">
        <f>Tablo1[[#This Row],[Sınıf]]</f>
        <v>1</v>
      </c>
      <c r="D310" s="5" t="str">
        <f>Tablo1[[#This Row],[Ders Kodu]]</f>
        <v>ATA-1102</v>
      </c>
      <c r="E310" s="14" t="str">
        <f>Tablo1[[#This Row],[Dersin Adı]]</f>
        <v xml:space="preserve">Atatürk İlkeleri ve İnkılap Tarihi II </v>
      </c>
      <c r="F310" s="6" t="str">
        <f>Tablo1[[#This Row],[Dersi Veren Öğretim Elemanı]]</f>
        <v>Gökhan BAYRAM</v>
      </c>
      <c r="G310" s="6" t="str">
        <f>Tablo1[[#This Row],[Dersi Vrn. Öğr. Üyesi Bölümü]]</f>
        <v>FD</v>
      </c>
      <c r="H310" s="5">
        <f>Tablo1[[#This Row],[Mevcut]]</f>
        <v>21</v>
      </c>
      <c r="I310" s="13" t="str">
        <f>Tablo1[[#This Row],[GÜN]]</f>
        <v>ÇARŞAMBA</v>
      </c>
      <c r="J310" s="17" t="str">
        <f>Tablo1[[#This Row],[SINIF2]]</f>
        <v>ONLINE</v>
      </c>
      <c r="K310" s="11">
        <f>Tablo1[[#This Row],[08:10]]</f>
        <v>0</v>
      </c>
      <c r="L310" s="4">
        <f>Tablo1[[#This Row],[09:00]]</f>
        <v>0</v>
      </c>
      <c r="M310" s="4">
        <f>Tablo1[[#This Row],[09:50]]</f>
        <v>0</v>
      </c>
      <c r="N310" s="4">
        <f>Tablo1[[#This Row],[10:40]]</f>
        <v>0</v>
      </c>
      <c r="O310" s="4">
        <f>Tablo1[[#This Row],[11:30]]</f>
        <v>0</v>
      </c>
      <c r="P310" s="10">
        <f>Tablo1[[#This Row],[12:20]]</f>
        <v>0</v>
      </c>
      <c r="Q310" s="4">
        <f>Tablo1[[#This Row],[13:10]]</f>
        <v>0</v>
      </c>
      <c r="R310" s="4">
        <f>Tablo1[[#This Row],[14:00]]</f>
        <v>0</v>
      </c>
      <c r="S310" s="4" t="str">
        <f>Tablo1[[#This Row],[14:50]]</f>
        <v>x</v>
      </c>
      <c r="T310" s="4" t="str">
        <f>Tablo1[[#This Row],[15:40]]</f>
        <v>x</v>
      </c>
      <c r="U310" s="12">
        <f>Tablo1[[#This Row],[16:30]]</f>
        <v>0</v>
      </c>
      <c r="V310" s="24">
        <f>Tablo1[[#This Row],[Ders Adedi]]</f>
        <v>9</v>
      </c>
      <c r="W310" s="22">
        <f>Tablo1[[#This Row],[Ders saati]]</f>
        <v>2</v>
      </c>
      <c r="X310" s="23">
        <f>Tablo1[[#This Row],[Ders saati kontrol]]</f>
        <v>2</v>
      </c>
      <c r="Y310" s="89" t="str">
        <f>Tablo1[[#This Row],[Birleştir formül]]</f>
        <v>Atatürk İlkeleri ve İnkılap Tarihi II  Gökhan BAYRAM</v>
      </c>
      <c r="Z310" s="94">
        <f>Tablo1[[#This Row],[Birleşik ders]]</f>
        <v>9</v>
      </c>
    </row>
    <row r="311" spans="1:26" ht="21.75" hidden="1" x14ac:dyDescent="0.25">
      <c r="A311" s="27">
        <f>Tablo1[[#This Row],[Sıra]]</f>
        <v>349</v>
      </c>
      <c r="B311" s="13" t="str">
        <f>Tablo1[[#This Row],[Bölüm]]</f>
        <v>TYS</v>
      </c>
      <c r="C311" s="13">
        <f>Tablo1[[#This Row],[Sınıf]]</f>
        <v>1</v>
      </c>
      <c r="D311" s="5">
        <f>Tablo1[[#This Row],[Ders Kodu]]</f>
        <v>0</v>
      </c>
      <c r="E311" s="14" t="str">
        <f>Tablo1[[#This Row],[Dersin Adı]]</f>
        <v xml:space="preserve">Toprak Bilgisi </v>
      </c>
      <c r="F311" s="6" t="str">
        <f>Tablo1[[#This Row],[Dersi Veren Öğretim Elemanı]]</f>
        <v>Hüseyin EKİNCİ</v>
      </c>
      <c r="G311" s="6" t="str">
        <f>Tablo1[[#This Row],[Dersi Vrn. Öğr. Üyesi Bölümü]]</f>
        <v>TO</v>
      </c>
      <c r="H311" s="5">
        <f>Tablo1[[#This Row],[Mevcut]]</f>
        <v>9</v>
      </c>
      <c r="I311" s="13" t="str">
        <f>Tablo1[[#This Row],[GÜN]]</f>
        <v>PERŞEMBE</v>
      </c>
      <c r="J311" s="17" t="str">
        <f>Tablo1[[#This Row],[SINIF2]]</f>
        <v>Bölüm Sınıfı</v>
      </c>
      <c r="K311" s="11" t="str">
        <f>Tablo1[[#This Row],[08:10]]</f>
        <v>x</v>
      </c>
      <c r="L311" s="4" t="str">
        <f>Tablo1[[#This Row],[09:00]]</f>
        <v>x</v>
      </c>
      <c r="M311" s="4" t="str">
        <f>Tablo1[[#This Row],[09:50]]</f>
        <v>x</v>
      </c>
      <c r="N311" s="4">
        <f>Tablo1[[#This Row],[10:40]]</f>
        <v>0</v>
      </c>
      <c r="O311" s="4">
        <f>Tablo1[[#This Row],[11:30]]</f>
        <v>0</v>
      </c>
      <c r="P311" s="10">
        <f>Tablo1[[#This Row],[12:20]]</f>
        <v>0</v>
      </c>
      <c r="Q311" s="4">
        <f>Tablo1[[#This Row],[13:10]]</f>
        <v>0</v>
      </c>
      <c r="R311" s="4">
        <f>Tablo1[[#This Row],[14:00]]</f>
        <v>0</v>
      </c>
      <c r="S311" s="4">
        <f>Tablo1[[#This Row],[14:50]]</f>
        <v>0</v>
      </c>
      <c r="T311" s="4">
        <f>Tablo1[[#This Row],[15:40]]</f>
        <v>0</v>
      </c>
      <c r="U311" s="12">
        <f>Tablo1[[#This Row],[16:30]]</f>
        <v>0</v>
      </c>
      <c r="V311" s="24">
        <f>Tablo1[[#This Row],[Ders Adedi]]</f>
        <v>3</v>
      </c>
      <c r="W311" s="22">
        <f>Tablo1[[#This Row],[Ders saati]]</f>
        <v>3</v>
      </c>
      <c r="X311" s="23">
        <f>Tablo1[[#This Row],[Ders saati kontrol]]</f>
        <v>3</v>
      </c>
      <c r="Y311" s="89" t="str">
        <f>Tablo1[[#This Row],[Birleştir formül]]</f>
        <v>Toprak Bilgisi  Hüseyin EKİNCİ</v>
      </c>
      <c r="Z311" s="94">
        <f>Tablo1[[#This Row],[Birleşik ders]]</f>
        <v>1</v>
      </c>
    </row>
    <row r="312" spans="1:26" ht="21.75" hidden="1" x14ac:dyDescent="0.25">
      <c r="A312" s="27">
        <f>Tablo1[[#This Row],[Sıra]]</f>
        <v>205</v>
      </c>
      <c r="B312" s="13" t="str">
        <f>Tablo1[[#This Row],[Bölüm]]</f>
        <v>TYS</v>
      </c>
      <c r="C312" s="13">
        <f>Tablo1[[#This Row],[Sınıf]]</f>
        <v>1</v>
      </c>
      <c r="D312" s="5" t="str">
        <f>Tablo1[[#This Row],[Ders Kodu]]</f>
        <v>ZTY-1014</v>
      </c>
      <c r="E312" s="14" t="str">
        <f>Tablo1[[#This Row],[Dersin Adı]]</f>
        <v xml:space="preserve">Mühendislik Matematiği </v>
      </c>
      <c r="F312" s="6" t="str">
        <f>Tablo1[[#This Row],[Dersi Veren Öğretim Elemanı]]</f>
        <v>Erdoğan ÜNLÜ</v>
      </c>
      <c r="G312" s="6" t="str">
        <f>Tablo1[[#This Row],[Dersi Vrn. Öğr. Üyesi Bölümü]]</f>
        <v>FD</v>
      </c>
      <c r="H312" s="5">
        <f>Tablo1[[#This Row],[Mevcut]]</f>
        <v>16</v>
      </c>
      <c r="I312" s="13" t="str">
        <f>Tablo1[[#This Row],[GÜN]]</f>
        <v>PERŞEMBE</v>
      </c>
      <c r="J312" s="17" t="str">
        <f>Tablo1[[#This Row],[SINIF2]]</f>
        <v>202</v>
      </c>
      <c r="K312" s="11">
        <f>Tablo1[[#This Row],[08:10]]</f>
        <v>0</v>
      </c>
      <c r="L312" s="4">
        <f>Tablo1[[#This Row],[09:00]]</f>
        <v>0</v>
      </c>
      <c r="M312" s="4">
        <f>Tablo1[[#This Row],[09:50]]</f>
        <v>0</v>
      </c>
      <c r="N312" s="4" t="str">
        <f>Tablo1[[#This Row],[10:40]]</f>
        <v>x</v>
      </c>
      <c r="O312" s="4" t="str">
        <f>Tablo1[[#This Row],[11:30]]</f>
        <v>x</v>
      </c>
      <c r="P312" s="10" t="str">
        <f>Tablo1[[#This Row],[12:20]]</f>
        <v>x</v>
      </c>
      <c r="Q312" s="4">
        <f>Tablo1[[#This Row],[13:10]]</f>
        <v>0</v>
      </c>
      <c r="R312" s="4">
        <f>Tablo1[[#This Row],[14:00]]</f>
        <v>0</v>
      </c>
      <c r="S312" s="4">
        <f>Tablo1[[#This Row],[14:50]]</f>
        <v>0</v>
      </c>
      <c r="T312" s="4">
        <f>Tablo1[[#This Row],[15:40]]</f>
        <v>0</v>
      </c>
      <c r="U312" s="12">
        <f>Tablo1[[#This Row],[16:30]]</f>
        <v>0</v>
      </c>
      <c r="V312" s="24">
        <f>Tablo1[[#This Row],[Ders Adedi]]</f>
        <v>3</v>
      </c>
      <c r="W312" s="22">
        <f>Tablo1[[#This Row],[Ders saati]]</f>
        <v>3</v>
      </c>
      <c r="X312" s="23">
        <f>Tablo1[[#This Row],[Ders saati kontrol]]</f>
        <v>3</v>
      </c>
      <c r="Y312" s="89" t="str">
        <f>Tablo1[[#This Row],[Birleştir formül]]</f>
        <v>Mühendislik Matematiği  Erdoğan ÜNLÜ</v>
      </c>
      <c r="Z312" s="94">
        <f>Tablo1[[#This Row],[Birleşik ders]]</f>
        <v>3</v>
      </c>
    </row>
    <row r="313" spans="1:26" ht="21.75" hidden="1" x14ac:dyDescent="0.25">
      <c r="A313" s="27">
        <f>Tablo1[[#This Row],[Sıra]]</f>
        <v>374</v>
      </c>
      <c r="B313" s="13" t="str">
        <f>Tablo1[[#This Row],[Bölüm]]</f>
        <v>TYS</v>
      </c>
      <c r="C313" s="13">
        <f>Tablo1[[#This Row],[Sınıf]]</f>
        <v>1</v>
      </c>
      <c r="D313" s="5" t="str">
        <f>Tablo1[[#This Row],[Ders Kodu]]</f>
        <v>TYS-1002</v>
      </c>
      <c r="E313" s="14" t="str">
        <f>Tablo1[[#This Row],[Dersin Adı]]</f>
        <v>Teknik Resim (Alttan ve devam Alanlar İçin)</v>
      </c>
      <c r="F313" s="6" t="str">
        <f>Tablo1[[#This Row],[Dersi Veren Öğretim Elemanı]]</f>
        <v>Murat YILDIRIM</v>
      </c>
      <c r="G313" s="6" t="str">
        <f>Tablo1[[#This Row],[Dersi Vrn. Öğr. Üyesi Bölümü]]</f>
        <v>TYS</v>
      </c>
      <c r="H313" s="5">
        <f>Tablo1[[#This Row],[Mevcut]]</f>
        <v>18</v>
      </c>
      <c r="I313" s="13" t="str">
        <f>Tablo1[[#This Row],[GÜN]]</f>
        <v>PERŞEMBE</v>
      </c>
      <c r="J313" s="17" t="str">
        <f>Tablo1[[#This Row],[SINIF2]]</f>
        <v>04</v>
      </c>
      <c r="K313" s="11">
        <f>Tablo1[[#This Row],[08:10]]</f>
        <v>0</v>
      </c>
      <c r="L313" s="4">
        <f>Tablo1[[#This Row],[09:00]]</f>
        <v>0</v>
      </c>
      <c r="M313" s="4">
        <f>Tablo1[[#This Row],[09:50]]</f>
        <v>0</v>
      </c>
      <c r="N313" s="4">
        <f>Tablo1[[#This Row],[10:40]]</f>
        <v>0</v>
      </c>
      <c r="O313" s="4">
        <f>Tablo1[[#This Row],[11:30]]</f>
        <v>0</v>
      </c>
      <c r="P313" s="10" t="str">
        <f>Tablo1[[#This Row],[12:20]]</f>
        <v>x</v>
      </c>
      <c r="Q313" s="4" t="str">
        <f>Tablo1[[#This Row],[13:10]]</f>
        <v>x</v>
      </c>
      <c r="R313" s="4" t="str">
        <f>Tablo1[[#This Row],[14:00]]</f>
        <v>x</v>
      </c>
      <c r="S313" s="4" t="str">
        <f>Tablo1[[#This Row],[14:50]]</f>
        <v>x</v>
      </c>
      <c r="T313" s="4">
        <f>Tablo1[[#This Row],[15:40]]</f>
        <v>0</v>
      </c>
      <c r="U313" s="12">
        <f>Tablo1[[#This Row],[16:30]]</f>
        <v>0</v>
      </c>
      <c r="V313" s="24">
        <f>Tablo1[[#This Row],[Ders Adedi]]</f>
        <v>1</v>
      </c>
      <c r="W313" s="22">
        <f>Tablo1[[#This Row],[Ders saati]]</f>
        <v>4</v>
      </c>
      <c r="X313" s="23">
        <f>Tablo1[[#This Row],[Ders saati kontrol]]</f>
        <v>4</v>
      </c>
      <c r="Y313" s="89" t="str">
        <f>Tablo1[[#This Row],[Birleştir formül]]</f>
        <v>Teknik Resim (Alttan ve devam Alanlar İçin) Murat YILDIRIM</v>
      </c>
      <c r="Z313" s="94">
        <f>Tablo1[[#This Row],[Birleşik ders]]</f>
        <v>1</v>
      </c>
    </row>
    <row r="314" spans="1:26" ht="21.75" hidden="1" x14ac:dyDescent="0.25">
      <c r="A314" s="27">
        <f>Tablo1[[#This Row],[Sıra]]</f>
        <v>155</v>
      </c>
      <c r="B314" s="13" t="str">
        <f>Tablo1[[#This Row],[Bölüm]]</f>
        <v>TYS</v>
      </c>
      <c r="C314" s="13">
        <f>Tablo1[[#This Row],[Sınıf]]</f>
        <v>1</v>
      </c>
      <c r="D314" s="5" t="str">
        <f>Tablo1[[#This Row],[Ders Kodu]]</f>
        <v>İSG-1002</v>
      </c>
      <c r="E314" s="14" t="str">
        <f>Tablo1[[#This Row],[Dersin Adı]]</f>
        <v xml:space="preserve">İş Sağlığı ve Güvenliği II </v>
      </c>
      <c r="F314" s="6" t="str">
        <f>Tablo1[[#This Row],[Dersi Veren Öğretim Elemanı]]</f>
        <v>Ulaş ÇINAR</v>
      </c>
      <c r="G314" s="6" t="str">
        <f>Tablo1[[#This Row],[Dersi Vrn. Öğr. Üyesi Bölümü]]</f>
        <v>FD</v>
      </c>
      <c r="H314" s="5">
        <f>Tablo1[[#This Row],[Mevcut]]</f>
        <v>23</v>
      </c>
      <c r="I314" s="13" t="str">
        <f>Tablo1[[#This Row],[GÜN]]</f>
        <v>PERŞEMBE</v>
      </c>
      <c r="J314" s="17" t="str">
        <f>Tablo1[[#This Row],[SINIF2]]</f>
        <v>113</v>
      </c>
      <c r="K314" s="11">
        <f>Tablo1[[#This Row],[08:10]]</f>
        <v>0</v>
      </c>
      <c r="L314" s="4">
        <f>Tablo1[[#This Row],[09:00]]</f>
        <v>0</v>
      </c>
      <c r="M314" s="4">
        <f>Tablo1[[#This Row],[09:50]]</f>
        <v>0</v>
      </c>
      <c r="N314" s="4">
        <f>Tablo1[[#This Row],[10:40]]</f>
        <v>0</v>
      </c>
      <c r="O314" s="4">
        <f>Tablo1[[#This Row],[11:30]]</f>
        <v>0</v>
      </c>
      <c r="P314" s="10">
        <f>Tablo1[[#This Row],[12:20]]</f>
        <v>0</v>
      </c>
      <c r="Q314" s="4" t="str">
        <f>Tablo1[[#This Row],[13:10]]</f>
        <v>x</v>
      </c>
      <c r="R314" s="4" t="str">
        <f>Tablo1[[#This Row],[14:00]]</f>
        <v>x</v>
      </c>
      <c r="S314" s="4">
        <f>Tablo1[[#This Row],[14:50]]</f>
        <v>0</v>
      </c>
      <c r="T314" s="4">
        <f>Tablo1[[#This Row],[15:40]]</f>
        <v>0</v>
      </c>
      <c r="U314" s="12">
        <f>Tablo1[[#This Row],[16:30]]</f>
        <v>0</v>
      </c>
      <c r="V314" s="24">
        <f>Tablo1[[#This Row],[Ders Adedi]]</f>
        <v>9</v>
      </c>
      <c r="W314" s="22">
        <f>Tablo1[[#This Row],[Ders saati]]</f>
        <v>2</v>
      </c>
      <c r="X314" s="23">
        <f>Tablo1[[#This Row],[Ders saati kontrol]]</f>
        <v>2</v>
      </c>
      <c r="Y314" s="89" t="str">
        <f>Tablo1[[#This Row],[Birleştir formül]]</f>
        <v>İş Sağlığı ve Güvenliği II  Ulaş ÇINAR</v>
      </c>
      <c r="Z314" s="94">
        <f>Tablo1[[#This Row],[Birleşik ders]]</f>
        <v>8</v>
      </c>
    </row>
    <row r="315" spans="1:26" ht="21.75" hidden="1" x14ac:dyDescent="0.25">
      <c r="A315" s="27">
        <f>Tablo1[[#This Row],[Sıra]]</f>
        <v>338</v>
      </c>
      <c r="B315" s="13" t="str">
        <f>Tablo1[[#This Row],[Bölüm]]</f>
        <v>TYS</v>
      </c>
      <c r="C315" s="13">
        <f>Tablo1[[#This Row],[Sınıf]]</f>
        <v>1</v>
      </c>
      <c r="D315" s="5" t="str">
        <f>Tablo1[[#This Row],[Ders Kodu]]</f>
        <v>YDİ-1102</v>
      </c>
      <c r="E315" s="14" t="str">
        <f>Tablo1[[#This Row],[Dersin Adı]]</f>
        <v xml:space="preserve">Yabancı Dil II </v>
      </c>
      <c r="F315" s="6" t="str">
        <f>Tablo1[[#This Row],[Dersi Veren Öğretim Elemanı]]</f>
        <v>Gökhan HINIZ</v>
      </c>
      <c r="G315" s="6" t="str">
        <f>Tablo1[[#This Row],[Dersi Vrn. Öğr. Üyesi Bölümü]]</f>
        <v>FD</v>
      </c>
      <c r="H315" s="5">
        <f>Tablo1[[#This Row],[Mevcut]]</f>
        <v>11</v>
      </c>
      <c r="I315" s="13" t="str">
        <f>Tablo1[[#This Row],[GÜN]]</f>
        <v>CUMA</v>
      </c>
      <c r="J315" s="17" t="str">
        <f>Tablo1[[#This Row],[SINIF2]]</f>
        <v>ONLINE</v>
      </c>
      <c r="K315" s="11" t="str">
        <f>Tablo1[[#This Row],[08:10]]</f>
        <v>x</v>
      </c>
      <c r="L315" s="4" t="str">
        <f>Tablo1[[#This Row],[09:00]]</f>
        <v>x</v>
      </c>
      <c r="M315" s="4">
        <f>Tablo1[[#This Row],[09:50]]</f>
        <v>0</v>
      </c>
      <c r="N315" s="4">
        <f>Tablo1[[#This Row],[10:40]]</f>
        <v>0</v>
      </c>
      <c r="O315" s="4">
        <f>Tablo1[[#This Row],[11:30]]</f>
        <v>0</v>
      </c>
      <c r="P315" s="10">
        <f>Tablo1[[#This Row],[12:20]]</f>
        <v>0</v>
      </c>
      <c r="Q315" s="4">
        <f>Tablo1[[#This Row],[13:10]]</f>
        <v>0</v>
      </c>
      <c r="R315" s="4">
        <f>Tablo1[[#This Row],[14:00]]</f>
        <v>0</v>
      </c>
      <c r="S315" s="4">
        <f>Tablo1[[#This Row],[14:50]]</f>
        <v>0</v>
      </c>
      <c r="T315" s="4">
        <f>Tablo1[[#This Row],[15:40]]</f>
        <v>0</v>
      </c>
      <c r="U315" s="12">
        <f>Tablo1[[#This Row],[16:30]]</f>
        <v>0</v>
      </c>
      <c r="V315" s="24">
        <f>Tablo1[[#This Row],[Ders Adedi]]</f>
        <v>9</v>
      </c>
      <c r="W315" s="22">
        <f>Tablo1[[#This Row],[Ders saati]]</f>
        <v>2</v>
      </c>
      <c r="X315" s="23">
        <f>Tablo1[[#This Row],[Ders saati kontrol]]</f>
        <v>2</v>
      </c>
      <c r="Y315" s="89" t="str">
        <f>Tablo1[[#This Row],[Birleştir formül]]</f>
        <v>Yabancı Dil II  Gökhan HINIZ</v>
      </c>
      <c r="Z315" s="94">
        <f>Tablo1[[#This Row],[Birleşik ders]]</f>
        <v>9</v>
      </c>
    </row>
    <row r="316" spans="1:26" ht="21.75" hidden="1" x14ac:dyDescent="0.25">
      <c r="A316" s="27">
        <f>Tablo1[[#This Row],[Sıra]]</f>
        <v>375</v>
      </c>
      <c r="B316" s="13" t="str">
        <f>Tablo1[[#This Row],[Bölüm]]</f>
        <v>TYS</v>
      </c>
      <c r="C316" s="13">
        <f>Tablo1[[#This Row],[Sınıf]]</f>
        <v>1</v>
      </c>
      <c r="D316" s="5" t="str">
        <f>Tablo1[[#This Row],[Ders Kodu]]</f>
        <v>TYS-1004</v>
      </c>
      <c r="E316" s="14" t="str">
        <f>Tablo1[[#This Row],[Dersin Adı]]</f>
        <v>Grafiksel Analiz (Alttan ve devam Alanlar İçin)</v>
      </c>
      <c r="F316" s="6" t="str">
        <f>Tablo1[[#This Row],[Dersi Veren Öğretim Elemanı]]</f>
        <v>İsmail TAŞ</v>
      </c>
      <c r="G316" s="6" t="str">
        <f>Tablo1[[#This Row],[Dersi Vrn. Öğr. Üyesi Bölümü]]</f>
        <v>TYS</v>
      </c>
      <c r="H316" s="5">
        <f>Tablo1[[#This Row],[Mevcut]]</f>
        <v>28</v>
      </c>
      <c r="I316" s="13" t="str">
        <f>Tablo1[[#This Row],[GÜN]]</f>
        <v>CUMA</v>
      </c>
      <c r="J316" s="17" t="str">
        <f>Tablo1[[#This Row],[SINIF2]]</f>
        <v>103</v>
      </c>
      <c r="K316" s="11">
        <f>Tablo1[[#This Row],[08:10]]</f>
        <v>0</v>
      </c>
      <c r="L316" s="4">
        <f>Tablo1[[#This Row],[09:00]]</f>
        <v>0</v>
      </c>
      <c r="M316" s="4">
        <f>Tablo1[[#This Row],[09:50]]</f>
        <v>0</v>
      </c>
      <c r="N316" s="4">
        <f>Tablo1[[#This Row],[10:40]]</f>
        <v>0</v>
      </c>
      <c r="O316" s="4">
        <f>Tablo1[[#This Row],[11:30]]</f>
        <v>0</v>
      </c>
      <c r="P316" s="10" t="str">
        <f>Tablo1[[#This Row],[12:20]]</f>
        <v>x</v>
      </c>
      <c r="Q316" s="4" t="str">
        <f>Tablo1[[#This Row],[13:10]]</f>
        <v>x</v>
      </c>
      <c r="R316" s="4">
        <f>Tablo1[[#This Row],[14:00]]</f>
        <v>0</v>
      </c>
      <c r="S316" s="4">
        <f>Tablo1[[#This Row],[14:50]]</f>
        <v>0</v>
      </c>
      <c r="T316" s="4">
        <f>Tablo1[[#This Row],[15:40]]</f>
        <v>0</v>
      </c>
      <c r="U316" s="12">
        <f>Tablo1[[#This Row],[16:30]]</f>
        <v>0</v>
      </c>
      <c r="V316" s="24">
        <f>Tablo1[[#This Row],[Ders Adedi]]</f>
        <v>1</v>
      </c>
      <c r="W316" s="22">
        <f>Tablo1[[#This Row],[Ders saati]]</f>
        <v>2</v>
      </c>
      <c r="X316" s="23">
        <f>Tablo1[[#This Row],[Ders saati kontrol]]</f>
        <v>2</v>
      </c>
      <c r="Y316" s="89" t="str">
        <f>Tablo1[[#This Row],[Birleştir formül]]</f>
        <v>Grafiksel Analiz (Alttan ve devam Alanlar İçin) İsmail TAŞ</v>
      </c>
      <c r="Z316" s="94">
        <f>Tablo1[[#This Row],[Birleşik ders]]</f>
        <v>1</v>
      </c>
    </row>
    <row r="317" spans="1:26" ht="21.75" hidden="1" x14ac:dyDescent="0.25">
      <c r="A317" s="27">
        <f>Tablo1[[#This Row],[Sıra]]</f>
        <v>379</v>
      </c>
      <c r="B317" s="13" t="str">
        <f>Tablo1[[#This Row],[Bölüm]]</f>
        <v>TYS</v>
      </c>
      <c r="C317" s="13">
        <f>Tablo1[[#This Row],[Sınıf]]</f>
        <v>1</v>
      </c>
      <c r="D317" s="5" t="str">
        <f>Tablo1[[#This Row],[Ders Kodu]]</f>
        <v>TYS-1012</v>
      </c>
      <c r="E317" s="14" t="str">
        <f>Tablo1[[#This Row],[Dersin Adı]]</f>
        <v>Peyzaj Mimarlığı (Alttan Alanlar İçin)</v>
      </c>
      <c r="F317" s="6" t="str">
        <f>Tablo1[[#This Row],[Dersi Veren Öğretim Elemanı]]</f>
        <v>Kürşad DEMİREL</v>
      </c>
      <c r="G317" s="6" t="str">
        <f>Tablo1[[#This Row],[Dersi Vrn. Öğr. Üyesi Bölümü]]</f>
        <v>FD</v>
      </c>
      <c r="H317" s="5">
        <f>Tablo1[[#This Row],[Mevcut]]</f>
        <v>16</v>
      </c>
      <c r="I317" s="13" t="str">
        <f>Tablo1[[#This Row],[GÜN]]</f>
        <v>-</v>
      </c>
      <c r="J317" s="17" t="str">
        <f>Tablo1[[#This Row],[SINIF2]]</f>
        <v>SADECE SINAV</v>
      </c>
      <c r="K317" s="11">
        <f>Tablo1[[#This Row],[08:10]]</f>
        <v>0</v>
      </c>
      <c r="L317" s="4">
        <f>Tablo1[[#This Row],[09:00]]</f>
        <v>0</v>
      </c>
      <c r="M317" s="4">
        <f>Tablo1[[#This Row],[09:50]]</f>
        <v>0</v>
      </c>
      <c r="N317" s="4">
        <f>Tablo1[[#This Row],[10:40]]</f>
        <v>0</v>
      </c>
      <c r="O317" s="4">
        <f>Tablo1[[#This Row],[11:30]]</f>
        <v>0</v>
      </c>
      <c r="P317" s="10">
        <f>Tablo1[[#This Row],[12:20]]</f>
        <v>0</v>
      </c>
      <c r="Q317" s="4">
        <f>Tablo1[[#This Row],[13:10]]</f>
        <v>0</v>
      </c>
      <c r="R317" s="4">
        <f>Tablo1[[#This Row],[14:00]]</f>
        <v>0</v>
      </c>
      <c r="S317" s="4">
        <f>Tablo1[[#This Row],[14:50]]</f>
        <v>0</v>
      </c>
      <c r="T317" s="4">
        <f>Tablo1[[#This Row],[15:40]]</f>
        <v>0</v>
      </c>
      <c r="U317" s="12">
        <f>Tablo1[[#This Row],[16:30]]</f>
        <v>0</v>
      </c>
      <c r="V317" s="24">
        <f>Tablo1[[#This Row],[Ders Adedi]]</f>
        <v>1</v>
      </c>
      <c r="W317" s="22">
        <f>Tablo1[[#This Row],[Ders saati]]</f>
        <v>0</v>
      </c>
      <c r="X317" s="23">
        <f>Tablo1[[#This Row],[Ders saati kontrol]]</f>
        <v>0</v>
      </c>
      <c r="Y317" s="89" t="str">
        <f>Tablo1[[#This Row],[Birleştir formül]]</f>
        <v>Peyzaj Mimarlığı (Alttan Alanlar İçin) Kürşad DEMİREL</v>
      </c>
      <c r="Z317" s="94">
        <f>Tablo1[[#This Row],[Birleşik ders]]</f>
        <v>1</v>
      </c>
    </row>
    <row r="318" spans="1:26" ht="21.75" hidden="1" x14ac:dyDescent="0.25">
      <c r="A318" s="27">
        <f>Tablo1[[#This Row],[Sıra]]</f>
        <v>380</v>
      </c>
      <c r="B318" s="13" t="str">
        <f>Tablo1[[#This Row],[Bölüm]]</f>
        <v>TYS</v>
      </c>
      <c r="C318" s="13">
        <f>Tablo1[[#This Row],[Sınıf]]</f>
        <v>1</v>
      </c>
      <c r="D318" s="5" t="str">
        <f>Tablo1[[#This Row],[Ders Kodu]]</f>
        <v>TYS-1014</v>
      </c>
      <c r="E318" s="14" t="str">
        <f>Tablo1[[#This Row],[Dersin Adı]]</f>
        <v>İleri Matematik (Alttan Alanlar İçin)</v>
      </c>
      <c r="F318" s="6" t="str">
        <f>Tablo1[[#This Row],[Dersi Veren Öğretim Elemanı]]</f>
        <v>Saniye CAN</v>
      </c>
      <c r="G318" s="6" t="str">
        <f>Tablo1[[#This Row],[Dersi Vrn. Öğr. Üyesi Bölümü]]</f>
        <v>FD</v>
      </c>
      <c r="H318" s="5">
        <f>Tablo1[[#This Row],[Mevcut]]</f>
        <v>19</v>
      </c>
      <c r="I318" s="13" t="str">
        <f>Tablo1[[#This Row],[GÜN]]</f>
        <v>-</v>
      </c>
      <c r="J318" s="17" t="str">
        <f>Tablo1[[#This Row],[SINIF2]]</f>
        <v>SADECE SINAV</v>
      </c>
      <c r="K318" s="11">
        <f>Tablo1[[#This Row],[08:10]]</f>
        <v>0</v>
      </c>
      <c r="L318" s="4">
        <f>Tablo1[[#This Row],[09:00]]</f>
        <v>0</v>
      </c>
      <c r="M318" s="4">
        <f>Tablo1[[#This Row],[09:50]]</f>
        <v>0</v>
      </c>
      <c r="N318" s="4">
        <f>Tablo1[[#This Row],[10:40]]</f>
        <v>0</v>
      </c>
      <c r="O318" s="4">
        <f>Tablo1[[#This Row],[11:30]]</f>
        <v>0</v>
      </c>
      <c r="P318" s="10">
        <f>Tablo1[[#This Row],[12:20]]</f>
        <v>0</v>
      </c>
      <c r="Q318" s="4">
        <f>Tablo1[[#This Row],[13:10]]</f>
        <v>0</v>
      </c>
      <c r="R318" s="4">
        <f>Tablo1[[#This Row],[14:00]]</f>
        <v>0</v>
      </c>
      <c r="S318" s="4">
        <f>Tablo1[[#This Row],[14:50]]</f>
        <v>0</v>
      </c>
      <c r="T318" s="4">
        <f>Tablo1[[#This Row],[15:40]]</f>
        <v>0</v>
      </c>
      <c r="U318" s="12">
        <f>Tablo1[[#This Row],[16:30]]</f>
        <v>0</v>
      </c>
      <c r="V318" s="24">
        <f>Tablo1[[#This Row],[Ders Adedi]]</f>
        <v>1</v>
      </c>
      <c r="W318" s="22">
        <f>Tablo1[[#This Row],[Ders saati]]</f>
        <v>0</v>
      </c>
      <c r="X318" s="23">
        <f>Tablo1[[#This Row],[Ders saati kontrol]]</f>
        <v>0</v>
      </c>
      <c r="Y318" s="89" t="str">
        <f>Tablo1[[#This Row],[Birleştir formül]]</f>
        <v>İleri Matematik (Alttan Alanlar İçin) Saniye CAN</v>
      </c>
      <c r="Z318" s="94">
        <f>Tablo1[[#This Row],[Birleşik ders]]</f>
        <v>1</v>
      </c>
    </row>
    <row r="319" spans="1:26" ht="21.75" hidden="1" x14ac:dyDescent="0.25">
      <c r="A319" s="27">
        <f>Tablo1[[#This Row],[Sıra]]</f>
        <v>245</v>
      </c>
      <c r="B319" s="13" t="str">
        <f>Tablo1[[#This Row],[Bölüm]]</f>
        <v>TYS</v>
      </c>
      <c r="C319" s="13">
        <f>Tablo1[[#This Row],[Sınıf]]</f>
        <v>2</v>
      </c>
      <c r="D319" s="5" t="str">
        <f>Tablo1[[#This Row],[Ders Kodu]]</f>
        <v>TYS-2014</v>
      </c>
      <c r="E319" s="14" t="str">
        <f>Tablo1[[#This Row],[Dersin Adı]]</f>
        <v xml:space="preserve">Sulama Mühendisliği </v>
      </c>
      <c r="F319" s="6" t="str">
        <f>Tablo1[[#This Row],[Dersi Veren Öğretim Elemanı]]</f>
        <v>Muharrem Yetiş YAVUZ</v>
      </c>
      <c r="G319" s="6" t="str">
        <f>Tablo1[[#This Row],[Dersi Vrn. Öğr. Üyesi Bölümü]]</f>
        <v>TYS</v>
      </c>
      <c r="H319" s="5">
        <f>Tablo1[[#This Row],[Mevcut]]</f>
        <v>28</v>
      </c>
      <c r="I319" s="13" t="str">
        <f>Tablo1[[#This Row],[GÜN]]</f>
        <v>PAZARTESİ</v>
      </c>
      <c r="J319" s="17" t="str">
        <f>Tablo1[[#This Row],[SINIF2]]</f>
        <v>102</v>
      </c>
      <c r="K319" s="11">
        <f>Tablo1[[#This Row],[08:10]]</f>
        <v>0</v>
      </c>
      <c r="L319" s="4" t="str">
        <f>Tablo1[[#This Row],[09:00]]</f>
        <v>x</v>
      </c>
      <c r="M319" s="4" t="str">
        <f>Tablo1[[#This Row],[09:50]]</f>
        <v>x</v>
      </c>
      <c r="N319" s="4" t="str">
        <f>Tablo1[[#This Row],[10:40]]</f>
        <v>x</v>
      </c>
      <c r="O319" s="4" t="str">
        <f>Tablo1[[#This Row],[11:30]]</f>
        <v>x</v>
      </c>
      <c r="P319" s="10">
        <f>Tablo1[[#This Row],[12:20]]</f>
        <v>0</v>
      </c>
      <c r="Q319" s="4">
        <f>Tablo1[[#This Row],[13:10]]</f>
        <v>0</v>
      </c>
      <c r="R319" s="4">
        <f>Tablo1[[#This Row],[14:00]]</f>
        <v>0</v>
      </c>
      <c r="S319" s="4">
        <f>Tablo1[[#This Row],[14:50]]</f>
        <v>0</v>
      </c>
      <c r="T319" s="4">
        <f>Tablo1[[#This Row],[15:40]]</f>
        <v>0</v>
      </c>
      <c r="U319" s="12">
        <f>Tablo1[[#This Row],[16:30]]</f>
        <v>0</v>
      </c>
      <c r="V319" s="24">
        <f>Tablo1[[#This Row],[Ders Adedi]]</f>
        <v>1</v>
      </c>
      <c r="W319" s="22">
        <f>Tablo1[[#This Row],[Ders saati]]</f>
        <v>4</v>
      </c>
      <c r="X319" s="23">
        <f>Tablo1[[#This Row],[Ders saati kontrol]]</f>
        <v>4</v>
      </c>
      <c r="Y319" s="89" t="str">
        <f>Tablo1[[#This Row],[Birleştir formül]]</f>
        <v>Sulama Mühendisliği  Muharrem Yetiş YAVUZ</v>
      </c>
      <c r="Z319" s="94">
        <f>Tablo1[[#This Row],[Birleşik ders]]</f>
        <v>1</v>
      </c>
    </row>
    <row r="320" spans="1:26" ht="21.75" hidden="1" x14ac:dyDescent="0.25">
      <c r="A320" s="27">
        <f>Tablo1[[#This Row],[Sıra]]</f>
        <v>302</v>
      </c>
      <c r="B320" s="13" t="str">
        <f>Tablo1[[#This Row],[Bölüm]]</f>
        <v>TYS</v>
      </c>
      <c r="C320" s="13">
        <f>Tablo1[[#This Row],[Sınıf]]</f>
        <v>2</v>
      </c>
      <c r="D320" s="5" t="str">
        <f>Tablo1[[#This Row],[Ders Kodu]]</f>
        <v>TYS-2016</v>
      </c>
      <c r="E320" s="14" t="str">
        <f>Tablo1[[#This Row],[Dersin Adı]]</f>
        <v xml:space="preserve">Toprak Bitki Su İlişkileri </v>
      </c>
      <c r="F320" s="6" t="str">
        <f>Tablo1[[#This Row],[Dersi Veren Öğretim Elemanı]]</f>
        <v>Gökhan ÇAMOĞLU</v>
      </c>
      <c r="G320" s="6" t="str">
        <f>Tablo1[[#This Row],[Dersi Vrn. Öğr. Üyesi Bölümü]]</f>
        <v>TYS</v>
      </c>
      <c r="H320" s="5">
        <f>Tablo1[[#This Row],[Mevcut]]</f>
        <v>24</v>
      </c>
      <c r="I320" s="13" t="str">
        <f>Tablo1[[#This Row],[GÜN]]</f>
        <v>PAZARTESİ</v>
      </c>
      <c r="J320" s="17" t="str">
        <f>Tablo1[[#This Row],[SINIF2]]</f>
        <v>106</v>
      </c>
      <c r="K320" s="11">
        <f>Tablo1[[#This Row],[08:10]]</f>
        <v>0</v>
      </c>
      <c r="L320" s="4">
        <f>Tablo1[[#This Row],[09:00]]</f>
        <v>0</v>
      </c>
      <c r="M320" s="4">
        <f>Tablo1[[#This Row],[09:50]]</f>
        <v>0</v>
      </c>
      <c r="N320" s="4">
        <f>Tablo1[[#This Row],[10:40]]</f>
        <v>0</v>
      </c>
      <c r="O320" s="4">
        <f>Tablo1[[#This Row],[11:30]]</f>
        <v>0</v>
      </c>
      <c r="P320" s="10">
        <f>Tablo1[[#This Row],[12:20]]</f>
        <v>0</v>
      </c>
      <c r="Q320" s="4" t="str">
        <f>Tablo1[[#This Row],[13:10]]</f>
        <v>x</v>
      </c>
      <c r="R320" s="4" t="str">
        <f>Tablo1[[#This Row],[14:00]]</f>
        <v>x</v>
      </c>
      <c r="S320" s="4" t="str">
        <f>Tablo1[[#This Row],[14:50]]</f>
        <v>x</v>
      </c>
      <c r="T320" s="4">
        <f>Tablo1[[#This Row],[15:40]]</f>
        <v>0</v>
      </c>
      <c r="U320" s="12">
        <f>Tablo1[[#This Row],[16:30]]</f>
        <v>0</v>
      </c>
      <c r="V320" s="24">
        <f>Tablo1[[#This Row],[Ders Adedi]]</f>
        <v>1</v>
      </c>
      <c r="W320" s="22">
        <f>Tablo1[[#This Row],[Ders saati]]</f>
        <v>3</v>
      </c>
      <c r="X320" s="23">
        <f>Tablo1[[#This Row],[Ders saati kontrol]]</f>
        <v>3</v>
      </c>
      <c r="Y320" s="89" t="str">
        <f>Tablo1[[#This Row],[Birleştir formül]]</f>
        <v>Toprak Bitki Su İlişkileri  Gökhan ÇAMOĞLU</v>
      </c>
      <c r="Z320" s="94">
        <f>Tablo1[[#This Row],[Birleşik ders]]</f>
        <v>1</v>
      </c>
    </row>
    <row r="321" spans="1:26" ht="21.75" hidden="1" x14ac:dyDescent="0.25">
      <c r="A321" s="27">
        <f>Tablo1[[#This Row],[Sıra]]</f>
        <v>265</v>
      </c>
      <c r="B321" s="13" t="str">
        <f>Tablo1[[#This Row],[Bölüm]]</f>
        <v>TYS</v>
      </c>
      <c r="C321" s="13">
        <f>Tablo1[[#This Row],[Sınıf]]</f>
        <v>2</v>
      </c>
      <c r="D321" s="5" t="str">
        <f>Tablo1[[#This Row],[Ders Kodu]]</f>
        <v>TYS-2012</v>
      </c>
      <c r="E321" s="14" t="str">
        <f>Tablo1[[#This Row],[Dersin Adı]]</f>
        <v xml:space="preserve">Tarımda Coğrafi Bilgi Sistemleri </v>
      </c>
      <c r="F321" s="6" t="str">
        <f>Tablo1[[#This Row],[Dersi Veren Öğretim Elemanı]]</f>
        <v>Melis İNALPULAT</v>
      </c>
      <c r="G321" s="6" t="str">
        <f>Tablo1[[#This Row],[Dersi Vrn. Öğr. Üyesi Bölümü]]</f>
        <v>TYS</v>
      </c>
      <c r="H321" s="5">
        <f>Tablo1[[#This Row],[Mevcut]]</f>
        <v>32</v>
      </c>
      <c r="I321" s="13" t="str">
        <f>Tablo1[[#This Row],[GÜN]]</f>
        <v>SALI</v>
      </c>
      <c r="J321" s="17" t="str">
        <f>Tablo1[[#This Row],[SINIF2]]</f>
        <v>206</v>
      </c>
      <c r="K321" s="11">
        <f>Tablo1[[#This Row],[08:10]]</f>
        <v>0</v>
      </c>
      <c r="L321" s="4">
        <f>Tablo1[[#This Row],[09:00]]</f>
        <v>0</v>
      </c>
      <c r="M321" s="4">
        <f>Tablo1[[#This Row],[09:50]]</f>
        <v>0</v>
      </c>
      <c r="N321" s="4">
        <f>Tablo1[[#This Row],[10:40]]</f>
        <v>0</v>
      </c>
      <c r="O321" s="4">
        <f>Tablo1[[#This Row],[11:30]]</f>
        <v>0</v>
      </c>
      <c r="P321" s="10">
        <f>Tablo1[[#This Row],[12:20]]</f>
        <v>0</v>
      </c>
      <c r="Q321" s="4" t="str">
        <f>Tablo1[[#This Row],[13:10]]</f>
        <v>x</v>
      </c>
      <c r="R321" s="4" t="str">
        <f>Tablo1[[#This Row],[14:00]]</f>
        <v>x</v>
      </c>
      <c r="S321" s="4" t="str">
        <f>Tablo1[[#This Row],[14:50]]</f>
        <v>x</v>
      </c>
      <c r="T321" s="4" t="str">
        <f>Tablo1[[#This Row],[15:40]]</f>
        <v>x</v>
      </c>
      <c r="U321" s="12">
        <f>Tablo1[[#This Row],[16:30]]</f>
        <v>0</v>
      </c>
      <c r="V321" s="24">
        <f>Tablo1[[#This Row],[Ders Adedi]]</f>
        <v>1</v>
      </c>
      <c r="W321" s="22">
        <f>Tablo1[[#This Row],[Ders saati]]</f>
        <v>4</v>
      </c>
      <c r="X321" s="23">
        <f>Tablo1[[#This Row],[Ders saati kontrol]]</f>
        <v>4</v>
      </c>
      <c r="Y321" s="89" t="str">
        <f>Tablo1[[#This Row],[Birleştir formül]]</f>
        <v>Tarımda Coğrafi Bilgi Sistemleri  Melis İNALPULAT</v>
      </c>
      <c r="Z321" s="94">
        <f>Tablo1[[#This Row],[Birleşik ders]]</f>
        <v>1</v>
      </c>
    </row>
    <row r="322" spans="1:26" ht="21.75" hidden="1" x14ac:dyDescent="0.25">
      <c r="A322" s="27">
        <f>Tablo1[[#This Row],[Sıra]]</f>
        <v>34</v>
      </c>
      <c r="B322" s="13" t="str">
        <f>Tablo1[[#This Row],[Bölüm]]</f>
        <v>TYS</v>
      </c>
      <c r="C322" s="13">
        <f>Tablo1[[#This Row],[Sınıf]]</f>
        <v>2</v>
      </c>
      <c r="D322" s="5" t="str">
        <f>Tablo1[[#This Row],[Ders Kodu]]</f>
        <v>TYS-2008</v>
      </c>
      <c r="E322" s="14" t="str">
        <f>Tablo1[[#This Row],[Dersin Adı]]</f>
        <v xml:space="preserve">Bilgisayar Destekli Tasarım </v>
      </c>
      <c r="F322" s="6" t="str">
        <f>Tablo1[[#This Row],[Dersi Veren Öğretim Elemanı]]</f>
        <v>Murat YILDIRIM</v>
      </c>
      <c r="G322" s="6" t="str">
        <f>Tablo1[[#This Row],[Dersi Vrn. Öğr. Üyesi Bölümü]]</f>
        <v>TYS</v>
      </c>
      <c r="H322" s="5">
        <f>Tablo1[[#This Row],[Mevcut]]</f>
        <v>35</v>
      </c>
      <c r="I322" s="13" t="str">
        <f>Tablo1[[#This Row],[GÜN]]</f>
        <v>ÇARŞAMBA</v>
      </c>
      <c r="J322" s="17" t="str">
        <f>Tablo1[[#This Row],[SINIF2]]</f>
        <v>Bilgisayar Lab.</v>
      </c>
      <c r="K322" s="11">
        <f>Tablo1[[#This Row],[08:10]]</f>
        <v>0</v>
      </c>
      <c r="L322" s="4" t="str">
        <f>Tablo1[[#This Row],[09:00]]</f>
        <v>x</v>
      </c>
      <c r="M322" s="4" t="str">
        <f>Tablo1[[#This Row],[09:50]]</f>
        <v>x</v>
      </c>
      <c r="N322" s="4" t="str">
        <f>Tablo1[[#This Row],[10:40]]</f>
        <v>x</v>
      </c>
      <c r="O322" s="4" t="str">
        <f>Tablo1[[#This Row],[11:30]]</f>
        <v>x</v>
      </c>
      <c r="P322" s="10">
        <f>Tablo1[[#This Row],[12:20]]</f>
        <v>0</v>
      </c>
      <c r="Q322" s="4">
        <f>Tablo1[[#This Row],[13:10]]</f>
        <v>0</v>
      </c>
      <c r="R322" s="4">
        <f>Tablo1[[#This Row],[14:00]]</f>
        <v>0</v>
      </c>
      <c r="S322" s="4">
        <f>Tablo1[[#This Row],[14:50]]</f>
        <v>0</v>
      </c>
      <c r="T322" s="4">
        <f>Tablo1[[#This Row],[15:40]]</f>
        <v>0</v>
      </c>
      <c r="U322" s="12">
        <f>Tablo1[[#This Row],[16:30]]</f>
        <v>0</v>
      </c>
      <c r="V322" s="24">
        <f>Tablo1[[#This Row],[Ders Adedi]]</f>
        <v>1</v>
      </c>
      <c r="W322" s="22">
        <f>Tablo1[[#This Row],[Ders saati]]</f>
        <v>4</v>
      </c>
      <c r="X322" s="23">
        <f>Tablo1[[#This Row],[Ders saati kontrol]]</f>
        <v>4</v>
      </c>
      <c r="Y322" s="89" t="str">
        <f>Tablo1[[#This Row],[Birleştir formül]]</f>
        <v>Bilgisayar Destekli Tasarım  Murat YILDIRIM</v>
      </c>
      <c r="Z322" s="94">
        <f>Tablo1[[#This Row],[Birleşik ders]]</f>
        <v>1</v>
      </c>
    </row>
    <row r="323" spans="1:26" ht="21.75" hidden="1" x14ac:dyDescent="0.25">
      <c r="A323" s="27">
        <f>Tablo1[[#This Row],[Sıra]]</f>
        <v>202</v>
      </c>
      <c r="B323" s="13" t="str">
        <f>Tablo1[[#This Row],[Bölüm]]</f>
        <v>TYS</v>
      </c>
      <c r="C323" s="13">
        <f>Tablo1[[#This Row],[Sınıf]]</f>
        <v>2</v>
      </c>
      <c r="D323" s="5" t="str">
        <f>Tablo1[[#This Row],[Ders Kodu]]</f>
        <v>TYS-2004</v>
      </c>
      <c r="E323" s="14" t="str">
        <f>Tablo1[[#This Row],[Dersin Adı]]</f>
        <v xml:space="preserve">Mukavemet </v>
      </c>
      <c r="F323" s="6" t="str">
        <f>Tablo1[[#This Row],[Dersi Veren Öğretim Elemanı]]</f>
        <v>Sefa AKSU</v>
      </c>
      <c r="G323" s="6" t="str">
        <f>Tablo1[[#This Row],[Dersi Vrn. Öğr. Üyesi Bölümü]]</f>
        <v>TYS</v>
      </c>
      <c r="H323" s="5">
        <f>Tablo1[[#This Row],[Mevcut]]</f>
        <v>32</v>
      </c>
      <c r="I323" s="13" t="str">
        <f>Tablo1[[#This Row],[GÜN]]</f>
        <v>ÇARŞAMBA</v>
      </c>
      <c r="J323" s="17" t="str">
        <f>Tablo1[[#This Row],[SINIF2]]</f>
        <v>202</v>
      </c>
      <c r="K323" s="11">
        <f>Tablo1[[#This Row],[08:10]]</f>
        <v>0</v>
      </c>
      <c r="L323" s="4">
        <f>Tablo1[[#This Row],[09:00]]</f>
        <v>0</v>
      </c>
      <c r="M323" s="4">
        <f>Tablo1[[#This Row],[09:50]]</f>
        <v>0</v>
      </c>
      <c r="N323" s="4">
        <f>Tablo1[[#This Row],[10:40]]</f>
        <v>0</v>
      </c>
      <c r="O323" s="4">
        <f>Tablo1[[#This Row],[11:30]]</f>
        <v>0</v>
      </c>
      <c r="P323" s="10">
        <f>Tablo1[[#This Row],[12:20]]</f>
        <v>0</v>
      </c>
      <c r="Q323" s="4" t="str">
        <f>Tablo1[[#This Row],[13:10]]</f>
        <v>x</v>
      </c>
      <c r="R323" s="4" t="str">
        <f>Tablo1[[#This Row],[14:00]]</f>
        <v>x</v>
      </c>
      <c r="S323" s="4">
        <f>Tablo1[[#This Row],[14:50]]</f>
        <v>0</v>
      </c>
      <c r="T323" s="4">
        <f>Tablo1[[#This Row],[15:40]]</f>
        <v>0</v>
      </c>
      <c r="U323" s="12">
        <f>Tablo1[[#This Row],[16:30]]</f>
        <v>0</v>
      </c>
      <c r="V323" s="24">
        <f>Tablo1[[#This Row],[Ders Adedi]]</f>
        <v>1</v>
      </c>
      <c r="W323" s="22">
        <f>Tablo1[[#This Row],[Ders saati]]</f>
        <v>2</v>
      </c>
      <c r="X323" s="23">
        <f>Tablo1[[#This Row],[Ders saati kontrol]]</f>
        <v>2</v>
      </c>
      <c r="Y323" s="89" t="str">
        <f>Tablo1[[#This Row],[Birleştir formül]]</f>
        <v>Mukavemet  Sefa AKSU</v>
      </c>
      <c r="Z323" s="94">
        <f>Tablo1[[#This Row],[Birleşik ders]]</f>
        <v>1</v>
      </c>
    </row>
    <row r="324" spans="1:26" ht="30" hidden="1" x14ac:dyDescent="0.25">
      <c r="A324" s="27">
        <f>Tablo1[[#This Row],[Sıra]]</f>
        <v>53</v>
      </c>
      <c r="B324" s="13" t="str">
        <f>Tablo1[[#This Row],[Bölüm]]</f>
        <v>TYS</v>
      </c>
      <c r="C324" s="13">
        <f>Tablo1[[#This Row],[Sınıf]]</f>
        <v>2</v>
      </c>
      <c r="D324" s="5" t="str">
        <f>Tablo1[[#This Row],[Ders Kodu]]</f>
        <v>TYS-2010</v>
      </c>
      <c r="E324" s="14" t="str">
        <f>Tablo1[[#This Row],[Dersin Adı]]</f>
        <v xml:space="preserve">Bitki Fizyolojisi </v>
      </c>
      <c r="F324" s="6" t="str">
        <f>Tablo1[[#This Row],[Dersi Veren Öğretim Elemanı]]</f>
        <v>Okan ERKEN</v>
      </c>
      <c r="G324" s="6" t="str">
        <f>Tablo1[[#This Row],[Dersi Vrn. Öğr. Üyesi Bölümü]]</f>
        <v>TYS</v>
      </c>
      <c r="H324" s="5">
        <f>Tablo1[[#This Row],[Mevcut]]</f>
        <v>29</v>
      </c>
      <c r="I324" s="13" t="str">
        <f>Tablo1[[#This Row],[GÜN]]</f>
        <v>ÇARŞAMBA</v>
      </c>
      <c r="J324" s="17" t="str">
        <f>Tablo1[[#This Row],[SINIF2]]</f>
        <v>202</v>
      </c>
      <c r="K324" s="11">
        <f>Tablo1[[#This Row],[08:10]]</f>
        <v>0</v>
      </c>
      <c r="L324" s="4">
        <f>Tablo1[[#This Row],[09:00]]</f>
        <v>0</v>
      </c>
      <c r="M324" s="4">
        <f>Tablo1[[#This Row],[09:50]]</f>
        <v>0</v>
      </c>
      <c r="N324" s="4">
        <f>Tablo1[[#This Row],[10:40]]</f>
        <v>0</v>
      </c>
      <c r="O324" s="4">
        <f>Tablo1[[#This Row],[11:30]]</f>
        <v>0</v>
      </c>
      <c r="P324" s="10">
        <f>Tablo1[[#This Row],[12:20]]</f>
        <v>0</v>
      </c>
      <c r="Q324" s="4">
        <f>Tablo1[[#This Row],[13:10]]</f>
        <v>0</v>
      </c>
      <c r="R324" s="4">
        <f>Tablo1[[#This Row],[14:00]]</f>
        <v>0</v>
      </c>
      <c r="S324" s="4" t="str">
        <f>Tablo1[[#This Row],[14:50]]</f>
        <v>x</v>
      </c>
      <c r="T324" s="4" t="str">
        <f>Tablo1[[#This Row],[15:40]]</f>
        <v>x</v>
      </c>
      <c r="U324" s="12" t="str">
        <f>Tablo1[[#This Row],[16:30]]</f>
        <v>x</v>
      </c>
      <c r="V324" s="24">
        <f>Tablo1[[#This Row],[Ders Adedi]]</f>
        <v>1</v>
      </c>
      <c r="W324" s="22">
        <f>Tablo1[[#This Row],[Ders saati]]</f>
        <v>3</v>
      </c>
      <c r="X324" s="23">
        <f>Tablo1[[#This Row],[Ders saati kontrol]]</f>
        <v>3</v>
      </c>
      <c r="Y324" s="89" t="str">
        <f>Tablo1[[#This Row],[Birleştir formül]]</f>
        <v>Bitki Fizyolojisi  Okan ERKEN</v>
      </c>
      <c r="Z324" s="94">
        <f>Tablo1[[#This Row],[Birleşik ders]]</f>
        <v>1</v>
      </c>
    </row>
    <row r="325" spans="1:26" ht="21.75" hidden="1" x14ac:dyDescent="0.25">
      <c r="A325" s="27">
        <f>Tablo1[[#This Row],[Sıra]]</f>
        <v>145</v>
      </c>
      <c r="B325" s="13" t="str">
        <f>Tablo1[[#This Row],[Bölüm]]</f>
        <v>TYS</v>
      </c>
      <c r="C325" s="13">
        <f>Tablo1[[#This Row],[Sınıf]]</f>
        <v>2</v>
      </c>
      <c r="D325" s="5" t="str">
        <f>Tablo1[[#This Row],[Ders Kodu]]</f>
        <v>TYS-2002</v>
      </c>
      <c r="E325" s="14" t="str">
        <f>Tablo1[[#This Row],[Dersin Adı]]</f>
        <v xml:space="preserve">İstatistik </v>
      </c>
      <c r="F325" s="6" t="str">
        <f>Tablo1[[#This Row],[Dersi Veren Öğretim Elemanı]]</f>
        <v>Fatih KAHRIMAN</v>
      </c>
      <c r="G325" s="6" t="str">
        <f>Tablo1[[#This Row],[Dersi Vrn. Öğr. Üyesi Bölümü]]</f>
        <v>TB</v>
      </c>
      <c r="H325" s="5">
        <f>Tablo1[[#This Row],[Mevcut]]</f>
        <v>32</v>
      </c>
      <c r="I325" s="13" t="str">
        <f>Tablo1[[#This Row],[GÜN]]</f>
        <v>PERŞEMBE</v>
      </c>
      <c r="J325" s="17" t="str">
        <f>Tablo1[[#This Row],[SINIF2]]</f>
        <v>102</v>
      </c>
      <c r="K325" s="11">
        <f>Tablo1[[#This Row],[08:10]]</f>
        <v>0</v>
      </c>
      <c r="L325" s="4" t="str">
        <f>Tablo1[[#This Row],[09:00]]</f>
        <v>x</v>
      </c>
      <c r="M325" s="4" t="str">
        <f>Tablo1[[#This Row],[09:50]]</f>
        <v>x</v>
      </c>
      <c r="N325" s="4" t="str">
        <f>Tablo1[[#This Row],[10:40]]</f>
        <v>x</v>
      </c>
      <c r="O325" s="4" t="str">
        <f>Tablo1[[#This Row],[11:30]]</f>
        <v>x</v>
      </c>
      <c r="P325" s="10">
        <f>Tablo1[[#This Row],[12:20]]</f>
        <v>0</v>
      </c>
      <c r="Q325" s="4">
        <f>Tablo1[[#This Row],[13:10]]</f>
        <v>0</v>
      </c>
      <c r="R325" s="4">
        <f>Tablo1[[#This Row],[14:00]]</f>
        <v>0</v>
      </c>
      <c r="S325" s="4">
        <f>Tablo1[[#This Row],[14:50]]</f>
        <v>0</v>
      </c>
      <c r="T325" s="4">
        <f>Tablo1[[#This Row],[15:40]]</f>
        <v>0</v>
      </c>
      <c r="U325" s="12">
        <f>Tablo1[[#This Row],[16:30]]</f>
        <v>0</v>
      </c>
      <c r="V325" s="24">
        <f>Tablo1[[#This Row],[Ders Adedi]]</f>
        <v>5</v>
      </c>
      <c r="W325" s="22">
        <f>Tablo1[[#This Row],[Ders saati]]</f>
        <v>4</v>
      </c>
      <c r="X325" s="23">
        <f>Tablo1[[#This Row],[Ders saati kontrol]]</f>
        <v>4</v>
      </c>
      <c r="Y325" s="89" t="str">
        <f>Tablo1[[#This Row],[Birleştir formül]]</f>
        <v>İstatistik  Fatih KAHRIMAN</v>
      </c>
      <c r="Z325" s="94">
        <f>Tablo1[[#This Row],[Birleşik ders]]</f>
        <v>1</v>
      </c>
    </row>
    <row r="326" spans="1:26" ht="21.75" hidden="1" x14ac:dyDescent="0.25">
      <c r="A326" s="27">
        <f>Tablo1[[#This Row],[Sıra]]</f>
        <v>135</v>
      </c>
      <c r="B326" s="13" t="str">
        <f>Tablo1[[#This Row],[Bölüm]]</f>
        <v>TYS</v>
      </c>
      <c r="C326" s="13">
        <f>Tablo1[[#This Row],[Sınıf]]</f>
        <v>2</v>
      </c>
      <c r="D326" s="5" t="str">
        <f>Tablo1[[#This Row],[Ders Kodu]]</f>
        <v>TYS-2006</v>
      </c>
      <c r="E326" s="14" t="str">
        <f>Tablo1[[#This Row],[Dersin Adı]]</f>
        <v xml:space="preserve">Hidrolik </v>
      </c>
      <c r="F326" s="6" t="str">
        <f>Tablo1[[#This Row],[Dersi Veren Öğretim Elemanı]]</f>
        <v>Muharrem Yetiş YAVUZ</v>
      </c>
      <c r="G326" s="6" t="str">
        <f>Tablo1[[#This Row],[Dersi Vrn. Öğr. Üyesi Bölümü]]</f>
        <v>TYS</v>
      </c>
      <c r="H326" s="5">
        <f>Tablo1[[#This Row],[Mevcut]]</f>
        <v>25</v>
      </c>
      <c r="I326" s="13" t="str">
        <f>Tablo1[[#This Row],[GÜN]]</f>
        <v>PERŞEMBE</v>
      </c>
      <c r="J326" s="17" t="str">
        <f>Tablo1[[#This Row],[SINIF2]]</f>
        <v>102</v>
      </c>
      <c r="K326" s="11">
        <f>Tablo1[[#This Row],[08:10]]</f>
        <v>0</v>
      </c>
      <c r="L326" s="4">
        <f>Tablo1[[#This Row],[09:00]]</f>
        <v>0</v>
      </c>
      <c r="M326" s="4">
        <f>Tablo1[[#This Row],[09:50]]</f>
        <v>0</v>
      </c>
      <c r="N326" s="4">
        <f>Tablo1[[#This Row],[10:40]]</f>
        <v>0</v>
      </c>
      <c r="O326" s="4">
        <f>Tablo1[[#This Row],[11:30]]</f>
        <v>0</v>
      </c>
      <c r="P326" s="10">
        <f>Tablo1[[#This Row],[12:20]]</f>
        <v>0</v>
      </c>
      <c r="Q326" s="4" t="str">
        <f>Tablo1[[#This Row],[13:10]]</f>
        <v>x</v>
      </c>
      <c r="R326" s="4" t="str">
        <f>Tablo1[[#This Row],[14:00]]</f>
        <v>x</v>
      </c>
      <c r="S326" s="4" t="str">
        <f>Tablo1[[#This Row],[14:50]]</f>
        <v>x</v>
      </c>
      <c r="T326" s="4">
        <f>Tablo1[[#This Row],[15:40]]</f>
        <v>0</v>
      </c>
      <c r="U326" s="12">
        <f>Tablo1[[#This Row],[16:30]]</f>
        <v>0</v>
      </c>
      <c r="V326" s="24">
        <f>Tablo1[[#This Row],[Ders Adedi]]</f>
        <v>1</v>
      </c>
      <c r="W326" s="22">
        <f>Tablo1[[#This Row],[Ders saati]]</f>
        <v>3</v>
      </c>
      <c r="X326" s="23">
        <f>Tablo1[[#This Row],[Ders saati kontrol]]</f>
        <v>3</v>
      </c>
      <c r="Y326" s="89" t="str">
        <f>Tablo1[[#This Row],[Birleştir formül]]</f>
        <v>Hidrolik  Muharrem Yetiş YAVUZ</v>
      </c>
      <c r="Z326" s="94">
        <f>Tablo1[[#This Row],[Birleşik ders]]</f>
        <v>1</v>
      </c>
    </row>
    <row r="327" spans="1:26" ht="21.75" hidden="1" x14ac:dyDescent="0.25">
      <c r="A327" s="27">
        <f>Tablo1[[#This Row],[Sıra]]</f>
        <v>270</v>
      </c>
      <c r="B327" s="13" t="str">
        <f>Tablo1[[#This Row],[Bölüm]]</f>
        <v>TYS</v>
      </c>
      <c r="C327" s="13">
        <f>Tablo1[[#This Row],[Sınıf]]</f>
        <v>3</v>
      </c>
      <c r="D327" s="5" t="str">
        <f>Tablo1[[#This Row],[Ders Kodu]]</f>
        <v>TYS-3002</v>
      </c>
      <c r="E327" s="14" t="str">
        <f>Tablo1[[#This Row],[Dersin Adı]]</f>
        <v xml:space="preserve">Tarımsal İnşaat </v>
      </c>
      <c r="F327" s="6" t="str">
        <f>Tablo1[[#This Row],[Dersi Veren Öğretim Elemanı]]</f>
        <v>Sefa AKSU</v>
      </c>
      <c r="G327" s="6" t="str">
        <f>Tablo1[[#This Row],[Dersi Vrn. Öğr. Üyesi Bölümü]]</f>
        <v>TYS</v>
      </c>
      <c r="H327" s="5">
        <f>Tablo1[[#This Row],[Mevcut]]</f>
        <v>11</v>
      </c>
      <c r="I327" s="13" t="str">
        <f>Tablo1[[#This Row],[GÜN]]</f>
        <v>PAZARTESİ</v>
      </c>
      <c r="J327" s="17" t="str">
        <f>Tablo1[[#This Row],[SINIF2]]</f>
        <v>206</v>
      </c>
      <c r="K327" s="11">
        <f>Tablo1[[#This Row],[08:10]]</f>
        <v>0</v>
      </c>
      <c r="L327" s="4">
        <f>Tablo1[[#This Row],[09:00]]</f>
        <v>0</v>
      </c>
      <c r="M327" s="4">
        <f>Tablo1[[#This Row],[09:50]]</f>
        <v>0</v>
      </c>
      <c r="N327" s="4">
        <f>Tablo1[[#This Row],[10:40]]</f>
        <v>0</v>
      </c>
      <c r="O327" s="4">
        <f>Tablo1[[#This Row],[11:30]]</f>
        <v>0</v>
      </c>
      <c r="P327" s="10" t="str">
        <f>Tablo1[[#This Row],[12:20]]</f>
        <v>x</v>
      </c>
      <c r="Q327" s="4" t="str">
        <f>Tablo1[[#This Row],[13:10]]</f>
        <v>x</v>
      </c>
      <c r="R327" s="4" t="str">
        <f>Tablo1[[#This Row],[14:00]]</f>
        <v>x</v>
      </c>
      <c r="S327" s="4">
        <f>Tablo1[[#This Row],[14:50]]</f>
        <v>0</v>
      </c>
      <c r="T327" s="4">
        <f>Tablo1[[#This Row],[15:40]]</f>
        <v>0</v>
      </c>
      <c r="U327" s="12">
        <f>Tablo1[[#This Row],[16:30]]</f>
        <v>0</v>
      </c>
      <c r="V327" s="24">
        <f>Tablo1[[#This Row],[Ders Adedi]]</f>
        <v>1</v>
      </c>
      <c r="W327" s="22">
        <f>Tablo1[[#This Row],[Ders saati]]</f>
        <v>3</v>
      </c>
      <c r="X327" s="23">
        <f>Tablo1[[#This Row],[Ders saati kontrol]]</f>
        <v>3</v>
      </c>
      <c r="Y327" s="89" t="str">
        <f>Tablo1[[#This Row],[Birleştir formül]]</f>
        <v>Tarımsal İnşaat  Sefa AKSU</v>
      </c>
      <c r="Z327" s="94">
        <f>Tablo1[[#This Row],[Birleşik ders]]</f>
        <v>1</v>
      </c>
    </row>
    <row r="328" spans="1:26" ht="21.75" hidden="1" x14ac:dyDescent="0.25">
      <c r="A328" s="27">
        <f>Tablo1[[#This Row],[Sıra]]</f>
        <v>234</v>
      </c>
      <c r="B328" s="13" t="str">
        <f>Tablo1[[#This Row],[Bölüm]]</f>
        <v>TYS</v>
      </c>
      <c r="C328" s="13">
        <f>Tablo1[[#This Row],[Sınıf]]</f>
        <v>3</v>
      </c>
      <c r="D328" s="5" t="str">
        <f>Tablo1[[#This Row],[Ders Kodu]]</f>
        <v>TYS-3012</v>
      </c>
      <c r="E328" s="14" t="str">
        <f>Tablo1[[#This Row],[Dersin Adı]]</f>
        <v xml:space="preserve">Seralarda Sulama Yönetimi </v>
      </c>
      <c r="F328" s="6" t="str">
        <f>Tablo1[[#This Row],[Dersi Veren Öğretim Elemanı]]</f>
        <v>Sefa AKSU</v>
      </c>
      <c r="G328" s="6" t="str">
        <f>Tablo1[[#This Row],[Dersi Vrn. Öğr. Üyesi Bölümü]]</f>
        <v>TYS</v>
      </c>
      <c r="H328" s="5">
        <f>Tablo1[[#This Row],[Mevcut]]</f>
        <v>9</v>
      </c>
      <c r="I328" s="13" t="str">
        <f>Tablo1[[#This Row],[GÜN]]</f>
        <v>PAZARTESİ</v>
      </c>
      <c r="J328" s="17" t="str">
        <f>Tablo1[[#This Row],[SINIF2]]</f>
        <v>206</v>
      </c>
      <c r="K328" s="11">
        <f>Tablo1[[#This Row],[08:10]]</f>
        <v>0</v>
      </c>
      <c r="L328" s="4">
        <f>Tablo1[[#This Row],[09:00]]</f>
        <v>0</v>
      </c>
      <c r="M328" s="4">
        <f>Tablo1[[#This Row],[09:50]]</f>
        <v>0</v>
      </c>
      <c r="N328" s="4">
        <f>Tablo1[[#This Row],[10:40]]</f>
        <v>0</v>
      </c>
      <c r="O328" s="4">
        <f>Tablo1[[#This Row],[11:30]]</f>
        <v>0</v>
      </c>
      <c r="P328" s="10">
        <f>Tablo1[[#This Row],[12:20]]</f>
        <v>0</v>
      </c>
      <c r="Q328" s="4">
        <f>Tablo1[[#This Row],[13:10]]</f>
        <v>0</v>
      </c>
      <c r="R328" s="4">
        <f>Tablo1[[#This Row],[14:00]]</f>
        <v>0</v>
      </c>
      <c r="S328" s="4" t="str">
        <f>Tablo1[[#This Row],[14:50]]</f>
        <v>x</v>
      </c>
      <c r="T328" s="4" t="str">
        <f>Tablo1[[#This Row],[15:40]]</f>
        <v>x</v>
      </c>
      <c r="U328" s="12" t="str">
        <f>Tablo1[[#This Row],[16:30]]</f>
        <v>x</v>
      </c>
      <c r="V328" s="24">
        <f>Tablo1[[#This Row],[Ders Adedi]]</f>
        <v>1</v>
      </c>
      <c r="W328" s="22">
        <f>Tablo1[[#This Row],[Ders saati]]</f>
        <v>3</v>
      </c>
      <c r="X328" s="23">
        <f>Tablo1[[#This Row],[Ders saati kontrol]]</f>
        <v>3</v>
      </c>
      <c r="Y328" s="89" t="str">
        <f>Tablo1[[#This Row],[Birleştir formül]]</f>
        <v>Seralarda Sulama Yönetimi  Sefa AKSU</v>
      </c>
      <c r="Z328" s="94">
        <f>Tablo1[[#This Row],[Birleşik ders]]</f>
        <v>1</v>
      </c>
    </row>
    <row r="329" spans="1:26" ht="21.75" hidden="1" x14ac:dyDescent="0.25">
      <c r="A329" s="27">
        <f>Tablo1[[#This Row],[Sıra]]</f>
        <v>250</v>
      </c>
      <c r="B329" s="13" t="str">
        <f>Tablo1[[#This Row],[Bölüm]]</f>
        <v>TYS</v>
      </c>
      <c r="C329" s="13">
        <f>Tablo1[[#This Row],[Sınıf]]</f>
        <v>3</v>
      </c>
      <c r="D329" s="5" t="str">
        <f>Tablo1[[#This Row],[Ders Kodu]]</f>
        <v>TYS-3010</v>
      </c>
      <c r="E329" s="14" t="str">
        <f>Tablo1[[#This Row],[Dersin Adı]]</f>
        <v xml:space="preserve">Sulamada İzleme ve Değerlendirme </v>
      </c>
      <c r="F329" s="6" t="str">
        <f>Tablo1[[#This Row],[Dersi Veren Öğretim Elemanı]]</f>
        <v>Murat TEKİNER</v>
      </c>
      <c r="G329" s="6" t="str">
        <f>Tablo1[[#This Row],[Dersi Vrn. Öğr. Üyesi Bölümü]]</f>
        <v>TYS</v>
      </c>
      <c r="H329" s="5">
        <f>Tablo1[[#This Row],[Mevcut]]</f>
        <v>13</v>
      </c>
      <c r="I329" s="13" t="str">
        <f>Tablo1[[#This Row],[GÜN]]</f>
        <v>SALI</v>
      </c>
      <c r="J329" s="17" t="str">
        <f>Tablo1[[#This Row],[SINIF2]]</f>
        <v>106</v>
      </c>
      <c r="K329" s="11">
        <f>Tablo1[[#This Row],[08:10]]</f>
        <v>0</v>
      </c>
      <c r="L329" s="4">
        <f>Tablo1[[#This Row],[09:00]]</f>
        <v>0</v>
      </c>
      <c r="M329" s="4">
        <f>Tablo1[[#This Row],[09:50]]</f>
        <v>0</v>
      </c>
      <c r="N329" s="4">
        <f>Tablo1[[#This Row],[10:40]]</f>
        <v>0</v>
      </c>
      <c r="O329" s="4">
        <f>Tablo1[[#This Row],[11:30]]</f>
        <v>0</v>
      </c>
      <c r="P329" s="10">
        <f>Tablo1[[#This Row],[12:20]]</f>
        <v>0</v>
      </c>
      <c r="Q329" s="4">
        <f>Tablo1[[#This Row],[13:10]]</f>
        <v>0</v>
      </c>
      <c r="R329" s="4">
        <f>Tablo1[[#This Row],[14:00]]</f>
        <v>0</v>
      </c>
      <c r="S329" s="4" t="str">
        <f>Tablo1[[#This Row],[14:50]]</f>
        <v>x</v>
      </c>
      <c r="T329" s="4" t="str">
        <f>Tablo1[[#This Row],[15:40]]</f>
        <v>x</v>
      </c>
      <c r="U329" s="12" t="str">
        <f>Tablo1[[#This Row],[16:30]]</f>
        <v>x</v>
      </c>
      <c r="V329" s="24">
        <f>Tablo1[[#This Row],[Ders Adedi]]</f>
        <v>1</v>
      </c>
      <c r="W329" s="22">
        <f>Tablo1[[#This Row],[Ders saati]]</f>
        <v>3</v>
      </c>
      <c r="X329" s="23">
        <f>Tablo1[[#This Row],[Ders saati kontrol]]</f>
        <v>3</v>
      </c>
      <c r="Y329" s="89" t="str">
        <f>Tablo1[[#This Row],[Birleştir formül]]</f>
        <v>Sulamada İzleme ve Değerlendirme  Murat TEKİNER</v>
      </c>
      <c r="Z329" s="94">
        <f>Tablo1[[#This Row],[Birleşik ders]]</f>
        <v>1</v>
      </c>
    </row>
    <row r="330" spans="1:26" ht="21.75" hidden="1" x14ac:dyDescent="0.25">
      <c r="A330" s="27">
        <f>Tablo1[[#This Row],[Sıra]]</f>
        <v>248</v>
      </c>
      <c r="B330" s="13" t="str">
        <f>Tablo1[[#This Row],[Bölüm]]</f>
        <v>TYS</v>
      </c>
      <c r="C330" s="13">
        <f>Tablo1[[#This Row],[Sınıf]]</f>
        <v>3</v>
      </c>
      <c r="D330" s="5" t="str">
        <f>Tablo1[[#This Row],[Ders Kodu]]</f>
        <v>TYS-3008</v>
      </c>
      <c r="E330" s="14" t="str">
        <f>Tablo1[[#This Row],[Dersin Adı]]</f>
        <v xml:space="preserve">Sulama Suyu Kalitesi ve Tuzluluk </v>
      </c>
      <c r="F330" s="6" t="str">
        <f>Tablo1[[#This Row],[Dersi Veren Öğretim Elemanı]]</f>
        <v>İsmail TAŞ</v>
      </c>
      <c r="G330" s="6" t="str">
        <f>Tablo1[[#This Row],[Dersi Vrn. Öğr. Üyesi Bölümü]]</f>
        <v>TYS</v>
      </c>
      <c r="H330" s="5">
        <f>Tablo1[[#This Row],[Mevcut]]</f>
        <v>8</v>
      </c>
      <c r="I330" s="13" t="str">
        <f>Tablo1[[#This Row],[GÜN]]</f>
        <v>ÇARŞAMBA</v>
      </c>
      <c r="J330" s="17" t="str">
        <f>Tablo1[[#This Row],[SINIF2]]</f>
        <v>106</v>
      </c>
      <c r="K330" s="11">
        <f>Tablo1[[#This Row],[08:10]]</f>
        <v>0</v>
      </c>
      <c r="L330" s="4" t="str">
        <f>Tablo1[[#This Row],[09:00]]</f>
        <v>x</v>
      </c>
      <c r="M330" s="4" t="str">
        <f>Tablo1[[#This Row],[09:50]]</f>
        <v>x</v>
      </c>
      <c r="N330" s="4" t="str">
        <f>Tablo1[[#This Row],[10:40]]</f>
        <v>x</v>
      </c>
      <c r="O330" s="4">
        <f>Tablo1[[#This Row],[11:30]]</f>
        <v>0</v>
      </c>
      <c r="P330" s="10">
        <f>Tablo1[[#This Row],[12:20]]</f>
        <v>0</v>
      </c>
      <c r="Q330" s="4">
        <f>Tablo1[[#This Row],[13:10]]</f>
        <v>0</v>
      </c>
      <c r="R330" s="4">
        <f>Tablo1[[#This Row],[14:00]]</f>
        <v>0</v>
      </c>
      <c r="S330" s="4">
        <f>Tablo1[[#This Row],[14:50]]</f>
        <v>0</v>
      </c>
      <c r="T330" s="4">
        <f>Tablo1[[#This Row],[15:40]]</f>
        <v>0</v>
      </c>
      <c r="U330" s="12">
        <f>Tablo1[[#This Row],[16:30]]</f>
        <v>0</v>
      </c>
      <c r="V330" s="24">
        <f>Tablo1[[#This Row],[Ders Adedi]]</f>
        <v>1</v>
      </c>
      <c r="W330" s="22">
        <f>Tablo1[[#This Row],[Ders saati]]</f>
        <v>3</v>
      </c>
      <c r="X330" s="23">
        <f>Tablo1[[#This Row],[Ders saati kontrol]]</f>
        <v>3</v>
      </c>
      <c r="Y330" s="89" t="str">
        <f>Tablo1[[#This Row],[Birleştir formül]]</f>
        <v>Sulama Suyu Kalitesi ve Tuzluluk  İsmail TAŞ</v>
      </c>
      <c r="Z330" s="94">
        <f>Tablo1[[#This Row],[Birleşik ders]]</f>
        <v>1</v>
      </c>
    </row>
    <row r="331" spans="1:26" ht="30" hidden="1" x14ac:dyDescent="0.25">
      <c r="A331" s="27">
        <f>Tablo1[[#This Row],[Sıra]]</f>
        <v>171</v>
      </c>
      <c r="B331" s="13" t="str">
        <f>Tablo1[[#This Row],[Bölüm]]</f>
        <v>TYS</v>
      </c>
      <c r="C331" s="13">
        <f>Tablo1[[#This Row],[Sınıf]]</f>
        <v>3</v>
      </c>
      <c r="D331" s="5" t="str">
        <f>Tablo1[[#This Row],[Ders Kodu]]</f>
        <v>TYS-3004</v>
      </c>
      <c r="E331" s="14" t="str">
        <f>Tablo1[[#This Row],[Dersin Adı]]</f>
        <v xml:space="preserve">Malzeme Bilgisi </v>
      </c>
      <c r="F331" s="6" t="str">
        <f>Tablo1[[#This Row],[Dersi Veren Öğretim Elemanı]]</f>
        <v>İsmail TAŞ</v>
      </c>
      <c r="G331" s="6" t="str">
        <f>Tablo1[[#This Row],[Dersi Vrn. Öğr. Üyesi Bölümü]]</f>
        <v>TYS</v>
      </c>
      <c r="H331" s="5">
        <f>Tablo1[[#This Row],[Mevcut]]</f>
        <v>8</v>
      </c>
      <c r="I331" s="13" t="str">
        <f>Tablo1[[#This Row],[GÜN]]</f>
        <v>ÇARŞAMBA</v>
      </c>
      <c r="J331" s="17" t="str">
        <f>Tablo1[[#This Row],[SINIF2]]</f>
        <v>106</v>
      </c>
      <c r="K331" s="11">
        <f>Tablo1[[#This Row],[08:10]]</f>
        <v>0</v>
      </c>
      <c r="L331" s="4">
        <f>Tablo1[[#This Row],[09:00]]</f>
        <v>0</v>
      </c>
      <c r="M331" s="4">
        <f>Tablo1[[#This Row],[09:50]]</f>
        <v>0</v>
      </c>
      <c r="N331" s="4">
        <f>Tablo1[[#This Row],[10:40]]</f>
        <v>0</v>
      </c>
      <c r="O331" s="4" t="str">
        <f>Tablo1[[#This Row],[11:30]]</f>
        <v>x</v>
      </c>
      <c r="P331" s="10" t="str">
        <f>Tablo1[[#This Row],[12:20]]</f>
        <v>x</v>
      </c>
      <c r="Q331" s="4" t="str">
        <f>Tablo1[[#This Row],[13:10]]</f>
        <v>x</v>
      </c>
      <c r="R331" s="4">
        <f>Tablo1[[#This Row],[14:00]]</f>
        <v>0</v>
      </c>
      <c r="S331" s="4">
        <f>Tablo1[[#This Row],[14:50]]</f>
        <v>0</v>
      </c>
      <c r="T331" s="4">
        <f>Tablo1[[#This Row],[15:40]]</f>
        <v>0</v>
      </c>
      <c r="U331" s="12">
        <f>Tablo1[[#This Row],[16:30]]</f>
        <v>0</v>
      </c>
      <c r="V331" s="24">
        <f>Tablo1[[#This Row],[Ders Adedi]]</f>
        <v>1</v>
      </c>
      <c r="W331" s="22">
        <f>Tablo1[[#This Row],[Ders saati]]</f>
        <v>3</v>
      </c>
      <c r="X331" s="23">
        <f>Tablo1[[#This Row],[Ders saati kontrol]]</f>
        <v>3</v>
      </c>
      <c r="Y331" s="89" t="str">
        <f>Tablo1[[#This Row],[Birleştir formül]]</f>
        <v>Malzeme Bilgisi  İsmail TAŞ</v>
      </c>
      <c r="Z331" s="94">
        <f>Tablo1[[#This Row],[Birleşik ders]]</f>
        <v>1</v>
      </c>
    </row>
    <row r="332" spans="1:26" ht="21.75" hidden="1" x14ac:dyDescent="0.25">
      <c r="A332" s="27">
        <f>Tablo1[[#This Row],[Sıra]]</f>
        <v>247</v>
      </c>
      <c r="B332" s="13" t="str">
        <f>Tablo1[[#This Row],[Bölüm]]</f>
        <v>TYS</v>
      </c>
      <c r="C332" s="13">
        <f>Tablo1[[#This Row],[Sınıf]]</f>
        <v>3</v>
      </c>
      <c r="D332" s="5" t="str">
        <f>Tablo1[[#This Row],[Ders Kodu]]</f>
        <v>TYS-3006</v>
      </c>
      <c r="E332" s="14" t="str">
        <f>Tablo1[[#This Row],[Dersin Adı]]</f>
        <v xml:space="preserve">Sulama Sistemlerinin Tasarımı </v>
      </c>
      <c r="F332" s="6" t="str">
        <f>Tablo1[[#This Row],[Dersi Veren Öğretim Elemanı]]</f>
        <v>Murat YILDIRIM</v>
      </c>
      <c r="G332" s="6" t="str">
        <f>Tablo1[[#This Row],[Dersi Vrn. Öğr. Üyesi Bölümü]]</f>
        <v>TYS</v>
      </c>
      <c r="H332" s="5">
        <f>Tablo1[[#This Row],[Mevcut]]</f>
        <v>16</v>
      </c>
      <c r="I332" s="13" t="str">
        <f>Tablo1[[#This Row],[GÜN]]</f>
        <v>PERŞEMBE</v>
      </c>
      <c r="J332" s="17" t="str">
        <f>Tablo1[[#This Row],[SINIF2]]</f>
        <v>203</v>
      </c>
      <c r="K332" s="11">
        <f>Tablo1[[#This Row],[08:10]]</f>
        <v>0</v>
      </c>
      <c r="L332" s="4" t="str">
        <f>Tablo1[[#This Row],[09:00]]</f>
        <v>x</v>
      </c>
      <c r="M332" s="4" t="str">
        <f>Tablo1[[#This Row],[09:50]]</f>
        <v>x</v>
      </c>
      <c r="N332" s="4" t="str">
        <f>Tablo1[[#This Row],[10:40]]</f>
        <v>x</v>
      </c>
      <c r="O332" s="4" t="str">
        <f>Tablo1[[#This Row],[11:30]]</f>
        <v>x</v>
      </c>
      <c r="P332" s="10">
        <f>Tablo1[[#This Row],[12:20]]</f>
        <v>0</v>
      </c>
      <c r="Q332" s="4">
        <f>Tablo1[[#This Row],[13:10]]</f>
        <v>0</v>
      </c>
      <c r="R332" s="4">
        <f>Tablo1[[#This Row],[14:00]]</f>
        <v>0</v>
      </c>
      <c r="S332" s="4">
        <f>Tablo1[[#This Row],[14:50]]</f>
        <v>0</v>
      </c>
      <c r="T332" s="4">
        <f>Tablo1[[#This Row],[15:40]]</f>
        <v>0</v>
      </c>
      <c r="U332" s="12">
        <f>Tablo1[[#This Row],[16:30]]</f>
        <v>0</v>
      </c>
      <c r="V332" s="24">
        <f>Tablo1[[#This Row],[Ders Adedi]]</f>
        <v>1</v>
      </c>
      <c r="W332" s="22">
        <f>Tablo1[[#This Row],[Ders saati]]</f>
        <v>4</v>
      </c>
      <c r="X332" s="23">
        <f>Tablo1[[#This Row],[Ders saati kontrol]]</f>
        <v>4</v>
      </c>
      <c r="Y332" s="89" t="str">
        <f>Tablo1[[#This Row],[Birleştir formül]]</f>
        <v>Sulama Sistemlerinin Tasarımı  Murat YILDIRIM</v>
      </c>
      <c r="Z332" s="94">
        <f>Tablo1[[#This Row],[Birleşik ders]]</f>
        <v>1</v>
      </c>
    </row>
    <row r="333" spans="1:26" ht="21.75" hidden="1" x14ac:dyDescent="0.25">
      <c r="A333" s="27">
        <f>Tablo1[[#This Row],[Sıra]]</f>
        <v>249</v>
      </c>
      <c r="B333" s="13" t="str">
        <f>Tablo1[[#This Row],[Bölüm]]</f>
        <v>TYS</v>
      </c>
      <c r="C333" s="13">
        <f>Tablo1[[#This Row],[Sınıf]]</f>
        <v>3</v>
      </c>
      <c r="D333" s="5" t="str">
        <f>Tablo1[[#This Row],[Ders Kodu]]</f>
        <v>TYS-3014</v>
      </c>
      <c r="E333" s="14" t="str">
        <f>Tablo1[[#This Row],[Dersin Adı]]</f>
        <v xml:space="preserve">Sulama Şebekeleri Yönetimi </v>
      </c>
      <c r="F333" s="6" t="str">
        <f>Tablo1[[#This Row],[Dersi Veren Öğretim Elemanı]]</f>
        <v>Murat TEKİNER</v>
      </c>
      <c r="G333" s="6" t="str">
        <f>Tablo1[[#This Row],[Dersi Vrn. Öğr. Üyesi Bölümü]]</f>
        <v>TYS</v>
      </c>
      <c r="H333" s="5">
        <f>Tablo1[[#This Row],[Mevcut]]</f>
        <v>0</v>
      </c>
      <c r="I333" s="13" t="str">
        <f>Tablo1[[#This Row],[GÜN]]</f>
        <v>-</v>
      </c>
      <c r="J333" s="17" t="str">
        <f>Tablo1[[#This Row],[SINIF2]]</f>
        <v>AÇILMIYOR</v>
      </c>
      <c r="K333" s="11">
        <f>Tablo1[[#This Row],[08:10]]</f>
        <v>0</v>
      </c>
      <c r="L333" s="4" t="str">
        <f>Tablo1[[#This Row],[09:00]]</f>
        <v>x</v>
      </c>
      <c r="M333" s="4" t="str">
        <f>Tablo1[[#This Row],[09:50]]</f>
        <v>x</v>
      </c>
      <c r="N333" s="4" t="str">
        <f>Tablo1[[#This Row],[10:40]]</f>
        <v>x</v>
      </c>
      <c r="O333" s="4">
        <f>Tablo1[[#This Row],[11:30]]</f>
        <v>0</v>
      </c>
      <c r="P333" s="10">
        <f>Tablo1[[#This Row],[12:20]]</f>
        <v>0</v>
      </c>
      <c r="Q333" s="4">
        <f>Tablo1[[#This Row],[13:10]]</f>
        <v>0</v>
      </c>
      <c r="R333" s="4">
        <f>Tablo1[[#This Row],[14:00]]</f>
        <v>0</v>
      </c>
      <c r="S333" s="4">
        <f>Tablo1[[#This Row],[14:50]]</f>
        <v>0</v>
      </c>
      <c r="T333" s="4">
        <f>Tablo1[[#This Row],[15:40]]</f>
        <v>0</v>
      </c>
      <c r="U333" s="12">
        <f>Tablo1[[#This Row],[16:30]]</f>
        <v>0</v>
      </c>
      <c r="V333" s="24">
        <f>Tablo1[[#This Row],[Ders Adedi]]</f>
        <v>1</v>
      </c>
      <c r="W333" s="22">
        <f>Tablo1[[#This Row],[Ders saati]]</f>
        <v>3</v>
      </c>
      <c r="X333" s="23">
        <f>Tablo1[[#This Row],[Ders saati kontrol]]</f>
        <v>3</v>
      </c>
      <c r="Y333" s="89" t="str">
        <f>Tablo1[[#This Row],[Birleştir formül]]</f>
        <v>Sulama Şebekeleri Yönetimi  Murat TEKİNER</v>
      </c>
      <c r="Z333" s="94">
        <f>Tablo1[[#This Row],[Birleşik ders]]</f>
        <v>1</v>
      </c>
    </row>
    <row r="334" spans="1:26" ht="21.75" hidden="1" x14ac:dyDescent="0.25">
      <c r="A334" s="27">
        <f>Tablo1[[#This Row],[Sıra]]</f>
        <v>324</v>
      </c>
      <c r="B334" s="13" t="str">
        <f>Tablo1[[#This Row],[Bölüm]]</f>
        <v>TYS</v>
      </c>
      <c r="C334" s="13">
        <f>Tablo1[[#This Row],[Sınıf]]</f>
        <v>3</v>
      </c>
      <c r="D334" s="5" t="str">
        <f>Tablo1[[#This Row],[Ders Kodu]]</f>
        <v>TYS-3016</v>
      </c>
      <c r="E334" s="14" t="str">
        <f>Tablo1[[#This Row],[Dersin Adı]]</f>
        <v xml:space="preserve">Uygulamalı Hidroloji </v>
      </c>
      <c r="F334" s="6" t="str">
        <f>Tablo1[[#This Row],[Dersi Veren Öğretim Elemanı]]</f>
        <v>İsmail TAŞ</v>
      </c>
      <c r="G334" s="6" t="str">
        <f>Tablo1[[#This Row],[Dersi Vrn. Öğr. Üyesi Bölümü]]</f>
        <v>TYS</v>
      </c>
      <c r="H334" s="5">
        <f>Tablo1[[#This Row],[Mevcut]]</f>
        <v>0</v>
      </c>
      <c r="I334" s="13" t="str">
        <f>Tablo1[[#This Row],[GÜN]]</f>
        <v>-</v>
      </c>
      <c r="J334" s="17" t="str">
        <f>Tablo1[[#This Row],[SINIF2]]</f>
        <v>AÇILMIYOR</v>
      </c>
      <c r="K334" s="11">
        <f>Tablo1[[#This Row],[08:10]]</f>
        <v>0</v>
      </c>
      <c r="L334" s="4">
        <f>Tablo1[[#This Row],[09:00]]</f>
        <v>0</v>
      </c>
      <c r="M334" s="4">
        <f>Tablo1[[#This Row],[09:50]]</f>
        <v>0</v>
      </c>
      <c r="N334" s="4">
        <f>Tablo1[[#This Row],[10:40]]</f>
        <v>0</v>
      </c>
      <c r="O334" s="4" t="str">
        <f>Tablo1[[#This Row],[11:30]]</f>
        <v>x</v>
      </c>
      <c r="P334" s="10" t="str">
        <f>Tablo1[[#This Row],[12:20]]</f>
        <v>x</v>
      </c>
      <c r="Q334" s="4" t="str">
        <f>Tablo1[[#This Row],[13:10]]</f>
        <v>x</v>
      </c>
      <c r="R334" s="4">
        <f>Tablo1[[#This Row],[14:00]]</f>
        <v>0</v>
      </c>
      <c r="S334" s="4">
        <f>Tablo1[[#This Row],[14:50]]</f>
        <v>0</v>
      </c>
      <c r="T334" s="4">
        <f>Tablo1[[#This Row],[15:40]]</f>
        <v>0</v>
      </c>
      <c r="U334" s="12">
        <f>Tablo1[[#This Row],[16:30]]</f>
        <v>0</v>
      </c>
      <c r="V334" s="24">
        <f>Tablo1[[#This Row],[Ders Adedi]]</f>
        <v>1</v>
      </c>
      <c r="W334" s="22">
        <f>Tablo1[[#This Row],[Ders saati]]</f>
        <v>3</v>
      </c>
      <c r="X334" s="23">
        <f>Tablo1[[#This Row],[Ders saati kontrol]]</f>
        <v>3</v>
      </c>
      <c r="Y334" s="89" t="str">
        <f>Tablo1[[#This Row],[Birleştir formül]]</f>
        <v>Uygulamalı Hidroloji  İsmail TAŞ</v>
      </c>
      <c r="Z334" s="94">
        <f>Tablo1[[#This Row],[Birleşik ders]]</f>
        <v>1</v>
      </c>
    </row>
    <row r="335" spans="1:26" ht="21.75" hidden="1" x14ac:dyDescent="0.25">
      <c r="A335" s="27">
        <f>Tablo1[[#This Row],[Sıra]]</f>
        <v>121</v>
      </c>
      <c r="B335" s="13" t="str">
        <f>Tablo1[[#This Row],[Bölüm]]</f>
        <v>TYS</v>
      </c>
      <c r="C335" s="13">
        <f>Tablo1[[#This Row],[Sınıf]]</f>
        <v>3</v>
      </c>
      <c r="D335" s="5" t="str">
        <f>Tablo1[[#This Row],[Ders Kodu]]</f>
        <v>TYS-3018</v>
      </c>
      <c r="E335" s="14" t="str">
        <f>Tablo1[[#This Row],[Dersin Adı]]</f>
        <v xml:space="preserve">Havza ve Su Yönetimi </v>
      </c>
      <c r="F335" s="6" t="str">
        <f>Tablo1[[#This Row],[Dersi Veren Öğretim Elemanı]]</f>
        <v>Muharrem Yetiş YAVUZ</v>
      </c>
      <c r="G335" s="6" t="str">
        <f>Tablo1[[#This Row],[Dersi Vrn. Öğr. Üyesi Bölümü]]</f>
        <v>TYS</v>
      </c>
      <c r="H335" s="5">
        <f>Tablo1[[#This Row],[Mevcut]]</f>
        <v>0</v>
      </c>
      <c r="I335" s="13" t="str">
        <f>Tablo1[[#This Row],[GÜN]]</f>
        <v>-</v>
      </c>
      <c r="J335" s="17" t="str">
        <f>Tablo1[[#This Row],[SINIF2]]</f>
        <v>AÇILMIYOR</v>
      </c>
      <c r="K335" s="11">
        <f>Tablo1[[#This Row],[08:10]]</f>
        <v>0</v>
      </c>
      <c r="L335" s="4">
        <f>Tablo1[[#This Row],[09:00]]</f>
        <v>0</v>
      </c>
      <c r="M335" s="4">
        <f>Tablo1[[#This Row],[09:50]]</f>
        <v>0</v>
      </c>
      <c r="N335" s="4">
        <f>Tablo1[[#This Row],[10:40]]</f>
        <v>0</v>
      </c>
      <c r="O335" s="4">
        <f>Tablo1[[#This Row],[11:30]]</f>
        <v>0</v>
      </c>
      <c r="P335" s="10">
        <f>Tablo1[[#This Row],[12:20]]</f>
        <v>0</v>
      </c>
      <c r="Q335" s="4">
        <f>Tablo1[[#This Row],[13:10]]</f>
        <v>0</v>
      </c>
      <c r="R335" s="4">
        <f>Tablo1[[#This Row],[14:00]]</f>
        <v>0</v>
      </c>
      <c r="S335" s="4" t="str">
        <f>Tablo1[[#This Row],[14:50]]</f>
        <v>x</v>
      </c>
      <c r="T335" s="4" t="str">
        <f>Tablo1[[#This Row],[15:40]]</f>
        <v>x</v>
      </c>
      <c r="U335" s="12" t="str">
        <f>Tablo1[[#This Row],[16:30]]</f>
        <v>x</v>
      </c>
      <c r="V335" s="24">
        <f>Tablo1[[#This Row],[Ders Adedi]]</f>
        <v>1</v>
      </c>
      <c r="W335" s="22">
        <f>Tablo1[[#This Row],[Ders saati]]</f>
        <v>3</v>
      </c>
      <c r="X335" s="23">
        <f>Tablo1[[#This Row],[Ders saati kontrol]]</f>
        <v>3</v>
      </c>
      <c r="Y335" s="89" t="str">
        <f>Tablo1[[#This Row],[Birleştir formül]]</f>
        <v>Havza ve Su Yönetimi  Muharrem Yetiş YAVUZ</v>
      </c>
      <c r="Z335" s="94">
        <f>Tablo1[[#This Row],[Birleşik ders]]</f>
        <v>1</v>
      </c>
    </row>
    <row r="336" spans="1:26" ht="21.75" hidden="1" x14ac:dyDescent="0.25">
      <c r="A336" s="27">
        <f>Tablo1[[#This Row],[Sıra]]</f>
        <v>242</v>
      </c>
      <c r="B336" s="13" t="str">
        <f>Tablo1[[#This Row],[Bölüm]]</f>
        <v>TYS</v>
      </c>
      <c r="C336" s="13">
        <f>Tablo1[[#This Row],[Sınıf]]</f>
        <v>3</v>
      </c>
      <c r="D336" s="5" t="str">
        <f>Tablo1[[#This Row],[Ders Kodu]]</f>
        <v>STJ-3002</v>
      </c>
      <c r="E336" s="14" t="str">
        <f>Tablo1[[#This Row],[Dersin Adı]]</f>
        <v xml:space="preserve">Staj II </v>
      </c>
      <c r="F336" s="6" t="str">
        <f>Tablo1[[#This Row],[Dersi Veren Öğretim Elemanı]]</f>
        <v>Melis İNALPULAT</v>
      </c>
      <c r="G336" s="6" t="str">
        <f>Tablo1[[#This Row],[Dersi Vrn. Öğr. Üyesi Bölümü]]</f>
        <v>TYS</v>
      </c>
      <c r="H336" s="5">
        <f>Tablo1[[#This Row],[Mevcut]]</f>
        <v>8</v>
      </c>
      <c r="I336" s="13" t="str">
        <f>Tablo1[[#This Row],[GÜN]]</f>
        <v>-</v>
      </c>
      <c r="J336" s="17" t="str">
        <f>Tablo1[[#This Row],[SINIF2]]</f>
        <v>-</v>
      </c>
      <c r="K336" s="11">
        <f>Tablo1[[#This Row],[08:10]]</f>
        <v>0</v>
      </c>
      <c r="L336" s="4">
        <f>Tablo1[[#This Row],[09:00]]</f>
        <v>0</v>
      </c>
      <c r="M336" s="4">
        <f>Tablo1[[#This Row],[09:50]]</f>
        <v>0</v>
      </c>
      <c r="N336" s="4">
        <f>Tablo1[[#This Row],[10:40]]</f>
        <v>0</v>
      </c>
      <c r="O336" s="4">
        <f>Tablo1[[#This Row],[11:30]]</f>
        <v>0</v>
      </c>
      <c r="P336" s="10">
        <f>Tablo1[[#This Row],[12:20]]</f>
        <v>0</v>
      </c>
      <c r="Q336" s="4">
        <f>Tablo1[[#This Row],[13:10]]</f>
        <v>0</v>
      </c>
      <c r="R336" s="4">
        <f>Tablo1[[#This Row],[14:00]]</f>
        <v>0</v>
      </c>
      <c r="S336" s="4">
        <f>Tablo1[[#This Row],[14:50]]</f>
        <v>0</v>
      </c>
      <c r="T336" s="4">
        <f>Tablo1[[#This Row],[15:40]]</f>
        <v>0</v>
      </c>
      <c r="U336" s="12">
        <f>Tablo1[[#This Row],[16:30]]</f>
        <v>0</v>
      </c>
      <c r="V336" s="24">
        <f>Tablo1[[#This Row],[Ders Adedi]]</f>
        <v>9</v>
      </c>
      <c r="W336" s="22">
        <f>Tablo1[[#This Row],[Ders saati]]</f>
        <v>0</v>
      </c>
      <c r="X336" s="23">
        <f>Tablo1[[#This Row],[Ders saati kontrol]]</f>
        <v>0</v>
      </c>
      <c r="Y336" s="89" t="str">
        <f>Tablo1[[#This Row],[Birleştir formül]]</f>
        <v>Staj II  Melis İNALPULAT</v>
      </c>
      <c r="Z336" s="94">
        <f>Tablo1[[#This Row],[Birleşik ders]]</f>
        <v>1</v>
      </c>
    </row>
    <row r="337" spans="1:26" ht="21.75" hidden="1" x14ac:dyDescent="0.25">
      <c r="A337" s="27">
        <f>Tablo1[[#This Row],[Sıra]]</f>
        <v>1</v>
      </c>
      <c r="B337" s="13" t="str">
        <f>Tablo1[[#This Row],[Bölüm]]</f>
        <v>TYS</v>
      </c>
      <c r="C337" s="13">
        <f>Tablo1[[#This Row],[Sınıf]]</f>
        <v>4</v>
      </c>
      <c r="D337" s="5">
        <f>Tablo1[[#This Row],[Ders Kodu]]</f>
        <v>4002</v>
      </c>
      <c r="E337" s="14" t="str">
        <f>Tablo1[[#This Row],[Dersin Adı]]</f>
        <v>İklim Değişimi ve Kuraklık</v>
      </c>
      <c r="F337" s="6" t="str">
        <f>Tablo1[[#This Row],[Dersi Veren Öğretim Elemanı]]</f>
        <v>İsmail TAŞ</v>
      </c>
      <c r="G337" s="6" t="str">
        <f>Tablo1[[#This Row],[Dersi Vrn. Öğr. Üyesi Bölümü]]</f>
        <v>TYS</v>
      </c>
      <c r="H337" s="5">
        <f>Tablo1[[#This Row],[Mevcut]]</f>
        <v>8</v>
      </c>
      <c r="I337" s="13" t="str">
        <f>Tablo1[[#This Row],[GÜN]]</f>
        <v>SALI</v>
      </c>
      <c r="J337" s="17" t="str">
        <f>Tablo1[[#This Row],[SINIF2]]</f>
        <v>106</v>
      </c>
      <c r="K337" s="11">
        <f>Tablo1[[#This Row],[08:10]]</f>
        <v>0</v>
      </c>
      <c r="L337" s="4" t="str">
        <f>Tablo1[[#This Row],[09:00]]</f>
        <v>x</v>
      </c>
      <c r="M337" s="4" t="str">
        <f>Tablo1[[#This Row],[09:50]]</f>
        <v>x</v>
      </c>
      <c r="N337" s="4" t="str">
        <f>Tablo1[[#This Row],[10:40]]</f>
        <v>x</v>
      </c>
      <c r="O337" s="4">
        <f>Tablo1[[#This Row],[11:30]]</f>
        <v>0</v>
      </c>
      <c r="P337" s="10">
        <f>Tablo1[[#This Row],[12:20]]</f>
        <v>0</v>
      </c>
      <c r="Q337" s="4">
        <f>Tablo1[[#This Row],[13:10]]</f>
        <v>0</v>
      </c>
      <c r="R337" s="4">
        <f>Tablo1[[#This Row],[14:00]]</f>
        <v>0</v>
      </c>
      <c r="S337" s="4">
        <f>Tablo1[[#This Row],[14:50]]</f>
        <v>0</v>
      </c>
      <c r="T337" s="4">
        <f>Tablo1[[#This Row],[15:40]]</f>
        <v>0</v>
      </c>
      <c r="U337" s="12">
        <f>Tablo1[[#This Row],[16:30]]</f>
        <v>0</v>
      </c>
      <c r="V337" s="24">
        <f>Tablo1[[#This Row],[Ders Adedi]]</f>
        <v>1</v>
      </c>
      <c r="W337" s="22">
        <f>Tablo1[[#This Row],[Ders saati]]</f>
        <v>3</v>
      </c>
      <c r="X337" s="23">
        <f>Tablo1[[#This Row],[Ders saati kontrol]]</f>
        <v>3</v>
      </c>
      <c r="Y337" s="89" t="str">
        <f>Tablo1[[#This Row],[Birleştir formül]]</f>
        <v>İklim Değişimi ve Kuraklık İsmail TAŞ</v>
      </c>
      <c r="Z337" s="94">
        <f>Tablo1[[#This Row],[Birleşik ders]]</f>
        <v>1</v>
      </c>
    </row>
    <row r="338" spans="1:26" ht="21.75" hidden="1" x14ac:dyDescent="0.25">
      <c r="A338" s="27">
        <f>Tablo1[[#This Row],[Sıra]]</f>
        <v>33</v>
      </c>
      <c r="B338" s="13" t="str">
        <f>Tablo1[[#This Row],[Bölüm]]</f>
        <v>TYS</v>
      </c>
      <c r="C338" s="13">
        <f>Tablo1[[#This Row],[Sınıf]]</f>
        <v>4</v>
      </c>
      <c r="D338" s="5" t="str">
        <f>Tablo1[[#This Row],[Ders Kodu]]</f>
        <v>TYS-4012</v>
      </c>
      <c r="E338" s="14" t="str">
        <f>Tablo1[[#This Row],[Dersin Adı]]</f>
        <v xml:space="preserve">Betonarme </v>
      </c>
      <c r="F338" s="6" t="str">
        <f>Tablo1[[#This Row],[Dersi Veren Öğretim Elemanı]]</f>
        <v>Sefa AKSU</v>
      </c>
      <c r="G338" s="6" t="str">
        <f>Tablo1[[#This Row],[Dersi Vrn. Öğr. Üyesi Bölümü]]</f>
        <v>TYS</v>
      </c>
      <c r="H338" s="5">
        <f>Tablo1[[#This Row],[Mevcut]]</f>
        <v>8</v>
      </c>
      <c r="I338" s="13" t="str">
        <f>Tablo1[[#This Row],[GÜN]]</f>
        <v>SALI</v>
      </c>
      <c r="J338" s="17" t="str">
        <f>Tablo1[[#This Row],[SINIF2]]</f>
        <v>105</v>
      </c>
      <c r="K338" s="11">
        <f>Tablo1[[#This Row],[08:10]]</f>
        <v>0</v>
      </c>
      <c r="L338" s="4">
        <f>Tablo1[[#This Row],[09:00]]</f>
        <v>0</v>
      </c>
      <c r="M338" s="4">
        <f>Tablo1[[#This Row],[09:50]]</f>
        <v>0</v>
      </c>
      <c r="N338" s="4">
        <f>Tablo1[[#This Row],[10:40]]</f>
        <v>0</v>
      </c>
      <c r="O338" s="4">
        <f>Tablo1[[#This Row],[11:30]]</f>
        <v>0</v>
      </c>
      <c r="P338" s="10">
        <f>Tablo1[[#This Row],[12:20]]</f>
        <v>0</v>
      </c>
      <c r="Q338" s="4" t="str">
        <f>Tablo1[[#This Row],[13:10]]</f>
        <v>x</v>
      </c>
      <c r="R338" s="4" t="str">
        <f>Tablo1[[#This Row],[14:00]]</f>
        <v>x</v>
      </c>
      <c r="S338" s="4">
        <f>Tablo1[[#This Row],[14:50]]</f>
        <v>0</v>
      </c>
      <c r="T338" s="4">
        <f>Tablo1[[#This Row],[15:40]]</f>
        <v>0</v>
      </c>
      <c r="U338" s="12">
        <f>Tablo1[[#This Row],[16:30]]</f>
        <v>0</v>
      </c>
      <c r="V338" s="24">
        <f>Tablo1[[#This Row],[Ders Adedi]]</f>
        <v>1</v>
      </c>
      <c r="W338" s="22">
        <f>Tablo1[[#This Row],[Ders saati]]</f>
        <v>2</v>
      </c>
      <c r="X338" s="23">
        <f>Tablo1[[#This Row],[Ders saati kontrol]]</f>
        <v>2</v>
      </c>
      <c r="Y338" s="89" t="str">
        <f>Tablo1[[#This Row],[Birleştir formül]]</f>
        <v>Betonarme  Sefa AKSU</v>
      </c>
      <c r="Z338" s="94">
        <f>Tablo1[[#This Row],[Birleşik ders]]</f>
        <v>1</v>
      </c>
    </row>
    <row r="339" spans="1:26" ht="21.75" hidden="1" x14ac:dyDescent="0.25">
      <c r="A339" s="27">
        <f>Tablo1[[#This Row],[Sıra]]</f>
        <v>267</v>
      </c>
      <c r="B339" s="13" t="str">
        <f>Tablo1[[#This Row],[Bölüm]]</f>
        <v>TYS</v>
      </c>
      <c r="C339" s="13">
        <f>Tablo1[[#This Row],[Sınıf]]</f>
        <v>4</v>
      </c>
      <c r="D339" s="5" t="str">
        <f>Tablo1[[#This Row],[Ders Kodu]]</f>
        <v>TYS-4024</v>
      </c>
      <c r="E339" s="14" t="str">
        <f>Tablo1[[#This Row],[Dersin Adı]]</f>
        <v xml:space="preserve">Tarımsal Atık Yönetimi </v>
      </c>
      <c r="F339" s="6" t="str">
        <f>Tablo1[[#This Row],[Dersi Veren Öğretim Elemanı]]</f>
        <v>Sefa AKSU</v>
      </c>
      <c r="G339" s="6" t="str">
        <f>Tablo1[[#This Row],[Dersi Vrn. Öğr. Üyesi Bölümü]]</f>
        <v>TYS</v>
      </c>
      <c r="H339" s="5">
        <f>Tablo1[[#This Row],[Mevcut]]</f>
        <v>12</v>
      </c>
      <c r="I339" s="13" t="str">
        <f>Tablo1[[#This Row],[GÜN]]</f>
        <v>SALI</v>
      </c>
      <c r="J339" s="17" t="str">
        <f>Tablo1[[#This Row],[SINIF2]]</f>
        <v>105</v>
      </c>
      <c r="K339" s="11">
        <f>Tablo1[[#This Row],[08:10]]</f>
        <v>0</v>
      </c>
      <c r="L339" s="4">
        <f>Tablo1[[#This Row],[09:00]]</f>
        <v>0</v>
      </c>
      <c r="M339" s="4">
        <f>Tablo1[[#This Row],[09:50]]</f>
        <v>0</v>
      </c>
      <c r="N339" s="4">
        <f>Tablo1[[#This Row],[10:40]]</f>
        <v>0</v>
      </c>
      <c r="O339" s="4">
        <f>Tablo1[[#This Row],[11:30]]</f>
        <v>0</v>
      </c>
      <c r="P339" s="10">
        <f>Tablo1[[#This Row],[12:20]]</f>
        <v>0</v>
      </c>
      <c r="Q339" s="4">
        <f>Tablo1[[#This Row],[13:10]]</f>
        <v>0</v>
      </c>
      <c r="R339" s="4">
        <f>Tablo1[[#This Row],[14:00]]</f>
        <v>0</v>
      </c>
      <c r="S339" s="4" t="str">
        <f>Tablo1[[#This Row],[14:50]]</f>
        <v>x</v>
      </c>
      <c r="T339" s="4" t="str">
        <f>Tablo1[[#This Row],[15:40]]</f>
        <v>x</v>
      </c>
      <c r="U339" s="12" t="str">
        <f>Tablo1[[#This Row],[16:30]]</f>
        <v>x</v>
      </c>
      <c r="V339" s="24">
        <f>Tablo1[[#This Row],[Ders Adedi]]</f>
        <v>1</v>
      </c>
      <c r="W339" s="22">
        <f>Tablo1[[#This Row],[Ders saati]]</f>
        <v>3</v>
      </c>
      <c r="X339" s="23">
        <f>Tablo1[[#This Row],[Ders saati kontrol]]</f>
        <v>3</v>
      </c>
      <c r="Y339" s="89" t="str">
        <f>Tablo1[[#This Row],[Birleştir formül]]</f>
        <v>Tarımsal Atık Yönetimi  Sefa AKSU</v>
      </c>
      <c r="Z339" s="94">
        <f>Tablo1[[#This Row],[Birleşik ders]]</f>
        <v>1</v>
      </c>
    </row>
    <row r="340" spans="1:26" ht="21.75" hidden="1" x14ac:dyDescent="0.25">
      <c r="A340" s="27">
        <f>Tablo1[[#This Row],[Sıra]]</f>
        <v>281</v>
      </c>
      <c r="B340" s="13" t="str">
        <f>Tablo1[[#This Row],[Bölüm]]</f>
        <v>TYS</v>
      </c>
      <c r="C340" s="13">
        <f>Tablo1[[#This Row],[Sınıf]]</f>
        <v>4</v>
      </c>
      <c r="D340" s="5" t="str">
        <f>Tablo1[[#This Row],[Ders Kodu]]</f>
        <v>TYS-4010</v>
      </c>
      <c r="E340" s="14" t="str">
        <f>Tablo1[[#This Row],[Dersin Adı]]</f>
        <v xml:space="preserve">Tarımsal Yapılar ve Tasarım </v>
      </c>
      <c r="F340" s="6" t="str">
        <f>Tablo1[[#This Row],[Dersi Veren Öğretim Elemanı]]</f>
        <v>Sefa AKSU</v>
      </c>
      <c r="G340" s="6" t="str">
        <f>Tablo1[[#This Row],[Dersi Vrn. Öğr. Üyesi Bölümü]]</f>
        <v>TYS</v>
      </c>
      <c r="H340" s="5">
        <f>Tablo1[[#This Row],[Mevcut]]</f>
        <v>9</v>
      </c>
      <c r="I340" s="13" t="str">
        <f>Tablo1[[#This Row],[GÜN]]</f>
        <v>ÇARŞAMBA</v>
      </c>
      <c r="J340" s="17" t="str">
        <f>Tablo1[[#This Row],[SINIF2]]</f>
        <v>105</v>
      </c>
      <c r="K340" s="11">
        <f>Tablo1[[#This Row],[08:10]]</f>
        <v>0</v>
      </c>
      <c r="L340" s="4" t="str">
        <f>Tablo1[[#This Row],[09:00]]</f>
        <v>x</v>
      </c>
      <c r="M340" s="4" t="str">
        <f>Tablo1[[#This Row],[09:50]]</f>
        <v>x</v>
      </c>
      <c r="N340" s="4" t="str">
        <f>Tablo1[[#This Row],[10:40]]</f>
        <v>x</v>
      </c>
      <c r="O340" s="4" t="str">
        <f>Tablo1[[#This Row],[11:30]]</f>
        <v>x</v>
      </c>
      <c r="P340" s="10">
        <f>Tablo1[[#This Row],[12:20]]</f>
        <v>0</v>
      </c>
      <c r="Q340" s="4">
        <f>Tablo1[[#This Row],[13:10]]</f>
        <v>0</v>
      </c>
      <c r="R340" s="4">
        <f>Tablo1[[#This Row],[14:00]]</f>
        <v>0</v>
      </c>
      <c r="S340" s="4">
        <f>Tablo1[[#This Row],[14:50]]</f>
        <v>0</v>
      </c>
      <c r="T340" s="4">
        <f>Tablo1[[#This Row],[15:40]]</f>
        <v>0</v>
      </c>
      <c r="U340" s="12">
        <f>Tablo1[[#This Row],[16:30]]</f>
        <v>0</v>
      </c>
      <c r="V340" s="24">
        <f>Tablo1[[#This Row],[Ders Adedi]]</f>
        <v>1</v>
      </c>
      <c r="W340" s="22">
        <f>Tablo1[[#This Row],[Ders saati]]</f>
        <v>4</v>
      </c>
      <c r="X340" s="23">
        <f>Tablo1[[#This Row],[Ders saati kontrol]]</f>
        <v>4</v>
      </c>
      <c r="Y340" s="89" t="str">
        <f>Tablo1[[#This Row],[Birleştir formül]]</f>
        <v>Tarımsal Yapılar ve Tasarım  Sefa AKSU</v>
      </c>
      <c r="Z340" s="94">
        <f>Tablo1[[#This Row],[Birleşik ders]]</f>
        <v>1</v>
      </c>
    </row>
    <row r="341" spans="1:26" ht="21.75" hidden="1" x14ac:dyDescent="0.25">
      <c r="A341" s="27">
        <f>Tablo1[[#This Row],[Sıra]]</f>
        <v>175</v>
      </c>
      <c r="B341" s="13" t="str">
        <f>Tablo1[[#This Row],[Bölüm]]</f>
        <v>TYS</v>
      </c>
      <c r="C341" s="13">
        <f>Tablo1[[#This Row],[Sınıf]]</f>
        <v>4</v>
      </c>
      <c r="D341" s="5" t="str">
        <f>Tablo1[[#This Row],[Ders Kodu]]</f>
        <v>TYS-4004</v>
      </c>
      <c r="E341" s="14" t="str">
        <f>Tablo1[[#This Row],[Dersin Adı]]</f>
        <v xml:space="preserve">Mesleki Bilgisayar Programları II </v>
      </c>
      <c r="F341" s="6" t="str">
        <f>Tablo1[[#This Row],[Dersi Veren Öğretim Elemanı]]</f>
        <v>Umut MUCAN</v>
      </c>
      <c r="G341" s="6" t="str">
        <f>Tablo1[[#This Row],[Dersi Vrn. Öğr. Üyesi Bölümü]]</f>
        <v>TYS</v>
      </c>
      <c r="H341" s="5">
        <f>Tablo1[[#This Row],[Mevcut]]</f>
        <v>8</v>
      </c>
      <c r="I341" s="13" t="str">
        <f>Tablo1[[#This Row],[GÜN]]</f>
        <v>ÇARŞAMBA</v>
      </c>
      <c r="J341" s="17" t="str">
        <f>Tablo1[[#This Row],[SINIF2]]</f>
        <v>Bilgisayar Lab.</v>
      </c>
      <c r="K341" s="11">
        <f>Tablo1[[#This Row],[08:10]]</f>
        <v>0</v>
      </c>
      <c r="L341" s="4">
        <f>Tablo1[[#This Row],[09:00]]</f>
        <v>0</v>
      </c>
      <c r="M341" s="4">
        <f>Tablo1[[#This Row],[09:50]]</f>
        <v>0</v>
      </c>
      <c r="N341" s="4">
        <f>Tablo1[[#This Row],[10:40]]</f>
        <v>0</v>
      </c>
      <c r="O341" s="4">
        <f>Tablo1[[#This Row],[11:30]]</f>
        <v>0</v>
      </c>
      <c r="P341" s="10">
        <f>Tablo1[[#This Row],[12:20]]</f>
        <v>0</v>
      </c>
      <c r="Q341" s="4" t="str">
        <f>Tablo1[[#This Row],[13:10]]</f>
        <v>x</v>
      </c>
      <c r="R341" s="4" t="str">
        <f>Tablo1[[#This Row],[14:00]]</f>
        <v>x</v>
      </c>
      <c r="S341" s="4" t="str">
        <f>Tablo1[[#This Row],[14:50]]</f>
        <v>x</v>
      </c>
      <c r="T341" s="4" t="str">
        <f>Tablo1[[#This Row],[15:40]]</f>
        <v>x</v>
      </c>
      <c r="U341" s="12">
        <f>Tablo1[[#This Row],[16:30]]</f>
        <v>0</v>
      </c>
      <c r="V341" s="24">
        <f>Tablo1[[#This Row],[Ders Adedi]]</f>
        <v>1</v>
      </c>
      <c r="W341" s="22">
        <f>Tablo1[[#This Row],[Ders saati]]</f>
        <v>4</v>
      </c>
      <c r="X341" s="23">
        <f>Tablo1[[#This Row],[Ders saati kontrol]]</f>
        <v>4</v>
      </c>
      <c r="Y341" s="89" t="str">
        <f>Tablo1[[#This Row],[Birleştir formül]]</f>
        <v>Mesleki Bilgisayar Programları II  Umut MUCAN</v>
      </c>
      <c r="Z341" s="94">
        <f>Tablo1[[#This Row],[Birleşik ders]]</f>
        <v>1</v>
      </c>
    </row>
    <row r="342" spans="1:26" ht="21.75" hidden="1" x14ac:dyDescent="0.25">
      <c r="A342" s="27">
        <f>Tablo1[[#This Row],[Sıra]]</f>
        <v>183</v>
      </c>
      <c r="B342" s="13" t="str">
        <f>Tablo1[[#This Row],[Bölüm]]</f>
        <v>TYS</v>
      </c>
      <c r="C342" s="13">
        <f>Tablo1[[#This Row],[Sınıf]]</f>
        <v>4</v>
      </c>
      <c r="D342" s="5" t="str">
        <f>Tablo1[[#This Row],[Ders Kodu]]</f>
        <v>TYS-4006</v>
      </c>
      <c r="E342" s="14" t="str">
        <f>Tablo1[[#This Row],[Dersin Adı]]</f>
        <v xml:space="preserve">Mesleki Uygulama </v>
      </c>
      <c r="F342" s="6" t="str">
        <f>Tablo1[[#This Row],[Dersi Veren Öğretim Elemanı]]</f>
        <v>Bölüm Öğretim Elemanları - TYS</v>
      </c>
      <c r="G342" s="6" t="str">
        <f>Tablo1[[#This Row],[Dersi Vrn. Öğr. Üyesi Bölümü]]</f>
        <v>TYS</v>
      </c>
      <c r="H342" s="5">
        <f>Tablo1[[#This Row],[Mevcut]]</f>
        <v>7</v>
      </c>
      <c r="I342" s="13" t="str">
        <f>Tablo1[[#This Row],[GÜN]]</f>
        <v>PERŞEMBE</v>
      </c>
      <c r="J342" s="17" t="str">
        <f>Tablo1[[#This Row],[SINIF2]]</f>
        <v>Bölüm Lab.</v>
      </c>
      <c r="K342" s="11">
        <f>Tablo1[[#This Row],[08:10]]</f>
        <v>0</v>
      </c>
      <c r="L342" s="4" t="str">
        <f>Tablo1[[#This Row],[09:00]]</f>
        <v>x</v>
      </c>
      <c r="M342" s="4" t="str">
        <f>Tablo1[[#This Row],[09:50]]</f>
        <v>x</v>
      </c>
      <c r="N342" s="4" t="str">
        <f>Tablo1[[#This Row],[10:40]]</f>
        <v>x</v>
      </c>
      <c r="O342" s="4" t="str">
        <f>Tablo1[[#This Row],[11:30]]</f>
        <v>x</v>
      </c>
      <c r="P342" s="10">
        <f>Tablo1[[#This Row],[12:20]]</f>
        <v>0</v>
      </c>
      <c r="Q342" s="4">
        <f>Tablo1[[#This Row],[13:10]]</f>
        <v>0</v>
      </c>
      <c r="R342" s="4">
        <f>Tablo1[[#This Row],[14:00]]</f>
        <v>0</v>
      </c>
      <c r="S342" s="4">
        <f>Tablo1[[#This Row],[14:50]]</f>
        <v>0</v>
      </c>
      <c r="T342" s="4">
        <f>Tablo1[[#This Row],[15:40]]</f>
        <v>0</v>
      </c>
      <c r="U342" s="12">
        <f>Tablo1[[#This Row],[16:30]]</f>
        <v>0</v>
      </c>
      <c r="V342" s="24">
        <f>Tablo1[[#This Row],[Ders Adedi]]</f>
        <v>8</v>
      </c>
      <c r="W342" s="22">
        <f>Tablo1[[#This Row],[Ders saati]]</f>
        <v>4</v>
      </c>
      <c r="X342" s="23">
        <f>Tablo1[[#This Row],[Ders saati kontrol]]</f>
        <v>4</v>
      </c>
      <c r="Y342" s="89" t="str">
        <f>Tablo1[[#This Row],[Birleştir formül]]</f>
        <v>Mesleki Uygulama  Bölüm Öğretim Elemanları - TYS</v>
      </c>
      <c r="Z342" s="94">
        <f>Tablo1[[#This Row],[Birleşik ders]]</f>
        <v>1</v>
      </c>
    </row>
    <row r="343" spans="1:26" ht="21.75" hidden="1" x14ac:dyDescent="0.25">
      <c r="A343" s="27">
        <f>Tablo1[[#This Row],[Sıra]]</f>
        <v>7</v>
      </c>
      <c r="B343" s="13" t="str">
        <f>Tablo1[[#This Row],[Bölüm]]</f>
        <v>TYS</v>
      </c>
      <c r="C343" s="13">
        <f>Tablo1[[#This Row],[Sınıf]]</f>
        <v>4</v>
      </c>
      <c r="D343" s="5" t="str">
        <f>Tablo1[[#This Row],[Ders Kodu]]</f>
        <v>TYS-4014</v>
      </c>
      <c r="E343" s="14" t="str">
        <f>Tablo1[[#This Row],[Dersin Adı]]</f>
        <v xml:space="preserve">Arazi Toplulaştırması </v>
      </c>
      <c r="F343" s="6" t="str">
        <f>Tablo1[[#This Row],[Dersi Veren Öğretim Elemanı]]</f>
        <v>Melis İNALPULAT</v>
      </c>
      <c r="G343" s="6" t="str">
        <f>Tablo1[[#This Row],[Dersi Vrn. Öğr. Üyesi Bölümü]]</f>
        <v>TYS</v>
      </c>
      <c r="H343" s="5">
        <f>Tablo1[[#This Row],[Mevcut]]</f>
        <v>8</v>
      </c>
      <c r="I343" s="13" t="str">
        <f>Tablo1[[#This Row],[GÜN]]</f>
        <v>PERŞEMBE</v>
      </c>
      <c r="J343" s="17" t="str">
        <f>Tablo1[[#This Row],[SINIF2]]</f>
        <v>205</v>
      </c>
      <c r="K343" s="11">
        <f>Tablo1[[#This Row],[08:10]]</f>
        <v>0</v>
      </c>
      <c r="L343" s="4">
        <f>Tablo1[[#This Row],[09:00]]</f>
        <v>0</v>
      </c>
      <c r="M343" s="4">
        <f>Tablo1[[#This Row],[09:50]]</f>
        <v>0</v>
      </c>
      <c r="N343" s="4">
        <f>Tablo1[[#This Row],[10:40]]</f>
        <v>0</v>
      </c>
      <c r="O343" s="4">
        <f>Tablo1[[#This Row],[11:30]]</f>
        <v>0</v>
      </c>
      <c r="P343" s="10">
        <f>Tablo1[[#This Row],[12:20]]</f>
        <v>0</v>
      </c>
      <c r="Q343" s="4">
        <f>Tablo1[[#This Row],[13:10]]</f>
        <v>0</v>
      </c>
      <c r="R343" s="4" t="str">
        <f>Tablo1[[#This Row],[14:00]]</f>
        <v>x</v>
      </c>
      <c r="S343" s="4" t="str">
        <f>Tablo1[[#This Row],[14:50]]</f>
        <v>x</v>
      </c>
      <c r="T343" s="4" t="str">
        <f>Tablo1[[#This Row],[15:40]]</f>
        <v>x</v>
      </c>
      <c r="U343" s="12" t="str">
        <f>Tablo1[[#This Row],[16:30]]</f>
        <v>x</v>
      </c>
      <c r="V343" s="24">
        <f>Tablo1[[#This Row],[Ders Adedi]]</f>
        <v>1</v>
      </c>
      <c r="W343" s="22">
        <f>Tablo1[[#This Row],[Ders saati]]</f>
        <v>4</v>
      </c>
      <c r="X343" s="23">
        <f>Tablo1[[#This Row],[Ders saati kontrol]]</f>
        <v>4</v>
      </c>
      <c r="Y343" s="89" t="str">
        <f>Tablo1[[#This Row],[Birleştir formül]]</f>
        <v>Arazi Toplulaştırması  Melis İNALPULAT</v>
      </c>
      <c r="Z343" s="94">
        <f>Tablo1[[#This Row],[Birleşik ders]]</f>
        <v>1</v>
      </c>
    </row>
    <row r="344" spans="1:26" ht="21.75" hidden="1" x14ac:dyDescent="0.25">
      <c r="A344" s="27">
        <f>Tablo1[[#This Row],[Sıra]]</f>
        <v>246</v>
      </c>
      <c r="B344" s="13" t="str">
        <f>Tablo1[[#This Row],[Bölüm]]</f>
        <v>TYS</v>
      </c>
      <c r="C344" s="13">
        <f>Tablo1[[#This Row],[Sınıf]]</f>
        <v>4</v>
      </c>
      <c r="D344" s="5" t="str">
        <f>Tablo1[[#This Row],[Ders Kodu]]</f>
        <v>TYS-4016</v>
      </c>
      <c r="E344" s="14" t="str">
        <f>Tablo1[[#This Row],[Dersin Adı]]</f>
        <v xml:space="preserve">Sulama Sistemlerinde Fertigasyon </v>
      </c>
      <c r="F344" s="6" t="str">
        <f>Tablo1[[#This Row],[Dersi Veren Öğretim Elemanı]]</f>
        <v>İsmail TAŞ</v>
      </c>
      <c r="G344" s="6" t="str">
        <f>Tablo1[[#This Row],[Dersi Vrn. Öğr. Üyesi Bölümü]]</f>
        <v>TYS</v>
      </c>
      <c r="H344" s="5">
        <f>Tablo1[[#This Row],[Mevcut]]</f>
        <v>0</v>
      </c>
      <c r="I344" s="13" t="str">
        <f>Tablo1[[#This Row],[GÜN]]</f>
        <v>-</v>
      </c>
      <c r="J344" s="17" t="str">
        <f>Tablo1[[#This Row],[SINIF2]]</f>
        <v>AÇILMIYOR</v>
      </c>
      <c r="K344" s="11">
        <f>Tablo1[[#This Row],[08:10]]</f>
        <v>0</v>
      </c>
      <c r="L344" s="4" t="str">
        <f>Tablo1[[#This Row],[09:00]]</f>
        <v>x</v>
      </c>
      <c r="M344" s="4" t="str">
        <f>Tablo1[[#This Row],[09:50]]</f>
        <v>x</v>
      </c>
      <c r="N344" s="4" t="str">
        <f>Tablo1[[#This Row],[10:40]]</f>
        <v>x</v>
      </c>
      <c r="O344" s="4">
        <f>Tablo1[[#This Row],[11:30]]</f>
        <v>0</v>
      </c>
      <c r="P344" s="10">
        <f>Tablo1[[#This Row],[12:20]]</f>
        <v>0</v>
      </c>
      <c r="Q344" s="4">
        <f>Tablo1[[#This Row],[13:10]]</f>
        <v>0</v>
      </c>
      <c r="R344" s="4">
        <f>Tablo1[[#This Row],[14:00]]</f>
        <v>0</v>
      </c>
      <c r="S344" s="4">
        <f>Tablo1[[#This Row],[14:50]]</f>
        <v>0</v>
      </c>
      <c r="T344" s="4">
        <f>Tablo1[[#This Row],[15:40]]</f>
        <v>0</v>
      </c>
      <c r="U344" s="12">
        <f>Tablo1[[#This Row],[16:30]]</f>
        <v>0</v>
      </c>
      <c r="V344" s="24">
        <f>Tablo1[[#This Row],[Ders Adedi]]</f>
        <v>1</v>
      </c>
      <c r="W344" s="22">
        <f>Tablo1[[#This Row],[Ders saati]]</f>
        <v>3</v>
      </c>
      <c r="X344" s="23">
        <f>Tablo1[[#This Row],[Ders saati kontrol]]</f>
        <v>3</v>
      </c>
      <c r="Y344" s="89" t="str">
        <f>Tablo1[[#This Row],[Birleştir formül]]</f>
        <v>Sulama Sistemlerinde Fertigasyon  İsmail TAŞ</v>
      </c>
      <c r="Z344" s="94">
        <f>Tablo1[[#This Row],[Birleşik ders]]</f>
        <v>1</v>
      </c>
    </row>
    <row r="345" spans="1:26" ht="21.75" hidden="1" x14ac:dyDescent="0.25">
      <c r="A345" s="27">
        <f>Tablo1[[#This Row],[Sıra]]</f>
        <v>224</v>
      </c>
      <c r="B345" s="13" t="str">
        <f>Tablo1[[#This Row],[Bölüm]]</f>
        <v>TYS</v>
      </c>
      <c r="C345" s="13">
        <f>Tablo1[[#This Row],[Sınıf]]</f>
        <v>4</v>
      </c>
      <c r="D345" s="5" t="str">
        <f>Tablo1[[#This Row],[Ders Kodu]]</f>
        <v>TYS-4020</v>
      </c>
      <c r="E345" s="14" t="str">
        <f>Tablo1[[#This Row],[Dersin Adı]]</f>
        <v xml:space="preserve">Proje Hazırlama Tekniği </v>
      </c>
      <c r="F345" s="6" t="str">
        <f>Tablo1[[#This Row],[Dersi Veren Öğretim Elemanı]]</f>
        <v>Murat YILDIRIM</v>
      </c>
      <c r="G345" s="6" t="str">
        <f>Tablo1[[#This Row],[Dersi Vrn. Öğr. Üyesi Bölümü]]</f>
        <v>TYS</v>
      </c>
      <c r="H345" s="5">
        <f>Tablo1[[#This Row],[Mevcut]]</f>
        <v>0</v>
      </c>
      <c r="I345" s="13" t="str">
        <f>Tablo1[[#This Row],[GÜN]]</f>
        <v>-</v>
      </c>
      <c r="J345" s="17" t="str">
        <f>Tablo1[[#This Row],[SINIF2]]</f>
        <v>AÇILMIYOR</v>
      </c>
      <c r="K345" s="11">
        <f>Tablo1[[#This Row],[08:10]]</f>
        <v>0</v>
      </c>
      <c r="L345" s="4">
        <f>Tablo1[[#This Row],[09:00]]</f>
        <v>0</v>
      </c>
      <c r="M345" s="4">
        <f>Tablo1[[#This Row],[09:50]]</f>
        <v>0</v>
      </c>
      <c r="N345" s="4">
        <f>Tablo1[[#This Row],[10:40]]</f>
        <v>0</v>
      </c>
      <c r="O345" s="4" t="str">
        <f>Tablo1[[#This Row],[11:30]]</f>
        <v>x</v>
      </c>
      <c r="P345" s="10" t="str">
        <f>Tablo1[[#This Row],[12:20]]</f>
        <v>x</v>
      </c>
      <c r="Q345" s="4" t="str">
        <f>Tablo1[[#This Row],[13:10]]</f>
        <v>x</v>
      </c>
      <c r="R345" s="4">
        <f>Tablo1[[#This Row],[14:00]]</f>
        <v>0</v>
      </c>
      <c r="S345" s="4">
        <f>Tablo1[[#This Row],[14:50]]</f>
        <v>0</v>
      </c>
      <c r="T345" s="4">
        <f>Tablo1[[#This Row],[15:40]]</f>
        <v>0</v>
      </c>
      <c r="U345" s="12">
        <f>Tablo1[[#This Row],[16:30]]</f>
        <v>0</v>
      </c>
      <c r="V345" s="24">
        <f>Tablo1[[#This Row],[Ders Adedi]]</f>
        <v>1</v>
      </c>
      <c r="W345" s="22">
        <f>Tablo1[[#This Row],[Ders saati]]</f>
        <v>3</v>
      </c>
      <c r="X345" s="23">
        <f>Tablo1[[#This Row],[Ders saati kontrol]]</f>
        <v>3</v>
      </c>
      <c r="Y345" s="89" t="str">
        <f>Tablo1[[#This Row],[Birleştir formül]]</f>
        <v>Proje Hazırlama Tekniği  Murat YILDIRIM</v>
      </c>
      <c r="Z345" s="94">
        <f>Tablo1[[#This Row],[Birleşik ders]]</f>
        <v>1</v>
      </c>
    </row>
    <row r="346" spans="1:26" ht="21.75" hidden="1" x14ac:dyDescent="0.25">
      <c r="A346" s="27">
        <f>Tablo1[[#This Row],[Sıra]]</f>
        <v>118</v>
      </c>
      <c r="B346" s="13" t="str">
        <f>Tablo1[[#This Row],[Bölüm]]</f>
        <v>TYS</v>
      </c>
      <c r="C346" s="13">
        <f>Tablo1[[#This Row],[Sınıf]]</f>
        <v>4</v>
      </c>
      <c r="D346" s="5" t="str">
        <f>Tablo1[[#This Row],[Ders Kodu]]</f>
        <v>TYS-4022</v>
      </c>
      <c r="E346" s="14" t="str">
        <f>Tablo1[[#This Row],[Dersin Adı]]</f>
        <v xml:space="preserve">Görüntü İşleme </v>
      </c>
      <c r="F346" s="6" t="str">
        <f>Tablo1[[#This Row],[Dersi Veren Öğretim Elemanı]]</f>
        <v>Melis İNALPULAT</v>
      </c>
      <c r="G346" s="6" t="str">
        <f>Tablo1[[#This Row],[Dersi Vrn. Öğr. Üyesi Bölümü]]</f>
        <v>TYS</v>
      </c>
      <c r="H346" s="5">
        <f>Tablo1[[#This Row],[Mevcut]]</f>
        <v>0</v>
      </c>
      <c r="I346" s="13" t="str">
        <f>Tablo1[[#This Row],[GÜN]]</f>
        <v>-</v>
      </c>
      <c r="J346" s="17" t="str">
        <f>Tablo1[[#This Row],[SINIF2]]</f>
        <v>AÇILMIYOR</v>
      </c>
      <c r="K346" s="11">
        <f>Tablo1[[#This Row],[08:10]]</f>
        <v>0</v>
      </c>
      <c r="L346" s="4">
        <f>Tablo1[[#This Row],[09:00]]</f>
        <v>0</v>
      </c>
      <c r="M346" s="4">
        <f>Tablo1[[#This Row],[09:50]]</f>
        <v>0</v>
      </c>
      <c r="N346" s="4">
        <f>Tablo1[[#This Row],[10:40]]</f>
        <v>0</v>
      </c>
      <c r="O346" s="4">
        <f>Tablo1[[#This Row],[11:30]]</f>
        <v>0</v>
      </c>
      <c r="P346" s="10" t="str">
        <f>Tablo1[[#This Row],[12:20]]</f>
        <v>x</v>
      </c>
      <c r="Q346" s="4" t="str">
        <f>Tablo1[[#This Row],[13:10]]</f>
        <v>x</v>
      </c>
      <c r="R346" s="4" t="str">
        <f>Tablo1[[#This Row],[14:00]]</f>
        <v>x</v>
      </c>
      <c r="S346" s="4">
        <f>Tablo1[[#This Row],[14:50]]</f>
        <v>0</v>
      </c>
      <c r="T346" s="4">
        <f>Tablo1[[#This Row],[15:40]]</f>
        <v>0</v>
      </c>
      <c r="U346" s="12">
        <f>Tablo1[[#This Row],[16:30]]</f>
        <v>0</v>
      </c>
      <c r="V346" s="24">
        <f>Tablo1[[#This Row],[Ders Adedi]]</f>
        <v>1</v>
      </c>
      <c r="W346" s="22">
        <f>Tablo1[[#This Row],[Ders saati]]</f>
        <v>3</v>
      </c>
      <c r="X346" s="23">
        <f>Tablo1[[#This Row],[Ders saati kontrol]]</f>
        <v>3</v>
      </c>
      <c r="Y346" s="89" t="str">
        <f>Tablo1[[#This Row],[Birleştir formül]]</f>
        <v>Görüntü İşleme  Melis İNALPULAT</v>
      </c>
      <c r="Z346" s="94">
        <f>Tablo1[[#This Row],[Birleşik ders]]</f>
        <v>1</v>
      </c>
    </row>
    <row r="347" spans="1:26" ht="21.75" hidden="1" x14ac:dyDescent="0.25">
      <c r="A347" s="27">
        <f>Tablo1[[#This Row],[Sıra]]</f>
        <v>211</v>
      </c>
      <c r="B347" s="13" t="str">
        <f>Tablo1[[#This Row],[Bölüm]]</f>
        <v>TYS</v>
      </c>
      <c r="C347" s="13">
        <f>Tablo1[[#This Row],[Sınıf]]</f>
        <v>4</v>
      </c>
      <c r="D347" s="5" t="str">
        <f>Tablo1[[#This Row],[Ders Kodu]]</f>
        <v>TYS-4018</v>
      </c>
      <c r="E347" s="14" t="str">
        <f>Tablo1[[#This Row],[Dersin Adı]]</f>
        <v xml:space="preserve">Otomasyon </v>
      </c>
      <c r="F347" s="6" t="str">
        <f>Tablo1[[#This Row],[Dersi Veren Öğretim Elemanı]]</f>
        <v>Murat YILDIRIM</v>
      </c>
      <c r="G347" s="6" t="str">
        <f>Tablo1[[#This Row],[Dersi Vrn. Öğr. Üyesi Bölümü]]</f>
        <v>TYS</v>
      </c>
      <c r="H347" s="5">
        <f>Tablo1[[#This Row],[Mevcut]]</f>
        <v>0</v>
      </c>
      <c r="I347" s="13" t="str">
        <f>Tablo1[[#This Row],[GÜN]]</f>
        <v>-</v>
      </c>
      <c r="J347" s="17" t="str">
        <f>Tablo1[[#This Row],[SINIF2]]</f>
        <v>AÇILMIYOR</v>
      </c>
      <c r="K347" s="11">
        <f>Tablo1[[#This Row],[08:10]]</f>
        <v>0</v>
      </c>
      <c r="L347" s="4">
        <f>Tablo1[[#This Row],[09:00]]</f>
        <v>0</v>
      </c>
      <c r="M347" s="4">
        <f>Tablo1[[#This Row],[09:50]]</f>
        <v>0</v>
      </c>
      <c r="N347" s="4">
        <f>Tablo1[[#This Row],[10:40]]</f>
        <v>0</v>
      </c>
      <c r="O347" s="4">
        <f>Tablo1[[#This Row],[11:30]]</f>
        <v>0</v>
      </c>
      <c r="P347" s="10">
        <f>Tablo1[[#This Row],[12:20]]</f>
        <v>0</v>
      </c>
      <c r="Q347" s="4">
        <f>Tablo1[[#This Row],[13:10]]</f>
        <v>0</v>
      </c>
      <c r="R347" s="4">
        <f>Tablo1[[#This Row],[14:00]]</f>
        <v>0</v>
      </c>
      <c r="S347" s="4" t="str">
        <f>Tablo1[[#This Row],[14:50]]</f>
        <v>x</v>
      </c>
      <c r="T347" s="4" t="str">
        <f>Tablo1[[#This Row],[15:40]]</f>
        <v>x</v>
      </c>
      <c r="U347" s="12" t="str">
        <f>Tablo1[[#This Row],[16:30]]</f>
        <v>x</v>
      </c>
      <c r="V347" s="24">
        <f>Tablo1[[#This Row],[Ders Adedi]]</f>
        <v>1</v>
      </c>
      <c r="W347" s="22">
        <f>Tablo1[[#This Row],[Ders saati]]</f>
        <v>3</v>
      </c>
      <c r="X347" s="23">
        <f>Tablo1[[#This Row],[Ders saati kontrol]]</f>
        <v>3</v>
      </c>
      <c r="Y347" s="89" t="str">
        <f>Tablo1[[#This Row],[Birleştir formül]]</f>
        <v>Otomasyon  Murat YILDIRIM</v>
      </c>
      <c r="Z347" s="94">
        <f>Tablo1[[#This Row],[Birleşik ders]]</f>
        <v>1</v>
      </c>
    </row>
    <row r="348" spans="1:26" ht="30" hidden="1" x14ac:dyDescent="0.25">
      <c r="A348" s="27">
        <f>Tablo1[[#This Row],[Sıra]]</f>
        <v>42</v>
      </c>
      <c r="B348" s="13" t="str">
        <f>Tablo1[[#This Row],[Bölüm]]</f>
        <v>TYS</v>
      </c>
      <c r="C348" s="13">
        <f>Tablo1[[#This Row],[Sınıf]]</f>
        <v>4</v>
      </c>
      <c r="D348" s="5" t="str">
        <f>Tablo1[[#This Row],[Ders Kodu]]</f>
        <v>TYS-4008</v>
      </c>
      <c r="E348" s="14" t="str">
        <f>Tablo1[[#This Row],[Dersin Adı]]</f>
        <v xml:space="preserve">Bitirme Ödevi II </v>
      </c>
      <c r="F348" s="6" t="str">
        <f>Tablo1[[#This Row],[Dersi Veren Öğretim Elemanı]]</f>
        <v>Bölüm Öğretim Elemanları - TYS</v>
      </c>
      <c r="G348" s="6" t="str">
        <f>Tablo1[[#This Row],[Dersi Vrn. Öğr. Üyesi Bölümü]]</f>
        <v>TYS</v>
      </c>
      <c r="H348" s="5">
        <f>Tablo1[[#This Row],[Mevcut]]</f>
        <v>10</v>
      </c>
      <c r="I348" s="13" t="str">
        <f>Tablo1[[#This Row],[GÜN]]</f>
        <v>-</v>
      </c>
      <c r="J348" s="17" t="str">
        <f>Tablo1[[#This Row],[SINIF2]]</f>
        <v>-</v>
      </c>
      <c r="K348" s="11">
        <f>Tablo1[[#This Row],[08:10]]</f>
        <v>0</v>
      </c>
      <c r="L348" s="4">
        <f>Tablo1[[#This Row],[09:00]]</f>
        <v>0</v>
      </c>
      <c r="M348" s="4">
        <f>Tablo1[[#This Row],[09:50]]</f>
        <v>0</v>
      </c>
      <c r="N348" s="4">
        <f>Tablo1[[#This Row],[10:40]]</f>
        <v>0</v>
      </c>
      <c r="O348" s="4">
        <f>Tablo1[[#This Row],[11:30]]</f>
        <v>0</v>
      </c>
      <c r="P348" s="10">
        <f>Tablo1[[#This Row],[12:20]]</f>
        <v>0</v>
      </c>
      <c r="Q348" s="4">
        <f>Tablo1[[#This Row],[13:10]]</f>
        <v>0</v>
      </c>
      <c r="R348" s="4">
        <f>Tablo1[[#This Row],[14:00]]</f>
        <v>0</v>
      </c>
      <c r="S348" s="4">
        <f>Tablo1[[#This Row],[14:50]]</f>
        <v>0</v>
      </c>
      <c r="T348" s="4">
        <f>Tablo1[[#This Row],[15:40]]</f>
        <v>0</v>
      </c>
      <c r="U348" s="12">
        <f>Tablo1[[#This Row],[16:30]]</f>
        <v>0</v>
      </c>
      <c r="V348" s="24">
        <f>Tablo1[[#This Row],[Ders Adedi]]</f>
        <v>7</v>
      </c>
      <c r="W348" s="22">
        <f>Tablo1[[#This Row],[Ders saati]]</f>
        <v>0</v>
      </c>
      <c r="X348" s="23">
        <f>Tablo1[[#This Row],[Ders saati kontrol]]</f>
        <v>0</v>
      </c>
      <c r="Y348" s="89" t="str">
        <f>Tablo1[[#This Row],[Birleştir formül]]</f>
        <v>Bitirme Ödevi II  Bölüm Öğretim Elemanları - TYS</v>
      </c>
      <c r="Z348" s="94">
        <f>Tablo1[[#This Row],[Birleşik ders]]</f>
        <v>1</v>
      </c>
    </row>
    <row r="349" spans="1:26" ht="21.75" hidden="1" x14ac:dyDescent="0.25">
      <c r="A349" s="27">
        <f>Tablo1[[#This Row],[Sıra]]</f>
        <v>124</v>
      </c>
      <c r="B349" s="13" t="str">
        <f>Tablo1[[#This Row],[Bölüm]]</f>
        <v>ZO</v>
      </c>
      <c r="C349" s="13">
        <f>Tablo1[[#This Row],[Sınıf]]</f>
        <v>1</v>
      </c>
      <c r="D349" s="5" t="str">
        <f>Tablo1[[#This Row],[Ders Kodu]]</f>
        <v>ZTN-1008</v>
      </c>
      <c r="E349" s="14" t="str">
        <f>Tablo1[[#This Row],[Dersin Adı]]</f>
        <v xml:space="preserve">Hayvan Biyolojisi ve Sistematiği </v>
      </c>
      <c r="F349" s="6" t="str">
        <f>Tablo1[[#This Row],[Dersi Veren Öğretim Elemanı]]</f>
        <v>Mert GÜRKAN</v>
      </c>
      <c r="G349" s="6" t="str">
        <f>Tablo1[[#This Row],[Dersi Vrn. Öğr. Üyesi Bölümü]]</f>
        <v>FD</v>
      </c>
      <c r="H349" s="5">
        <f>Tablo1[[#This Row],[Mevcut]]</f>
        <v>24</v>
      </c>
      <c r="I349" s="13" t="str">
        <f>Tablo1[[#This Row],[GÜN]]</f>
        <v>PAZARTESİ</v>
      </c>
      <c r="J349" s="17" t="str">
        <f>Tablo1[[#This Row],[SINIF2]]</f>
        <v>205</v>
      </c>
      <c r="K349" s="11">
        <f>Tablo1[[#This Row],[08:10]]</f>
        <v>0</v>
      </c>
      <c r="L349" s="4" t="str">
        <f>Tablo1[[#This Row],[09:00]]</f>
        <v>x</v>
      </c>
      <c r="M349" s="4" t="str">
        <f>Tablo1[[#This Row],[09:50]]</f>
        <v>x</v>
      </c>
      <c r="N349" s="4" t="str">
        <f>Tablo1[[#This Row],[10:40]]</f>
        <v>x</v>
      </c>
      <c r="O349" s="4" t="str">
        <f>Tablo1[[#This Row],[11:30]]</f>
        <v>x</v>
      </c>
      <c r="P349" s="10">
        <f>Tablo1[[#This Row],[12:20]]</f>
        <v>0</v>
      </c>
      <c r="Q349" s="4">
        <f>Tablo1[[#This Row],[13:10]]</f>
        <v>0</v>
      </c>
      <c r="R349" s="4">
        <f>Tablo1[[#This Row],[14:00]]</f>
        <v>0</v>
      </c>
      <c r="S349" s="4">
        <f>Tablo1[[#This Row],[14:50]]</f>
        <v>0</v>
      </c>
      <c r="T349" s="4">
        <f>Tablo1[[#This Row],[15:40]]</f>
        <v>0</v>
      </c>
      <c r="U349" s="12">
        <f>Tablo1[[#This Row],[16:30]]</f>
        <v>0</v>
      </c>
      <c r="V349" s="24">
        <f>Tablo1[[#This Row],[Ders Adedi]]</f>
        <v>1</v>
      </c>
      <c r="W349" s="22">
        <f>Tablo1[[#This Row],[Ders saati]]</f>
        <v>4</v>
      </c>
      <c r="X349" s="23">
        <f>Tablo1[[#This Row],[Ders saati kontrol]]</f>
        <v>4</v>
      </c>
      <c r="Y349" s="89" t="str">
        <f>Tablo1[[#This Row],[Birleştir formül]]</f>
        <v>Hayvan Biyolojisi ve Sistematiği  Mert GÜRKAN</v>
      </c>
      <c r="Z349" s="94">
        <f>Tablo1[[#This Row],[Birleşik ders]]</f>
        <v>1</v>
      </c>
    </row>
    <row r="350" spans="1:26" ht="21.75" hidden="1" x14ac:dyDescent="0.25">
      <c r="A350" s="27">
        <f>Tablo1[[#This Row],[Sıra]]</f>
        <v>131</v>
      </c>
      <c r="B350" s="13" t="str">
        <f>Tablo1[[#This Row],[Bölüm]]</f>
        <v>ZO</v>
      </c>
      <c r="C350" s="13">
        <f>Tablo1[[#This Row],[Sınıf]]</f>
        <v>1</v>
      </c>
      <c r="D350" s="5" t="str">
        <f>Tablo1[[#This Row],[Ders Kodu]]</f>
        <v xml:space="preserve">ZTN-1010 </v>
      </c>
      <c r="E350" s="14" t="str">
        <f>Tablo1[[#This Row],[Dersin Adı]]</f>
        <v xml:space="preserve">Hayvan Tarımı </v>
      </c>
      <c r="F350" s="6" t="str">
        <f>Tablo1[[#This Row],[Dersi Veren Öğretim Elemanı]]</f>
        <v>Cemil TÖLÜ</v>
      </c>
      <c r="G350" s="6" t="str">
        <f>Tablo1[[#This Row],[Dersi Vrn. Öğr. Üyesi Bölümü]]</f>
        <v>ZO</v>
      </c>
      <c r="H350" s="5">
        <f>Tablo1[[#This Row],[Mevcut]]</f>
        <v>24</v>
      </c>
      <c r="I350" s="13" t="str">
        <f>Tablo1[[#This Row],[GÜN]]</f>
        <v>PAZARTESİ</v>
      </c>
      <c r="J350" s="17" t="str">
        <f>Tablo1[[#This Row],[SINIF2]]</f>
        <v>205</v>
      </c>
      <c r="K350" s="11">
        <f>Tablo1[[#This Row],[08:10]]</f>
        <v>0</v>
      </c>
      <c r="L350" s="4">
        <f>Tablo1[[#This Row],[09:00]]</f>
        <v>0</v>
      </c>
      <c r="M350" s="4">
        <f>Tablo1[[#This Row],[09:50]]</f>
        <v>0</v>
      </c>
      <c r="N350" s="4">
        <f>Tablo1[[#This Row],[10:40]]</f>
        <v>0</v>
      </c>
      <c r="O350" s="4">
        <f>Tablo1[[#This Row],[11:30]]</f>
        <v>0</v>
      </c>
      <c r="P350" s="10">
        <f>Tablo1[[#This Row],[12:20]]</f>
        <v>0</v>
      </c>
      <c r="Q350" s="4" t="str">
        <f>Tablo1[[#This Row],[13:10]]</f>
        <v>x</v>
      </c>
      <c r="R350" s="4" t="str">
        <f>Tablo1[[#This Row],[14:00]]</f>
        <v>x</v>
      </c>
      <c r="S350" s="4" t="str">
        <f>Tablo1[[#This Row],[14:50]]</f>
        <v>x</v>
      </c>
      <c r="T350" s="4" t="str">
        <f>Tablo1[[#This Row],[15:40]]</f>
        <v>x</v>
      </c>
      <c r="U350" s="12">
        <f>Tablo1[[#This Row],[16:30]]</f>
        <v>0</v>
      </c>
      <c r="V350" s="24">
        <f>Tablo1[[#This Row],[Ders Adedi]]</f>
        <v>1</v>
      </c>
      <c r="W350" s="22">
        <f>Tablo1[[#This Row],[Ders saati]]</f>
        <v>4</v>
      </c>
      <c r="X350" s="23">
        <f>Tablo1[[#This Row],[Ders saati kontrol]]</f>
        <v>4</v>
      </c>
      <c r="Y350" s="89" t="str">
        <f>Tablo1[[#This Row],[Birleştir formül]]</f>
        <v>Hayvan Tarımı  Cemil TÖLÜ</v>
      </c>
      <c r="Z350" s="94">
        <f>Tablo1[[#This Row],[Birleşik ders]]</f>
        <v>1</v>
      </c>
    </row>
    <row r="351" spans="1:26" ht="21.75" hidden="1" x14ac:dyDescent="0.25">
      <c r="A351" s="27">
        <f>Tablo1[[#This Row],[Sıra]]</f>
        <v>386</v>
      </c>
      <c r="B351" s="13" t="str">
        <f>Tablo1[[#This Row],[Bölüm]]</f>
        <v>ZO</v>
      </c>
      <c r="C351" s="13">
        <f>Tablo1[[#This Row],[Sınıf]]</f>
        <v>1</v>
      </c>
      <c r="D351" s="5" t="str">
        <f>Tablo1[[#This Row],[Ders Kodu]]</f>
        <v>ZOO-1008</v>
      </c>
      <c r="E351" s="14" t="str">
        <f>Tablo1[[#This Row],[Dersin Adı]]</f>
        <v>Hayvansal Üretim Sistemleri (Alttan ve devam Alanlar İçin)</v>
      </c>
      <c r="F351" s="6" t="str">
        <f>Tablo1[[#This Row],[Dersi Veren Öğretim Elemanı]]</f>
        <v>Cemil TÖLÜ</v>
      </c>
      <c r="G351" s="6" t="str">
        <f>Tablo1[[#This Row],[Dersi Vrn. Öğr. Üyesi Bölümü]]</f>
        <v>ZO</v>
      </c>
      <c r="H351" s="5">
        <f>Tablo1[[#This Row],[Mevcut]]</f>
        <v>31</v>
      </c>
      <c r="I351" s="13" t="str">
        <f>Tablo1[[#This Row],[GÜN]]</f>
        <v>PAZARTESİ</v>
      </c>
      <c r="J351" s="17" t="str">
        <f>Tablo1[[#This Row],[SINIF2]]</f>
        <v>205</v>
      </c>
      <c r="K351" s="11">
        <f>Tablo1[[#This Row],[08:10]]</f>
        <v>0</v>
      </c>
      <c r="L351" s="4">
        <f>Tablo1[[#This Row],[09:00]]</f>
        <v>0</v>
      </c>
      <c r="M351" s="4">
        <f>Tablo1[[#This Row],[09:50]]</f>
        <v>0</v>
      </c>
      <c r="N351" s="4">
        <f>Tablo1[[#This Row],[10:40]]</f>
        <v>0</v>
      </c>
      <c r="O351" s="4">
        <f>Tablo1[[#This Row],[11:30]]</f>
        <v>0</v>
      </c>
      <c r="P351" s="10">
        <f>Tablo1[[#This Row],[12:20]]</f>
        <v>0</v>
      </c>
      <c r="Q351" s="4" t="str">
        <f>Tablo1[[#This Row],[13:10]]</f>
        <v>x</v>
      </c>
      <c r="R351" s="4" t="str">
        <f>Tablo1[[#This Row],[14:00]]</f>
        <v>x</v>
      </c>
      <c r="S351" s="4">
        <f>Tablo1[[#This Row],[14:50]]</f>
        <v>0</v>
      </c>
      <c r="T351" s="4">
        <f>Tablo1[[#This Row],[15:40]]</f>
        <v>0</v>
      </c>
      <c r="U351" s="12">
        <f>Tablo1[[#This Row],[16:30]]</f>
        <v>0</v>
      </c>
      <c r="V351" s="24">
        <f>Tablo1[[#This Row],[Ders Adedi]]</f>
        <v>2</v>
      </c>
      <c r="W351" s="22">
        <f>Tablo1[[#This Row],[Ders saati]]</f>
        <v>2</v>
      </c>
      <c r="X351" s="23">
        <f>Tablo1[[#This Row],[Ders saati kontrol]]</f>
        <v>2</v>
      </c>
      <c r="Y351" s="89" t="str">
        <f>Tablo1[[#This Row],[Birleştir formül]]</f>
        <v>Hayvansal Üretim Sistemleri (Alttan ve devam Alanlar İçin) Cemil TÖLÜ</v>
      </c>
      <c r="Z351" s="94">
        <f>Tablo1[[#This Row],[Birleşik ders]]</f>
        <v>1</v>
      </c>
    </row>
    <row r="352" spans="1:26" ht="21.75" hidden="1" x14ac:dyDescent="0.25">
      <c r="A352" s="27">
        <f>Tablo1[[#This Row],[Sıra]]</f>
        <v>320</v>
      </c>
      <c r="B352" s="13" t="str">
        <f>Tablo1[[#This Row],[Bölüm]]</f>
        <v>ZO</v>
      </c>
      <c r="C352" s="13">
        <f>Tablo1[[#This Row],[Sınıf]]</f>
        <v>1</v>
      </c>
      <c r="D352" s="5" t="str">
        <f>Tablo1[[#This Row],[Ders Kodu]]</f>
        <v>TDİ-1002</v>
      </c>
      <c r="E352" s="14" t="str">
        <f>Tablo1[[#This Row],[Dersin Adı]]</f>
        <v xml:space="preserve">Türk Dili II </v>
      </c>
      <c r="F352" s="6" t="str">
        <f>Tablo1[[#This Row],[Dersi Veren Öğretim Elemanı]]</f>
        <v>Özgür ÜSTÜN</v>
      </c>
      <c r="G352" s="6" t="str">
        <f>Tablo1[[#This Row],[Dersi Vrn. Öğr. Üyesi Bölümü]]</f>
        <v>FD</v>
      </c>
      <c r="H352" s="5">
        <f>Tablo1[[#This Row],[Mevcut]]</f>
        <v>23</v>
      </c>
      <c r="I352" s="13" t="str">
        <f>Tablo1[[#This Row],[GÜN]]</f>
        <v>SALI</v>
      </c>
      <c r="J352" s="17" t="str">
        <f>Tablo1[[#This Row],[SINIF2]]</f>
        <v>ONLINE</v>
      </c>
      <c r="K352" s="11">
        <f>Tablo1[[#This Row],[08:10]]</f>
        <v>0</v>
      </c>
      <c r="L352" s="4">
        <f>Tablo1[[#This Row],[09:00]]</f>
        <v>0</v>
      </c>
      <c r="M352" s="4">
        <f>Tablo1[[#This Row],[09:50]]</f>
        <v>0</v>
      </c>
      <c r="N352" s="4">
        <f>Tablo1[[#This Row],[10:40]]</f>
        <v>0</v>
      </c>
      <c r="O352" s="4">
        <f>Tablo1[[#This Row],[11:30]]</f>
        <v>0</v>
      </c>
      <c r="P352" s="10">
        <f>Tablo1[[#This Row],[12:20]]</f>
        <v>0</v>
      </c>
      <c r="Q352" s="4">
        <f>Tablo1[[#This Row],[13:10]]</f>
        <v>0</v>
      </c>
      <c r="R352" s="4" t="str">
        <f>Tablo1[[#This Row],[14:00]]</f>
        <v>x</v>
      </c>
      <c r="S352" s="4" t="str">
        <f>Tablo1[[#This Row],[14:50]]</f>
        <v>x</v>
      </c>
      <c r="T352" s="4">
        <f>Tablo1[[#This Row],[15:40]]</f>
        <v>0</v>
      </c>
      <c r="U352" s="12">
        <f>Tablo1[[#This Row],[16:30]]</f>
        <v>0</v>
      </c>
      <c r="V352" s="24">
        <f>Tablo1[[#This Row],[Ders Adedi]]</f>
        <v>9</v>
      </c>
      <c r="W352" s="22">
        <f>Tablo1[[#This Row],[Ders saati]]</f>
        <v>2</v>
      </c>
      <c r="X352" s="23">
        <f>Tablo1[[#This Row],[Ders saati kontrol]]</f>
        <v>2</v>
      </c>
      <c r="Y352" s="89" t="str">
        <f>Tablo1[[#This Row],[Birleştir formül]]</f>
        <v>Türk Dili II  Özgür ÜSTÜN</v>
      </c>
      <c r="Z352" s="94">
        <f>Tablo1[[#This Row],[Birleşik ders]]</f>
        <v>9</v>
      </c>
    </row>
    <row r="353" spans="1:26" ht="21.75" hidden="1" x14ac:dyDescent="0.25">
      <c r="A353" s="27">
        <f>Tablo1[[#This Row],[Sıra]]</f>
        <v>163</v>
      </c>
      <c r="B353" s="13" t="str">
        <f>Tablo1[[#This Row],[Bölüm]]</f>
        <v>ZO</v>
      </c>
      <c r="C353" s="13">
        <f>Tablo1[[#This Row],[Sınıf]]</f>
        <v>1</v>
      </c>
      <c r="D353" s="5" t="str">
        <f>Tablo1[[#This Row],[Ders Kodu]]</f>
        <v>ZTN-1004</v>
      </c>
      <c r="E353" s="14" t="str">
        <f>Tablo1[[#This Row],[Dersin Adı]]</f>
        <v xml:space="preserve">Kimya </v>
      </c>
      <c r="F353" s="6" t="str">
        <f>Tablo1[[#This Row],[Dersi Veren Öğretim Elemanı]]</f>
        <v>Sema EKİCİ</v>
      </c>
      <c r="G353" s="6" t="str">
        <f>Tablo1[[#This Row],[Dersi Vrn. Öğr. Üyesi Bölümü]]</f>
        <v>FD</v>
      </c>
      <c r="H353" s="5">
        <f>Tablo1[[#This Row],[Mevcut]]</f>
        <v>24</v>
      </c>
      <c r="I353" s="13" t="str">
        <f>Tablo1[[#This Row],[GÜN]]</f>
        <v>ÇARŞAMBA</v>
      </c>
      <c r="J353" s="17" t="str">
        <f>Tablo1[[#This Row],[SINIF2]]</f>
        <v>Prof.Dr H. TURHAN</v>
      </c>
      <c r="K353" s="11">
        <f>Tablo1[[#This Row],[08:10]]</f>
        <v>0</v>
      </c>
      <c r="L353" s="4" t="str">
        <f>Tablo1[[#This Row],[09:00]]</f>
        <v>x</v>
      </c>
      <c r="M353" s="4" t="str">
        <f>Tablo1[[#This Row],[09:50]]</f>
        <v>x</v>
      </c>
      <c r="N353" s="4" t="str">
        <f>Tablo1[[#This Row],[10:40]]</f>
        <v>x</v>
      </c>
      <c r="O353" s="4" t="str">
        <f>Tablo1[[#This Row],[11:30]]</f>
        <v>x</v>
      </c>
      <c r="P353" s="10">
        <f>Tablo1[[#This Row],[12:20]]</f>
        <v>0</v>
      </c>
      <c r="Q353" s="4">
        <f>Tablo1[[#This Row],[13:10]]</f>
        <v>0</v>
      </c>
      <c r="R353" s="4">
        <f>Tablo1[[#This Row],[14:00]]</f>
        <v>0</v>
      </c>
      <c r="S353" s="4">
        <f>Tablo1[[#This Row],[14:50]]</f>
        <v>0</v>
      </c>
      <c r="T353" s="4">
        <f>Tablo1[[#This Row],[15:40]]</f>
        <v>0</v>
      </c>
      <c r="U353" s="12">
        <f>Tablo1[[#This Row],[16:30]]</f>
        <v>0</v>
      </c>
      <c r="V353" s="24">
        <f>Tablo1[[#This Row],[Ders Adedi]]</f>
        <v>1</v>
      </c>
      <c r="W353" s="22">
        <f>Tablo1[[#This Row],[Ders saati]]</f>
        <v>4</v>
      </c>
      <c r="X353" s="23">
        <f>Tablo1[[#This Row],[Ders saati kontrol]]</f>
        <v>4</v>
      </c>
      <c r="Y353" s="89" t="str">
        <f>Tablo1[[#This Row],[Birleştir formül]]</f>
        <v>Kimya  Sema EKİCİ</v>
      </c>
      <c r="Z353" s="94">
        <f>Tablo1[[#This Row],[Birleşik ders]]</f>
        <v>1</v>
      </c>
    </row>
    <row r="354" spans="1:26" ht="21.75" hidden="1" x14ac:dyDescent="0.25">
      <c r="A354" s="27">
        <f>Tablo1[[#This Row],[Sıra]]</f>
        <v>385</v>
      </c>
      <c r="B354" s="13" t="str">
        <f>Tablo1[[#This Row],[Bölüm]]</f>
        <v>ZO</v>
      </c>
      <c r="C354" s="13">
        <f>Tablo1[[#This Row],[Sınıf]]</f>
        <v>1</v>
      </c>
      <c r="D354" s="5" t="str">
        <f>Tablo1[[#This Row],[Ders Kodu]]</f>
        <v>ZOO-1006</v>
      </c>
      <c r="E354" s="14" t="str">
        <f>Tablo1[[#This Row],[Dersin Adı]]</f>
        <v>Ekonomi (Alttan ve devam Alanlar İçin)</v>
      </c>
      <c r="F354" s="6" t="str">
        <f>Tablo1[[#This Row],[Dersi Veren Öğretim Elemanı]]</f>
        <v>Damla ÖZSAYIN</v>
      </c>
      <c r="G354" s="6" t="str">
        <f>Tablo1[[#This Row],[Dersi Vrn. Öğr. Üyesi Bölümü]]</f>
        <v>TE</v>
      </c>
      <c r="H354" s="5">
        <f>Tablo1[[#This Row],[Mevcut]]</f>
        <v>9</v>
      </c>
      <c r="I354" s="13" t="str">
        <f>Tablo1[[#This Row],[GÜN]]</f>
        <v>ÇARŞAMBA</v>
      </c>
      <c r="J354" s="17" t="str">
        <f>Tablo1[[#This Row],[SINIF2]]</f>
        <v>205</v>
      </c>
      <c r="K354" s="11">
        <f>Tablo1[[#This Row],[08:10]]</f>
        <v>0</v>
      </c>
      <c r="L354" s="4">
        <f>Tablo1[[#This Row],[09:00]]</f>
        <v>0</v>
      </c>
      <c r="M354" s="4">
        <f>Tablo1[[#This Row],[09:50]]</f>
        <v>0</v>
      </c>
      <c r="N354" s="4">
        <f>Tablo1[[#This Row],[10:40]]</f>
        <v>0</v>
      </c>
      <c r="O354" s="4">
        <f>Tablo1[[#This Row],[11:30]]</f>
        <v>0</v>
      </c>
      <c r="P354" s="10" t="str">
        <f>Tablo1[[#This Row],[12:20]]</f>
        <v>x</v>
      </c>
      <c r="Q354" s="4" t="str">
        <f>Tablo1[[#This Row],[13:10]]</f>
        <v>x</v>
      </c>
      <c r="R354" s="4" t="str">
        <f>Tablo1[[#This Row],[14:00]]</f>
        <v>x</v>
      </c>
      <c r="S354" s="4">
        <f>Tablo1[[#This Row],[14:50]]</f>
        <v>0</v>
      </c>
      <c r="T354" s="4">
        <f>Tablo1[[#This Row],[15:40]]</f>
        <v>0</v>
      </c>
      <c r="U354" s="12">
        <f>Tablo1[[#This Row],[16:30]]</f>
        <v>0</v>
      </c>
      <c r="V354" s="24">
        <f>Tablo1[[#This Row],[Ders Adedi]]</f>
        <v>1</v>
      </c>
      <c r="W354" s="22">
        <f>Tablo1[[#This Row],[Ders saati]]</f>
        <v>3</v>
      </c>
      <c r="X354" s="23">
        <f>Tablo1[[#This Row],[Ders saati kontrol]]</f>
        <v>3</v>
      </c>
      <c r="Y354" s="89" t="str">
        <f>Tablo1[[#This Row],[Birleştir formül]]</f>
        <v>Ekonomi (Alttan ve devam Alanlar İçin) Damla ÖZSAYIN</v>
      </c>
      <c r="Z354" s="94">
        <f>Tablo1[[#This Row],[Birleşik ders]]</f>
        <v>1</v>
      </c>
    </row>
    <row r="355" spans="1:26" ht="21.75" hidden="1" x14ac:dyDescent="0.25">
      <c r="A355" s="27">
        <f>Tablo1[[#This Row],[Sıra]]</f>
        <v>17</v>
      </c>
      <c r="B355" s="13" t="str">
        <f>Tablo1[[#This Row],[Bölüm]]</f>
        <v>ZO</v>
      </c>
      <c r="C355" s="13">
        <f>Tablo1[[#This Row],[Sınıf]]</f>
        <v>1</v>
      </c>
      <c r="D355" s="5" t="str">
        <f>Tablo1[[#This Row],[Ders Kodu]]</f>
        <v>ATA-1102</v>
      </c>
      <c r="E355" s="14" t="str">
        <f>Tablo1[[#This Row],[Dersin Adı]]</f>
        <v xml:space="preserve">Atatürk İlkeleri ve İnkılap Tarihi II </v>
      </c>
      <c r="F355" s="6" t="str">
        <f>Tablo1[[#This Row],[Dersi Veren Öğretim Elemanı]]</f>
        <v>Gökhan BAYRAM</v>
      </c>
      <c r="G355" s="6" t="str">
        <f>Tablo1[[#This Row],[Dersi Vrn. Öğr. Üyesi Bölümü]]</f>
        <v>FD</v>
      </c>
      <c r="H355" s="5">
        <f>Tablo1[[#This Row],[Mevcut]]</f>
        <v>25</v>
      </c>
      <c r="I355" s="13" t="str">
        <f>Tablo1[[#This Row],[GÜN]]</f>
        <v>ÇARŞAMBA</v>
      </c>
      <c r="J355" s="17" t="str">
        <f>Tablo1[[#This Row],[SINIF2]]</f>
        <v>ONLINE</v>
      </c>
      <c r="K355" s="11">
        <f>Tablo1[[#This Row],[08:10]]</f>
        <v>0</v>
      </c>
      <c r="L355" s="4">
        <f>Tablo1[[#This Row],[09:00]]</f>
        <v>0</v>
      </c>
      <c r="M355" s="4">
        <f>Tablo1[[#This Row],[09:50]]</f>
        <v>0</v>
      </c>
      <c r="N355" s="4">
        <f>Tablo1[[#This Row],[10:40]]</f>
        <v>0</v>
      </c>
      <c r="O355" s="4">
        <f>Tablo1[[#This Row],[11:30]]</f>
        <v>0</v>
      </c>
      <c r="P355" s="10">
        <f>Tablo1[[#This Row],[12:20]]</f>
        <v>0</v>
      </c>
      <c r="Q355" s="4">
        <f>Tablo1[[#This Row],[13:10]]</f>
        <v>0</v>
      </c>
      <c r="R355" s="4">
        <f>Tablo1[[#This Row],[14:00]]</f>
        <v>0</v>
      </c>
      <c r="S355" s="4" t="str">
        <f>Tablo1[[#This Row],[14:50]]</f>
        <v>x</v>
      </c>
      <c r="T355" s="4" t="str">
        <f>Tablo1[[#This Row],[15:40]]</f>
        <v>x</v>
      </c>
      <c r="U355" s="12">
        <f>Tablo1[[#This Row],[16:30]]</f>
        <v>0</v>
      </c>
      <c r="V355" s="24">
        <f>Tablo1[[#This Row],[Ders Adedi]]</f>
        <v>9</v>
      </c>
      <c r="W355" s="22">
        <f>Tablo1[[#This Row],[Ders saati]]</f>
        <v>2</v>
      </c>
      <c r="X355" s="23">
        <f>Tablo1[[#This Row],[Ders saati kontrol]]</f>
        <v>2</v>
      </c>
      <c r="Y355" s="89" t="str">
        <f>Tablo1[[#This Row],[Birleştir formül]]</f>
        <v>Atatürk İlkeleri ve İnkılap Tarihi II  Gökhan BAYRAM</v>
      </c>
      <c r="Z355" s="94">
        <f>Tablo1[[#This Row],[Birleşik ders]]</f>
        <v>9</v>
      </c>
    </row>
    <row r="356" spans="1:26" ht="21.75" hidden="1" x14ac:dyDescent="0.25">
      <c r="A356" s="27">
        <f>Tablo1[[#This Row],[Sıra]]</f>
        <v>383</v>
      </c>
      <c r="B356" s="13" t="str">
        <f>Tablo1[[#This Row],[Bölüm]]</f>
        <v>ZO</v>
      </c>
      <c r="C356" s="13">
        <f>Tablo1[[#This Row],[Sınıf]]</f>
        <v>1</v>
      </c>
      <c r="D356" s="5" t="str">
        <f>Tablo1[[#This Row],[Ders Kodu]]</f>
        <v>ZOO-1002</v>
      </c>
      <c r="E356" s="14" t="str">
        <f>Tablo1[[#This Row],[Dersin Adı]]</f>
        <v>Zooloji (Alttan ve devam Alanlar İçin)</v>
      </c>
      <c r="F356" s="6" t="str">
        <f>Tablo1[[#This Row],[Dersi Veren Öğretim Elemanı]]</f>
        <v>Sibel HAYRETDAĞ</v>
      </c>
      <c r="G356" s="6" t="str">
        <f>Tablo1[[#This Row],[Dersi Vrn. Öğr. Üyesi Bölümü]]</f>
        <v>FD</v>
      </c>
      <c r="H356" s="5">
        <f>Tablo1[[#This Row],[Mevcut]]</f>
        <v>19</v>
      </c>
      <c r="I356" s="13" t="str">
        <f>Tablo1[[#This Row],[GÜN]]</f>
        <v>PERŞEMBE</v>
      </c>
      <c r="J356" s="17" t="str">
        <f>Tablo1[[#This Row],[SINIF2]]</f>
        <v>204</v>
      </c>
      <c r="K356" s="11">
        <f>Tablo1[[#This Row],[08:10]]</f>
        <v>0</v>
      </c>
      <c r="L356" s="4">
        <f>Tablo1[[#This Row],[09:00]]</f>
        <v>0</v>
      </c>
      <c r="M356" s="4">
        <f>Tablo1[[#This Row],[09:50]]</f>
        <v>0</v>
      </c>
      <c r="N356" s="4" t="str">
        <f>Tablo1[[#This Row],[10:40]]</f>
        <v>x</v>
      </c>
      <c r="O356" s="4" t="str">
        <f>Tablo1[[#This Row],[11:30]]</f>
        <v>x</v>
      </c>
      <c r="P356" s="10" t="str">
        <f>Tablo1[[#This Row],[12:20]]</f>
        <v>x</v>
      </c>
      <c r="Q356" s="4" t="str">
        <f>Tablo1[[#This Row],[13:10]]</f>
        <v>x</v>
      </c>
      <c r="R356" s="4">
        <f>Tablo1[[#This Row],[14:00]]</f>
        <v>0</v>
      </c>
      <c r="S356" s="4">
        <f>Tablo1[[#This Row],[14:50]]</f>
        <v>0</v>
      </c>
      <c r="T356" s="4">
        <f>Tablo1[[#This Row],[15:40]]</f>
        <v>0</v>
      </c>
      <c r="U356" s="12">
        <f>Tablo1[[#This Row],[16:30]]</f>
        <v>0</v>
      </c>
      <c r="V356" s="24">
        <f>Tablo1[[#This Row],[Ders Adedi]]</f>
        <v>2</v>
      </c>
      <c r="W356" s="22">
        <f>Tablo1[[#This Row],[Ders saati]]</f>
        <v>4</v>
      </c>
      <c r="X356" s="23">
        <f>Tablo1[[#This Row],[Ders saati kontrol]]</f>
        <v>4</v>
      </c>
      <c r="Y356" s="89" t="str">
        <f>Tablo1[[#This Row],[Birleştir formül]]</f>
        <v>Zooloji (Alttan ve devam Alanlar İçin) Sibel HAYRETDAĞ</v>
      </c>
      <c r="Z356" s="94">
        <f>Tablo1[[#This Row],[Birleşik ders]]</f>
        <v>1</v>
      </c>
    </row>
    <row r="357" spans="1:26" ht="21.75" hidden="1" x14ac:dyDescent="0.25">
      <c r="A357" s="27">
        <f>Tablo1[[#This Row],[Sıra]]</f>
        <v>206</v>
      </c>
      <c r="B357" s="13" t="str">
        <f>Tablo1[[#This Row],[Bölüm]]</f>
        <v>ZO</v>
      </c>
      <c r="C357" s="13">
        <f>Tablo1[[#This Row],[Sınıf]]</f>
        <v>1</v>
      </c>
      <c r="D357" s="5" t="str">
        <f>Tablo1[[#This Row],[Ders Kodu]]</f>
        <v>ZTN-1002</v>
      </c>
      <c r="E357" s="14" t="str">
        <f>Tablo1[[#This Row],[Dersin Adı]]</f>
        <v xml:space="preserve">Mühendislik Matematiği </v>
      </c>
      <c r="F357" s="6" t="str">
        <f>Tablo1[[#This Row],[Dersi Veren Öğretim Elemanı]]</f>
        <v>Erdoğan ÜNLÜ</v>
      </c>
      <c r="G357" s="6" t="str">
        <f>Tablo1[[#This Row],[Dersi Vrn. Öğr. Üyesi Bölümü]]</f>
        <v>FD</v>
      </c>
      <c r="H357" s="5">
        <f>Tablo1[[#This Row],[Mevcut]]</f>
        <v>24</v>
      </c>
      <c r="I357" s="13" t="str">
        <f>Tablo1[[#This Row],[GÜN]]</f>
        <v>PERŞEMBE</v>
      </c>
      <c r="J357" s="17" t="str">
        <f>Tablo1[[#This Row],[SINIF2]]</f>
        <v>202</v>
      </c>
      <c r="K357" s="11">
        <f>Tablo1[[#This Row],[08:10]]</f>
        <v>0</v>
      </c>
      <c r="L357" s="4">
        <f>Tablo1[[#This Row],[09:00]]</f>
        <v>0</v>
      </c>
      <c r="M357" s="4">
        <f>Tablo1[[#This Row],[09:50]]</f>
        <v>0</v>
      </c>
      <c r="N357" s="4" t="str">
        <f>Tablo1[[#This Row],[10:40]]</f>
        <v>x</v>
      </c>
      <c r="O357" s="4" t="str">
        <f>Tablo1[[#This Row],[11:30]]</f>
        <v>x</v>
      </c>
      <c r="P357" s="10" t="str">
        <f>Tablo1[[#This Row],[12:20]]</f>
        <v>x</v>
      </c>
      <c r="Q357" s="4">
        <f>Tablo1[[#This Row],[13:10]]</f>
        <v>0</v>
      </c>
      <c r="R357" s="4">
        <f>Tablo1[[#This Row],[14:00]]</f>
        <v>0</v>
      </c>
      <c r="S357" s="4">
        <f>Tablo1[[#This Row],[14:50]]</f>
        <v>0</v>
      </c>
      <c r="T357" s="4">
        <f>Tablo1[[#This Row],[15:40]]</f>
        <v>0</v>
      </c>
      <c r="U357" s="12">
        <f>Tablo1[[#This Row],[16:30]]</f>
        <v>0</v>
      </c>
      <c r="V357" s="24">
        <f>Tablo1[[#This Row],[Ders Adedi]]</f>
        <v>3</v>
      </c>
      <c r="W357" s="22">
        <f>Tablo1[[#This Row],[Ders saati]]</f>
        <v>3</v>
      </c>
      <c r="X357" s="23">
        <f>Tablo1[[#This Row],[Ders saati kontrol]]</f>
        <v>3</v>
      </c>
      <c r="Y357" s="89" t="str">
        <f>Tablo1[[#This Row],[Birleştir formül]]</f>
        <v>Mühendislik Matematiği  Erdoğan ÜNLÜ</v>
      </c>
      <c r="Z357" s="94">
        <f>Tablo1[[#This Row],[Birleşik ders]]</f>
        <v>3</v>
      </c>
    </row>
    <row r="358" spans="1:26" ht="21.75" hidden="1" x14ac:dyDescent="0.25">
      <c r="A358" s="27">
        <f>Tablo1[[#This Row],[Sıra]]</f>
        <v>107</v>
      </c>
      <c r="B358" s="13" t="str">
        <f>Tablo1[[#This Row],[Bölüm]]</f>
        <v>ZO</v>
      </c>
      <c r="C358" s="13">
        <f>Tablo1[[#This Row],[Sınıf]]</f>
        <v>1</v>
      </c>
      <c r="D358" s="5" t="str">
        <f>Tablo1[[#This Row],[Ders Kodu]]</f>
        <v>ZTN-1006</v>
      </c>
      <c r="E358" s="14" t="str">
        <f>Tablo1[[#This Row],[Dersin Adı]]</f>
        <v xml:space="preserve">Fizik </v>
      </c>
      <c r="F358" s="6" t="str">
        <f>Tablo1[[#This Row],[Dersi Veren Öğretim Elemanı]]</f>
        <v>Oktay YILMAZ</v>
      </c>
      <c r="G358" s="6" t="str">
        <f>Tablo1[[#This Row],[Dersi Vrn. Öğr. Üyesi Bölümü]]</f>
        <v>FD</v>
      </c>
      <c r="H358" s="5">
        <f>Tablo1[[#This Row],[Mevcut]]</f>
        <v>24</v>
      </c>
      <c r="I358" s="13" t="str">
        <f>Tablo1[[#This Row],[GÜN]]</f>
        <v>PERŞEMBE</v>
      </c>
      <c r="J358" s="17" t="str">
        <f>Tablo1[[#This Row],[SINIF2]]</f>
        <v>103</v>
      </c>
      <c r="K358" s="11">
        <f>Tablo1[[#This Row],[08:10]]</f>
        <v>0</v>
      </c>
      <c r="L358" s="4">
        <f>Tablo1[[#This Row],[09:00]]</f>
        <v>0</v>
      </c>
      <c r="M358" s="4">
        <f>Tablo1[[#This Row],[09:50]]</f>
        <v>0</v>
      </c>
      <c r="N358" s="4">
        <f>Tablo1[[#This Row],[10:40]]</f>
        <v>0</v>
      </c>
      <c r="O358" s="4">
        <f>Tablo1[[#This Row],[11:30]]</f>
        <v>0</v>
      </c>
      <c r="P358" s="10">
        <f>Tablo1[[#This Row],[12:20]]</f>
        <v>0</v>
      </c>
      <c r="Q358" s="4" t="str">
        <f>Tablo1[[#This Row],[13:10]]</f>
        <v>x</v>
      </c>
      <c r="R358" s="4" t="str">
        <f>Tablo1[[#This Row],[14:00]]</f>
        <v>x</v>
      </c>
      <c r="S358" s="4">
        <f>Tablo1[[#This Row],[14:50]]</f>
        <v>0</v>
      </c>
      <c r="T358" s="4">
        <f>Tablo1[[#This Row],[15:40]]</f>
        <v>0</v>
      </c>
      <c r="U358" s="12">
        <f>Tablo1[[#This Row],[16:30]]</f>
        <v>0</v>
      </c>
      <c r="V358" s="24">
        <f>Tablo1[[#This Row],[Ders Adedi]]</f>
        <v>1</v>
      </c>
      <c r="W358" s="22">
        <f>Tablo1[[#This Row],[Ders saati]]</f>
        <v>2</v>
      </c>
      <c r="X358" s="23">
        <f>Tablo1[[#This Row],[Ders saati kontrol]]</f>
        <v>2</v>
      </c>
      <c r="Y358" s="89" t="str">
        <f>Tablo1[[#This Row],[Birleştir formül]]</f>
        <v>Fizik  Oğuz ÖZTÜRK</v>
      </c>
      <c r="Z358" s="94">
        <f>Tablo1[[#This Row],[Birleşik ders]]</f>
        <v>1</v>
      </c>
    </row>
    <row r="359" spans="1:26" ht="21.75" hidden="1" x14ac:dyDescent="0.25">
      <c r="A359" s="27">
        <f>Tablo1[[#This Row],[Sıra]]</f>
        <v>156</v>
      </c>
      <c r="B359" s="13" t="str">
        <f>Tablo1[[#This Row],[Bölüm]]</f>
        <v>ZO</v>
      </c>
      <c r="C359" s="13">
        <f>Tablo1[[#This Row],[Sınıf]]</f>
        <v>1</v>
      </c>
      <c r="D359" s="5" t="str">
        <f>Tablo1[[#This Row],[Ders Kodu]]</f>
        <v>İSG-1002</v>
      </c>
      <c r="E359" s="14" t="str">
        <f>Tablo1[[#This Row],[Dersin Adı]]</f>
        <v xml:space="preserve">İş Sağlığı ve Güvenliği II </v>
      </c>
      <c r="F359" s="6" t="str">
        <f>Tablo1[[#This Row],[Dersi Veren Öğretim Elemanı]]</f>
        <v>Ulaş ÇINAR</v>
      </c>
      <c r="G359" s="6" t="str">
        <f>Tablo1[[#This Row],[Dersi Vrn. Öğr. Üyesi Bölümü]]</f>
        <v>FD</v>
      </c>
      <c r="H359" s="5">
        <f>Tablo1[[#This Row],[Mevcut]]</f>
        <v>26</v>
      </c>
      <c r="I359" s="13" t="str">
        <f>Tablo1[[#This Row],[GÜN]]</f>
        <v>PERŞEMBE</v>
      </c>
      <c r="J359" s="17" t="str">
        <f>Tablo1[[#This Row],[SINIF2]]</f>
        <v>113</v>
      </c>
      <c r="K359" s="11">
        <f>Tablo1[[#This Row],[08:10]]</f>
        <v>0</v>
      </c>
      <c r="L359" s="4">
        <f>Tablo1[[#This Row],[09:00]]</f>
        <v>0</v>
      </c>
      <c r="M359" s="4">
        <f>Tablo1[[#This Row],[09:50]]</f>
        <v>0</v>
      </c>
      <c r="N359" s="4">
        <f>Tablo1[[#This Row],[10:40]]</f>
        <v>0</v>
      </c>
      <c r="O359" s="4">
        <f>Tablo1[[#This Row],[11:30]]</f>
        <v>0</v>
      </c>
      <c r="P359" s="10">
        <f>Tablo1[[#This Row],[12:20]]</f>
        <v>0</v>
      </c>
      <c r="Q359" s="4">
        <f>Tablo1[[#This Row],[13:10]]</f>
        <v>0</v>
      </c>
      <c r="R359" s="4">
        <f>Tablo1[[#This Row],[14:00]]</f>
        <v>0</v>
      </c>
      <c r="S359" s="4">
        <f>Tablo1[[#This Row],[14:50]]</f>
        <v>0</v>
      </c>
      <c r="T359" s="4" t="str">
        <f>Tablo1[[#This Row],[15:40]]</f>
        <v>x</v>
      </c>
      <c r="U359" s="12" t="str">
        <f>Tablo1[[#This Row],[16:30]]</f>
        <v>x</v>
      </c>
      <c r="V359" s="24">
        <f>Tablo1[[#This Row],[Ders Adedi]]</f>
        <v>9</v>
      </c>
      <c r="W359" s="22">
        <f>Tablo1[[#This Row],[Ders saati]]</f>
        <v>2</v>
      </c>
      <c r="X359" s="23">
        <f>Tablo1[[#This Row],[Ders saati kontrol]]</f>
        <v>2</v>
      </c>
      <c r="Y359" s="89" t="str">
        <f>Tablo1[[#This Row],[Birleştir formül]]</f>
        <v>İş Sağlığı ve Güvenliği II  Ulaş ÇINAR</v>
      </c>
      <c r="Z359" s="94">
        <f>Tablo1[[#This Row],[Birleşik ders]]</f>
        <v>8</v>
      </c>
    </row>
    <row r="360" spans="1:26" ht="21.75" hidden="1" x14ac:dyDescent="0.25">
      <c r="A360" s="27">
        <f>Tablo1[[#This Row],[Sıra]]</f>
        <v>339</v>
      </c>
      <c r="B360" s="13" t="str">
        <f>Tablo1[[#This Row],[Bölüm]]</f>
        <v>ZO</v>
      </c>
      <c r="C360" s="13">
        <f>Tablo1[[#This Row],[Sınıf]]</f>
        <v>1</v>
      </c>
      <c r="D360" s="5" t="str">
        <f>Tablo1[[#This Row],[Ders Kodu]]</f>
        <v>YDİ-1102</v>
      </c>
      <c r="E360" s="14" t="str">
        <f>Tablo1[[#This Row],[Dersin Adı]]</f>
        <v xml:space="preserve">Yabancı Dil II </v>
      </c>
      <c r="F360" s="6" t="str">
        <f>Tablo1[[#This Row],[Dersi Veren Öğretim Elemanı]]</f>
        <v>Gökhan HINIZ</v>
      </c>
      <c r="G360" s="6" t="str">
        <f>Tablo1[[#This Row],[Dersi Vrn. Öğr. Üyesi Bölümü]]</f>
        <v>FD</v>
      </c>
      <c r="H360" s="5">
        <f>Tablo1[[#This Row],[Mevcut]]</f>
        <v>20</v>
      </c>
      <c r="I360" s="13" t="str">
        <f>Tablo1[[#This Row],[GÜN]]</f>
        <v>CUMA</v>
      </c>
      <c r="J360" s="17" t="str">
        <f>Tablo1[[#This Row],[SINIF2]]</f>
        <v>ONLINE</v>
      </c>
      <c r="K360" s="11" t="str">
        <f>Tablo1[[#This Row],[08:10]]</f>
        <v>x</v>
      </c>
      <c r="L360" s="4" t="str">
        <f>Tablo1[[#This Row],[09:00]]</f>
        <v>x</v>
      </c>
      <c r="M360" s="4">
        <f>Tablo1[[#This Row],[09:50]]</f>
        <v>0</v>
      </c>
      <c r="N360" s="4">
        <f>Tablo1[[#This Row],[10:40]]</f>
        <v>0</v>
      </c>
      <c r="O360" s="4">
        <f>Tablo1[[#This Row],[11:30]]</f>
        <v>0</v>
      </c>
      <c r="P360" s="10">
        <f>Tablo1[[#This Row],[12:20]]</f>
        <v>0</v>
      </c>
      <c r="Q360" s="4">
        <f>Tablo1[[#This Row],[13:10]]</f>
        <v>0</v>
      </c>
      <c r="R360" s="4">
        <f>Tablo1[[#This Row],[14:00]]</f>
        <v>0</v>
      </c>
      <c r="S360" s="4">
        <f>Tablo1[[#This Row],[14:50]]</f>
        <v>0</v>
      </c>
      <c r="T360" s="4">
        <f>Tablo1[[#This Row],[15:40]]</f>
        <v>0</v>
      </c>
      <c r="U360" s="12">
        <f>Tablo1[[#This Row],[16:30]]</f>
        <v>0</v>
      </c>
      <c r="V360" s="24">
        <f>Tablo1[[#This Row],[Ders Adedi]]</f>
        <v>9</v>
      </c>
      <c r="W360" s="22">
        <f>Tablo1[[#This Row],[Ders saati]]</f>
        <v>2</v>
      </c>
      <c r="X360" s="23">
        <f>Tablo1[[#This Row],[Ders saati kontrol]]</f>
        <v>2</v>
      </c>
      <c r="Y360" s="89" t="str">
        <f>Tablo1[[#This Row],[Birleştir formül]]</f>
        <v>Yabancı Dil II  Gökhan HINIZ</v>
      </c>
      <c r="Z360" s="94">
        <f>Tablo1[[#This Row],[Birleşik ders]]</f>
        <v>9</v>
      </c>
    </row>
    <row r="361" spans="1:26" ht="21.75" hidden="1" x14ac:dyDescent="0.25">
      <c r="A361" s="27">
        <f>Tablo1[[#This Row],[Sıra]]</f>
        <v>384</v>
      </c>
      <c r="B361" s="13" t="str">
        <f>Tablo1[[#This Row],[Bölüm]]</f>
        <v>ZO</v>
      </c>
      <c r="C361" s="13">
        <f>Tablo1[[#This Row],[Sınıf]]</f>
        <v>1</v>
      </c>
      <c r="D361" s="5" t="str">
        <f>Tablo1[[#This Row],[Ders Kodu]]</f>
        <v>ZOO-1004</v>
      </c>
      <c r="E361" s="14" t="str">
        <f>Tablo1[[#This Row],[Dersin Adı]]</f>
        <v>Analitik Kimya (Alttan ve devam Alanlar İçin)</v>
      </c>
      <c r="F361" s="6" t="str">
        <f>Tablo1[[#This Row],[Dersi Veren Öğretim Elemanı]]</f>
        <v>Serkan KARAKAYA</v>
      </c>
      <c r="G361" s="6" t="str">
        <f>Tablo1[[#This Row],[Dersi Vrn. Öğr. Üyesi Bölümü]]</f>
        <v>FD</v>
      </c>
      <c r="H361" s="5">
        <f>Tablo1[[#This Row],[Mevcut]]</f>
        <v>26</v>
      </c>
      <c r="I361" s="13" t="str">
        <f>Tablo1[[#This Row],[GÜN]]</f>
        <v>CUMA</v>
      </c>
      <c r="J361" s="17" t="str">
        <f>Tablo1[[#This Row],[SINIF2]]</f>
        <v>04</v>
      </c>
      <c r="K361" s="11">
        <f>Tablo1[[#This Row],[08:10]]</f>
        <v>0</v>
      </c>
      <c r="L361" s="4">
        <f>Tablo1[[#This Row],[09:00]]</f>
        <v>0</v>
      </c>
      <c r="M361" s="4" t="str">
        <f>Tablo1[[#This Row],[09:50]]</f>
        <v>x</v>
      </c>
      <c r="N361" s="4" t="str">
        <f>Tablo1[[#This Row],[10:40]]</f>
        <v>x</v>
      </c>
      <c r="O361" s="4" t="str">
        <f>Tablo1[[#This Row],[11:30]]</f>
        <v>x</v>
      </c>
      <c r="P361" s="10">
        <f>Tablo1[[#This Row],[12:20]]</f>
        <v>0</v>
      </c>
      <c r="Q361" s="4">
        <f>Tablo1[[#This Row],[13:10]]</f>
        <v>0</v>
      </c>
      <c r="R361" s="4">
        <f>Tablo1[[#This Row],[14:00]]</f>
        <v>0</v>
      </c>
      <c r="S361" s="4">
        <f>Tablo1[[#This Row],[14:50]]</f>
        <v>0</v>
      </c>
      <c r="T361" s="4">
        <f>Tablo1[[#This Row],[15:40]]</f>
        <v>0</v>
      </c>
      <c r="U361" s="12">
        <f>Tablo1[[#This Row],[16:30]]</f>
        <v>0</v>
      </c>
      <c r="V361" s="24">
        <f>Tablo1[[#This Row],[Ders Adedi]]</f>
        <v>1</v>
      </c>
      <c r="W361" s="22">
        <f>Tablo1[[#This Row],[Ders saati]]</f>
        <v>3</v>
      </c>
      <c r="X361" s="23">
        <f>Tablo1[[#This Row],[Ders saati kontrol]]</f>
        <v>3</v>
      </c>
      <c r="Y361" s="89" t="str">
        <f>Tablo1[[#This Row],[Birleştir formül]]</f>
        <v>Analitik Kimya (Alttan ve devam Alanlar İçin) Serkan KARAKAYA</v>
      </c>
      <c r="Z361" s="94">
        <f>Tablo1[[#This Row],[Birleşik ders]]</f>
        <v>1</v>
      </c>
    </row>
    <row r="362" spans="1:26" ht="21.75" hidden="1" x14ac:dyDescent="0.25">
      <c r="A362" s="27">
        <f>Tablo1[[#This Row],[Sıra]]</f>
        <v>83</v>
      </c>
      <c r="B362" s="13" t="str">
        <f>Tablo1[[#This Row],[Bölüm]]</f>
        <v>ZO</v>
      </c>
      <c r="C362" s="13">
        <f>Tablo1[[#This Row],[Sınıf]]</f>
        <v>2</v>
      </c>
      <c r="D362" s="5" t="str">
        <f>Tablo1[[#This Row],[Ders Kodu]]</f>
        <v xml:space="preserve">ZOO-2008 </v>
      </c>
      <c r="E362" s="14" t="str">
        <f>Tablo1[[#This Row],[Dersin Adı]]</f>
        <v xml:space="preserve">Çayır Mera Yönetimi ve Islahı </v>
      </c>
      <c r="F362" s="6" t="str">
        <f>Tablo1[[#This Row],[Dersi Veren Öğretim Elemanı]]</f>
        <v>Fırat ALATÜRK</v>
      </c>
      <c r="G362" s="6" t="str">
        <f>Tablo1[[#This Row],[Dersi Vrn. Öğr. Üyesi Bölümü]]</f>
        <v>TB</v>
      </c>
      <c r="H362" s="5">
        <f>Tablo1[[#This Row],[Mevcut]]</f>
        <v>45</v>
      </c>
      <c r="I362" s="13" t="str">
        <f>Tablo1[[#This Row],[GÜN]]</f>
        <v>PAZARTESİ</v>
      </c>
      <c r="J362" s="17" t="str">
        <f>Tablo1[[#This Row],[SINIF2]]</f>
        <v>202</v>
      </c>
      <c r="K362" s="11">
        <f>Tablo1[[#This Row],[08:10]]</f>
        <v>0</v>
      </c>
      <c r="L362" s="4" t="str">
        <f>Tablo1[[#This Row],[09:00]]</f>
        <v>x</v>
      </c>
      <c r="M362" s="4" t="str">
        <f>Tablo1[[#This Row],[09:50]]</f>
        <v>x</v>
      </c>
      <c r="N362" s="4" t="str">
        <f>Tablo1[[#This Row],[10:40]]</f>
        <v>x</v>
      </c>
      <c r="O362" s="4" t="str">
        <f>Tablo1[[#This Row],[11:30]]</f>
        <v>x</v>
      </c>
      <c r="P362" s="10">
        <f>Tablo1[[#This Row],[12:20]]</f>
        <v>0</v>
      </c>
      <c r="Q362" s="4">
        <f>Tablo1[[#This Row],[13:10]]</f>
        <v>0</v>
      </c>
      <c r="R362" s="4">
        <f>Tablo1[[#This Row],[14:00]]</f>
        <v>0</v>
      </c>
      <c r="S362" s="4">
        <f>Tablo1[[#This Row],[14:50]]</f>
        <v>0</v>
      </c>
      <c r="T362" s="4">
        <f>Tablo1[[#This Row],[15:40]]</f>
        <v>0</v>
      </c>
      <c r="U362" s="12">
        <f>Tablo1[[#This Row],[16:30]]</f>
        <v>0</v>
      </c>
      <c r="V362" s="24">
        <f>Tablo1[[#This Row],[Ders Adedi]]</f>
        <v>1</v>
      </c>
      <c r="W362" s="22">
        <f>Tablo1[[#This Row],[Ders saati]]</f>
        <v>4</v>
      </c>
      <c r="X362" s="23">
        <f>Tablo1[[#This Row],[Ders saati kontrol]]</f>
        <v>4</v>
      </c>
      <c r="Y362" s="89" t="str">
        <f>Tablo1[[#This Row],[Birleştir formül]]</f>
        <v>Çayır Mera Yönetimi ve Islahı  Fırat ALATÜRK</v>
      </c>
      <c r="Z362" s="94">
        <f>Tablo1[[#This Row],[Birleşik ders]]</f>
        <v>1</v>
      </c>
    </row>
    <row r="363" spans="1:26" ht="21.75" hidden="1" x14ac:dyDescent="0.25">
      <c r="A363" s="27">
        <f>Tablo1[[#This Row],[Sıra]]</f>
        <v>96</v>
      </c>
      <c r="B363" s="13" t="str">
        <f>Tablo1[[#This Row],[Bölüm]]</f>
        <v>ZO</v>
      </c>
      <c r="C363" s="13">
        <f>Tablo1[[#This Row],[Sınıf]]</f>
        <v>2</v>
      </c>
      <c r="D363" s="5" t="str">
        <f>Tablo1[[#This Row],[Ders Kodu]]</f>
        <v xml:space="preserve">ZOO-2014 </v>
      </c>
      <c r="E363" s="14" t="str">
        <f>Tablo1[[#This Row],[Dersin Adı]]</f>
        <v xml:space="preserve">Entomoloji </v>
      </c>
      <c r="F363" s="6" t="str">
        <f>Tablo1[[#This Row],[Dersi Veren Öğretim Elemanı]]</f>
        <v>Levent EFİL</v>
      </c>
      <c r="G363" s="6" t="str">
        <f>Tablo1[[#This Row],[Dersi Vrn. Öğr. Üyesi Bölümü]]</f>
        <v>BK</v>
      </c>
      <c r="H363" s="5">
        <f>Tablo1[[#This Row],[Mevcut]]</f>
        <v>33</v>
      </c>
      <c r="I363" s="13" t="str">
        <f>Tablo1[[#This Row],[GÜN]]</f>
        <v>PAZARTESİ</v>
      </c>
      <c r="J363" s="17" t="str">
        <f>Tablo1[[#This Row],[SINIF2]]</f>
        <v>01</v>
      </c>
      <c r="K363" s="11">
        <f>Tablo1[[#This Row],[08:10]]</f>
        <v>0</v>
      </c>
      <c r="L363" s="4">
        <f>Tablo1[[#This Row],[09:00]]</f>
        <v>0</v>
      </c>
      <c r="M363" s="4">
        <f>Tablo1[[#This Row],[09:50]]</f>
        <v>0</v>
      </c>
      <c r="N363" s="4">
        <f>Tablo1[[#This Row],[10:40]]</f>
        <v>0</v>
      </c>
      <c r="O363" s="4">
        <f>Tablo1[[#This Row],[11:30]]</f>
        <v>0</v>
      </c>
      <c r="P363" s="10" t="str">
        <f>Tablo1[[#This Row],[12:20]]</f>
        <v>x</v>
      </c>
      <c r="Q363" s="4" t="str">
        <f>Tablo1[[#This Row],[13:10]]</f>
        <v>x</v>
      </c>
      <c r="R363" s="4" t="str">
        <f>Tablo1[[#This Row],[14:00]]</f>
        <v>x</v>
      </c>
      <c r="S363" s="4" t="str">
        <f>Tablo1[[#This Row],[14:50]]</f>
        <v>x</v>
      </c>
      <c r="T363" s="4">
        <f>Tablo1[[#This Row],[15:40]]</f>
        <v>0</v>
      </c>
      <c r="U363" s="12">
        <f>Tablo1[[#This Row],[16:30]]</f>
        <v>0</v>
      </c>
      <c r="V363" s="24">
        <f>Tablo1[[#This Row],[Ders Adedi]]</f>
        <v>5</v>
      </c>
      <c r="W363" s="22">
        <f>Tablo1[[#This Row],[Ders saati]]</f>
        <v>4</v>
      </c>
      <c r="X363" s="23">
        <f>Tablo1[[#This Row],[Ders saati kontrol]]</f>
        <v>4</v>
      </c>
      <c r="Y363" s="89" t="str">
        <f>Tablo1[[#This Row],[Birleştir formül]]</f>
        <v>Entomoloji  Levent EFİL</v>
      </c>
      <c r="Z363" s="94">
        <f>Tablo1[[#This Row],[Birleşik ders]]</f>
        <v>1</v>
      </c>
    </row>
    <row r="364" spans="1:26" ht="21.75" hidden="1" x14ac:dyDescent="0.25">
      <c r="A364" s="27">
        <f>Tablo1[[#This Row],[Sıra]]</f>
        <v>106</v>
      </c>
      <c r="B364" s="13" t="str">
        <f>Tablo1[[#This Row],[Bölüm]]</f>
        <v>ZO</v>
      </c>
      <c r="C364" s="13">
        <f>Tablo1[[#This Row],[Sınıf]]</f>
        <v>2</v>
      </c>
      <c r="D364" s="5" t="str">
        <f>Tablo1[[#This Row],[Ders Kodu]]</f>
        <v xml:space="preserve">ZOO-2010 </v>
      </c>
      <c r="E364" s="14" t="str">
        <f>Tablo1[[#This Row],[Dersin Adı]]</f>
        <v xml:space="preserve">Fitopatoloji </v>
      </c>
      <c r="F364" s="6" t="str">
        <f>Tablo1[[#This Row],[Dersi Veren Öğretim Elemanı]]</f>
        <v>Figen MERT</v>
      </c>
      <c r="G364" s="6" t="str">
        <f>Tablo1[[#This Row],[Dersi Vrn. Öğr. Üyesi Bölümü]]</f>
        <v>BK</v>
      </c>
      <c r="H364" s="5">
        <f>Tablo1[[#This Row],[Mevcut]]</f>
        <v>42</v>
      </c>
      <c r="I364" s="13" t="str">
        <f>Tablo1[[#This Row],[GÜN]]</f>
        <v>PAZARTESİ</v>
      </c>
      <c r="J364" s="17" t="str">
        <f>Tablo1[[#This Row],[SINIF2]]</f>
        <v>01</v>
      </c>
      <c r="K364" s="11">
        <f>Tablo1[[#This Row],[08:10]]</f>
        <v>0</v>
      </c>
      <c r="L364" s="4">
        <f>Tablo1[[#This Row],[09:00]]</f>
        <v>0</v>
      </c>
      <c r="M364" s="4">
        <f>Tablo1[[#This Row],[09:50]]</f>
        <v>0</v>
      </c>
      <c r="N364" s="4">
        <f>Tablo1[[#This Row],[10:40]]</f>
        <v>0</v>
      </c>
      <c r="O364" s="4">
        <f>Tablo1[[#This Row],[11:30]]</f>
        <v>0</v>
      </c>
      <c r="P364" s="10">
        <f>Tablo1[[#This Row],[12:20]]</f>
        <v>0</v>
      </c>
      <c r="Q364" s="4">
        <f>Tablo1[[#This Row],[13:10]]</f>
        <v>0</v>
      </c>
      <c r="R364" s="4">
        <f>Tablo1[[#This Row],[14:00]]</f>
        <v>0</v>
      </c>
      <c r="S364" s="4">
        <f>Tablo1[[#This Row],[14:50]]</f>
        <v>0</v>
      </c>
      <c r="T364" s="4" t="str">
        <f>Tablo1[[#This Row],[15:40]]</f>
        <v>x</v>
      </c>
      <c r="U364" s="12" t="str">
        <f>Tablo1[[#This Row],[16:30]]</f>
        <v>x</v>
      </c>
      <c r="V364" s="24">
        <f>Tablo1[[#This Row],[Ders Adedi]]</f>
        <v>7</v>
      </c>
      <c r="W364" s="22">
        <f>Tablo1[[#This Row],[Ders saati]]</f>
        <v>4</v>
      </c>
      <c r="X364" s="23">
        <f>Tablo1[[#This Row],[Ders saati kontrol]]</f>
        <v>2</v>
      </c>
      <c r="Y364" s="89" t="str">
        <f>Tablo1[[#This Row],[Birleştir formül]]</f>
        <v>Fitopatoloji  Figen MERT</v>
      </c>
      <c r="Z364" s="94">
        <f>Tablo1[[#This Row],[Birleşik ders]]</f>
        <v>4</v>
      </c>
    </row>
    <row r="365" spans="1:26" ht="21.75" hidden="1" x14ac:dyDescent="0.25">
      <c r="A365" s="27">
        <f>Tablo1[[#This Row],[Sıra]]</f>
        <v>20</v>
      </c>
      <c r="B365" s="13" t="str">
        <f>Tablo1[[#This Row],[Bölüm]]</f>
        <v>ZO</v>
      </c>
      <c r="C365" s="13">
        <f>Tablo1[[#This Row],[Sınıf]]</f>
        <v>2</v>
      </c>
      <c r="D365" s="5" t="str">
        <f>Tablo1[[#This Row],[Ders Kodu]]</f>
        <v>ZOO-2002</v>
      </c>
      <c r="E365" s="14" t="str">
        <f>Tablo1[[#This Row],[Dersin Adı]]</f>
        <v xml:space="preserve">Bahçe Bitkileri </v>
      </c>
      <c r="F365" s="6" t="str">
        <f>Tablo1[[#This Row],[Dersi Veren Öğretim Elemanı]]</f>
        <v>Harun ÇOBAN</v>
      </c>
      <c r="G365" s="6" t="str">
        <f>Tablo1[[#This Row],[Dersi Vrn. Öğr. Üyesi Bölümü]]</f>
        <v>BB</v>
      </c>
      <c r="H365" s="5">
        <f>Tablo1[[#This Row],[Mevcut]]</f>
        <v>39</v>
      </c>
      <c r="I365" s="13" t="str">
        <f>Tablo1[[#This Row],[GÜN]]</f>
        <v>SALI</v>
      </c>
      <c r="J365" s="17" t="str">
        <f>Tablo1[[#This Row],[SINIF2]]</f>
        <v>01</v>
      </c>
      <c r="K365" s="11">
        <f>Tablo1[[#This Row],[08:10]]</f>
        <v>0</v>
      </c>
      <c r="L365" s="4" t="str">
        <f>Tablo1[[#This Row],[09:00]]</f>
        <v>x</v>
      </c>
      <c r="M365" s="4" t="str">
        <f>Tablo1[[#This Row],[09:50]]</f>
        <v>x</v>
      </c>
      <c r="N365" s="4" t="str">
        <f>Tablo1[[#This Row],[10:40]]</f>
        <v>x</v>
      </c>
      <c r="O365" s="4" t="str">
        <f>Tablo1[[#This Row],[11:30]]</f>
        <v>x</v>
      </c>
      <c r="P365" s="10">
        <f>Tablo1[[#This Row],[12:20]]</f>
        <v>0</v>
      </c>
      <c r="Q365" s="4">
        <f>Tablo1[[#This Row],[13:10]]</f>
        <v>0</v>
      </c>
      <c r="R365" s="4">
        <f>Tablo1[[#This Row],[14:00]]</f>
        <v>0</v>
      </c>
      <c r="S365" s="4">
        <f>Tablo1[[#This Row],[14:50]]</f>
        <v>0</v>
      </c>
      <c r="T365" s="4">
        <f>Tablo1[[#This Row],[15:40]]</f>
        <v>0</v>
      </c>
      <c r="U365" s="12">
        <f>Tablo1[[#This Row],[16:30]]</f>
        <v>0</v>
      </c>
      <c r="V365" s="24">
        <f>Tablo1[[#This Row],[Ders Adedi]]</f>
        <v>4</v>
      </c>
      <c r="W365" s="22">
        <f>Tablo1[[#This Row],[Ders saati]]</f>
        <v>4</v>
      </c>
      <c r="X365" s="23">
        <f>Tablo1[[#This Row],[Ders saati kontrol]]</f>
        <v>4</v>
      </c>
      <c r="Y365" s="89" t="str">
        <f>Tablo1[[#This Row],[Birleştir formül]]</f>
        <v>Bahçe Bitkileri  Harun ÇOBAN</v>
      </c>
      <c r="Z365" s="94">
        <f>Tablo1[[#This Row],[Birleşik ders]]</f>
        <v>2</v>
      </c>
    </row>
    <row r="366" spans="1:26" ht="21.75" hidden="1" x14ac:dyDescent="0.25">
      <c r="A366" s="27">
        <f>Tablo1[[#This Row],[Sıra]]</f>
        <v>123</v>
      </c>
      <c r="B366" s="13" t="str">
        <f>Tablo1[[#This Row],[Bölüm]]</f>
        <v>ZO</v>
      </c>
      <c r="C366" s="13">
        <f>Tablo1[[#This Row],[Sınıf]]</f>
        <v>2</v>
      </c>
      <c r="D366" s="5" t="str">
        <f>Tablo1[[#This Row],[Ders Kodu]]</f>
        <v xml:space="preserve">ZOO-2004 </v>
      </c>
      <c r="E366" s="14" t="str">
        <f>Tablo1[[#This Row],[Dersin Adı]]</f>
        <v xml:space="preserve">Hayvan Besleme Ekolojisi </v>
      </c>
      <c r="F366" s="6" t="str">
        <f>Tablo1[[#This Row],[Dersi Veren Öğretim Elemanı]]</f>
        <v>Kemal ÇELİK</v>
      </c>
      <c r="G366" s="6" t="str">
        <f>Tablo1[[#This Row],[Dersi Vrn. Öğr. Üyesi Bölümü]]</f>
        <v>ZO</v>
      </c>
      <c r="H366" s="5">
        <f>Tablo1[[#This Row],[Mevcut]]</f>
        <v>43</v>
      </c>
      <c r="I366" s="13" t="str">
        <f>Tablo1[[#This Row],[GÜN]]</f>
        <v>SALI</v>
      </c>
      <c r="J366" s="17" t="str">
        <f>Tablo1[[#This Row],[SINIF2]]</f>
        <v>102</v>
      </c>
      <c r="K366" s="11">
        <f>Tablo1[[#This Row],[08:10]]</f>
        <v>0</v>
      </c>
      <c r="L366" s="4">
        <f>Tablo1[[#This Row],[09:00]]</f>
        <v>0</v>
      </c>
      <c r="M366" s="4">
        <f>Tablo1[[#This Row],[09:50]]</f>
        <v>0</v>
      </c>
      <c r="N366" s="4">
        <f>Tablo1[[#This Row],[10:40]]</f>
        <v>0</v>
      </c>
      <c r="O366" s="4">
        <f>Tablo1[[#This Row],[11:30]]</f>
        <v>0</v>
      </c>
      <c r="P366" s="10">
        <f>Tablo1[[#This Row],[12:20]]</f>
        <v>0</v>
      </c>
      <c r="Q366" s="4" t="str">
        <f>Tablo1[[#This Row],[13:10]]</f>
        <v>x</v>
      </c>
      <c r="R366" s="4" t="str">
        <f>Tablo1[[#This Row],[14:00]]</f>
        <v>x</v>
      </c>
      <c r="S366" s="4" t="str">
        <f>Tablo1[[#This Row],[14:50]]</f>
        <v>x</v>
      </c>
      <c r="T366" s="4" t="str">
        <f>Tablo1[[#This Row],[15:40]]</f>
        <v>x</v>
      </c>
      <c r="U366" s="12">
        <f>Tablo1[[#This Row],[16:30]]</f>
        <v>0</v>
      </c>
      <c r="V366" s="24">
        <f>Tablo1[[#This Row],[Ders Adedi]]</f>
        <v>2</v>
      </c>
      <c r="W366" s="22">
        <f>Tablo1[[#This Row],[Ders saati]]</f>
        <v>4</v>
      </c>
      <c r="X366" s="23">
        <f>Tablo1[[#This Row],[Ders saati kontrol]]</f>
        <v>4</v>
      </c>
      <c r="Y366" s="89" t="str">
        <f>Tablo1[[#This Row],[Birleştir formül]]</f>
        <v>Hayvan Besleme Ekolojisi  Kemal ÇELİK</v>
      </c>
      <c r="Z366" s="94">
        <f>Tablo1[[#This Row],[Birleşik ders]]</f>
        <v>2</v>
      </c>
    </row>
    <row r="367" spans="1:26" ht="21.75" hidden="1" x14ac:dyDescent="0.25">
      <c r="A367" s="27">
        <f>Tablo1[[#This Row],[Sıra]]</f>
        <v>283</v>
      </c>
      <c r="B367" s="13" t="str">
        <f>Tablo1[[#This Row],[Bölüm]]</f>
        <v>ZO</v>
      </c>
      <c r="C367" s="13">
        <f>Tablo1[[#This Row],[Sınıf]]</f>
        <v>2</v>
      </c>
      <c r="D367" s="5" t="str">
        <f>Tablo1[[#This Row],[Ders Kodu]]</f>
        <v xml:space="preserve">ZOO-2006 </v>
      </c>
      <c r="E367" s="14" t="str">
        <f>Tablo1[[#This Row],[Dersin Adı]]</f>
        <v xml:space="preserve">Tarla Bitkileri </v>
      </c>
      <c r="F367" s="6" t="str">
        <f>Tablo1[[#This Row],[Dersi Veren Öğretim Elemanı]]</f>
        <v>Altıngül ÖZASLAN PARLAK</v>
      </c>
      <c r="G367" s="6" t="str">
        <f>Tablo1[[#This Row],[Dersi Vrn. Öğr. Üyesi Bölümü]]</f>
        <v>TB</v>
      </c>
      <c r="H367" s="5">
        <f>Tablo1[[#This Row],[Mevcut]]</f>
        <v>46</v>
      </c>
      <c r="I367" s="13" t="str">
        <f>Tablo1[[#This Row],[GÜN]]</f>
        <v>ÇARŞAMBA</v>
      </c>
      <c r="J367" s="17" t="str">
        <f>Tablo1[[#This Row],[SINIF2]]</f>
        <v>01</v>
      </c>
      <c r="K367" s="11">
        <f>Tablo1[[#This Row],[08:10]]</f>
        <v>0</v>
      </c>
      <c r="L367" s="4">
        <f>Tablo1[[#This Row],[09:00]]</f>
        <v>0</v>
      </c>
      <c r="M367" s="4">
        <f>Tablo1[[#This Row],[09:50]]</f>
        <v>0</v>
      </c>
      <c r="N367" s="4">
        <f>Tablo1[[#This Row],[10:40]]</f>
        <v>0</v>
      </c>
      <c r="O367" s="4">
        <f>Tablo1[[#This Row],[11:30]]</f>
        <v>0</v>
      </c>
      <c r="P367" s="10">
        <f>Tablo1[[#This Row],[12:20]]</f>
        <v>0</v>
      </c>
      <c r="Q367" s="4" t="str">
        <f>Tablo1[[#This Row],[13:10]]</f>
        <v>x</v>
      </c>
      <c r="R367" s="4" t="str">
        <f>Tablo1[[#This Row],[14:00]]</f>
        <v>x</v>
      </c>
      <c r="S367" s="4">
        <f>Tablo1[[#This Row],[14:50]]</f>
        <v>0</v>
      </c>
      <c r="T367" s="4">
        <f>Tablo1[[#This Row],[15:40]]</f>
        <v>0</v>
      </c>
      <c r="U367" s="12">
        <f>Tablo1[[#This Row],[16:30]]</f>
        <v>0</v>
      </c>
      <c r="V367" s="24">
        <f>Tablo1[[#This Row],[Ders Adedi]]</f>
        <v>5</v>
      </c>
      <c r="W367" s="22">
        <f>Tablo1[[#This Row],[Ders saati]]</f>
        <v>2</v>
      </c>
      <c r="X367" s="23">
        <f>Tablo1[[#This Row],[Ders saati kontrol]]</f>
        <v>2</v>
      </c>
      <c r="Y367" s="89" t="str">
        <f>Tablo1[[#This Row],[Birleştir formül]]</f>
        <v>Tarla Bitkileri  Altıngül ÖZASLAN PARLAK</v>
      </c>
      <c r="Z367" s="94">
        <f>Tablo1[[#This Row],[Birleşik ders]]</f>
        <v>1</v>
      </c>
    </row>
    <row r="368" spans="1:26" ht="21.75" hidden="1" x14ac:dyDescent="0.25">
      <c r="A368" s="27">
        <f>Tablo1[[#This Row],[Sıra]]</f>
        <v>147</v>
      </c>
      <c r="B368" s="13" t="str">
        <f>Tablo1[[#This Row],[Bölüm]]</f>
        <v>ZO</v>
      </c>
      <c r="C368" s="13">
        <f>Tablo1[[#This Row],[Sınıf]]</f>
        <v>2</v>
      </c>
      <c r="D368" s="5" t="str">
        <f>Tablo1[[#This Row],[Ders Kodu]]</f>
        <v xml:space="preserve">ZOO-2012 </v>
      </c>
      <c r="E368" s="14" t="str">
        <f>Tablo1[[#This Row],[Dersin Adı]]</f>
        <v xml:space="preserve">İstatistik </v>
      </c>
      <c r="F368" s="6" t="str">
        <f>Tablo1[[#This Row],[Dersi Veren Öğretim Elemanı]]</f>
        <v>Mehmet MENDEŞ</v>
      </c>
      <c r="G368" s="6" t="str">
        <f>Tablo1[[#This Row],[Dersi Vrn. Öğr. Üyesi Bölümü]]</f>
        <v>ZO</v>
      </c>
      <c r="H368" s="5">
        <f>Tablo1[[#This Row],[Mevcut]]</f>
        <v>49</v>
      </c>
      <c r="I368" s="13" t="str">
        <f>Tablo1[[#This Row],[GÜN]]</f>
        <v>ÇARŞAMBA</v>
      </c>
      <c r="J368" s="17" t="str">
        <f>Tablo1[[#This Row],[SINIF2]]</f>
        <v>205</v>
      </c>
      <c r="K368" s="11">
        <f>Tablo1[[#This Row],[08:10]]</f>
        <v>0</v>
      </c>
      <c r="L368" s="4">
        <f>Tablo1[[#This Row],[09:00]]</f>
        <v>0</v>
      </c>
      <c r="M368" s="4">
        <f>Tablo1[[#This Row],[09:50]]</f>
        <v>0</v>
      </c>
      <c r="N368" s="4">
        <f>Tablo1[[#This Row],[10:40]]</f>
        <v>0</v>
      </c>
      <c r="O368" s="4">
        <f>Tablo1[[#This Row],[11:30]]</f>
        <v>0</v>
      </c>
      <c r="P368" s="10">
        <f>Tablo1[[#This Row],[12:20]]</f>
        <v>0</v>
      </c>
      <c r="Q368" s="4">
        <f>Tablo1[[#This Row],[13:10]]</f>
        <v>0</v>
      </c>
      <c r="R368" s="4">
        <f>Tablo1[[#This Row],[14:00]]</f>
        <v>0</v>
      </c>
      <c r="S368" s="4" t="str">
        <f>Tablo1[[#This Row],[14:50]]</f>
        <v>x</v>
      </c>
      <c r="T368" s="4" t="str">
        <f>Tablo1[[#This Row],[15:40]]</f>
        <v>x</v>
      </c>
      <c r="U368" s="12" t="str">
        <f>Tablo1[[#This Row],[16:30]]</f>
        <v>x</v>
      </c>
      <c r="V368" s="24">
        <f>Tablo1[[#This Row],[Ders Adedi]]</f>
        <v>5</v>
      </c>
      <c r="W368" s="22">
        <f>Tablo1[[#This Row],[Ders saati]]</f>
        <v>3</v>
      </c>
      <c r="X368" s="23">
        <f>Tablo1[[#This Row],[Ders saati kontrol]]</f>
        <v>3</v>
      </c>
      <c r="Y368" s="89" t="str">
        <f>Tablo1[[#This Row],[Birleştir formül]]</f>
        <v>İstatistik  Mehmet MENDEŞ</v>
      </c>
      <c r="Z368" s="94">
        <f>Tablo1[[#This Row],[Birleşik ders]]</f>
        <v>2</v>
      </c>
    </row>
    <row r="369" spans="1:26" ht="21.75" hidden="1" x14ac:dyDescent="0.25">
      <c r="A369" s="27">
        <f>Tablo1[[#This Row],[Sıra]]</f>
        <v>372</v>
      </c>
      <c r="B369" s="13" t="str">
        <f>Tablo1[[#This Row],[Bölüm]]</f>
        <v>ZO</v>
      </c>
      <c r="C369" s="13">
        <f>Tablo1[[#This Row],[Sınıf]]</f>
        <v>2</v>
      </c>
      <c r="D369" s="5" t="str">
        <f>Tablo1[[#This Row],[Ders Kodu]]</f>
        <v xml:space="preserve">ZOO-2010 </v>
      </c>
      <c r="E369" s="14" t="str">
        <f>Tablo1[[#This Row],[Dersin Adı]]</f>
        <v xml:space="preserve">Fitopatoloji </v>
      </c>
      <c r="F369" s="6" t="str">
        <f>Tablo1[[#This Row],[Dersi Veren Öğretim Elemanı]]</f>
        <v>Figen MERT</v>
      </c>
      <c r="G369" s="6" t="str">
        <f>Tablo1[[#This Row],[Dersi Vrn. Öğr. Üyesi Bölümü]]</f>
        <v>BK</v>
      </c>
      <c r="H369" s="5">
        <f>Tablo1[[#This Row],[Mevcut]]</f>
        <v>42</v>
      </c>
      <c r="I369" s="13" t="str">
        <f>Tablo1[[#This Row],[GÜN]]</f>
        <v>PERŞEMBE</v>
      </c>
      <c r="J369" s="17" t="str">
        <f>Tablo1[[#This Row],[SINIF2]]</f>
        <v>102</v>
      </c>
      <c r="K369" s="11">
        <f>Tablo1[[#This Row],[08:10]]</f>
        <v>0</v>
      </c>
      <c r="L369" s="4">
        <f>Tablo1[[#This Row],[09:00]]</f>
        <v>0</v>
      </c>
      <c r="M369" s="4">
        <f>Tablo1[[#This Row],[09:50]]</f>
        <v>0</v>
      </c>
      <c r="N369" s="4">
        <f>Tablo1[[#This Row],[10:40]]</f>
        <v>0</v>
      </c>
      <c r="O369" s="4">
        <f>Tablo1[[#This Row],[11:30]]</f>
        <v>0</v>
      </c>
      <c r="P369" s="10">
        <f>Tablo1[[#This Row],[12:20]]</f>
        <v>0</v>
      </c>
      <c r="Q369" s="4">
        <f>Tablo1[[#This Row],[13:10]]</f>
        <v>0</v>
      </c>
      <c r="R369" s="4">
        <f>Tablo1[[#This Row],[14:00]]</f>
        <v>0</v>
      </c>
      <c r="S369" s="4">
        <f>Tablo1[[#This Row],[14:50]]</f>
        <v>0</v>
      </c>
      <c r="T369" s="4" t="str">
        <f>Tablo1[[#This Row],[15:40]]</f>
        <v>x</v>
      </c>
      <c r="U369" s="12" t="str">
        <f>Tablo1[[#This Row],[16:30]]</f>
        <v>x</v>
      </c>
      <c r="V369" s="24">
        <f>Tablo1[[#This Row],[Ders Adedi]]</f>
        <v>7</v>
      </c>
      <c r="W369" s="22">
        <f>Tablo1[[#This Row],[Ders saati]]</f>
        <v>0</v>
      </c>
      <c r="X369" s="23">
        <f>Tablo1[[#This Row],[Ders saati kontrol]]</f>
        <v>2</v>
      </c>
      <c r="Y369" s="89" t="str">
        <f>Tablo1[[#This Row],[Birleştir formül]]</f>
        <v>Fitopatoloji  Figen MERT</v>
      </c>
      <c r="Z369" s="94">
        <f>Tablo1[[#This Row],[Birleşik ders]]</f>
        <v>4</v>
      </c>
    </row>
    <row r="370" spans="1:26" ht="21.75" hidden="1" x14ac:dyDescent="0.25">
      <c r="A370" s="27">
        <f>Tablo1[[#This Row],[Sıra]]</f>
        <v>228</v>
      </c>
      <c r="B370" s="13" t="str">
        <f>Tablo1[[#This Row],[Bölüm]]</f>
        <v>ZO</v>
      </c>
      <c r="C370" s="13">
        <f>Tablo1[[#This Row],[Sınıf]]</f>
        <v>3</v>
      </c>
      <c r="D370" s="5" t="str">
        <f>Tablo1[[#This Row],[Ders Kodu]]</f>
        <v>ZOO-3008</v>
      </c>
      <c r="E370" s="14" t="str">
        <f>Tablo1[[#This Row],[Dersin Adı]]</f>
        <v xml:space="preserve">Rasyon Hazırlama </v>
      </c>
      <c r="F370" s="6" t="str">
        <f>Tablo1[[#This Row],[Dersi Veren Öğretim Elemanı]]</f>
        <v>Kemal ÇELİK</v>
      </c>
      <c r="G370" s="6" t="str">
        <f>Tablo1[[#This Row],[Dersi Vrn. Öğr. Üyesi Bölümü]]</f>
        <v>ZO</v>
      </c>
      <c r="H370" s="5">
        <f>Tablo1[[#This Row],[Mevcut]]</f>
        <v>35</v>
      </c>
      <c r="I370" s="13" t="str">
        <f>Tablo1[[#This Row],[GÜN]]</f>
        <v>PAZARTESİ</v>
      </c>
      <c r="J370" s="17" t="str">
        <f>Tablo1[[#This Row],[SINIF2]]</f>
        <v>206</v>
      </c>
      <c r="K370" s="11">
        <f>Tablo1[[#This Row],[08:10]]</f>
        <v>0</v>
      </c>
      <c r="L370" s="4" t="str">
        <f>Tablo1[[#This Row],[09:00]]</f>
        <v>x</v>
      </c>
      <c r="M370" s="4" t="str">
        <f>Tablo1[[#This Row],[09:50]]</f>
        <v>x</v>
      </c>
      <c r="N370" s="4" t="str">
        <f>Tablo1[[#This Row],[10:40]]</f>
        <v>x</v>
      </c>
      <c r="O370" s="4" t="str">
        <f>Tablo1[[#This Row],[11:30]]</f>
        <v>x</v>
      </c>
      <c r="P370" s="10">
        <f>Tablo1[[#This Row],[12:20]]</f>
        <v>0</v>
      </c>
      <c r="Q370" s="4">
        <f>Tablo1[[#This Row],[13:10]]</f>
        <v>0</v>
      </c>
      <c r="R370" s="4">
        <f>Tablo1[[#This Row],[14:00]]</f>
        <v>0</v>
      </c>
      <c r="S370" s="4">
        <f>Tablo1[[#This Row],[14:50]]</f>
        <v>0</v>
      </c>
      <c r="T370" s="4">
        <f>Tablo1[[#This Row],[15:40]]</f>
        <v>0</v>
      </c>
      <c r="U370" s="12">
        <f>Tablo1[[#This Row],[16:30]]</f>
        <v>0</v>
      </c>
      <c r="V370" s="24">
        <f>Tablo1[[#This Row],[Ders Adedi]]</f>
        <v>1</v>
      </c>
      <c r="W370" s="22">
        <f>Tablo1[[#This Row],[Ders saati]]</f>
        <v>4</v>
      </c>
      <c r="X370" s="23">
        <f>Tablo1[[#This Row],[Ders saati kontrol]]</f>
        <v>4</v>
      </c>
      <c r="Y370" s="89" t="str">
        <f>Tablo1[[#This Row],[Birleştir formül]]</f>
        <v>Rasyon Hazırlama  Kemal ÇELİK</v>
      </c>
      <c r="Z370" s="94">
        <f>Tablo1[[#This Row],[Birleşik ders]]</f>
        <v>1</v>
      </c>
    </row>
    <row r="371" spans="1:26" ht="30" hidden="1" x14ac:dyDescent="0.25">
      <c r="A371" s="27">
        <f>Tablo1[[#This Row],[Sıra]]</f>
        <v>326</v>
      </c>
      <c r="B371" s="13" t="str">
        <f>Tablo1[[#This Row],[Bölüm]]</f>
        <v>ZO</v>
      </c>
      <c r="C371" s="13">
        <f>Tablo1[[#This Row],[Sınıf]]</f>
        <v>3</v>
      </c>
      <c r="D371" s="5" t="str">
        <f>Tablo1[[#This Row],[Ders Kodu]]</f>
        <v>ZOO-3004</v>
      </c>
      <c r="E371" s="14" t="str">
        <f>Tablo1[[#This Row],[Dersin Adı]]</f>
        <v xml:space="preserve">Üreme ve Yapay Tohumlama </v>
      </c>
      <c r="F371" s="6" t="str">
        <f>Tablo1[[#This Row],[Dersi Veren Öğretim Elemanı]]</f>
        <v>Aynur KONYALI</v>
      </c>
      <c r="G371" s="6" t="str">
        <f>Tablo1[[#This Row],[Dersi Vrn. Öğr. Üyesi Bölümü]]</f>
        <v>ZO</v>
      </c>
      <c r="H371" s="5">
        <f>Tablo1[[#This Row],[Mevcut]]</f>
        <v>38</v>
      </c>
      <c r="I371" s="13" t="str">
        <f>Tablo1[[#This Row],[GÜN]]</f>
        <v>PAZARTESİ</v>
      </c>
      <c r="J371" s="17" t="str">
        <f>Tablo1[[#This Row],[SINIF2]]</f>
        <v>Seminer Sln.</v>
      </c>
      <c r="K371" s="11">
        <f>Tablo1[[#This Row],[08:10]]</f>
        <v>0</v>
      </c>
      <c r="L371" s="4">
        <f>Tablo1[[#This Row],[09:00]]</f>
        <v>0</v>
      </c>
      <c r="M371" s="4">
        <f>Tablo1[[#This Row],[09:50]]</f>
        <v>0</v>
      </c>
      <c r="N371" s="4">
        <f>Tablo1[[#This Row],[10:40]]</f>
        <v>0</v>
      </c>
      <c r="O371" s="4">
        <f>Tablo1[[#This Row],[11:30]]</f>
        <v>0</v>
      </c>
      <c r="P371" s="10">
        <f>Tablo1[[#This Row],[12:20]]</f>
        <v>0</v>
      </c>
      <c r="Q371" s="4" t="str">
        <f>Tablo1[[#This Row],[13:10]]</f>
        <v>x</v>
      </c>
      <c r="R371" s="4" t="str">
        <f>Tablo1[[#This Row],[14:00]]</f>
        <v>x</v>
      </c>
      <c r="S371" s="4" t="str">
        <f>Tablo1[[#This Row],[14:50]]</f>
        <v>x</v>
      </c>
      <c r="T371" s="4" t="str">
        <f>Tablo1[[#This Row],[15:40]]</f>
        <v>x</v>
      </c>
      <c r="U371" s="12">
        <f>Tablo1[[#This Row],[16:30]]</f>
        <v>0</v>
      </c>
      <c r="V371" s="24">
        <f>Tablo1[[#This Row],[Ders Adedi]]</f>
        <v>1</v>
      </c>
      <c r="W371" s="22">
        <f>Tablo1[[#This Row],[Ders saati]]</f>
        <v>4</v>
      </c>
      <c r="X371" s="23">
        <f>Tablo1[[#This Row],[Ders saati kontrol]]</f>
        <v>4</v>
      </c>
      <c r="Y371" s="89" t="str">
        <f>Tablo1[[#This Row],[Birleştir formül]]</f>
        <v>Üreme ve Yapay Tohumlama  Aynur KONYALI</v>
      </c>
      <c r="Z371" s="94">
        <f>Tablo1[[#This Row],[Birleşik ders]]</f>
        <v>1</v>
      </c>
    </row>
    <row r="372" spans="1:26" ht="21.75" hidden="1" x14ac:dyDescent="0.25">
      <c r="A372" s="27">
        <f>Tablo1[[#This Row],[Sıra]]</f>
        <v>115</v>
      </c>
      <c r="B372" s="13" t="str">
        <f>Tablo1[[#This Row],[Bölüm]]</f>
        <v>ZO</v>
      </c>
      <c r="C372" s="13">
        <f>Tablo1[[#This Row],[Sınıf]]</f>
        <v>3</v>
      </c>
      <c r="D372" s="5" t="str">
        <f>Tablo1[[#This Row],[Ders Kodu]]</f>
        <v>ZOO-3010</v>
      </c>
      <c r="E372" s="14" t="str">
        <f>Tablo1[[#This Row],[Dersin Adı]]</f>
        <v xml:space="preserve">Genetik </v>
      </c>
      <c r="F372" s="6" t="str">
        <f>Tablo1[[#This Row],[Dersi Veren Öğretim Elemanı]]</f>
        <v>Hakan ERDEM</v>
      </c>
      <c r="G372" s="6" t="str">
        <f>Tablo1[[#This Row],[Dersi Vrn. Öğr. Üyesi Bölümü]]</f>
        <v>ZO</v>
      </c>
      <c r="H372" s="5">
        <f>Tablo1[[#This Row],[Mevcut]]</f>
        <v>34</v>
      </c>
      <c r="I372" s="13" t="str">
        <f>Tablo1[[#This Row],[GÜN]]</f>
        <v>SALI</v>
      </c>
      <c r="J372" s="17" t="str">
        <f>Tablo1[[#This Row],[SINIF2]]</f>
        <v>206</v>
      </c>
      <c r="K372" s="11">
        <f>Tablo1[[#This Row],[08:10]]</f>
        <v>0</v>
      </c>
      <c r="L372" s="4" t="str">
        <f>Tablo1[[#This Row],[09:00]]</f>
        <v>x</v>
      </c>
      <c r="M372" s="4" t="str">
        <f>Tablo1[[#This Row],[09:50]]</f>
        <v>x</v>
      </c>
      <c r="N372" s="4">
        <f>Tablo1[[#This Row],[10:40]]</f>
        <v>0</v>
      </c>
      <c r="O372" s="4">
        <f>Tablo1[[#This Row],[11:30]]</f>
        <v>0</v>
      </c>
      <c r="P372" s="10">
        <f>Tablo1[[#This Row],[12:20]]</f>
        <v>0</v>
      </c>
      <c r="Q372" s="4">
        <f>Tablo1[[#This Row],[13:10]]</f>
        <v>0</v>
      </c>
      <c r="R372" s="4">
        <f>Tablo1[[#This Row],[14:00]]</f>
        <v>0</v>
      </c>
      <c r="S372" s="4">
        <f>Tablo1[[#This Row],[14:50]]</f>
        <v>0</v>
      </c>
      <c r="T372" s="4">
        <f>Tablo1[[#This Row],[15:40]]</f>
        <v>0</v>
      </c>
      <c r="U372" s="12">
        <f>Tablo1[[#This Row],[16:30]]</f>
        <v>0</v>
      </c>
      <c r="V372" s="24">
        <f>Tablo1[[#This Row],[Ders Adedi]]</f>
        <v>2</v>
      </c>
      <c r="W372" s="22">
        <f>Tablo1[[#This Row],[Ders saati]]</f>
        <v>2</v>
      </c>
      <c r="X372" s="23">
        <f>Tablo1[[#This Row],[Ders saati kontrol]]</f>
        <v>2</v>
      </c>
      <c r="Y372" s="89" t="str">
        <f>Tablo1[[#This Row],[Birleştir formül]]</f>
        <v>Genetik  Hakan ERDEM</v>
      </c>
      <c r="Z372" s="94">
        <f>Tablo1[[#This Row],[Birleşik ders]]</f>
        <v>1</v>
      </c>
    </row>
    <row r="373" spans="1:26" ht="21.75" hidden="1" x14ac:dyDescent="0.25">
      <c r="A373" s="27">
        <f>Tablo1[[#This Row],[Sıra]]</f>
        <v>327</v>
      </c>
      <c r="B373" s="13" t="str">
        <f>Tablo1[[#This Row],[Bölüm]]</f>
        <v>ZO</v>
      </c>
      <c r="C373" s="13">
        <f>Tablo1[[#This Row],[Sınıf]]</f>
        <v>3</v>
      </c>
      <c r="D373" s="5" t="str">
        <f>Tablo1[[#This Row],[Ders Kodu]]</f>
        <v>ZOO-3012</v>
      </c>
      <c r="E373" s="14" t="str">
        <f>Tablo1[[#This Row],[Dersin Adı]]</f>
        <v xml:space="preserve">Üretim Fizyolojisi </v>
      </c>
      <c r="F373" s="6" t="str">
        <f>Tablo1[[#This Row],[Dersi Veren Öğretim Elemanı]]</f>
        <v>Hande Işıl AKBAĞ</v>
      </c>
      <c r="G373" s="6" t="str">
        <f>Tablo1[[#This Row],[Dersi Vrn. Öğr. Üyesi Bölümü]]</f>
        <v>ZO</v>
      </c>
      <c r="H373" s="5">
        <f>Tablo1[[#This Row],[Mevcut]]</f>
        <v>36</v>
      </c>
      <c r="I373" s="13" t="str">
        <f>Tablo1[[#This Row],[GÜN]]</f>
        <v>SALI</v>
      </c>
      <c r="J373" s="17" t="str">
        <f>Tablo1[[#This Row],[SINIF2]]</f>
        <v>206</v>
      </c>
      <c r="K373" s="11">
        <f>Tablo1[[#This Row],[08:10]]</f>
        <v>0</v>
      </c>
      <c r="L373" s="4">
        <f>Tablo1[[#This Row],[09:00]]</f>
        <v>0</v>
      </c>
      <c r="M373" s="4">
        <f>Tablo1[[#This Row],[09:50]]</f>
        <v>0</v>
      </c>
      <c r="N373" s="4" t="str">
        <f>Tablo1[[#This Row],[10:40]]</f>
        <v>x</v>
      </c>
      <c r="O373" s="4" t="str">
        <f>Tablo1[[#This Row],[11:30]]</f>
        <v>x</v>
      </c>
      <c r="P373" s="10">
        <f>Tablo1[[#This Row],[12:20]]</f>
        <v>0</v>
      </c>
      <c r="Q373" s="4">
        <f>Tablo1[[#This Row],[13:10]]</f>
        <v>0</v>
      </c>
      <c r="R373" s="4">
        <f>Tablo1[[#This Row],[14:00]]</f>
        <v>0</v>
      </c>
      <c r="S373" s="4">
        <f>Tablo1[[#This Row],[14:50]]</f>
        <v>0</v>
      </c>
      <c r="T373" s="4">
        <f>Tablo1[[#This Row],[15:40]]</f>
        <v>0</v>
      </c>
      <c r="U373" s="12">
        <f>Tablo1[[#This Row],[16:30]]</f>
        <v>0</v>
      </c>
      <c r="V373" s="24">
        <f>Tablo1[[#This Row],[Ders Adedi]]</f>
        <v>1</v>
      </c>
      <c r="W373" s="22">
        <f>Tablo1[[#This Row],[Ders saati]]</f>
        <v>2</v>
      </c>
      <c r="X373" s="23">
        <f>Tablo1[[#This Row],[Ders saati kontrol]]</f>
        <v>2</v>
      </c>
      <c r="Y373" s="89" t="str">
        <f>Tablo1[[#This Row],[Birleştir formül]]</f>
        <v>Üretim Fizyolojisi  Hande Işıl AKBAĞ</v>
      </c>
      <c r="Z373" s="94">
        <f>Tablo1[[#This Row],[Birleşik ders]]</f>
        <v>1</v>
      </c>
    </row>
    <row r="374" spans="1:26" ht="30" hidden="1" x14ac:dyDescent="0.25">
      <c r="A374" s="27">
        <f>Tablo1[[#This Row],[Sıra]]</f>
        <v>126</v>
      </c>
      <c r="B374" s="13" t="str">
        <f>Tablo1[[#This Row],[Bölüm]]</f>
        <v>ZO</v>
      </c>
      <c r="C374" s="13">
        <f>Tablo1[[#This Row],[Sınıf]]</f>
        <v>3</v>
      </c>
      <c r="D374" s="5" t="str">
        <f>Tablo1[[#This Row],[Ders Kodu]]</f>
        <v>ZOO-3002</v>
      </c>
      <c r="E374" s="14" t="str">
        <f>Tablo1[[#This Row],[Dersin Adı]]</f>
        <v xml:space="preserve">Hayvan Etolojisi </v>
      </c>
      <c r="F374" s="6" t="str">
        <f>Tablo1[[#This Row],[Dersi Veren Öğretim Elemanı]]</f>
        <v>Cemil TÖLÜ</v>
      </c>
      <c r="G374" s="6" t="str">
        <f>Tablo1[[#This Row],[Dersi Vrn. Öğr. Üyesi Bölümü]]</f>
        <v>ZO</v>
      </c>
      <c r="H374" s="5">
        <f>Tablo1[[#This Row],[Mevcut]]</f>
        <v>36</v>
      </c>
      <c r="I374" s="13" t="str">
        <f>Tablo1[[#This Row],[GÜN]]</f>
        <v>ÇARŞAMBA</v>
      </c>
      <c r="J374" s="17" t="str">
        <f>Tablo1[[#This Row],[SINIF2]]</f>
        <v>103</v>
      </c>
      <c r="K374" s="11">
        <f>Tablo1[[#This Row],[08:10]]</f>
        <v>0</v>
      </c>
      <c r="L374" s="4">
        <f>Tablo1[[#This Row],[09:00]]</f>
        <v>0</v>
      </c>
      <c r="M374" s="4">
        <f>Tablo1[[#This Row],[09:50]]</f>
        <v>0</v>
      </c>
      <c r="N374" s="4">
        <f>Tablo1[[#This Row],[10:40]]</f>
        <v>0</v>
      </c>
      <c r="O374" s="4">
        <f>Tablo1[[#This Row],[11:30]]</f>
        <v>0</v>
      </c>
      <c r="P374" s="10">
        <f>Tablo1[[#This Row],[12:20]]</f>
        <v>0</v>
      </c>
      <c r="Q374" s="4" t="str">
        <f>Tablo1[[#This Row],[13:10]]</f>
        <v>x</v>
      </c>
      <c r="R374" s="4" t="str">
        <f>Tablo1[[#This Row],[14:00]]</f>
        <v>x</v>
      </c>
      <c r="S374" s="4" t="str">
        <f>Tablo1[[#This Row],[14:50]]</f>
        <v>x</v>
      </c>
      <c r="T374" s="4" t="str">
        <f>Tablo1[[#This Row],[15:40]]</f>
        <v>x</v>
      </c>
      <c r="U374" s="12">
        <f>Tablo1[[#This Row],[16:30]]</f>
        <v>0</v>
      </c>
      <c r="V374" s="24">
        <f>Tablo1[[#This Row],[Ders Adedi]]</f>
        <v>1</v>
      </c>
      <c r="W374" s="22">
        <f>Tablo1[[#This Row],[Ders saati]]</f>
        <v>4</v>
      </c>
      <c r="X374" s="23">
        <f>Tablo1[[#This Row],[Ders saati kontrol]]</f>
        <v>4</v>
      </c>
      <c r="Y374" s="89" t="str">
        <f>Tablo1[[#This Row],[Birleştir formül]]</f>
        <v>Hayvan Etolojisi  Cemil TÖLÜ</v>
      </c>
      <c r="Z374" s="94">
        <f>Tablo1[[#This Row],[Birleşik ders]]</f>
        <v>1</v>
      </c>
    </row>
    <row r="375" spans="1:26" ht="21.75" hidden="1" x14ac:dyDescent="0.25">
      <c r="A375" s="27">
        <f>Tablo1[[#This Row],[Sıra]]</f>
        <v>130</v>
      </c>
      <c r="B375" s="13" t="str">
        <f>Tablo1[[#This Row],[Bölüm]]</f>
        <v>ZO</v>
      </c>
      <c r="C375" s="13">
        <f>Tablo1[[#This Row],[Sınıf]]</f>
        <v>3</v>
      </c>
      <c r="D375" s="5" t="str">
        <f>Tablo1[[#This Row],[Ders Kodu]]</f>
        <v>ZOO-3006</v>
      </c>
      <c r="E375" s="14" t="str">
        <f>Tablo1[[#This Row],[Dersin Adı]]</f>
        <v xml:space="preserve">Hayvan Sağlığı ve Hijyen </v>
      </c>
      <c r="F375" s="6" t="str">
        <f>Tablo1[[#This Row],[Dersi Veren Öğretim Elemanı]]</f>
        <v>Baver COŞKUN</v>
      </c>
      <c r="G375" s="6" t="str">
        <f>Tablo1[[#This Row],[Dersi Vrn. Öğr. Üyesi Bölümü]]</f>
        <v>ZO</v>
      </c>
      <c r="H375" s="5">
        <f>Tablo1[[#This Row],[Mevcut]]</f>
        <v>31</v>
      </c>
      <c r="I375" s="13" t="str">
        <f>Tablo1[[#This Row],[GÜN]]</f>
        <v>PERŞEMBE</v>
      </c>
      <c r="J375" s="17" t="str">
        <f>Tablo1[[#This Row],[SINIF2]]</f>
        <v>203</v>
      </c>
      <c r="K375" s="11">
        <f>Tablo1[[#This Row],[08:10]]</f>
        <v>0</v>
      </c>
      <c r="L375" s="4">
        <f>Tablo1[[#This Row],[09:00]]</f>
        <v>0</v>
      </c>
      <c r="M375" s="4">
        <f>Tablo1[[#This Row],[09:50]]</f>
        <v>0</v>
      </c>
      <c r="N375" s="4">
        <f>Tablo1[[#This Row],[10:40]]</f>
        <v>0</v>
      </c>
      <c r="O375" s="4">
        <f>Tablo1[[#This Row],[11:30]]</f>
        <v>0</v>
      </c>
      <c r="P375" s="10">
        <f>Tablo1[[#This Row],[12:20]]</f>
        <v>0</v>
      </c>
      <c r="Q375" s="4" t="str">
        <f>Tablo1[[#This Row],[13:10]]</f>
        <v>x</v>
      </c>
      <c r="R375" s="4" t="str">
        <f>Tablo1[[#This Row],[14:00]]</f>
        <v>x</v>
      </c>
      <c r="S375" s="4" t="str">
        <f>Tablo1[[#This Row],[14:50]]</f>
        <v>x</v>
      </c>
      <c r="T375" s="4" t="str">
        <f>Tablo1[[#This Row],[15:40]]</f>
        <v>x</v>
      </c>
      <c r="U375" s="12">
        <f>Tablo1[[#This Row],[16:30]]</f>
        <v>0</v>
      </c>
      <c r="V375" s="24">
        <f>Tablo1[[#This Row],[Ders Adedi]]</f>
        <v>1</v>
      </c>
      <c r="W375" s="22">
        <f>Tablo1[[#This Row],[Ders saati]]</f>
        <v>4</v>
      </c>
      <c r="X375" s="23">
        <f>Tablo1[[#This Row],[Ders saati kontrol]]</f>
        <v>4</v>
      </c>
      <c r="Y375" s="89" t="str">
        <f>Tablo1[[#This Row],[Birleştir formül]]</f>
        <v>Hayvan Sağlığı ve Hijyen  Baver COŞKUN</v>
      </c>
      <c r="Z375" s="94">
        <f>Tablo1[[#This Row],[Birleşik ders]]</f>
        <v>1</v>
      </c>
    </row>
    <row r="376" spans="1:26" ht="21.75" hidden="1" x14ac:dyDescent="0.25">
      <c r="A376" s="27">
        <f>Tablo1[[#This Row],[Sıra]]</f>
        <v>237</v>
      </c>
      <c r="B376" s="13" t="str">
        <f>Tablo1[[#This Row],[Bölüm]]</f>
        <v>ZO</v>
      </c>
      <c r="C376" s="13">
        <f>Tablo1[[#This Row],[Sınıf]]</f>
        <v>3</v>
      </c>
      <c r="D376" s="5" t="str">
        <f>Tablo1[[#This Row],[Ders Kodu]]</f>
        <v>STJ-3002</v>
      </c>
      <c r="E376" s="14" t="str">
        <f>Tablo1[[#This Row],[Dersin Adı]]</f>
        <v xml:space="preserve">Staj II </v>
      </c>
      <c r="F376" s="6" t="str">
        <f>Tablo1[[#This Row],[Dersi Veren Öğretim Elemanı]]</f>
        <v>Ali KARABAYIR</v>
      </c>
      <c r="G376" s="6" t="str">
        <f>Tablo1[[#This Row],[Dersi Vrn. Öğr. Üyesi Bölümü]]</f>
        <v>ZO</v>
      </c>
      <c r="H376" s="5">
        <f>Tablo1[[#This Row],[Mevcut]]</f>
        <v>33</v>
      </c>
      <c r="I376" s="13" t="str">
        <f>Tablo1[[#This Row],[GÜN]]</f>
        <v>-</v>
      </c>
      <c r="J376" s="17" t="str">
        <f>Tablo1[[#This Row],[SINIF2]]</f>
        <v>-</v>
      </c>
      <c r="K376" s="11">
        <f>Tablo1[[#This Row],[08:10]]</f>
        <v>0</v>
      </c>
      <c r="L376" s="4">
        <f>Tablo1[[#This Row],[09:00]]</f>
        <v>0</v>
      </c>
      <c r="M376" s="4">
        <f>Tablo1[[#This Row],[09:50]]</f>
        <v>0</v>
      </c>
      <c r="N376" s="4">
        <f>Tablo1[[#This Row],[10:40]]</f>
        <v>0</v>
      </c>
      <c r="O376" s="4">
        <f>Tablo1[[#This Row],[11:30]]</f>
        <v>0</v>
      </c>
      <c r="P376" s="10">
        <f>Tablo1[[#This Row],[12:20]]</f>
        <v>0</v>
      </c>
      <c r="Q376" s="4">
        <f>Tablo1[[#This Row],[13:10]]</f>
        <v>0</v>
      </c>
      <c r="R376" s="4">
        <f>Tablo1[[#This Row],[14:00]]</f>
        <v>0</v>
      </c>
      <c r="S376" s="4">
        <f>Tablo1[[#This Row],[14:50]]</f>
        <v>0</v>
      </c>
      <c r="T376" s="4">
        <f>Tablo1[[#This Row],[15:40]]</f>
        <v>0</v>
      </c>
      <c r="U376" s="12">
        <f>Tablo1[[#This Row],[16:30]]</f>
        <v>0</v>
      </c>
      <c r="V376" s="24">
        <f>Tablo1[[#This Row],[Ders Adedi]]</f>
        <v>9</v>
      </c>
      <c r="W376" s="22">
        <f>Tablo1[[#This Row],[Ders saati]]</f>
        <v>0</v>
      </c>
      <c r="X376" s="23">
        <f>Tablo1[[#This Row],[Ders saati kontrol]]</f>
        <v>0</v>
      </c>
      <c r="Y376" s="89" t="str">
        <f>Tablo1[[#This Row],[Birleştir formül]]</f>
        <v>Staj II  Ali KARABAYIR</v>
      </c>
      <c r="Z376" s="94">
        <f>Tablo1[[#This Row],[Birleşik ders]]</f>
        <v>1</v>
      </c>
    </row>
    <row r="377" spans="1:26" ht="21.75" hidden="1" x14ac:dyDescent="0.25">
      <c r="A377" s="27">
        <f>Tablo1[[#This Row],[Sıra]]</f>
        <v>230</v>
      </c>
      <c r="B377" s="13" t="str">
        <f>Tablo1[[#This Row],[Bölüm]]</f>
        <v>ZO</v>
      </c>
      <c r="C377" s="13">
        <f>Tablo1[[#This Row],[Sınıf]]</f>
        <v>4</v>
      </c>
      <c r="D377" s="5" t="str">
        <f>Tablo1[[#This Row],[Ders Kodu]]</f>
        <v>ZOO-4006</v>
      </c>
      <c r="E377" s="14" t="str">
        <f>Tablo1[[#This Row],[Dersin Adı]]</f>
        <v xml:space="preserve">Sağlık Koruma Yönetimi </v>
      </c>
      <c r="F377" s="6" t="str">
        <f>Tablo1[[#This Row],[Dersi Veren Öğretim Elemanı]]</f>
        <v>Cemil TÖLÜ</v>
      </c>
      <c r="G377" s="6" t="str">
        <f>Tablo1[[#This Row],[Dersi Vrn. Öğr. Üyesi Bölümü]]</f>
        <v>ZO</v>
      </c>
      <c r="H377" s="5">
        <f>Tablo1[[#This Row],[Mevcut]]</f>
        <v>11</v>
      </c>
      <c r="I377" s="13" t="str">
        <f>Tablo1[[#This Row],[GÜN]]</f>
        <v>SALI</v>
      </c>
      <c r="J377" s="17" t="str">
        <f>Tablo1[[#This Row],[SINIF2]]</f>
        <v>104</v>
      </c>
      <c r="K377" s="11">
        <f>Tablo1[[#This Row],[08:10]]</f>
        <v>0</v>
      </c>
      <c r="L377" s="4">
        <f>Tablo1[[#This Row],[09:00]]</f>
        <v>0</v>
      </c>
      <c r="M377" s="4">
        <f>Tablo1[[#This Row],[09:50]]</f>
        <v>0</v>
      </c>
      <c r="N377" s="4">
        <f>Tablo1[[#This Row],[10:40]]</f>
        <v>0</v>
      </c>
      <c r="O377" s="4" t="str">
        <f>Tablo1[[#This Row],[11:30]]</f>
        <v>x</v>
      </c>
      <c r="P377" s="10" t="str">
        <f>Tablo1[[#This Row],[12:20]]</f>
        <v>x</v>
      </c>
      <c r="Q377" s="4">
        <f>Tablo1[[#This Row],[13:10]]</f>
        <v>0</v>
      </c>
      <c r="R377" s="4">
        <f>Tablo1[[#This Row],[14:00]]</f>
        <v>0</v>
      </c>
      <c r="S377" s="4">
        <f>Tablo1[[#This Row],[14:50]]</f>
        <v>0</v>
      </c>
      <c r="T377" s="4">
        <f>Tablo1[[#This Row],[15:40]]</f>
        <v>0</v>
      </c>
      <c r="U377" s="12">
        <f>Tablo1[[#This Row],[16:30]]</f>
        <v>0</v>
      </c>
      <c r="V377" s="24">
        <f>Tablo1[[#This Row],[Ders Adedi]]</f>
        <v>1</v>
      </c>
      <c r="W377" s="22">
        <f>Tablo1[[#This Row],[Ders saati]]</f>
        <v>2</v>
      </c>
      <c r="X377" s="23">
        <f>Tablo1[[#This Row],[Ders saati kontrol]]</f>
        <v>2</v>
      </c>
      <c r="Y377" s="89" t="str">
        <f>Tablo1[[#This Row],[Birleştir formül]]</f>
        <v>Sağlık Koruma Yönetimi  Cemil TÖLÜ</v>
      </c>
      <c r="Z377" s="94">
        <f>Tablo1[[#This Row],[Birleşik ders]]</f>
        <v>1</v>
      </c>
    </row>
    <row r="378" spans="1:26" ht="21.75" hidden="1" x14ac:dyDescent="0.25">
      <c r="A378" s="27">
        <f>Tablo1[[#This Row],[Sıra]]</f>
        <v>169</v>
      </c>
      <c r="B378" s="13" t="str">
        <f>Tablo1[[#This Row],[Bölüm]]</f>
        <v>ZO</v>
      </c>
      <c r="C378" s="13">
        <f>Tablo1[[#This Row],[Sınıf]]</f>
        <v>4</v>
      </c>
      <c r="D378" s="5" t="str">
        <f>Tablo1[[#This Row],[Ders Kodu]]</f>
        <v>ZOO-4016</v>
      </c>
      <c r="E378" s="14" t="str">
        <f>Tablo1[[#This Row],[Dersin Adı]]</f>
        <v xml:space="preserve">Kümes Hayvanları Yetiştirme </v>
      </c>
      <c r="F378" s="6" t="str">
        <f>Tablo1[[#This Row],[Dersi Veren Öğretim Elemanı]]</f>
        <v>Ali KARABAYIR</v>
      </c>
      <c r="G378" s="6" t="str">
        <f>Tablo1[[#This Row],[Dersi Vrn. Öğr. Üyesi Bölümü]]</f>
        <v>ZO</v>
      </c>
      <c r="H378" s="5">
        <f>Tablo1[[#This Row],[Mevcut]]</f>
        <v>9</v>
      </c>
      <c r="I378" s="13" t="str">
        <f>Tablo1[[#This Row],[GÜN]]</f>
        <v>SALI</v>
      </c>
      <c r="J378" s="17" t="str">
        <f>Tablo1[[#This Row],[SINIF2]]</f>
        <v>Bölüm Sınıfı</v>
      </c>
      <c r="K378" s="11">
        <f>Tablo1[[#This Row],[08:10]]</f>
        <v>0</v>
      </c>
      <c r="L378" s="4">
        <f>Tablo1[[#This Row],[09:00]]</f>
        <v>0</v>
      </c>
      <c r="M378" s="4">
        <f>Tablo1[[#This Row],[09:50]]</f>
        <v>0</v>
      </c>
      <c r="N378" s="4">
        <f>Tablo1[[#This Row],[10:40]]</f>
        <v>0</v>
      </c>
      <c r="O378" s="4">
        <f>Tablo1[[#This Row],[11:30]]</f>
        <v>0</v>
      </c>
      <c r="P378" s="10">
        <f>Tablo1[[#This Row],[12:20]]</f>
        <v>0</v>
      </c>
      <c r="Q378" s="4" t="str">
        <f>Tablo1[[#This Row],[13:10]]</f>
        <v>x</v>
      </c>
      <c r="R378" s="4" t="str">
        <f>Tablo1[[#This Row],[14:00]]</f>
        <v>x</v>
      </c>
      <c r="S378" s="4">
        <f>Tablo1[[#This Row],[14:50]]</f>
        <v>0</v>
      </c>
      <c r="T378" s="4">
        <f>Tablo1[[#This Row],[15:40]]</f>
        <v>0</v>
      </c>
      <c r="U378" s="12">
        <f>Tablo1[[#This Row],[16:30]]</f>
        <v>0</v>
      </c>
      <c r="V378" s="24">
        <f>Tablo1[[#This Row],[Ders Adedi]]</f>
        <v>1</v>
      </c>
      <c r="W378" s="22">
        <f>Tablo1[[#This Row],[Ders saati]]</f>
        <v>2</v>
      </c>
      <c r="X378" s="23">
        <f>Tablo1[[#This Row],[Ders saati kontrol]]</f>
        <v>2</v>
      </c>
      <c r="Y378" s="89" t="str">
        <f>Tablo1[[#This Row],[Birleştir formül]]</f>
        <v>Kümes Hayvanları Yetiştirme  Ali KARABAYIR</v>
      </c>
      <c r="Z378" s="94">
        <f>Tablo1[[#This Row],[Birleşik ders]]</f>
        <v>1</v>
      </c>
    </row>
    <row r="379" spans="1:26" ht="21.75" hidden="1" x14ac:dyDescent="0.25">
      <c r="A379" s="27">
        <f>Tablo1[[#This Row],[Sıra]]</f>
        <v>184</v>
      </c>
      <c r="B379" s="13" t="str">
        <f>Tablo1[[#This Row],[Bölüm]]</f>
        <v>ZO</v>
      </c>
      <c r="C379" s="13">
        <f>Tablo1[[#This Row],[Sınıf]]</f>
        <v>4</v>
      </c>
      <c r="D379" s="5" t="str">
        <f>Tablo1[[#This Row],[Ders Kodu]]</f>
        <v>ZOO-4008</v>
      </c>
      <c r="E379" s="14" t="str">
        <f>Tablo1[[#This Row],[Dersin Adı]]</f>
        <v xml:space="preserve">Mesleki Uygulama </v>
      </c>
      <c r="F379" s="6" t="str">
        <f>Tablo1[[#This Row],[Dersi Veren Öğretim Elemanı]]</f>
        <v>Bölüm Öğretim Elemanları - ZO</v>
      </c>
      <c r="G379" s="6" t="str">
        <f>Tablo1[[#This Row],[Dersi Vrn. Öğr. Üyesi Bölümü]]</f>
        <v>ZO</v>
      </c>
      <c r="H379" s="5">
        <f>Tablo1[[#This Row],[Mevcut]]</f>
        <v>12</v>
      </c>
      <c r="I379" s="13" t="str">
        <f>Tablo1[[#This Row],[GÜN]]</f>
        <v>ÇARŞAMBA</v>
      </c>
      <c r="J379" s="17" t="str">
        <f>Tablo1[[#This Row],[SINIF2]]</f>
        <v>Bölüm Lab.</v>
      </c>
      <c r="K379" s="11">
        <f>Tablo1[[#This Row],[08:10]]</f>
        <v>0</v>
      </c>
      <c r="L379" s="4" t="str">
        <f>Tablo1[[#This Row],[09:00]]</f>
        <v>x</v>
      </c>
      <c r="M379" s="4" t="str">
        <f>Tablo1[[#This Row],[09:50]]</f>
        <v>x</v>
      </c>
      <c r="N379" s="4" t="str">
        <f>Tablo1[[#This Row],[10:40]]</f>
        <v>x</v>
      </c>
      <c r="O379" s="4" t="str">
        <f>Tablo1[[#This Row],[11:30]]</f>
        <v>x</v>
      </c>
      <c r="P379" s="10">
        <f>Tablo1[[#This Row],[12:20]]</f>
        <v>0</v>
      </c>
      <c r="Q379" s="4">
        <f>Tablo1[[#This Row],[13:10]]</f>
        <v>0</v>
      </c>
      <c r="R379" s="4">
        <f>Tablo1[[#This Row],[14:00]]</f>
        <v>0</v>
      </c>
      <c r="S379" s="4">
        <f>Tablo1[[#This Row],[14:50]]</f>
        <v>0</v>
      </c>
      <c r="T379" s="4">
        <f>Tablo1[[#This Row],[15:40]]</f>
        <v>0</v>
      </c>
      <c r="U379" s="12">
        <f>Tablo1[[#This Row],[16:30]]</f>
        <v>0</v>
      </c>
      <c r="V379" s="24">
        <f>Tablo1[[#This Row],[Ders Adedi]]</f>
        <v>8</v>
      </c>
      <c r="W379" s="22">
        <f>Tablo1[[#This Row],[Ders saati]]</f>
        <v>4</v>
      </c>
      <c r="X379" s="23">
        <f>Tablo1[[#This Row],[Ders saati kontrol]]</f>
        <v>4</v>
      </c>
      <c r="Y379" s="89" t="str">
        <f>Tablo1[[#This Row],[Birleştir formül]]</f>
        <v>Mesleki Uygulama  Bölüm Öğretim Elemanları - ZO</v>
      </c>
      <c r="Z379" s="94">
        <f>Tablo1[[#This Row],[Birleşik ders]]</f>
        <v>1</v>
      </c>
    </row>
    <row r="380" spans="1:26" ht="21.75" hidden="1" x14ac:dyDescent="0.25">
      <c r="A380" s="27">
        <f>Tablo1[[#This Row],[Sıra]]</f>
        <v>31</v>
      </c>
      <c r="B380" s="13" t="str">
        <f>Tablo1[[#This Row],[Bölüm]]</f>
        <v>ZO</v>
      </c>
      <c r="C380" s="13">
        <f>Tablo1[[#This Row],[Sınıf]]</f>
        <v>4</v>
      </c>
      <c r="D380" s="5" t="str">
        <f>Tablo1[[#This Row],[Ders Kodu]]</f>
        <v>ZOO-4014</v>
      </c>
      <c r="E380" s="14" t="str">
        <f>Tablo1[[#This Row],[Dersin Adı]]</f>
        <v xml:space="preserve">Balarısı ve Flora </v>
      </c>
      <c r="F380" s="6" t="str">
        <f>Tablo1[[#This Row],[Dersi Veren Öğretim Elemanı]]</f>
        <v>Harun BAYTEKİN</v>
      </c>
      <c r="G380" s="6" t="str">
        <f>Tablo1[[#This Row],[Dersi Vrn. Öğr. Üyesi Bölümü]]</f>
        <v>TB</v>
      </c>
      <c r="H380" s="5">
        <f>Tablo1[[#This Row],[Mevcut]]</f>
        <v>9</v>
      </c>
      <c r="I380" s="13" t="str">
        <f>Tablo1[[#This Row],[GÜN]]</f>
        <v>ÇARŞAMBA</v>
      </c>
      <c r="J380" s="17" t="str">
        <f>Tablo1[[#This Row],[SINIF2]]</f>
        <v>113</v>
      </c>
      <c r="K380" s="11">
        <f>Tablo1[[#This Row],[08:10]]</f>
        <v>0</v>
      </c>
      <c r="L380" s="4">
        <f>Tablo1[[#This Row],[09:00]]</f>
        <v>0</v>
      </c>
      <c r="M380" s="4">
        <f>Tablo1[[#This Row],[09:50]]</f>
        <v>0</v>
      </c>
      <c r="N380" s="4">
        <f>Tablo1[[#This Row],[10:40]]</f>
        <v>0</v>
      </c>
      <c r="O380" s="4">
        <f>Tablo1[[#This Row],[11:30]]</f>
        <v>0</v>
      </c>
      <c r="P380" s="10">
        <f>Tablo1[[#This Row],[12:20]]</f>
        <v>0</v>
      </c>
      <c r="Q380" s="4">
        <f>Tablo1[[#This Row],[13:10]]</f>
        <v>0</v>
      </c>
      <c r="R380" s="4">
        <f>Tablo1[[#This Row],[14:00]]</f>
        <v>0</v>
      </c>
      <c r="S380" s="4">
        <f>Tablo1[[#This Row],[14:50]]</f>
        <v>0</v>
      </c>
      <c r="T380" s="4" t="str">
        <f>Tablo1[[#This Row],[15:40]]</f>
        <v>x</v>
      </c>
      <c r="U380" s="12" t="str">
        <f>Tablo1[[#This Row],[16:30]]</f>
        <v>x</v>
      </c>
      <c r="V380" s="24">
        <f>Tablo1[[#This Row],[Ders Adedi]]</f>
        <v>2</v>
      </c>
      <c r="W380" s="22">
        <f>Tablo1[[#This Row],[Ders saati]]</f>
        <v>2</v>
      </c>
      <c r="X380" s="23">
        <f>Tablo1[[#This Row],[Ders saati kontrol]]</f>
        <v>2</v>
      </c>
      <c r="Y380" s="89" t="str">
        <f>Tablo1[[#This Row],[Birleştir formül]]</f>
        <v>Balarısı ve Flora  Harun BAYTEKİN</v>
      </c>
      <c r="Z380" s="94">
        <f>Tablo1[[#This Row],[Birleşik ders]]</f>
        <v>2</v>
      </c>
    </row>
    <row r="381" spans="1:26" ht="21.75" hidden="1" x14ac:dyDescent="0.25">
      <c r="A381" s="27">
        <f>Tablo1[[#This Row],[Sıra]]</f>
        <v>128</v>
      </c>
      <c r="B381" s="13" t="str">
        <f>Tablo1[[#This Row],[Bölüm]]</f>
        <v>ZO</v>
      </c>
      <c r="C381" s="13">
        <f>Tablo1[[#This Row],[Sınıf]]</f>
        <v>4</v>
      </c>
      <c r="D381" s="5" t="str">
        <f>Tablo1[[#This Row],[Ders Kodu]]</f>
        <v>ZOO-4004</v>
      </c>
      <c r="E381" s="14" t="str">
        <f>Tablo1[[#This Row],[Dersin Adı]]</f>
        <v xml:space="preserve">Hayvan Islahı </v>
      </c>
      <c r="F381" s="6" t="str">
        <f>Tablo1[[#This Row],[Dersi Veren Öğretim Elemanı]]</f>
        <v>Hakan ERDEM</v>
      </c>
      <c r="G381" s="6" t="str">
        <f>Tablo1[[#This Row],[Dersi Vrn. Öğr. Üyesi Bölümü]]</f>
        <v>ZO</v>
      </c>
      <c r="H381" s="5">
        <f>Tablo1[[#This Row],[Mevcut]]</f>
        <v>17</v>
      </c>
      <c r="I381" s="13" t="str">
        <f>Tablo1[[#This Row],[GÜN]]</f>
        <v>PERŞEMBE</v>
      </c>
      <c r="J381" s="17" t="str">
        <f>Tablo1[[#This Row],[SINIF2]]</f>
        <v>206</v>
      </c>
      <c r="K381" s="11">
        <f>Tablo1[[#This Row],[08:10]]</f>
        <v>0</v>
      </c>
      <c r="L381" s="4" t="str">
        <f>Tablo1[[#This Row],[09:00]]</f>
        <v>x</v>
      </c>
      <c r="M381" s="4" t="str">
        <f>Tablo1[[#This Row],[09:50]]</f>
        <v>x</v>
      </c>
      <c r="N381" s="4">
        <f>Tablo1[[#This Row],[10:40]]</f>
        <v>0</v>
      </c>
      <c r="O381" s="4">
        <f>Tablo1[[#This Row],[11:30]]</f>
        <v>0</v>
      </c>
      <c r="P381" s="10">
        <f>Tablo1[[#This Row],[12:20]]</f>
        <v>0</v>
      </c>
      <c r="Q381" s="4">
        <f>Tablo1[[#This Row],[13:10]]</f>
        <v>0</v>
      </c>
      <c r="R381" s="4">
        <f>Tablo1[[#This Row],[14:00]]</f>
        <v>0</v>
      </c>
      <c r="S381" s="4">
        <f>Tablo1[[#This Row],[14:50]]</f>
        <v>0</v>
      </c>
      <c r="T381" s="4">
        <f>Tablo1[[#This Row],[15:40]]</f>
        <v>0</v>
      </c>
      <c r="U381" s="12">
        <f>Tablo1[[#This Row],[16:30]]</f>
        <v>0</v>
      </c>
      <c r="V381" s="24">
        <f>Tablo1[[#This Row],[Ders Adedi]]</f>
        <v>2</v>
      </c>
      <c r="W381" s="22">
        <f>Tablo1[[#This Row],[Ders saati]]</f>
        <v>2</v>
      </c>
      <c r="X381" s="23">
        <f>Tablo1[[#This Row],[Ders saati kontrol]]</f>
        <v>2</v>
      </c>
      <c r="Y381" s="89" t="str">
        <f>Tablo1[[#This Row],[Birleştir formül]]</f>
        <v>Hayvan Islahı  Hakan ERDEM</v>
      </c>
      <c r="Z381" s="94">
        <f>Tablo1[[#This Row],[Birleşik ders]]</f>
        <v>1</v>
      </c>
    </row>
    <row r="382" spans="1:26" ht="21.75" hidden="1" x14ac:dyDescent="0.25">
      <c r="A382" s="27">
        <f>Tablo1[[#This Row],[Sıra]]</f>
        <v>235</v>
      </c>
      <c r="B382" s="13" t="str">
        <f>Tablo1[[#This Row],[Bölüm]]</f>
        <v>ZO</v>
      </c>
      <c r="C382" s="13">
        <f>Tablo1[[#This Row],[Sınıf]]</f>
        <v>4</v>
      </c>
      <c r="D382" s="5" t="str">
        <f>Tablo1[[#This Row],[Ders Kodu]]</f>
        <v>ZOO-4110</v>
      </c>
      <c r="E382" s="14" t="str">
        <f>Tablo1[[#This Row],[Dersin Adı]]</f>
        <v xml:space="preserve">Sığır Yetiştirme </v>
      </c>
      <c r="F382" s="6" t="str">
        <f>Tablo1[[#This Row],[Dersi Veren Öğretim Elemanı]]</f>
        <v>Feyzi UĞUR</v>
      </c>
      <c r="G382" s="6" t="str">
        <f>Tablo1[[#This Row],[Dersi Vrn. Öğr. Üyesi Bölümü]]</f>
        <v>ZO</v>
      </c>
      <c r="H382" s="5">
        <f>Tablo1[[#This Row],[Mevcut]]</f>
        <v>8</v>
      </c>
      <c r="I382" s="13" t="str">
        <f>Tablo1[[#This Row],[GÜN]]</f>
        <v>PERŞEMBE</v>
      </c>
      <c r="J382" s="17" t="str">
        <f>Tablo1[[#This Row],[SINIF2]]</f>
        <v>206</v>
      </c>
      <c r="K382" s="11">
        <f>Tablo1[[#This Row],[08:10]]</f>
        <v>0</v>
      </c>
      <c r="L382" s="4">
        <f>Tablo1[[#This Row],[09:00]]</f>
        <v>0</v>
      </c>
      <c r="M382" s="4">
        <f>Tablo1[[#This Row],[09:50]]</f>
        <v>0</v>
      </c>
      <c r="N382" s="4" t="str">
        <f>Tablo1[[#This Row],[10:40]]</f>
        <v>x</v>
      </c>
      <c r="O382" s="4" t="str">
        <f>Tablo1[[#This Row],[11:30]]</f>
        <v>x</v>
      </c>
      <c r="P382" s="10">
        <f>Tablo1[[#This Row],[12:20]]</f>
        <v>0</v>
      </c>
      <c r="Q382" s="4">
        <f>Tablo1[[#This Row],[13:10]]</f>
        <v>0</v>
      </c>
      <c r="R382" s="4">
        <f>Tablo1[[#This Row],[14:00]]</f>
        <v>0</v>
      </c>
      <c r="S382" s="4">
        <f>Tablo1[[#This Row],[14:50]]</f>
        <v>0</v>
      </c>
      <c r="T382" s="4">
        <f>Tablo1[[#This Row],[15:40]]</f>
        <v>0</v>
      </c>
      <c r="U382" s="12">
        <f>Tablo1[[#This Row],[16:30]]</f>
        <v>0</v>
      </c>
      <c r="V382" s="24">
        <f>Tablo1[[#This Row],[Ders Adedi]]</f>
        <v>1</v>
      </c>
      <c r="W382" s="22">
        <f>Tablo1[[#This Row],[Ders saati]]</f>
        <v>2</v>
      </c>
      <c r="X382" s="23">
        <f>Tablo1[[#This Row],[Ders saati kontrol]]</f>
        <v>2</v>
      </c>
      <c r="Y382" s="89" t="str">
        <f>Tablo1[[#This Row],[Birleştir formül]]</f>
        <v>Sığır Yetiştirme  Feyzi UĞUR</v>
      </c>
      <c r="Z382" s="94">
        <f>Tablo1[[#This Row],[Birleşik ders]]</f>
        <v>1</v>
      </c>
    </row>
    <row r="383" spans="1:26" ht="21.75" hidden="1" x14ac:dyDescent="0.25">
      <c r="A383" s="27">
        <f>Tablo1[[#This Row],[Sıra]]</f>
        <v>229</v>
      </c>
      <c r="B383" s="13" t="str">
        <f>Tablo1[[#This Row],[Bölüm]]</f>
        <v>ZO</v>
      </c>
      <c r="C383" s="13">
        <f>Tablo1[[#This Row],[Sınıf]]</f>
        <v>4</v>
      </c>
      <c r="D383" s="5" t="str">
        <f>Tablo1[[#This Row],[Ders Kodu]]</f>
        <v>ZOO-4026</v>
      </c>
      <c r="E383" s="14" t="str">
        <f>Tablo1[[#This Row],[Dersin Adı]]</f>
        <v xml:space="preserve">Ruminant Besleme </v>
      </c>
      <c r="F383" s="6" t="str">
        <f>Tablo1[[#This Row],[Dersi Veren Öğretim Elemanı]]</f>
        <v>Hande Işıl AKBAĞ</v>
      </c>
      <c r="G383" s="6" t="str">
        <f>Tablo1[[#This Row],[Dersi Vrn. Öğr. Üyesi Bölümü]]</f>
        <v>ZO</v>
      </c>
      <c r="H383" s="5">
        <f>Tablo1[[#This Row],[Mevcut]]</f>
        <v>17</v>
      </c>
      <c r="I383" s="13" t="str">
        <f>Tablo1[[#This Row],[GÜN]]</f>
        <v>PERŞEMBE</v>
      </c>
      <c r="J383" s="17" t="str">
        <f>Tablo1[[#This Row],[SINIF2]]</f>
        <v>206</v>
      </c>
      <c r="K383" s="11">
        <f>Tablo1[[#This Row],[08:10]]</f>
        <v>0</v>
      </c>
      <c r="L383" s="4">
        <f>Tablo1[[#This Row],[09:00]]</f>
        <v>0</v>
      </c>
      <c r="M383" s="4">
        <f>Tablo1[[#This Row],[09:50]]</f>
        <v>0</v>
      </c>
      <c r="N383" s="4">
        <f>Tablo1[[#This Row],[10:40]]</f>
        <v>0</v>
      </c>
      <c r="O383" s="4">
        <f>Tablo1[[#This Row],[11:30]]</f>
        <v>0</v>
      </c>
      <c r="P383" s="10">
        <f>Tablo1[[#This Row],[12:20]]</f>
        <v>0</v>
      </c>
      <c r="Q383" s="4" t="str">
        <f>Tablo1[[#This Row],[13:10]]</f>
        <v>x</v>
      </c>
      <c r="R383" s="4" t="str">
        <f>Tablo1[[#This Row],[14:00]]</f>
        <v>x</v>
      </c>
      <c r="S383" s="4" t="str">
        <f>Tablo1[[#This Row],[14:50]]</f>
        <v>x</v>
      </c>
      <c r="T383" s="4" t="str">
        <f>Tablo1[[#This Row],[15:40]]</f>
        <v>x</v>
      </c>
      <c r="U383" s="12">
        <f>Tablo1[[#This Row],[16:30]]</f>
        <v>0</v>
      </c>
      <c r="V383" s="24">
        <f>Tablo1[[#This Row],[Ders Adedi]]</f>
        <v>1</v>
      </c>
      <c r="W383" s="22">
        <f>Tablo1[[#This Row],[Ders saati]]</f>
        <v>4</v>
      </c>
      <c r="X383" s="23">
        <f>Tablo1[[#This Row],[Ders saati kontrol]]</f>
        <v>4</v>
      </c>
      <c r="Y383" s="89" t="str">
        <f>Tablo1[[#This Row],[Birleştir formül]]</f>
        <v>Ruminant Besleme  Hande Işıl AKBAĞ</v>
      </c>
      <c r="Z383" s="94">
        <f>Tablo1[[#This Row],[Birleşik ders]]</f>
        <v>1</v>
      </c>
    </row>
    <row r="384" spans="1:26" ht="21.75" hidden="1" x14ac:dyDescent="0.25">
      <c r="A384" s="27">
        <f>Tablo1[[#This Row],[Sıra]]</f>
        <v>159</v>
      </c>
      <c r="B384" s="13" t="str">
        <f>Tablo1[[#This Row],[Bölüm]]</f>
        <v>ZO</v>
      </c>
      <c r="C384" s="13">
        <f>Tablo1[[#This Row],[Sınıf]]</f>
        <v>4</v>
      </c>
      <c r="D384" s="5" t="str">
        <f>Tablo1[[#This Row],[Ders Kodu]]</f>
        <v>ZOO-4022</v>
      </c>
      <c r="E384" s="14" t="str">
        <f>Tablo1[[#This Row],[Dersin Adı]]</f>
        <v xml:space="preserve">Keçi Yetiştirme </v>
      </c>
      <c r="F384" s="6" t="str">
        <f>Tablo1[[#This Row],[Dersi Veren Öğretim Elemanı]]</f>
        <v>Aynur KONYALI</v>
      </c>
      <c r="G384" s="6" t="str">
        <f>Tablo1[[#This Row],[Dersi Vrn. Öğr. Üyesi Bölümü]]</f>
        <v>ZO</v>
      </c>
      <c r="H384" s="5">
        <f>Tablo1[[#This Row],[Mevcut]]</f>
        <v>0</v>
      </c>
      <c r="I384" s="13" t="str">
        <f>Tablo1[[#This Row],[GÜN]]</f>
        <v>-</v>
      </c>
      <c r="J384" s="17" t="str">
        <f>Tablo1[[#This Row],[SINIF2]]</f>
        <v>AÇILMIYOR</v>
      </c>
      <c r="K384" s="11">
        <f>Tablo1[[#This Row],[08:10]]</f>
        <v>0</v>
      </c>
      <c r="L384" s="4" t="str">
        <f>Tablo1[[#This Row],[09:00]]</f>
        <v>x</v>
      </c>
      <c r="M384" s="4" t="str">
        <f>Tablo1[[#This Row],[09:50]]</f>
        <v>x</v>
      </c>
      <c r="N384" s="4">
        <f>Tablo1[[#This Row],[10:40]]</f>
        <v>0</v>
      </c>
      <c r="O384" s="4">
        <f>Tablo1[[#This Row],[11:30]]</f>
        <v>0</v>
      </c>
      <c r="P384" s="10">
        <f>Tablo1[[#This Row],[12:20]]</f>
        <v>0</v>
      </c>
      <c r="Q384" s="4">
        <f>Tablo1[[#This Row],[13:10]]</f>
        <v>0</v>
      </c>
      <c r="R384" s="4">
        <f>Tablo1[[#This Row],[14:00]]</f>
        <v>0</v>
      </c>
      <c r="S384" s="4">
        <f>Tablo1[[#This Row],[14:50]]</f>
        <v>0</v>
      </c>
      <c r="T384" s="4">
        <f>Tablo1[[#This Row],[15:40]]</f>
        <v>0</v>
      </c>
      <c r="U384" s="12">
        <f>Tablo1[[#This Row],[16:30]]</f>
        <v>0</v>
      </c>
      <c r="V384" s="24">
        <f>Tablo1[[#This Row],[Ders Adedi]]</f>
        <v>1</v>
      </c>
      <c r="W384" s="22">
        <f>Tablo1[[#This Row],[Ders saati]]</f>
        <v>2</v>
      </c>
      <c r="X384" s="23">
        <f>Tablo1[[#This Row],[Ders saati kontrol]]</f>
        <v>2</v>
      </c>
      <c r="Y384" s="89" t="str">
        <f>Tablo1[[#This Row],[Birleştir formül]]</f>
        <v>Keçi Yetiştirme  Aynur KONYALI</v>
      </c>
      <c r="Z384" s="94">
        <f>Tablo1[[#This Row],[Birleşik ders]]</f>
        <v>1</v>
      </c>
    </row>
    <row r="385" spans="1:26" ht="21.75" hidden="1" x14ac:dyDescent="0.25">
      <c r="A385" s="27">
        <f>Tablo1[[#This Row],[Sıra]]</f>
        <v>129</v>
      </c>
      <c r="B385" s="13" t="str">
        <f>Tablo1[[#This Row],[Bölüm]]</f>
        <v>ZO</v>
      </c>
      <c r="C385" s="13">
        <f>Tablo1[[#This Row],[Sınıf]]</f>
        <v>4</v>
      </c>
      <c r="D385" s="5" t="str">
        <f>Tablo1[[#This Row],[Ders Kodu]]</f>
        <v>ZOO-4012</v>
      </c>
      <c r="E385" s="14" t="str">
        <f>Tablo1[[#This Row],[Dersin Adı]]</f>
        <v xml:space="preserve">Hayvan Refahı: Temel Prensipler ve Uygulamalar </v>
      </c>
      <c r="F385" s="6" t="str">
        <f>Tablo1[[#This Row],[Dersi Veren Öğretim Elemanı]]</f>
        <v>Cemil TÖLÜ</v>
      </c>
      <c r="G385" s="6" t="str">
        <f>Tablo1[[#This Row],[Dersi Vrn. Öğr. Üyesi Bölümü]]</f>
        <v>ZO</v>
      </c>
      <c r="H385" s="5">
        <f>Tablo1[[#This Row],[Mevcut]]</f>
        <v>0</v>
      </c>
      <c r="I385" s="13" t="str">
        <f>Tablo1[[#This Row],[GÜN]]</f>
        <v>-</v>
      </c>
      <c r="J385" s="17" t="str">
        <f>Tablo1[[#This Row],[SINIF2]]</f>
        <v>AÇILMIYOR</v>
      </c>
      <c r="K385" s="11">
        <f>Tablo1[[#This Row],[08:10]]</f>
        <v>0</v>
      </c>
      <c r="L385" s="4">
        <f>Tablo1[[#This Row],[09:00]]</f>
        <v>0</v>
      </c>
      <c r="M385" s="4">
        <f>Tablo1[[#This Row],[09:50]]</f>
        <v>0</v>
      </c>
      <c r="N385" s="4">
        <f>Tablo1[[#This Row],[10:40]]</f>
        <v>0</v>
      </c>
      <c r="O385" s="4" t="str">
        <f>Tablo1[[#This Row],[11:30]]</f>
        <v>x</v>
      </c>
      <c r="P385" s="10" t="str">
        <f>Tablo1[[#This Row],[12:20]]</f>
        <v>x</v>
      </c>
      <c r="Q385" s="4">
        <f>Tablo1[[#This Row],[13:10]]</f>
        <v>0</v>
      </c>
      <c r="R385" s="4">
        <f>Tablo1[[#This Row],[14:00]]</f>
        <v>0</v>
      </c>
      <c r="S385" s="4">
        <f>Tablo1[[#This Row],[14:50]]</f>
        <v>0</v>
      </c>
      <c r="T385" s="4">
        <f>Tablo1[[#This Row],[15:40]]</f>
        <v>0</v>
      </c>
      <c r="U385" s="12">
        <f>Tablo1[[#This Row],[16:30]]</f>
        <v>0</v>
      </c>
      <c r="V385" s="24">
        <f>Tablo1[[#This Row],[Ders Adedi]]</f>
        <v>1</v>
      </c>
      <c r="W385" s="22">
        <f>Tablo1[[#This Row],[Ders saati]]</f>
        <v>2</v>
      </c>
      <c r="X385" s="23">
        <f>Tablo1[[#This Row],[Ders saati kontrol]]</f>
        <v>2</v>
      </c>
      <c r="Y385" s="89" t="str">
        <f>Tablo1[[#This Row],[Birleştir formül]]</f>
        <v>Hayvan Refahı: Temel Prensipler ve Uygulamalar  Cemil TÖLÜ</v>
      </c>
      <c r="Z385" s="94">
        <f>Tablo1[[#This Row],[Birleşik ders]]</f>
        <v>1</v>
      </c>
    </row>
    <row r="386" spans="1:26" ht="21.75" hidden="1" x14ac:dyDescent="0.25">
      <c r="A386" s="27">
        <f>Tablo1[[#This Row],[Sıra]]</f>
        <v>165</v>
      </c>
      <c r="B386" s="13" t="str">
        <f>Tablo1[[#This Row],[Bölüm]]</f>
        <v>ZO</v>
      </c>
      <c r="C386" s="13">
        <f>Tablo1[[#This Row],[Sınıf]]</f>
        <v>4</v>
      </c>
      <c r="D386" s="5" t="str">
        <f>Tablo1[[#This Row],[Ders Kodu]]</f>
        <v>ZOO-4018</v>
      </c>
      <c r="E386" s="14" t="str">
        <f>Tablo1[[#This Row],[Dersin Adı]]</f>
        <v xml:space="preserve">Koyun Yetiştirme </v>
      </c>
      <c r="F386" s="6" t="str">
        <f>Tablo1[[#This Row],[Dersi Veren Öğretim Elemanı]]</f>
        <v>Aynur KONYALI</v>
      </c>
      <c r="G386" s="6" t="str">
        <f>Tablo1[[#This Row],[Dersi Vrn. Öğr. Üyesi Bölümü]]</f>
        <v>ZO</v>
      </c>
      <c r="H386" s="5">
        <f>Tablo1[[#This Row],[Mevcut]]</f>
        <v>0</v>
      </c>
      <c r="I386" s="13" t="str">
        <f>Tablo1[[#This Row],[GÜN]]</f>
        <v>-</v>
      </c>
      <c r="J386" s="17" t="str">
        <f>Tablo1[[#This Row],[SINIF2]]</f>
        <v>AÇILMIYOR</v>
      </c>
      <c r="K386" s="11">
        <f>Tablo1[[#This Row],[08:10]]</f>
        <v>0</v>
      </c>
      <c r="L386" s="4">
        <f>Tablo1[[#This Row],[09:00]]</f>
        <v>0</v>
      </c>
      <c r="M386" s="4">
        <f>Tablo1[[#This Row],[09:50]]</f>
        <v>0</v>
      </c>
      <c r="N386" s="4">
        <f>Tablo1[[#This Row],[10:40]]</f>
        <v>0</v>
      </c>
      <c r="O386" s="4">
        <f>Tablo1[[#This Row],[11:30]]</f>
        <v>0</v>
      </c>
      <c r="P386" s="10">
        <f>Tablo1[[#This Row],[12:20]]</f>
        <v>0</v>
      </c>
      <c r="Q386" s="4" t="str">
        <f>Tablo1[[#This Row],[13:10]]</f>
        <v>x</v>
      </c>
      <c r="R386" s="4" t="str">
        <f>Tablo1[[#This Row],[14:00]]</f>
        <v>x</v>
      </c>
      <c r="S386" s="4">
        <f>Tablo1[[#This Row],[14:50]]</f>
        <v>0</v>
      </c>
      <c r="T386" s="4">
        <f>Tablo1[[#This Row],[15:40]]</f>
        <v>0</v>
      </c>
      <c r="U386" s="12">
        <f>Tablo1[[#This Row],[16:30]]</f>
        <v>0</v>
      </c>
      <c r="V386" s="24">
        <f>Tablo1[[#This Row],[Ders Adedi]]</f>
        <v>1</v>
      </c>
      <c r="W386" s="22">
        <f>Tablo1[[#This Row],[Ders saati]]</f>
        <v>2</v>
      </c>
      <c r="X386" s="23">
        <f>Tablo1[[#This Row],[Ders saati kontrol]]</f>
        <v>2</v>
      </c>
      <c r="Y386" s="89" t="str">
        <f>Tablo1[[#This Row],[Birleştir formül]]</f>
        <v>Koyun Yetiştirme  Aynur KONYALI</v>
      </c>
      <c r="Z386" s="94">
        <f>Tablo1[[#This Row],[Birleşik ders]]</f>
        <v>1</v>
      </c>
    </row>
    <row r="387" spans="1:26" ht="21.75" hidden="1" x14ac:dyDescent="0.25">
      <c r="A387" s="27">
        <f>Tablo1[[#This Row],[Sıra]]</f>
        <v>43</v>
      </c>
      <c r="B387" s="13" t="str">
        <f>Tablo1[[#This Row],[Bölüm]]</f>
        <v>ZO</v>
      </c>
      <c r="C387" s="13">
        <f>Tablo1[[#This Row],[Sınıf]]</f>
        <v>4</v>
      </c>
      <c r="D387" s="5" t="str">
        <f>Tablo1[[#This Row],[Ders Kodu]]</f>
        <v>ZOO-4002</v>
      </c>
      <c r="E387" s="14" t="str">
        <f>Tablo1[[#This Row],[Dersin Adı]]</f>
        <v xml:space="preserve">Bitirme Ödevi II </v>
      </c>
      <c r="F387" s="6" t="str">
        <f>Tablo1[[#This Row],[Dersi Veren Öğretim Elemanı]]</f>
        <v>Bölüm Öğretim Elemanları - ZO</v>
      </c>
      <c r="G387" s="6" t="str">
        <f>Tablo1[[#This Row],[Dersi Vrn. Öğr. Üyesi Bölümü]]</f>
        <v>ZO</v>
      </c>
      <c r="H387" s="5">
        <f>Tablo1[[#This Row],[Mevcut]]</f>
        <v>18</v>
      </c>
      <c r="I387" s="13" t="str">
        <f>Tablo1[[#This Row],[GÜN]]</f>
        <v>-</v>
      </c>
      <c r="J387" s="17" t="str">
        <f>Tablo1[[#This Row],[SINIF2]]</f>
        <v>-</v>
      </c>
      <c r="K387" s="11">
        <f>Tablo1[[#This Row],[08:10]]</f>
        <v>0</v>
      </c>
      <c r="L387" s="4">
        <f>Tablo1[[#This Row],[09:00]]</f>
        <v>0</v>
      </c>
      <c r="M387" s="4">
        <f>Tablo1[[#This Row],[09:50]]</f>
        <v>0</v>
      </c>
      <c r="N387" s="4">
        <f>Tablo1[[#This Row],[10:40]]</f>
        <v>0</v>
      </c>
      <c r="O387" s="4">
        <f>Tablo1[[#This Row],[11:30]]</f>
        <v>0</v>
      </c>
      <c r="P387" s="10">
        <f>Tablo1[[#This Row],[12:20]]</f>
        <v>0</v>
      </c>
      <c r="Q387" s="4">
        <f>Tablo1[[#This Row],[13:10]]</f>
        <v>0</v>
      </c>
      <c r="R387" s="4">
        <f>Tablo1[[#This Row],[14:00]]</f>
        <v>0</v>
      </c>
      <c r="S387" s="4">
        <f>Tablo1[[#This Row],[14:50]]</f>
        <v>0</v>
      </c>
      <c r="T387" s="4">
        <f>Tablo1[[#This Row],[15:40]]</f>
        <v>0</v>
      </c>
      <c r="U387" s="12">
        <f>Tablo1[[#This Row],[16:30]]</f>
        <v>0</v>
      </c>
      <c r="V387" s="24">
        <f>Tablo1[[#This Row],[Ders Adedi]]</f>
        <v>7</v>
      </c>
      <c r="W387" s="22">
        <f>Tablo1[[#This Row],[Ders saati]]</f>
        <v>0</v>
      </c>
      <c r="X387" s="23">
        <f>Tablo1[[#This Row],[Ders saati kontrol]]</f>
        <v>0</v>
      </c>
      <c r="Y387" s="89" t="str">
        <f>Tablo1[[#This Row],[Birleştir formül]]</f>
        <v>Bitirme Ödevi II  Bölüm Öğretim Elemanları - ZO</v>
      </c>
      <c r="Z387" s="94">
        <f>Tablo1[[#This Row],[Birleşik ders]]</f>
        <v>1</v>
      </c>
    </row>
    <row r="388" spans="1:26" ht="21.75" hidden="1" x14ac:dyDescent="0.25">
      <c r="A388" s="27">
        <f>Tablo1[[#This Row],[Sıra]]</f>
        <v>172</v>
      </c>
      <c r="B388" s="13">
        <f>Tablo1[[#This Row],[Bölüm]]</f>
        <v>0</v>
      </c>
      <c r="C388" s="13">
        <f>Tablo1[[#This Row],[Sınıf]]</f>
        <v>0</v>
      </c>
      <c r="D388" s="5">
        <f>Tablo1[[#This Row],[Ders Kodu]]</f>
        <v>0</v>
      </c>
      <c r="E388" s="14">
        <f>Tablo1[[#This Row],[Dersin Adı]]</f>
        <v>0</v>
      </c>
      <c r="F388" s="6">
        <f>Tablo1[[#This Row],[Dersi Veren Öğretim Elemanı]]</f>
        <v>0</v>
      </c>
      <c r="G388" s="6">
        <f>Tablo1[[#This Row],[Dersi Vrn. Öğr. Üyesi Bölümü]]</f>
        <v>0</v>
      </c>
      <c r="H388" s="5">
        <f>Tablo1[[#This Row],[Mevcut]]</f>
        <v>0</v>
      </c>
      <c r="I388" s="13">
        <f>Tablo1[[#This Row],[GÜN]]</f>
        <v>0</v>
      </c>
      <c r="J388" s="17">
        <f>Tablo1[[#This Row],[SINIF2]]</f>
        <v>0</v>
      </c>
      <c r="K388" s="11">
        <f>Tablo1[[#This Row],[08:10]]</f>
        <v>0</v>
      </c>
      <c r="L388" s="4">
        <f>Tablo1[[#This Row],[09:00]]</f>
        <v>0</v>
      </c>
      <c r="M388" s="4">
        <f>Tablo1[[#This Row],[09:50]]</f>
        <v>0</v>
      </c>
      <c r="N388" s="4">
        <f>Tablo1[[#This Row],[10:40]]</f>
        <v>0</v>
      </c>
      <c r="O388" s="4">
        <f>Tablo1[[#This Row],[11:30]]</f>
        <v>0</v>
      </c>
      <c r="P388" s="10">
        <f>Tablo1[[#This Row],[12:20]]</f>
        <v>0</v>
      </c>
      <c r="Q388" s="4">
        <f>Tablo1[[#This Row],[13:10]]</f>
        <v>0</v>
      </c>
      <c r="R388" s="4">
        <f>Tablo1[[#This Row],[14:00]]</f>
        <v>0</v>
      </c>
      <c r="S388" s="4">
        <f>Tablo1[[#This Row],[14:50]]</f>
        <v>0</v>
      </c>
      <c r="T388" s="4">
        <f>Tablo1[[#This Row],[15:40]]</f>
        <v>0</v>
      </c>
      <c r="U388" s="12">
        <f>Tablo1[[#This Row],[16:30]]</f>
        <v>0</v>
      </c>
      <c r="V388" s="24">
        <f>Tablo1[[#This Row],[Ders Adedi]]</f>
        <v>0</v>
      </c>
      <c r="W388" s="22">
        <f>Tablo1[[#This Row],[Ders saati]]</f>
        <v>0</v>
      </c>
      <c r="X388" s="23">
        <f>Tablo1[[#This Row],[Ders saati kontrol]]</f>
        <v>0</v>
      </c>
      <c r="Y388" s="89" t="str">
        <f>Tablo1[[#This Row],[Birleştir formül]]</f>
        <v xml:space="preserve"> </v>
      </c>
      <c r="Z388" s="94">
        <f>Tablo1[[#This Row],[Birleşik ders]]</f>
        <v>4</v>
      </c>
    </row>
    <row r="389" spans="1:26" ht="21.75" hidden="1" x14ac:dyDescent="0.25">
      <c r="A389" s="27">
        <f>Tablo1[[#This Row],[Sıra]]</f>
        <v>377</v>
      </c>
      <c r="B389" s="13">
        <f>Tablo1[[#This Row],[Bölüm]]</f>
        <v>0</v>
      </c>
      <c r="C389" s="13">
        <f>Tablo1[[#This Row],[Sınıf]]</f>
        <v>0</v>
      </c>
      <c r="D389" s="5">
        <f>Tablo1[[#This Row],[Ders Kodu]]</f>
        <v>0</v>
      </c>
      <c r="E389" s="14">
        <f>Tablo1[[#This Row],[Dersin Adı]]</f>
        <v>0</v>
      </c>
      <c r="F389" s="6">
        <f>Tablo1[[#This Row],[Dersi Veren Öğretim Elemanı]]</f>
        <v>0</v>
      </c>
      <c r="G389" s="6">
        <f>Tablo1[[#This Row],[Dersi Vrn. Öğr. Üyesi Bölümü]]</f>
        <v>0</v>
      </c>
      <c r="H389" s="5">
        <f>Tablo1[[#This Row],[Mevcut]]</f>
        <v>0</v>
      </c>
      <c r="I389" s="13">
        <f>Tablo1[[#This Row],[GÜN]]</f>
        <v>0</v>
      </c>
      <c r="J389" s="17">
        <f>Tablo1[[#This Row],[SINIF2]]</f>
        <v>0</v>
      </c>
      <c r="K389" s="11">
        <f>Tablo1[[#This Row],[08:10]]</f>
        <v>0</v>
      </c>
      <c r="L389" s="4">
        <f>Tablo1[[#This Row],[09:00]]</f>
        <v>0</v>
      </c>
      <c r="M389" s="4">
        <f>Tablo1[[#This Row],[09:50]]</f>
        <v>0</v>
      </c>
      <c r="N389" s="4">
        <f>Tablo1[[#This Row],[10:40]]</f>
        <v>0</v>
      </c>
      <c r="O389" s="4">
        <f>Tablo1[[#This Row],[11:30]]</f>
        <v>0</v>
      </c>
      <c r="P389" s="10">
        <f>Tablo1[[#This Row],[12:20]]</f>
        <v>0</v>
      </c>
      <c r="Q389" s="4">
        <f>Tablo1[[#This Row],[13:10]]</f>
        <v>0</v>
      </c>
      <c r="R389" s="4">
        <f>Tablo1[[#This Row],[14:00]]</f>
        <v>0</v>
      </c>
      <c r="S389" s="4">
        <f>Tablo1[[#This Row],[14:50]]</f>
        <v>0</v>
      </c>
      <c r="T389" s="4">
        <f>Tablo1[[#This Row],[15:40]]</f>
        <v>0</v>
      </c>
      <c r="U389" s="12">
        <f>Tablo1[[#This Row],[16:30]]</f>
        <v>0</v>
      </c>
      <c r="V389" s="24">
        <f>Tablo1[[#This Row],[Ders Adedi]]</f>
        <v>0</v>
      </c>
      <c r="W389" s="22">
        <f>Tablo1[[#This Row],[Ders saati]]</f>
        <v>0</v>
      </c>
      <c r="X389" s="23">
        <f>Tablo1[[#This Row],[Ders saati kontrol]]</f>
        <v>0</v>
      </c>
      <c r="Y389" s="89" t="str">
        <f>Tablo1[[#This Row],[Birleştir formül]]</f>
        <v xml:space="preserve"> </v>
      </c>
      <c r="Z389" s="94">
        <f>Tablo1[[#This Row],[Birleşik ders]]</f>
        <v>4</v>
      </c>
    </row>
    <row r="390" spans="1:26"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Elemanı]]</f>
        <v>0</v>
      </c>
      <c r="G390" s="6">
        <f>Tablo1[[#This Row],[Dersi Vrn. Öğr. Üyesi Bölümü]]</f>
        <v>0</v>
      </c>
      <c r="H390" s="5">
        <f>Tablo1[[#This Row],[Mevcut]]</f>
        <v>0</v>
      </c>
      <c r="I390" s="13">
        <f>Tablo1[[#This Row],[GÜN]]</f>
        <v>0</v>
      </c>
      <c r="J390" s="17">
        <f>Tablo1[[#This Row],[SINIF2]]</f>
        <v>0</v>
      </c>
      <c r="K390" s="11">
        <f>Tablo1[[#This Row],[08:10]]</f>
        <v>0</v>
      </c>
      <c r="L390" s="4">
        <f>Tablo1[[#This Row],[09:00]]</f>
        <v>0</v>
      </c>
      <c r="M390" s="4">
        <f>Tablo1[[#This Row],[09:50]]</f>
        <v>0</v>
      </c>
      <c r="N390" s="4">
        <f>Tablo1[[#This Row],[10:40]]</f>
        <v>0</v>
      </c>
      <c r="O390" s="4">
        <f>Tablo1[[#This Row],[11:30]]</f>
        <v>0</v>
      </c>
      <c r="P390" s="10">
        <f>Tablo1[[#This Row],[12:20]]</f>
        <v>0</v>
      </c>
      <c r="Q390" s="4">
        <f>Tablo1[[#This Row],[13:10]]</f>
        <v>0</v>
      </c>
      <c r="R390" s="4">
        <f>Tablo1[[#This Row],[14:00]]</f>
        <v>0</v>
      </c>
      <c r="S390" s="4">
        <f>Tablo1[[#This Row],[14:50]]</f>
        <v>0</v>
      </c>
      <c r="T390" s="4">
        <f>Tablo1[[#This Row],[15:40]]</f>
        <v>0</v>
      </c>
      <c r="U390" s="12">
        <f>Tablo1[[#This Row],[16:30]]</f>
        <v>0</v>
      </c>
      <c r="V390" s="24">
        <f>Tablo1[[#This Row],[Ders Adedi]]</f>
        <v>0</v>
      </c>
      <c r="W390" s="22">
        <f>Tablo1[[#This Row],[Ders saati]]</f>
        <v>0</v>
      </c>
      <c r="X390" s="23">
        <f>Tablo1[[#This Row],[Ders saati kontrol]]</f>
        <v>0</v>
      </c>
      <c r="Y390" s="89" t="str">
        <f>Tablo1[[#This Row],[Birleştir formül]]</f>
        <v xml:space="preserve"> </v>
      </c>
      <c r="Z390" s="94">
        <f>Tablo1[[#This Row],[Birleşik ders]]</f>
        <v>4</v>
      </c>
    </row>
    <row r="391" spans="1:26"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Elemanı]]</f>
        <v>0</v>
      </c>
      <c r="G391" s="6">
        <f>Tablo1[[#This Row],[Dersi Vrn. Öğr. Üyesi Bölümü]]</f>
        <v>0</v>
      </c>
      <c r="H391" s="5">
        <f>Tablo1[[#This Row],[Mevcut]]</f>
        <v>0</v>
      </c>
      <c r="I391" s="13">
        <f>Tablo1[[#This Row],[GÜN]]</f>
        <v>0</v>
      </c>
      <c r="J391" s="17">
        <f>Tablo1[[#This Row],[SINIF2]]</f>
        <v>0</v>
      </c>
      <c r="K391" s="11">
        <f>Tablo1[[#This Row],[08:10]]</f>
        <v>0</v>
      </c>
      <c r="L391" s="4">
        <f>Tablo1[[#This Row],[09:00]]</f>
        <v>0</v>
      </c>
      <c r="M391" s="4">
        <f>Tablo1[[#This Row],[09:50]]</f>
        <v>0</v>
      </c>
      <c r="N391" s="4">
        <f>Tablo1[[#This Row],[10:40]]</f>
        <v>0</v>
      </c>
      <c r="O391" s="4">
        <f>Tablo1[[#This Row],[11:30]]</f>
        <v>0</v>
      </c>
      <c r="P391" s="10">
        <f>Tablo1[[#This Row],[12:20]]</f>
        <v>0</v>
      </c>
      <c r="Q391" s="4">
        <f>Tablo1[[#This Row],[13:10]]</f>
        <v>0</v>
      </c>
      <c r="R391" s="4">
        <f>Tablo1[[#This Row],[14:00]]</f>
        <v>0</v>
      </c>
      <c r="S391" s="4">
        <f>Tablo1[[#This Row],[14:50]]</f>
        <v>0</v>
      </c>
      <c r="T391" s="4">
        <f>Tablo1[[#This Row],[15:40]]</f>
        <v>0</v>
      </c>
      <c r="U391" s="12">
        <f>Tablo1[[#This Row],[16:30]]</f>
        <v>0</v>
      </c>
      <c r="V391" s="24">
        <f>Tablo1[[#This Row],[Ders Adedi]]</f>
        <v>0</v>
      </c>
      <c r="W391" s="22">
        <f>Tablo1[[#This Row],[Ders saati]]</f>
        <v>0</v>
      </c>
      <c r="X391" s="23">
        <f>Tablo1[[#This Row],[Ders saati kontrol]]</f>
        <v>0</v>
      </c>
      <c r="Y391" s="89" t="str">
        <f>Tablo1[[#This Row],[Birleştir formül]]</f>
        <v xml:space="preserve"> </v>
      </c>
      <c r="Z391" s="94">
        <f>Tablo1[[#This Row],[Birleşik ders]]</f>
        <v>4</v>
      </c>
    </row>
    <row r="392" spans="1:26" ht="21.75" hidden="1" x14ac:dyDescent="0.25">
      <c r="A392" s="27" t="e">
        <f>Tablo1[[#This Row],[Sıra]]</f>
        <v>#VALUE!</v>
      </c>
      <c r="B392" s="13" t="e">
        <f>Tablo1[[#This Row],[Bölüm]]</f>
        <v>#VALUE!</v>
      </c>
      <c r="C392" s="13" t="e">
        <f>Tablo1[[#This Row],[Sınıf]]</f>
        <v>#VALUE!</v>
      </c>
      <c r="D392" s="5" t="e">
        <f>Tablo1[[#This Row],[Ders Kodu]]</f>
        <v>#VALUE!</v>
      </c>
      <c r="E392" s="14" t="e">
        <f>Tablo1[[#This Row],[Dersin Adı]]</f>
        <v>#VALUE!</v>
      </c>
      <c r="F392" s="6" t="e">
        <f>Tablo1[[#This Row],[Dersi Veren Öğretim Elemanı]]</f>
        <v>#VALUE!</v>
      </c>
      <c r="G392" s="6" t="e">
        <f>Tablo1[[#This Row],[Dersi Vrn. Öğr. Üyesi Bölümü]]</f>
        <v>#VALUE!</v>
      </c>
      <c r="H392" s="5" t="e">
        <f>Tablo1[[#This Row],[Mevcut]]</f>
        <v>#VALUE!</v>
      </c>
      <c r="I392" s="13" t="e">
        <f>Tablo1[[#This Row],[GÜN]]</f>
        <v>#VALUE!</v>
      </c>
      <c r="J392" s="17" t="e">
        <f>Tablo1[[#This Row],[SINIF2]]</f>
        <v>#VALUE!</v>
      </c>
      <c r="K392" s="11" t="e">
        <f>Tablo1[[#This Row],[08:10]]</f>
        <v>#VALUE!</v>
      </c>
      <c r="L392" s="4" t="e">
        <f>Tablo1[[#This Row],[09:00]]</f>
        <v>#VALUE!</v>
      </c>
      <c r="M392" s="4" t="e">
        <f>Tablo1[[#This Row],[09:50]]</f>
        <v>#VALUE!</v>
      </c>
      <c r="N392" s="4" t="e">
        <f>Tablo1[[#This Row],[10:40]]</f>
        <v>#VALUE!</v>
      </c>
      <c r="O392" s="4" t="e">
        <f>Tablo1[[#This Row],[11:30]]</f>
        <v>#VALUE!</v>
      </c>
      <c r="P392" s="10" t="e">
        <f>Tablo1[[#This Row],[12:20]]</f>
        <v>#VALUE!</v>
      </c>
      <c r="Q392" s="4" t="e">
        <f>Tablo1[[#This Row],[13:10]]</f>
        <v>#VALUE!</v>
      </c>
      <c r="R392" s="4" t="e">
        <f>Tablo1[[#This Row],[14:00]]</f>
        <v>#VALUE!</v>
      </c>
      <c r="S392" s="4" t="e">
        <f>Tablo1[[#This Row],[14:50]]</f>
        <v>#VALUE!</v>
      </c>
      <c r="T392" s="4" t="e">
        <f>Tablo1[[#This Row],[15:40]]</f>
        <v>#VALUE!</v>
      </c>
      <c r="U392" s="12" t="e">
        <f>Tablo1[[#This Row],[16:30]]</f>
        <v>#VALUE!</v>
      </c>
      <c r="V392" s="24" t="e">
        <f>Tablo1[[#This Row],[Ders Adedi]]</f>
        <v>#VALUE!</v>
      </c>
      <c r="W392" s="22" t="e">
        <f>Tablo1[[#This Row],[Ders saati]]</f>
        <v>#VALUE!</v>
      </c>
      <c r="X392" s="23" t="e">
        <f>Tablo1[[#This Row],[Ders saati kontrol]]</f>
        <v>#VALUE!</v>
      </c>
      <c r="Y392" s="89" t="e">
        <f>Tablo1[[#This Row],[Birleştir formül]]</f>
        <v>#VALUE!</v>
      </c>
      <c r="Z392" s="94" t="e">
        <f>Tablo1[[#This Row],[Birleşik ders]]</f>
        <v>#VALUE!</v>
      </c>
    </row>
    <row r="393" spans="1:26" ht="21.75" hidden="1" x14ac:dyDescent="0.25">
      <c r="A393" s="27" t="e">
        <f>Tablo1[[#This Row],[Sıra]]</f>
        <v>#VALUE!</v>
      </c>
      <c r="B393" s="13" t="e">
        <f>Tablo1[[#This Row],[Bölüm]]</f>
        <v>#VALUE!</v>
      </c>
      <c r="C393" s="13" t="e">
        <f>Tablo1[[#This Row],[Sınıf]]</f>
        <v>#VALUE!</v>
      </c>
      <c r="D393" s="5" t="e">
        <f>Tablo1[[#This Row],[Ders Kodu]]</f>
        <v>#VALUE!</v>
      </c>
      <c r="E393" s="14" t="e">
        <f>Tablo1[[#This Row],[Dersin Adı]]</f>
        <v>#VALUE!</v>
      </c>
      <c r="F393" s="6" t="e">
        <f>Tablo1[[#This Row],[Dersi Veren Öğretim Elemanı]]</f>
        <v>#VALUE!</v>
      </c>
      <c r="G393" s="6" t="e">
        <f>Tablo1[[#This Row],[Dersi Vrn. Öğr. Üyesi Bölümü]]</f>
        <v>#VALUE!</v>
      </c>
      <c r="H393" s="5" t="e">
        <f>Tablo1[[#This Row],[Mevcut]]</f>
        <v>#VALUE!</v>
      </c>
      <c r="I393" s="13" t="e">
        <f>Tablo1[[#This Row],[GÜN]]</f>
        <v>#VALUE!</v>
      </c>
      <c r="J393" s="17" t="e">
        <f>Tablo1[[#This Row],[SINIF2]]</f>
        <v>#VALUE!</v>
      </c>
      <c r="K393" s="11" t="e">
        <f>Tablo1[[#This Row],[08:10]]</f>
        <v>#VALUE!</v>
      </c>
      <c r="L393" s="4" t="e">
        <f>Tablo1[[#This Row],[09:00]]</f>
        <v>#VALUE!</v>
      </c>
      <c r="M393" s="4" t="e">
        <f>Tablo1[[#This Row],[09:50]]</f>
        <v>#VALUE!</v>
      </c>
      <c r="N393" s="4" t="e">
        <f>Tablo1[[#This Row],[10:40]]</f>
        <v>#VALUE!</v>
      </c>
      <c r="O393" s="4" t="e">
        <f>Tablo1[[#This Row],[11:30]]</f>
        <v>#VALUE!</v>
      </c>
      <c r="P393" s="10" t="e">
        <f>Tablo1[[#This Row],[12:20]]</f>
        <v>#VALUE!</v>
      </c>
      <c r="Q393" s="4" t="e">
        <f>Tablo1[[#This Row],[13:10]]</f>
        <v>#VALUE!</v>
      </c>
      <c r="R393" s="4" t="e">
        <f>Tablo1[[#This Row],[14:00]]</f>
        <v>#VALUE!</v>
      </c>
      <c r="S393" s="4" t="e">
        <f>Tablo1[[#This Row],[14:50]]</f>
        <v>#VALUE!</v>
      </c>
      <c r="T393" s="4" t="e">
        <f>Tablo1[[#This Row],[15:40]]</f>
        <v>#VALUE!</v>
      </c>
      <c r="U393" s="12" t="e">
        <f>Tablo1[[#This Row],[16:30]]</f>
        <v>#VALUE!</v>
      </c>
      <c r="V393" s="24" t="e">
        <f>Tablo1[[#This Row],[Ders Adedi]]</f>
        <v>#VALUE!</v>
      </c>
      <c r="W393" s="22" t="e">
        <f>Tablo1[[#This Row],[Ders saati]]</f>
        <v>#VALUE!</v>
      </c>
      <c r="X393" s="23" t="e">
        <f>Tablo1[[#This Row],[Ders saati kontrol]]</f>
        <v>#VALUE!</v>
      </c>
      <c r="Y393" s="89" t="e">
        <f>Tablo1[[#This Row],[Birleştir formül]]</f>
        <v>#VALUE!</v>
      </c>
      <c r="Z393" s="94" t="e">
        <f>Tablo1[[#This Row],[Birleşik ders]]</f>
        <v>#VALUE!</v>
      </c>
    </row>
    <row r="394" spans="1:26" ht="21.75" hidden="1" x14ac:dyDescent="0.25">
      <c r="A394" s="27" t="e">
        <f>Tablo1[[#This Row],[Sıra]]</f>
        <v>#VALUE!</v>
      </c>
      <c r="B394" s="13" t="e">
        <f>Tablo1[[#This Row],[Bölüm]]</f>
        <v>#VALUE!</v>
      </c>
      <c r="C394" s="13" t="e">
        <f>Tablo1[[#This Row],[Sınıf]]</f>
        <v>#VALUE!</v>
      </c>
      <c r="D394" s="5" t="e">
        <f>Tablo1[[#This Row],[Ders Kodu]]</f>
        <v>#VALUE!</v>
      </c>
      <c r="E394" s="14" t="e">
        <f>Tablo1[[#This Row],[Dersin Adı]]</f>
        <v>#VALUE!</v>
      </c>
      <c r="F394" s="6" t="e">
        <f>Tablo1[[#This Row],[Dersi Veren Öğretim Elemanı]]</f>
        <v>#VALUE!</v>
      </c>
      <c r="G394" s="6" t="e">
        <f>Tablo1[[#This Row],[Dersi Vrn. Öğr. Üyesi Bölümü]]</f>
        <v>#VALUE!</v>
      </c>
      <c r="H394" s="5" t="e">
        <f>Tablo1[[#This Row],[Mevcut]]</f>
        <v>#VALUE!</v>
      </c>
      <c r="I394" s="13" t="e">
        <f>Tablo1[[#This Row],[GÜN]]</f>
        <v>#VALUE!</v>
      </c>
      <c r="J394" s="17" t="e">
        <f>Tablo1[[#This Row],[SINIF2]]</f>
        <v>#VALUE!</v>
      </c>
      <c r="K394" s="11" t="e">
        <f>Tablo1[[#This Row],[08:10]]</f>
        <v>#VALUE!</v>
      </c>
      <c r="L394" s="4" t="e">
        <f>Tablo1[[#This Row],[09:00]]</f>
        <v>#VALUE!</v>
      </c>
      <c r="M394" s="4" t="e">
        <f>Tablo1[[#This Row],[09:50]]</f>
        <v>#VALUE!</v>
      </c>
      <c r="N394" s="4" t="e">
        <f>Tablo1[[#This Row],[10:40]]</f>
        <v>#VALUE!</v>
      </c>
      <c r="O394" s="4" t="e">
        <f>Tablo1[[#This Row],[11:30]]</f>
        <v>#VALUE!</v>
      </c>
      <c r="P394" s="10" t="e">
        <f>Tablo1[[#This Row],[12:20]]</f>
        <v>#VALUE!</v>
      </c>
      <c r="Q394" s="4" t="e">
        <f>Tablo1[[#This Row],[13:10]]</f>
        <v>#VALUE!</v>
      </c>
      <c r="R394" s="4" t="e">
        <f>Tablo1[[#This Row],[14:00]]</f>
        <v>#VALUE!</v>
      </c>
      <c r="S394" s="4" t="e">
        <f>Tablo1[[#This Row],[14:50]]</f>
        <v>#VALUE!</v>
      </c>
      <c r="T394" s="4" t="e">
        <f>Tablo1[[#This Row],[15:40]]</f>
        <v>#VALUE!</v>
      </c>
      <c r="U394" s="12" t="e">
        <f>Tablo1[[#This Row],[16:30]]</f>
        <v>#VALUE!</v>
      </c>
      <c r="V394" s="24" t="e">
        <f>Tablo1[[#This Row],[Ders Adedi]]</f>
        <v>#VALUE!</v>
      </c>
      <c r="W394" s="22" t="e">
        <f>Tablo1[[#This Row],[Ders saati]]</f>
        <v>#VALUE!</v>
      </c>
      <c r="X394" s="23" t="e">
        <f>Tablo1[[#This Row],[Ders saati kontrol]]</f>
        <v>#VALUE!</v>
      </c>
      <c r="Y394" s="89" t="e">
        <f>Tablo1[[#This Row],[Birleştir formül]]</f>
        <v>#VALUE!</v>
      </c>
      <c r="Z394" s="94" t="e">
        <f>Tablo1[[#This Row],[Birleşik ders]]</f>
        <v>#VALUE!</v>
      </c>
    </row>
    <row r="395" spans="1:26" ht="21.75" hidden="1" x14ac:dyDescent="0.25">
      <c r="A395" s="27" t="e">
        <f>Tablo1[[#This Row],[Sıra]]</f>
        <v>#VALUE!</v>
      </c>
      <c r="B395" s="13" t="e">
        <f>Tablo1[[#This Row],[Bölüm]]</f>
        <v>#VALUE!</v>
      </c>
      <c r="C395" s="13" t="e">
        <f>Tablo1[[#This Row],[Sınıf]]</f>
        <v>#VALUE!</v>
      </c>
      <c r="D395" s="5" t="e">
        <f>Tablo1[[#This Row],[Ders Kodu]]</f>
        <v>#VALUE!</v>
      </c>
      <c r="E395" s="14" t="e">
        <f>Tablo1[[#This Row],[Dersin Adı]]</f>
        <v>#VALUE!</v>
      </c>
      <c r="F395" s="6" t="e">
        <f>Tablo1[[#This Row],[Dersi Veren Öğretim Elemanı]]</f>
        <v>#VALUE!</v>
      </c>
      <c r="G395" s="6" t="e">
        <f>Tablo1[[#This Row],[Dersi Vrn. Öğr. Üyesi Bölümü]]</f>
        <v>#VALUE!</v>
      </c>
      <c r="H395" s="5" t="e">
        <f>Tablo1[[#This Row],[Mevcut]]</f>
        <v>#VALUE!</v>
      </c>
      <c r="I395" s="13" t="e">
        <f>Tablo1[[#This Row],[GÜN]]</f>
        <v>#VALUE!</v>
      </c>
      <c r="J395" s="17" t="e">
        <f>Tablo1[[#This Row],[SINIF2]]</f>
        <v>#VALUE!</v>
      </c>
      <c r="K395" s="11" t="e">
        <f>Tablo1[[#This Row],[08:10]]</f>
        <v>#VALUE!</v>
      </c>
      <c r="L395" s="4" t="e">
        <f>Tablo1[[#This Row],[09:00]]</f>
        <v>#VALUE!</v>
      </c>
      <c r="M395" s="4" t="e">
        <f>Tablo1[[#This Row],[09:50]]</f>
        <v>#VALUE!</v>
      </c>
      <c r="N395" s="4" t="e">
        <f>Tablo1[[#This Row],[10:40]]</f>
        <v>#VALUE!</v>
      </c>
      <c r="O395" s="4" t="e">
        <f>Tablo1[[#This Row],[11:30]]</f>
        <v>#VALUE!</v>
      </c>
      <c r="P395" s="10" t="e">
        <f>Tablo1[[#This Row],[12:20]]</f>
        <v>#VALUE!</v>
      </c>
      <c r="Q395" s="4" t="e">
        <f>Tablo1[[#This Row],[13:10]]</f>
        <v>#VALUE!</v>
      </c>
      <c r="R395" s="4" t="e">
        <f>Tablo1[[#This Row],[14:00]]</f>
        <v>#VALUE!</v>
      </c>
      <c r="S395" s="4" t="e">
        <f>Tablo1[[#This Row],[14:50]]</f>
        <v>#VALUE!</v>
      </c>
      <c r="T395" s="4" t="e">
        <f>Tablo1[[#This Row],[15:40]]</f>
        <v>#VALUE!</v>
      </c>
      <c r="U395" s="12" t="e">
        <f>Tablo1[[#This Row],[16:30]]</f>
        <v>#VALUE!</v>
      </c>
      <c r="V395" s="24" t="e">
        <f>Tablo1[[#This Row],[Ders Adedi]]</f>
        <v>#VALUE!</v>
      </c>
      <c r="W395" s="22" t="e">
        <f>Tablo1[[#This Row],[Ders saati]]</f>
        <v>#VALUE!</v>
      </c>
      <c r="X395" s="23" t="e">
        <f>Tablo1[[#This Row],[Ders saati kontrol]]</f>
        <v>#VALUE!</v>
      </c>
      <c r="Y395" s="89" t="e">
        <f>Tablo1[[#This Row],[Birleştir formül]]</f>
        <v>#VALUE!</v>
      </c>
      <c r="Z395" s="94" t="e">
        <f>Tablo1[[#This Row],[Birleşik ders]]</f>
        <v>#VALUE!</v>
      </c>
    </row>
    <row r="396" spans="1:26" ht="21.75" hidden="1" x14ac:dyDescent="0.25">
      <c r="A396" s="27" t="e">
        <f>Tablo1[[#This Row],[Sıra]]</f>
        <v>#VALUE!</v>
      </c>
      <c r="B396" s="13" t="e">
        <f>Tablo1[[#This Row],[Bölüm]]</f>
        <v>#VALUE!</v>
      </c>
      <c r="C396" s="13" t="e">
        <f>Tablo1[[#This Row],[Sınıf]]</f>
        <v>#VALUE!</v>
      </c>
      <c r="D396" s="5" t="e">
        <f>Tablo1[[#This Row],[Ders Kodu]]</f>
        <v>#VALUE!</v>
      </c>
      <c r="E396" s="14" t="e">
        <f>Tablo1[[#This Row],[Dersin Adı]]</f>
        <v>#VALUE!</v>
      </c>
      <c r="F396" s="6" t="e">
        <f>Tablo1[[#This Row],[Dersi Veren Öğretim Elemanı]]</f>
        <v>#VALUE!</v>
      </c>
      <c r="G396" s="6" t="e">
        <f>Tablo1[[#This Row],[Dersi Vrn. Öğr. Üyesi Bölümü]]</f>
        <v>#VALUE!</v>
      </c>
      <c r="H396" s="5" t="e">
        <f>Tablo1[[#This Row],[Mevcut]]</f>
        <v>#VALUE!</v>
      </c>
      <c r="I396" s="13" t="e">
        <f>Tablo1[[#This Row],[GÜN]]</f>
        <v>#VALUE!</v>
      </c>
      <c r="J396" s="17" t="e">
        <f>Tablo1[[#This Row],[SINIF2]]</f>
        <v>#VALUE!</v>
      </c>
      <c r="K396" s="11" t="e">
        <f>Tablo1[[#This Row],[08:10]]</f>
        <v>#VALUE!</v>
      </c>
      <c r="L396" s="4" t="e">
        <f>Tablo1[[#This Row],[09:00]]</f>
        <v>#VALUE!</v>
      </c>
      <c r="M396" s="4" t="e">
        <f>Tablo1[[#This Row],[09:50]]</f>
        <v>#VALUE!</v>
      </c>
      <c r="N396" s="4" t="e">
        <f>Tablo1[[#This Row],[10:40]]</f>
        <v>#VALUE!</v>
      </c>
      <c r="O396" s="4" t="e">
        <f>Tablo1[[#This Row],[11:30]]</f>
        <v>#VALUE!</v>
      </c>
      <c r="P396" s="10" t="e">
        <f>Tablo1[[#This Row],[12:20]]</f>
        <v>#VALUE!</v>
      </c>
      <c r="Q396" s="4" t="e">
        <f>Tablo1[[#This Row],[13:10]]</f>
        <v>#VALUE!</v>
      </c>
      <c r="R396" s="4" t="e">
        <f>Tablo1[[#This Row],[14:00]]</f>
        <v>#VALUE!</v>
      </c>
      <c r="S396" s="4" t="e">
        <f>Tablo1[[#This Row],[14:50]]</f>
        <v>#VALUE!</v>
      </c>
      <c r="T396" s="4" t="e">
        <f>Tablo1[[#This Row],[15:40]]</f>
        <v>#VALUE!</v>
      </c>
      <c r="U396" s="12" t="e">
        <f>Tablo1[[#This Row],[16:30]]</f>
        <v>#VALUE!</v>
      </c>
      <c r="V396" s="24" t="e">
        <f>Tablo1[[#This Row],[Ders Adedi]]</f>
        <v>#VALUE!</v>
      </c>
      <c r="W396" s="22" t="e">
        <f>Tablo1[[#This Row],[Ders saati]]</f>
        <v>#VALUE!</v>
      </c>
      <c r="X396" s="23" t="e">
        <f>Tablo1[[#This Row],[Ders saati kontrol]]</f>
        <v>#VALUE!</v>
      </c>
      <c r="Y396" s="89" t="e">
        <f>Tablo1[[#This Row],[Birleştir formül]]</f>
        <v>#VALUE!</v>
      </c>
      <c r="Z396" s="94" t="e">
        <f>Tablo1[[#This Row],[Birleşik ders]]</f>
        <v>#VALUE!</v>
      </c>
    </row>
    <row r="397" spans="1:26" ht="21.75" hidden="1" x14ac:dyDescent="0.25">
      <c r="A397" s="27" t="e">
        <f>Tablo1[[#This Row],[Sıra]]</f>
        <v>#VALUE!</v>
      </c>
      <c r="B397" s="13" t="e">
        <f>Tablo1[[#This Row],[Bölüm]]</f>
        <v>#VALUE!</v>
      </c>
      <c r="C397" s="13" t="e">
        <f>Tablo1[[#This Row],[Sınıf]]</f>
        <v>#VALUE!</v>
      </c>
      <c r="D397" s="5" t="e">
        <f>Tablo1[[#This Row],[Ders Kodu]]</f>
        <v>#VALUE!</v>
      </c>
      <c r="E397" s="14" t="e">
        <f>Tablo1[[#This Row],[Dersin Adı]]</f>
        <v>#VALUE!</v>
      </c>
      <c r="F397" s="6" t="e">
        <f>Tablo1[[#This Row],[Dersi Veren Öğretim Elemanı]]</f>
        <v>#VALUE!</v>
      </c>
      <c r="G397" s="6" t="e">
        <f>Tablo1[[#This Row],[Dersi Vrn. Öğr. Üyesi Bölümü]]</f>
        <v>#VALUE!</v>
      </c>
      <c r="H397" s="5" t="e">
        <f>Tablo1[[#This Row],[Mevcut]]</f>
        <v>#VALUE!</v>
      </c>
      <c r="I397" s="13" t="e">
        <f>Tablo1[[#This Row],[GÜN]]</f>
        <v>#VALUE!</v>
      </c>
      <c r="J397" s="17" t="e">
        <f>Tablo1[[#This Row],[SINIF2]]</f>
        <v>#VALUE!</v>
      </c>
      <c r="K397" s="11" t="e">
        <f>Tablo1[[#This Row],[08:10]]</f>
        <v>#VALUE!</v>
      </c>
      <c r="L397" s="4" t="e">
        <f>Tablo1[[#This Row],[09:00]]</f>
        <v>#VALUE!</v>
      </c>
      <c r="M397" s="4" t="e">
        <f>Tablo1[[#This Row],[09:50]]</f>
        <v>#VALUE!</v>
      </c>
      <c r="N397" s="4" t="e">
        <f>Tablo1[[#This Row],[10:40]]</f>
        <v>#VALUE!</v>
      </c>
      <c r="O397" s="4" t="e">
        <f>Tablo1[[#This Row],[11:30]]</f>
        <v>#VALUE!</v>
      </c>
      <c r="P397" s="10" t="e">
        <f>Tablo1[[#This Row],[12:20]]</f>
        <v>#VALUE!</v>
      </c>
      <c r="Q397" s="4" t="e">
        <f>Tablo1[[#This Row],[13:10]]</f>
        <v>#VALUE!</v>
      </c>
      <c r="R397" s="4" t="e">
        <f>Tablo1[[#This Row],[14:00]]</f>
        <v>#VALUE!</v>
      </c>
      <c r="S397" s="4" t="e">
        <f>Tablo1[[#This Row],[14:50]]</f>
        <v>#VALUE!</v>
      </c>
      <c r="T397" s="4" t="e">
        <f>Tablo1[[#This Row],[15:40]]</f>
        <v>#VALUE!</v>
      </c>
      <c r="U397" s="12" t="e">
        <f>Tablo1[[#This Row],[16:30]]</f>
        <v>#VALUE!</v>
      </c>
      <c r="V397" s="24" t="e">
        <f>Tablo1[[#This Row],[Ders Adedi]]</f>
        <v>#VALUE!</v>
      </c>
      <c r="W397" s="22" t="e">
        <f>Tablo1[[#This Row],[Ders saati]]</f>
        <v>#VALUE!</v>
      </c>
      <c r="X397" s="23" t="e">
        <f>Tablo1[[#This Row],[Ders saati kontrol]]</f>
        <v>#VALUE!</v>
      </c>
      <c r="Y397" s="89" t="e">
        <f>Tablo1[[#This Row],[Birleştir formül]]</f>
        <v>#VALUE!</v>
      </c>
      <c r="Z397" s="94" t="e">
        <f>Tablo1[[#This Row],[Birleşik ders]]</f>
        <v>#VALUE!</v>
      </c>
    </row>
    <row r="398" spans="1:26" ht="21.75" hidden="1" x14ac:dyDescent="0.25">
      <c r="A398" s="27" t="e">
        <f>Tablo1[[#This Row],[Sıra]]</f>
        <v>#VALUE!</v>
      </c>
      <c r="B398" s="13" t="e">
        <f>Tablo1[[#This Row],[Bölüm]]</f>
        <v>#VALUE!</v>
      </c>
      <c r="C398" s="13" t="e">
        <f>Tablo1[[#This Row],[Sınıf]]</f>
        <v>#VALUE!</v>
      </c>
      <c r="D398" s="5" t="e">
        <f>Tablo1[[#This Row],[Ders Kodu]]</f>
        <v>#VALUE!</v>
      </c>
      <c r="E398" s="14" t="e">
        <f>Tablo1[[#This Row],[Dersin Adı]]</f>
        <v>#VALUE!</v>
      </c>
      <c r="F398" s="6" t="e">
        <f>Tablo1[[#This Row],[Dersi Veren Öğretim Elemanı]]</f>
        <v>#VALUE!</v>
      </c>
      <c r="G398" s="6" t="e">
        <f>Tablo1[[#This Row],[Dersi Vrn. Öğr. Üyesi Bölümü]]</f>
        <v>#VALUE!</v>
      </c>
      <c r="H398" s="5" t="e">
        <f>Tablo1[[#This Row],[Mevcut]]</f>
        <v>#VALUE!</v>
      </c>
      <c r="I398" s="13" t="e">
        <f>Tablo1[[#This Row],[GÜN]]</f>
        <v>#VALUE!</v>
      </c>
      <c r="J398" s="17" t="e">
        <f>Tablo1[[#This Row],[SINIF2]]</f>
        <v>#VALUE!</v>
      </c>
      <c r="K398" s="11" t="e">
        <f>Tablo1[[#This Row],[08:10]]</f>
        <v>#VALUE!</v>
      </c>
      <c r="L398" s="4" t="e">
        <f>Tablo1[[#This Row],[09:00]]</f>
        <v>#VALUE!</v>
      </c>
      <c r="M398" s="4" t="e">
        <f>Tablo1[[#This Row],[09:50]]</f>
        <v>#VALUE!</v>
      </c>
      <c r="N398" s="4" t="e">
        <f>Tablo1[[#This Row],[10:40]]</f>
        <v>#VALUE!</v>
      </c>
      <c r="O398" s="4" t="e">
        <f>Tablo1[[#This Row],[11:30]]</f>
        <v>#VALUE!</v>
      </c>
      <c r="P398" s="10" t="e">
        <f>Tablo1[[#This Row],[12:20]]</f>
        <v>#VALUE!</v>
      </c>
      <c r="Q398" s="4" t="e">
        <f>Tablo1[[#This Row],[13:10]]</f>
        <v>#VALUE!</v>
      </c>
      <c r="R398" s="4" t="e">
        <f>Tablo1[[#This Row],[14:00]]</f>
        <v>#VALUE!</v>
      </c>
      <c r="S398" s="4" t="e">
        <f>Tablo1[[#This Row],[14:50]]</f>
        <v>#VALUE!</v>
      </c>
      <c r="T398" s="4" t="e">
        <f>Tablo1[[#This Row],[15:40]]</f>
        <v>#VALUE!</v>
      </c>
      <c r="U398" s="12" t="e">
        <f>Tablo1[[#This Row],[16:30]]</f>
        <v>#VALUE!</v>
      </c>
      <c r="V398" s="24" t="e">
        <f>Tablo1[[#This Row],[Ders Adedi]]</f>
        <v>#VALUE!</v>
      </c>
      <c r="W398" s="22" t="e">
        <f>Tablo1[[#This Row],[Ders saati]]</f>
        <v>#VALUE!</v>
      </c>
      <c r="X398" s="23" t="e">
        <f>Tablo1[[#This Row],[Ders saati kontrol]]</f>
        <v>#VALUE!</v>
      </c>
      <c r="Y398" s="89" t="e">
        <f>Tablo1[[#This Row],[Birleştir formül]]</f>
        <v>#VALUE!</v>
      </c>
      <c r="Z398" s="94" t="e">
        <f>Tablo1[[#This Row],[Birleşik ders]]</f>
        <v>#VALUE!</v>
      </c>
    </row>
    <row r="399" spans="1:26" ht="21.75" hidden="1" x14ac:dyDescent="0.25">
      <c r="A399" s="27" t="e">
        <f>Tablo1[[#This Row],[Sıra]]</f>
        <v>#VALUE!</v>
      </c>
      <c r="B399" s="13" t="e">
        <f>Tablo1[[#This Row],[Bölüm]]</f>
        <v>#VALUE!</v>
      </c>
      <c r="C399" s="13" t="e">
        <f>Tablo1[[#This Row],[Sınıf]]</f>
        <v>#VALUE!</v>
      </c>
      <c r="D399" s="5" t="e">
        <f>Tablo1[[#This Row],[Ders Kodu]]</f>
        <v>#VALUE!</v>
      </c>
      <c r="E399" s="14" t="e">
        <f>Tablo1[[#This Row],[Dersin Adı]]</f>
        <v>#VALUE!</v>
      </c>
      <c r="F399" s="6" t="e">
        <f>Tablo1[[#This Row],[Dersi Veren Öğretim Elemanı]]</f>
        <v>#VALUE!</v>
      </c>
      <c r="G399" s="6" t="e">
        <f>Tablo1[[#This Row],[Dersi Vrn. Öğr. Üyesi Bölümü]]</f>
        <v>#VALUE!</v>
      </c>
      <c r="H399" s="5" t="e">
        <f>Tablo1[[#This Row],[Mevcut]]</f>
        <v>#VALUE!</v>
      </c>
      <c r="I399" s="13" t="e">
        <f>Tablo1[[#This Row],[GÜN]]</f>
        <v>#VALUE!</v>
      </c>
      <c r="J399" s="17" t="e">
        <f>Tablo1[[#This Row],[SINIF2]]</f>
        <v>#VALUE!</v>
      </c>
      <c r="K399" s="11" t="e">
        <f>Tablo1[[#This Row],[08:10]]</f>
        <v>#VALUE!</v>
      </c>
      <c r="L399" s="4" t="e">
        <f>Tablo1[[#This Row],[09:00]]</f>
        <v>#VALUE!</v>
      </c>
      <c r="M399" s="4" t="e">
        <f>Tablo1[[#This Row],[09:50]]</f>
        <v>#VALUE!</v>
      </c>
      <c r="N399" s="4" t="e">
        <f>Tablo1[[#This Row],[10:40]]</f>
        <v>#VALUE!</v>
      </c>
      <c r="O399" s="4" t="e">
        <f>Tablo1[[#This Row],[11:30]]</f>
        <v>#VALUE!</v>
      </c>
      <c r="P399" s="10" t="e">
        <f>Tablo1[[#This Row],[12:20]]</f>
        <v>#VALUE!</v>
      </c>
      <c r="Q399" s="4" t="e">
        <f>Tablo1[[#This Row],[13:10]]</f>
        <v>#VALUE!</v>
      </c>
      <c r="R399" s="4" t="e">
        <f>Tablo1[[#This Row],[14:00]]</f>
        <v>#VALUE!</v>
      </c>
      <c r="S399" s="4" t="e">
        <f>Tablo1[[#This Row],[14:50]]</f>
        <v>#VALUE!</v>
      </c>
      <c r="T399" s="4" t="e">
        <f>Tablo1[[#This Row],[15:40]]</f>
        <v>#VALUE!</v>
      </c>
      <c r="U399" s="12" t="e">
        <f>Tablo1[[#This Row],[16:30]]</f>
        <v>#VALUE!</v>
      </c>
      <c r="V399" s="24" t="e">
        <f>Tablo1[[#This Row],[Ders Adedi]]</f>
        <v>#VALUE!</v>
      </c>
      <c r="W399" s="22" t="e">
        <f>Tablo1[[#This Row],[Ders saati]]</f>
        <v>#VALUE!</v>
      </c>
      <c r="X399" s="23" t="e">
        <f>Tablo1[[#This Row],[Ders saati kontrol]]</f>
        <v>#VALUE!</v>
      </c>
      <c r="Y399" s="89" t="e">
        <f>Tablo1[[#This Row],[Birleştir formül]]</f>
        <v>#VALUE!</v>
      </c>
      <c r="Z399" s="94" t="e">
        <f>Tablo1[[#This Row],[Birleşik ders]]</f>
        <v>#VALUE!</v>
      </c>
    </row>
    <row r="400" spans="1:26" ht="21.75" hidden="1" x14ac:dyDescent="0.25">
      <c r="A400" s="27" t="e">
        <f>Tablo1[[#This Row],[Sıra]]</f>
        <v>#VALUE!</v>
      </c>
      <c r="B400" s="13" t="e">
        <f>Tablo1[[#This Row],[Bölüm]]</f>
        <v>#VALUE!</v>
      </c>
      <c r="C400" s="13" t="e">
        <f>Tablo1[[#This Row],[Sınıf]]</f>
        <v>#VALUE!</v>
      </c>
      <c r="D400" s="5" t="e">
        <f>Tablo1[[#This Row],[Ders Kodu]]</f>
        <v>#VALUE!</v>
      </c>
      <c r="E400" s="14" t="e">
        <f>Tablo1[[#This Row],[Dersin Adı]]</f>
        <v>#VALUE!</v>
      </c>
      <c r="F400" s="6" t="e">
        <f>Tablo1[[#This Row],[Dersi Veren Öğretim Elemanı]]</f>
        <v>#VALUE!</v>
      </c>
      <c r="G400" s="6" t="e">
        <f>Tablo1[[#This Row],[Dersi Vrn. Öğr. Üyesi Bölümü]]</f>
        <v>#VALUE!</v>
      </c>
      <c r="H400" s="5" t="e">
        <f>Tablo1[[#This Row],[Mevcut]]</f>
        <v>#VALUE!</v>
      </c>
      <c r="I400" s="13" t="e">
        <f>Tablo1[[#This Row],[GÜN]]</f>
        <v>#VALUE!</v>
      </c>
      <c r="J400" s="17" t="e">
        <f>Tablo1[[#This Row],[SINIF2]]</f>
        <v>#VALUE!</v>
      </c>
      <c r="K400" s="11" t="e">
        <f>Tablo1[[#This Row],[08:10]]</f>
        <v>#VALUE!</v>
      </c>
      <c r="L400" s="4" t="e">
        <f>Tablo1[[#This Row],[09:00]]</f>
        <v>#VALUE!</v>
      </c>
      <c r="M400" s="4" t="e">
        <f>Tablo1[[#This Row],[09:50]]</f>
        <v>#VALUE!</v>
      </c>
      <c r="N400" s="4" t="e">
        <f>Tablo1[[#This Row],[10:40]]</f>
        <v>#VALUE!</v>
      </c>
      <c r="O400" s="4" t="e">
        <f>Tablo1[[#This Row],[11:30]]</f>
        <v>#VALUE!</v>
      </c>
      <c r="P400" s="10" t="e">
        <f>Tablo1[[#This Row],[12:20]]</f>
        <v>#VALUE!</v>
      </c>
      <c r="Q400" s="4" t="e">
        <f>Tablo1[[#This Row],[13:10]]</f>
        <v>#VALUE!</v>
      </c>
      <c r="R400" s="4" t="e">
        <f>Tablo1[[#This Row],[14:00]]</f>
        <v>#VALUE!</v>
      </c>
      <c r="S400" s="4" t="e">
        <f>Tablo1[[#This Row],[14:50]]</f>
        <v>#VALUE!</v>
      </c>
      <c r="T400" s="4" t="e">
        <f>Tablo1[[#This Row],[15:40]]</f>
        <v>#VALUE!</v>
      </c>
      <c r="U400" s="12" t="e">
        <f>Tablo1[[#This Row],[16:30]]</f>
        <v>#VALUE!</v>
      </c>
      <c r="V400" s="24" t="e">
        <f>Tablo1[[#This Row],[Ders Adedi]]</f>
        <v>#VALUE!</v>
      </c>
      <c r="W400" s="22" t="e">
        <f>Tablo1[[#This Row],[Ders saati]]</f>
        <v>#VALUE!</v>
      </c>
      <c r="X400" s="23" t="e">
        <f>Tablo1[[#This Row],[Ders saati kontrol]]</f>
        <v>#VALUE!</v>
      </c>
      <c r="Y400" s="89" t="e">
        <f>Tablo1[[#This Row],[Birleştir formül]]</f>
        <v>#VALUE!</v>
      </c>
      <c r="Z400" s="94" t="e">
        <f>Tablo1[[#This Row],[Birleşik ders]]</f>
        <v>#VALUE!</v>
      </c>
    </row>
  </sheetData>
  <mergeCells count="1">
    <mergeCell ref="A2:Y2"/>
  </mergeCells>
  <phoneticPr fontId="2" type="noConversion"/>
  <conditionalFormatting sqref="K4:V400">
    <cfRule type="cellIs" dxfId="0"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0867-9902-45FB-9E7B-EFD2C4F92AA7}">
  <sheetPr codeName="Sayfa7"/>
  <dimension ref="A1:Z74"/>
  <sheetViews>
    <sheetView workbookViewId="0"/>
  </sheetViews>
  <sheetFormatPr defaultRowHeight="15" outlineLevelRow="1" x14ac:dyDescent="0.25"/>
  <cols>
    <col min="1" max="1" width="12.28515625" customWidth="1"/>
    <col min="2" max="2" width="8.28515625" style="34" customWidth="1"/>
    <col min="3" max="9" width="6.5703125" style="34" customWidth="1"/>
    <col min="10" max="10" width="2.85546875" customWidth="1"/>
    <col min="11" max="11" width="8.28515625" style="34" customWidth="1"/>
    <col min="12" max="18" width="6.5703125" customWidth="1"/>
    <col min="20" max="20" width="3.5703125" customWidth="1"/>
    <col min="21" max="21" width="9.140625" style="119"/>
    <col min="22" max="22" width="9.140625" style="34"/>
    <col min="23" max="23" width="95.140625" style="128" customWidth="1"/>
    <col min="24" max="24" width="6.85546875" style="1" customWidth="1"/>
    <col min="25" max="25" width="19.7109375" style="44" customWidth="1"/>
    <col min="26" max="26" width="31.7109375" style="44" customWidth="1"/>
  </cols>
  <sheetData>
    <row r="1" spans="1:26" s="134" customFormat="1" ht="19.5" thickBot="1" x14ac:dyDescent="0.35">
      <c r="B1" s="135" t="s">
        <v>206</v>
      </c>
      <c r="C1" s="136"/>
      <c r="D1" s="136"/>
      <c r="E1" s="136"/>
      <c r="F1" s="136"/>
      <c r="G1" s="136"/>
      <c r="H1" s="136"/>
      <c r="I1" s="136"/>
      <c r="K1" s="137" t="s">
        <v>207</v>
      </c>
      <c r="L1" s="136"/>
      <c r="M1" s="136"/>
      <c r="N1" s="136"/>
      <c r="O1" s="136"/>
      <c r="P1" s="136"/>
      <c r="Q1" s="136"/>
      <c r="R1" s="136"/>
      <c r="U1" s="129" t="s">
        <v>209</v>
      </c>
      <c r="V1" s="129" t="s">
        <v>208</v>
      </c>
      <c r="W1" s="130"/>
      <c r="X1" s="129"/>
      <c r="Y1" s="129"/>
      <c r="Z1" s="129"/>
    </row>
    <row r="2" spans="1:26" ht="15.75" customHeight="1" outlineLevel="1" x14ac:dyDescent="0.25">
      <c r="A2" s="414" t="str">
        <f>A8</f>
        <v>EKİM</v>
      </c>
      <c r="B2" s="125" t="s">
        <v>181</v>
      </c>
      <c r="C2" s="126" t="s">
        <v>193</v>
      </c>
      <c r="D2" s="126" t="s">
        <v>194</v>
      </c>
      <c r="E2" s="126" t="s">
        <v>195</v>
      </c>
      <c r="F2" s="126" t="s">
        <v>193</v>
      </c>
      <c r="G2" s="126" t="s">
        <v>196</v>
      </c>
      <c r="H2" s="126" t="s">
        <v>197</v>
      </c>
      <c r="I2" s="127" t="s">
        <v>198</v>
      </c>
      <c r="K2" s="125" t="s">
        <v>181</v>
      </c>
      <c r="L2" s="126" t="s">
        <v>193</v>
      </c>
      <c r="M2" s="126" t="s">
        <v>194</v>
      </c>
      <c r="N2" s="126" t="s">
        <v>195</v>
      </c>
      <c r="O2" s="126" t="s">
        <v>193</v>
      </c>
      <c r="P2" s="126" t="s">
        <v>196</v>
      </c>
      <c r="Q2" s="126" t="s">
        <v>197</v>
      </c>
      <c r="R2" s="127" t="s">
        <v>198</v>
      </c>
      <c r="T2" s="1">
        <v>1</v>
      </c>
      <c r="U2" s="119" t="s">
        <v>206</v>
      </c>
      <c r="V2" s="138">
        <v>45575</v>
      </c>
      <c r="W2" s="128" t="s">
        <v>211</v>
      </c>
    </row>
    <row r="3" spans="1:26" outlineLevel="1" x14ac:dyDescent="0.25">
      <c r="A3" s="414"/>
      <c r="B3" s="120"/>
      <c r="D3" s="34">
        <v>1</v>
      </c>
      <c r="E3" s="34">
        <v>2</v>
      </c>
      <c r="F3" s="34">
        <v>3</v>
      </c>
      <c r="G3" s="34">
        <v>4</v>
      </c>
      <c r="H3" s="34">
        <v>5</v>
      </c>
      <c r="I3" s="121">
        <v>6</v>
      </c>
      <c r="K3" s="120"/>
      <c r="L3" s="34"/>
      <c r="M3" s="34">
        <v>1</v>
      </c>
      <c r="N3" s="139">
        <v>2</v>
      </c>
      <c r="O3" s="34">
        <v>3</v>
      </c>
      <c r="P3" s="34">
        <v>4</v>
      </c>
      <c r="Q3" s="34">
        <v>5</v>
      </c>
      <c r="R3" s="121">
        <v>6</v>
      </c>
      <c r="T3" s="34">
        <v>2</v>
      </c>
      <c r="U3" s="119" t="s">
        <v>226</v>
      </c>
      <c r="V3" s="138">
        <v>45579</v>
      </c>
      <c r="W3" s="128" t="s">
        <v>227</v>
      </c>
    </row>
    <row r="4" spans="1:26" outlineLevel="1" x14ac:dyDescent="0.25">
      <c r="A4" s="414"/>
      <c r="B4" s="120"/>
      <c r="C4" s="34">
        <v>7</v>
      </c>
      <c r="D4" s="34">
        <v>8</v>
      </c>
      <c r="E4" s="34">
        <v>9</v>
      </c>
      <c r="F4" s="139">
        <v>10</v>
      </c>
      <c r="G4" s="139">
        <v>11</v>
      </c>
      <c r="H4" s="34">
        <v>12</v>
      </c>
      <c r="I4" s="121">
        <v>13</v>
      </c>
      <c r="K4" s="120"/>
      <c r="L4" s="139">
        <v>7</v>
      </c>
      <c r="M4" s="34">
        <v>8</v>
      </c>
      <c r="N4" s="139">
        <v>9</v>
      </c>
      <c r="O4" s="34">
        <v>10</v>
      </c>
      <c r="P4" s="34">
        <v>11</v>
      </c>
      <c r="Q4" s="34">
        <v>12</v>
      </c>
      <c r="R4" s="121">
        <v>13</v>
      </c>
      <c r="T4" s="34">
        <v>3</v>
      </c>
      <c r="U4" s="119" t="s">
        <v>105</v>
      </c>
      <c r="V4" s="138">
        <v>45576</v>
      </c>
      <c r="W4" s="128" t="s">
        <v>228</v>
      </c>
    </row>
    <row r="5" spans="1:26" outlineLevel="1" x14ac:dyDescent="0.25">
      <c r="A5" s="414"/>
      <c r="B5" s="120"/>
      <c r="C5" s="139">
        <v>14</v>
      </c>
      <c r="D5" s="34">
        <v>15</v>
      </c>
      <c r="E5" s="34">
        <v>16</v>
      </c>
      <c r="F5" s="34">
        <v>17</v>
      </c>
      <c r="G5" s="34">
        <v>18</v>
      </c>
      <c r="H5" s="34">
        <v>19</v>
      </c>
      <c r="I5" s="121">
        <v>20</v>
      </c>
      <c r="K5" s="120"/>
      <c r="L5" s="139">
        <v>14</v>
      </c>
      <c r="M5" s="34">
        <v>15</v>
      </c>
      <c r="N5" s="34">
        <v>16</v>
      </c>
      <c r="O5" s="34">
        <v>17</v>
      </c>
      <c r="P5" s="34">
        <v>18</v>
      </c>
      <c r="Q5" s="34">
        <v>19</v>
      </c>
      <c r="R5" s="121">
        <v>20</v>
      </c>
      <c r="T5" s="34">
        <v>4</v>
      </c>
      <c r="U5" s="119" t="s">
        <v>221</v>
      </c>
      <c r="V5" s="138">
        <v>45579</v>
      </c>
      <c r="W5" s="128" t="s">
        <v>222</v>
      </c>
    </row>
    <row r="6" spans="1:26" outlineLevel="1" x14ac:dyDescent="0.25">
      <c r="A6" s="414"/>
      <c r="B6" s="120"/>
      <c r="C6" s="34">
        <v>21</v>
      </c>
      <c r="D6" s="34">
        <v>22</v>
      </c>
      <c r="E6" s="34">
        <v>23</v>
      </c>
      <c r="F6" s="34">
        <v>24</v>
      </c>
      <c r="G6" s="34">
        <v>25</v>
      </c>
      <c r="H6" s="34">
        <v>26</v>
      </c>
      <c r="I6" s="121">
        <v>27</v>
      </c>
      <c r="K6" s="120"/>
      <c r="L6" s="34">
        <v>21</v>
      </c>
      <c r="M6" s="34">
        <v>22</v>
      </c>
      <c r="N6" s="34">
        <v>23</v>
      </c>
      <c r="O6" s="34">
        <v>24</v>
      </c>
      <c r="P6" s="34">
        <v>25</v>
      </c>
      <c r="Q6" s="34">
        <v>26</v>
      </c>
      <c r="R6" s="121">
        <v>27</v>
      </c>
      <c r="T6" s="34">
        <v>5</v>
      </c>
      <c r="U6" s="119" t="s">
        <v>221</v>
      </c>
      <c r="V6" s="138">
        <v>45572</v>
      </c>
      <c r="W6" s="128" t="s">
        <v>223</v>
      </c>
    </row>
    <row r="7" spans="1:26" ht="15.75" outlineLevel="1" thickBot="1" x14ac:dyDescent="0.3">
      <c r="A7" s="414"/>
      <c r="B7" s="122"/>
      <c r="C7" s="132">
        <v>28</v>
      </c>
      <c r="D7" s="123">
        <v>29</v>
      </c>
      <c r="E7" s="123">
        <v>30</v>
      </c>
      <c r="F7" s="132">
        <v>31</v>
      </c>
      <c r="G7" s="123"/>
      <c r="H7" s="123"/>
      <c r="I7" s="124"/>
      <c r="K7" s="122"/>
      <c r="L7" s="123">
        <v>28</v>
      </c>
      <c r="M7" s="123">
        <v>29</v>
      </c>
      <c r="N7" s="123">
        <v>30</v>
      </c>
      <c r="O7" s="123">
        <v>31</v>
      </c>
      <c r="P7" s="123"/>
      <c r="Q7" s="123"/>
      <c r="R7" s="124"/>
      <c r="T7" s="34">
        <v>6</v>
      </c>
      <c r="U7" s="119" t="s">
        <v>206</v>
      </c>
      <c r="V7" s="138">
        <v>45596</v>
      </c>
      <c r="W7" s="128" t="s">
        <v>231</v>
      </c>
    </row>
    <row r="8" spans="1:26" ht="19.5" thickBot="1" x14ac:dyDescent="0.35">
      <c r="A8" s="133" t="s">
        <v>181</v>
      </c>
      <c r="B8" s="128" t="s">
        <v>229</v>
      </c>
      <c r="C8" s="118"/>
      <c r="D8" s="118"/>
      <c r="E8" s="118"/>
      <c r="F8" s="118"/>
      <c r="G8" s="118"/>
      <c r="H8" s="118"/>
      <c r="I8" s="118"/>
      <c r="K8" s="128"/>
      <c r="L8" s="118"/>
      <c r="M8" s="34"/>
      <c r="N8" s="34"/>
      <c r="O8" s="34"/>
      <c r="P8" s="34"/>
      <c r="Q8" s="34"/>
      <c r="R8" s="34"/>
      <c r="U8" s="150" t="s">
        <v>225</v>
      </c>
      <c r="V8" s="138"/>
    </row>
    <row r="9" spans="1:26" ht="15" customHeight="1" outlineLevel="1" x14ac:dyDescent="0.25">
      <c r="A9" s="414" t="str">
        <f>A15</f>
        <v>KASIM</v>
      </c>
      <c r="B9" s="125" t="s">
        <v>184</v>
      </c>
      <c r="C9" s="126" t="s">
        <v>193</v>
      </c>
      <c r="D9" s="126" t="s">
        <v>194</v>
      </c>
      <c r="E9" s="126" t="s">
        <v>195</v>
      </c>
      <c r="F9" s="126" t="s">
        <v>193</v>
      </c>
      <c r="G9" s="126" t="s">
        <v>196</v>
      </c>
      <c r="H9" s="126" t="s">
        <v>197</v>
      </c>
      <c r="I9" s="127" t="s">
        <v>198</v>
      </c>
      <c r="K9" s="125" t="s">
        <v>184</v>
      </c>
      <c r="L9" s="126" t="s">
        <v>193</v>
      </c>
      <c r="M9" s="126" t="s">
        <v>194</v>
      </c>
      <c r="N9" s="126" t="s">
        <v>195</v>
      </c>
      <c r="O9" s="126" t="s">
        <v>193</v>
      </c>
      <c r="P9" s="126" t="s">
        <v>196</v>
      </c>
      <c r="Q9" s="126" t="s">
        <v>197</v>
      </c>
      <c r="R9" s="127" t="s">
        <v>198</v>
      </c>
      <c r="T9" s="1">
        <v>1</v>
      </c>
      <c r="U9" s="119" t="s">
        <v>206</v>
      </c>
      <c r="V9" s="138">
        <v>45624</v>
      </c>
      <c r="W9" s="131" t="s">
        <v>210</v>
      </c>
    </row>
    <row r="10" spans="1:26" outlineLevel="1" x14ac:dyDescent="0.25">
      <c r="A10" s="414"/>
      <c r="B10" s="120"/>
      <c r="G10" s="139">
        <v>1</v>
      </c>
      <c r="H10" s="34">
        <v>2</v>
      </c>
      <c r="I10" s="121">
        <v>3</v>
      </c>
      <c r="K10" s="120"/>
      <c r="L10" s="34"/>
      <c r="M10" s="34"/>
      <c r="N10" s="34"/>
      <c r="O10" s="34"/>
      <c r="P10" s="34">
        <v>1</v>
      </c>
      <c r="Q10" s="34">
        <v>2</v>
      </c>
      <c r="R10" s="121">
        <v>3</v>
      </c>
      <c r="T10" s="34">
        <v>2</v>
      </c>
      <c r="U10" s="119" t="s">
        <v>105</v>
      </c>
      <c r="V10" s="138">
        <v>45597</v>
      </c>
      <c r="W10" s="128" t="s">
        <v>230</v>
      </c>
    </row>
    <row r="11" spans="1:26" outlineLevel="1" x14ac:dyDescent="0.25">
      <c r="A11" s="414"/>
      <c r="B11" s="120"/>
      <c r="C11" s="139">
        <v>4</v>
      </c>
      <c r="D11" s="34">
        <v>5</v>
      </c>
      <c r="E11" s="34">
        <v>6</v>
      </c>
      <c r="F11" s="139">
        <v>7</v>
      </c>
      <c r="G11" s="34">
        <v>8</v>
      </c>
      <c r="H11" s="34">
        <v>9</v>
      </c>
      <c r="I11" s="121">
        <v>10</v>
      </c>
      <c r="K11" s="120"/>
      <c r="L11" s="139">
        <v>4</v>
      </c>
      <c r="M11" s="34">
        <v>5</v>
      </c>
      <c r="N11" s="34">
        <v>6</v>
      </c>
      <c r="O11" s="34">
        <v>7</v>
      </c>
      <c r="P11" s="34">
        <v>8</v>
      </c>
      <c r="Q11" s="34">
        <v>9</v>
      </c>
      <c r="R11" s="121">
        <v>10</v>
      </c>
      <c r="T11" s="34">
        <v>3</v>
      </c>
      <c r="U11" s="119" t="s">
        <v>221</v>
      </c>
      <c r="V11" s="138">
        <v>45600</v>
      </c>
      <c r="W11" s="128" t="s">
        <v>232</v>
      </c>
    </row>
    <row r="12" spans="1:26" outlineLevel="1" x14ac:dyDescent="0.25">
      <c r="A12" s="414"/>
      <c r="B12" s="120"/>
      <c r="C12" s="139">
        <v>11</v>
      </c>
      <c r="D12" s="34">
        <v>12</v>
      </c>
      <c r="E12" s="34">
        <v>13</v>
      </c>
      <c r="F12" s="34">
        <v>14</v>
      </c>
      <c r="G12" s="34">
        <v>15</v>
      </c>
      <c r="H12" s="34">
        <v>16</v>
      </c>
      <c r="I12" s="121">
        <v>17</v>
      </c>
      <c r="K12" s="120"/>
      <c r="L12" s="34">
        <v>11</v>
      </c>
      <c r="M12" s="34">
        <v>12</v>
      </c>
      <c r="N12" s="34">
        <v>13</v>
      </c>
      <c r="O12" s="34">
        <v>14</v>
      </c>
      <c r="P12" s="34">
        <v>15</v>
      </c>
      <c r="Q12" s="34">
        <v>16</v>
      </c>
      <c r="R12" s="121">
        <v>17</v>
      </c>
      <c r="T12" s="34">
        <v>4</v>
      </c>
      <c r="U12" s="119" t="s">
        <v>105</v>
      </c>
      <c r="V12" s="138">
        <v>45603</v>
      </c>
      <c r="W12" s="128" t="s">
        <v>233</v>
      </c>
    </row>
    <row r="13" spans="1:26" outlineLevel="1" x14ac:dyDescent="0.25">
      <c r="A13" s="414"/>
      <c r="B13" s="120"/>
      <c r="C13" s="139">
        <v>18</v>
      </c>
      <c r="D13" s="34">
        <v>19</v>
      </c>
      <c r="E13" s="34">
        <v>20</v>
      </c>
      <c r="F13" s="34">
        <v>21</v>
      </c>
      <c r="G13" s="34">
        <v>22</v>
      </c>
      <c r="H13" s="34">
        <v>23</v>
      </c>
      <c r="I13" s="121">
        <v>24</v>
      </c>
      <c r="K13" s="120"/>
      <c r="L13" s="34">
        <v>18</v>
      </c>
      <c r="M13" s="34">
        <v>19</v>
      </c>
      <c r="N13" s="34">
        <v>20</v>
      </c>
      <c r="O13" s="34">
        <v>21</v>
      </c>
      <c r="P13" s="34">
        <v>22</v>
      </c>
      <c r="Q13" s="34">
        <v>23</v>
      </c>
      <c r="R13" s="121">
        <v>24</v>
      </c>
      <c r="T13" s="34">
        <v>5</v>
      </c>
      <c r="U13" s="119" t="s">
        <v>221</v>
      </c>
      <c r="V13" s="138">
        <v>45623</v>
      </c>
      <c r="W13" s="128" t="s">
        <v>234</v>
      </c>
    </row>
    <row r="14" spans="1:26" ht="15.75" outlineLevel="1" thickBot="1" x14ac:dyDescent="0.3">
      <c r="A14" s="414"/>
      <c r="B14" s="122"/>
      <c r="C14" s="132">
        <v>25</v>
      </c>
      <c r="D14" s="123">
        <v>26</v>
      </c>
      <c r="E14" s="123">
        <v>27</v>
      </c>
      <c r="F14" s="132">
        <v>28</v>
      </c>
      <c r="G14" s="123">
        <v>29</v>
      </c>
      <c r="H14" s="123">
        <v>30</v>
      </c>
      <c r="I14" s="124"/>
      <c r="K14" s="122"/>
      <c r="L14" s="123">
        <v>25</v>
      </c>
      <c r="M14" s="123">
        <v>26</v>
      </c>
      <c r="N14" s="123">
        <v>27</v>
      </c>
      <c r="O14" s="123">
        <v>28</v>
      </c>
      <c r="P14" s="132">
        <v>29</v>
      </c>
      <c r="Q14" s="123">
        <v>30</v>
      </c>
      <c r="R14" s="124"/>
      <c r="T14" s="34">
        <v>6</v>
      </c>
      <c r="U14" s="119" t="s">
        <v>235</v>
      </c>
      <c r="V14" s="138">
        <v>45625</v>
      </c>
      <c r="W14" s="128" t="s">
        <v>236</v>
      </c>
    </row>
    <row r="15" spans="1:26" ht="19.5" thickBot="1" x14ac:dyDescent="0.35">
      <c r="A15" s="133" t="s">
        <v>182</v>
      </c>
      <c r="B15" s="128" t="s">
        <v>229</v>
      </c>
      <c r="C15" s="118"/>
      <c r="D15" s="118"/>
      <c r="E15" s="118"/>
      <c r="F15" s="118"/>
      <c r="G15" s="118"/>
      <c r="H15" s="118"/>
      <c r="I15" s="118"/>
      <c r="K15" s="128"/>
      <c r="L15" s="118"/>
      <c r="M15" s="34"/>
      <c r="N15" s="34"/>
      <c r="O15" s="34"/>
      <c r="P15" s="34"/>
      <c r="Q15" s="34"/>
      <c r="R15" s="34"/>
    </row>
    <row r="16" spans="1:26" ht="15" customHeight="1" outlineLevel="1" x14ac:dyDescent="0.25">
      <c r="A16" s="414" t="str">
        <f>A23</f>
        <v>ARALIK</v>
      </c>
      <c r="B16" s="125" t="s">
        <v>185</v>
      </c>
      <c r="C16" s="126" t="s">
        <v>193</v>
      </c>
      <c r="D16" s="126" t="s">
        <v>194</v>
      </c>
      <c r="E16" s="126" t="s">
        <v>195</v>
      </c>
      <c r="F16" s="126" t="s">
        <v>193</v>
      </c>
      <c r="G16" s="126" t="s">
        <v>196</v>
      </c>
      <c r="H16" s="126" t="s">
        <v>197</v>
      </c>
      <c r="I16" s="127" t="s">
        <v>198</v>
      </c>
      <c r="K16" s="125" t="s">
        <v>185</v>
      </c>
      <c r="L16" s="126" t="s">
        <v>193</v>
      </c>
      <c r="M16" s="126" t="s">
        <v>194</v>
      </c>
      <c r="N16" s="126" t="s">
        <v>195</v>
      </c>
      <c r="O16" s="126" t="s">
        <v>193</v>
      </c>
      <c r="P16" s="126" t="s">
        <v>196</v>
      </c>
      <c r="Q16" s="126" t="s">
        <v>197</v>
      </c>
      <c r="R16" s="127" t="s">
        <v>198</v>
      </c>
      <c r="T16" s="1">
        <v>1</v>
      </c>
      <c r="U16" s="119" t="s">
        <v>105</v>
      </c>
      <c r="V16" s="138">
        <v>45629</v>
      </c>
      <c r="W16" s="128" t="s">
        <v>237</v>
      </c>
    </row>
    <row r="17" spans="1:23" outlineLevel="1" x14ac:dyDescent="0.25">
      <c r="A17" s="414"/>
      <c r="B17" s="120"/>
      <c r="I17" s="121">
        <v>1</v>
      </c>
      <c r="K17" s="120"/>
      <c r="L17" s="34"/>
      <c r="M17" s="34"/>
      <c r="N17" s="34"/>
      <c r="O17" s="34"/>
      <c r="P17" s="34"/>
      <c r="Q17" s="34"/>
      <c r="R17" s="121">
        <v>1</v>
      </c>
      <c r="T17" s="34">
        <v>2</v>
      </c>
      <c r="U17" s="119" t="s">
        <v>221</v>
      </c>
      <c r="V17" s="138">
        <v>45643</v>
      </c>
      <c r="W17" s="128" t="s">
        <v>322</v>
      </c>
    </row>
    <row r="18" spans="1:23" outlineLevel="1" x14ac:dyDescent="0.25">
      <c r="A18" s="414"/>
      <c r="B18" s="120"/>
      <c r="C18" s="139">
        <v>2</v>
      </c>
      <c r="D18" s="139">
        <v>3</v>
      </c>
      <c r="E18" s="34">
        <v>4</v>
      </c>
      <c r="F18" s="34">
        <v>5</v>
      </c>
      <c r="G18" s="34">
        <v>6</v>
      </c>
      <c r="H18" s="34">
        <v>7</v>
      </c>
      <c r="I18" s="121">
        <v>8</v>
      </c>
      <c r="K18" s="120"/>
      <c r="L18" s="34">
        <v>2</v>
      </c>
      <c r="M18" s="34">
        <v>3</v>
      </c>
      <c r="N18" s="34">
        <v>4</v>
      </c>
      <c r="O18" s="34">
        <v>5</v>
      </c>
      <c r="P18" s="34">
        <v>6</v>
      </c>
      <c r="Q18" s="34">
        <v>7</v>
      </c>
      <c r="R18" s="121">
        <v>8</v>
      </c>
      <c r="T18" s="34">
        <v>3</v>
      </c>
      <c r="U18" s="119" t="s">
        <v>221</v>
      </c>
      <c r="V18" s="138">
        <v>45646</v>
      </c>
      <c r="W18" s="128" t="s">
        <v>323</v>
      </c>
    </row>
    <row r="19" spans="1:23" outlineLevel="1" x14ac:dyDescent="0.25">
      <c r="A19" s="414"/>
      <c r="B19" s="120"/>
      <c r="C19" s="139">
        <v>9</v>
      </c>
      <c r="D19" s="34">
        <v>10</v>
      </c>
      <c r="E19" s="34">
        <v>11</v>
      </c>
      <c r="F19" s="34">
        <v>12</v>
      </c>
      <c r="G19" s="34">
        <v>13</v>
      </c>
      <c r="H19" s="34">
        <v>14</v>
      </c>
      <c r="I19" s="121">
        <v>15</v>
      </c>
      <c r="K19" s="120"/>
      <c r="L19" s="34">
        <v>9</v>
      </c>
      <c r="M19" s="34">
        <v>10</v>
      </c>
      <c r="N19" s="34">
        <v>11</v>
      </c>
      <c r="O19" s="34">
        <v>12</v>
      </c>
      <c r="P19" s="34">
        <v>13</v>
      </c>
      <c r="Q19" s="34">
        <v>14</v>
      </c>
      <c r="R19" s="121">
        <v>15</v>
      </c>
      <c r="T19" s="34">
        <v>4</v>
      </c>
      <c r="U19" s="119" t="s">
        <v>221</v>
      </c>
      <c r="V19" s="152">
        <v>45644</v>
      </c>
      <c r="W19" s="150" t="s">
        <v>324</v>
      </c>
    </row>
    <row r="20" spans="1:23" outlineLevel="1" x14ac:dyDescent="0.25">
      <c r="A20" s="414"/>
      <c r="B20" s="120"/>
      <c r="C20" s="139">
        <v>16</v>
      </c>
      <c r="D20" s="34">
        <v>17</v>
      </c>
      <c r="E20" s="34">
        <v>18</v>
      </c>
      <c r="F20" s="34">
        <v>19</v>
      </c>
      <c r="G20" s="34">
        <v>20</v>
      </c>
      <c r="H20" s="34">
        <v>21</v>
      </c>
      <c r="I20" s="121">
        <v>22</v>
      </c>
      <c r="K20" s="120"/>
      <c r="L20" s="34">
        <v>16</v>
      </c>
      <c r="M20" s="139">
        <v>17</v>
      </c>
      <c r="N20" s="139">
        <v>18</v>
      </c>
      <c r="O20" s="34">
        <v>19</v>
      </c>
      <c r="P20" s="34">
        <v>20</v>
      </c>
      <c r="Q20" s="34">
        <v>21</v>
      </c>
      <c r="R20" s="121">
        <v>22</v>
      </c>
      <c r="T20" s="34">
        <v>5</v>
      </c>
      <c r="U20" s="119" t="s">
        <v>221</v>
      </c>
      <c r="V20" s="138">
        <v>45650</v>
      </c>
      <c r="W20" s="128" t="s">
        <v>325</v>
      </c>
    </row>
    <row r="21" spans="1:23" outlineLevel="1" x14ac:dyDescent="0.25">
      <c r="A21" s="414"/>
      <c r="B21" s="120"/>
      <c r="C21" s="139">
        <v>23</v>
      </c>
      <c r="D21" s="34">
        <v>24</v>
      </c>
      <c r="E21" s="34">
        <v>25</v>
      </c>
      <c r="F21" s="34">
        <v>26</v>
      </c>
      <c r="G21" s="34">
        <v>27</v>
      </c>
      <c r="H21" s="34">
        <v>28</v>
      </c>
      <c r="I21" s="121">
        <v>29</v>
      </c>
      <c r="K21" s="120"/>
      <c r="L21" s="34">
        <v>23</v>
      </c>
      <c r="M21" s="139">
        <v>24</v>
      </c>
      <c r="N21" s="139">
        <v>25</v>
      </c>
      <c r="O21" s="34">
        <v>26</v>
      </c>
      <c r="P21" s="34">
        <v>27</v>
      </c>
      <c r="Q21" s="34">
        <v>28</v>
      </c>
      <c r="R21" s="121">
        <v>29</v>
      </c>
      <c r="T21" s="34">
        <v>6</v>
      </c>
      <c r="U21" s="119" t="s">
        <v>221</v>
      </c>
      <c r="V21" s="138">
        <v>45651</v>
      </c>
      <c r="W21" s="128" t="s">
        <v>326</v>
      </c>
    </row>
    <row r="22" spans="1:23" ht="15.75" outlineLevel="1" thickBot="1" x14ac:dyDescent="0.3">
      <c r="A22" s="414"/>
      <c r="B22" s="122"/>
      <c r="C22" s="132">
        <v>30</v>
      </c>
      <c r="D22" s="123">
        <v>31</v>
      </c>
      <c r="E22" s="123"/>
      <c r="F22" s="123"/>
      <c r="G22" s="123"/>
      <c r="H22" s="123"/>
      <c r="I22" s="124"/>
      <c r="K22" s="122"/>
      <c r="L22" s="123">
        <v>30</v>
      </c>
      <c r="M22" s="123">
        <v>31</v>
      </c>
      <c r="N22" s="123"/>
      <c r="O22" s="123"/>
      <c r="P22" s="123"/>
      <c r="Q22" s="123"/>
      <c r="R22" s="124"/>
      <c r="T22" s="34">
        <v>7</v>
      </c>
      <c r="U22" s="119" t="s">
        <v>105</v>
      </c>
      <c r="V22" s="138">
        <v>45652</v>
      </c>
      <c r="W22" s="128" t="s">
        <v>327</v>
      </c>
    </row>
    <row r="23" spans="1:23" ht="19.5" thickBot="1" x14ac:dyDescent="0.35">
      <c r="A23" s="133" t="s">
        <v>183</v>
      </c>
      <c r="B23" s="128" t="s">
        <v>229</v>
      </c>
      <c r="C23" s="118"/>
      <c r="D23" s="118"/>
      <c r="E23" s="118"/>
      <c r="F23" s="118"/>
      <c r="G23" s="118"/>
      <c r="H23" s="118"/>
      <c r="I23" s="118"/>
      <c r="K23" s="128"/>
      <c r="L23" s="118"/>
      <c r="M23" s="34"/>
      <c r="N23" s="34"/>
      <c r="O23" s="34"/>
      <c r="P23" s="34"/>
      <c r="Q23" s="34"/>
      <c r="R23" s="34"/>
    </row>
    <row r="24" spans="1:23" ht="15" customHeight="1" outlineLevel="1" x14ac:dyDescent="0.25">
      <c r="A24" s="414" t="str">
        <f>A30</f>
        <v>OCAK</v>
      </c>
      <c r="B24" s="125" t="s">
        <v>186</v>
      </c>
      <c r="C24" s="126" t="s">
        <v>193</v>
      </c>
      <c r="D24" s="126" t="s">
        <v>194</v>
      </c>
      <c r="E24" s="126" t="s">
        <v>195</v>
      </c>
      <c r="F24" s="126" t="s">
        <v>193</v>
      </c>
      <c r="G24" s="126" t="s">
        <v>196</v>
      </c>
      <c r="H24" s="126" t="s">
        <v>197</v>
      </c>
      <c r="I24" s="127" t="s">
        <v>198</v>
      </c>
      <c r="K24" s="125" t="s">
        <v>186</v>
      </c>
      <c r="L24" s="126" t="s">
        <v>193</v>
      </c>
      <c r="M24" s="126" t="s">
        <v>194</v>
      </c>
      <c r="N24" s="126" t="s">
        <v>195</v>
      </c>
      <c r="O24" s="126" t="s">
        <v>193</v>
      </c>
      <c r="P24" s="126" t="s">
        <v>196</v>
      </c>
      <c r="Q24" s="126" t="s">
        <v>197</v>
      </c>
      <c r="R24" s="127" t="s">
        <v>198</v>
      </c>
      <c r="T24" s="1">
        <v>1</v>
      </c>
      <c r="U24" s="119" t="s">
        <v>105</v>
      </c>
      <c r="V24" s="138">
        <v>45301</v>
      </c>
      <c r="W24" s="128" t="s">
        <v>238</v>
      </c>
    </row>
    <row r="25" spans="1:23" outlineLevel="1" x14ac:dyDescent="0.25">
      <c r="A25" s="414"/>
      <c r="B25" s="120"/>
      <c r="E25" s="34">
        <v>1</v>
      </c>
      <c r="F25" s="34">
        <v>2</v>
      </c>
      <c r="G25" s="34">
        <v>3</v>
      </c>
      <c r="H25" s="34">
        <v>4</v>
      </c>
      <c r="I25" s="121">
        <v>5</v>
      </c>
      <c r="K25" s="120"/>
      <c r="L25" s="34"/>
      <c r="M25" s="34"/>
      <c r="N25" s="34">
        <v>1</v>
      </c>
      <c r="O25" s="34">
        <v>2</v>
      </c>
      <c r="P25" s="139">
        <v>3</v>
      </c>
      <c r="Q25" s="34">
        <v>4</v>
      </c>
      <c r="R25" s="121">
        <v>5</v>
      </c>
      <c r="T25" s="34">
        <v>2</v>
      </c>
      <c r="U25" s="119" t="s">
        <v>105</v>
      </c>
      <c r="V25" s="138">
        <v>45293</v>
      </c>
      <c r="W25" s="128" t="s">
        <v>327</v>
      </c>
    </row>
    <row r="26" spans="1:23" outlineLevel="1" x14ac:dyDescent="0.25">
      <c r="A26" s="414"/>
      <c r="B26" s="120"/>
      <c r="C26" s="139">
        <v>6</v>
      </c>
      <c r="D26" s="34">
        <v>7</v>
      </c>
      <c r="E26" s="34">
        <v>8</v>
      </c>
      <c r="F26" s="34">
        <v>9</v>
      </c>
      <c r="G26" s="139">
        <v>10</v>
      </c>
      <c r="H26" s="34">
        <v>11</v>
      </c>
      <c r="I26" s="121">
        <v>12</v>
      </c>
      <c r="K26" s="120"/>
      <c r="L26" s="34">
        <v>6</v>
      </c>
      <c r="M26" s="34">
        <v>7</v>
      </c>
      <c r="N26" s="34">
        <v>8</v>
      </c>
      <c r="O26" s="34">
        <v>9</v>
      </c>
      <c r="P26" s="34">
        <v>10</v>
      </c>
      <c r="Q26" s="34">
        <v>11</v>
      </c>
      <c r="R26" s="121">
        <v>12</v>
      </c>
      <c r="T26" s="34">
        <v>3</v>
      </c>
      <c r="U26" s="119" t="s">
        <v>328</v>
      </c>
      <c r="V26" s="138">
        <v>45660</v>
      </c>
      <c r="W26" s="128" t="s">
        <v>329</v>
      </c>
    </row>
    <row r="27" spans="1:23" outlineLevel="1" x14ac:dyDescent="0.25">
      <c r="A27" s="414"/>
      <c r="B27" s="120"/>
      <c r="C27" s="139">
        <v>13</v>
      </c>
      <c r="D27" s="34">
        <v>14</v>
      </c>
      <c r="E27" s="34">
        <v>15</v>
      </c>
      <c r="F27" s="34">
        <v>16</v>
      </c>
      <c r="G27" s="34">
        <v>17</v>
      </c>
      <c r="H27" s="34">
        <v>18</v>
      </c>
      <c r="I27" s="121">
        <v>19</v>
      </c>
      <c r="K27" s="120"/>
      <c r="L27" s="34">
        <v>13</v>
      </c>
      <c r="M27" s="34">
        <v>14</v>
      </c>
      <c r="N27" s="34">
        <v>15</v>
      </c>
      <c r="O27" s="34">
        <v>16</v>
      </c>
      <c r="P27" s="34">
        <v>17</v>
      </c>
      <c r="Q27" s="34">
        <v>18</v>
      </c>
      <c r="R27" s="121">
        <v>19</v>
      </c>
      <c r="T27" s="34">
        <v>4</v>
      </c>
    </row>
    <row r="28" spans="1:23" outlineLevel="1" x14ac:dyDescent="0.25">
      <c r="A28" s="414"/>
      <c r="B28" s="120"/>
      <c r="C28" s="139">
        <v>20</v>
      </c>
      <c r="D28" s="34">
        <v>21</v>
      </c>
      <c r="E28" s="34">
        <v>22</v>
      </c>
      <c r="F28" s="34">
        <v>23</v>
      </c>
      <c r="G28" s="34">
        <v>24</v>
      </c>
      <c r="H28" s="34">
        <v>25</v>
      </c>
      <c r="I28" s="121">
        <v>26</v>
      </c>
      <c r="K28" s="120"/>
      <c r="L28" s="34">
        <v>20</v>
      </c>
      <c r="M28" s="34">
        <v>21</v>
      </c>
      <c r="N28" s="34">
        <v>22</v>
      </c>
      <c r="O28" s="34">
        <v>23</v>
      </c>
      <c r="P28" s="34">
        <v>24</v>
      </c>
      <c r="Q28" s="34">
        <v>25</v>
      </c>
      <c r="R28" s="121">
        <v>26</v>
      </c>
      <c r="T28" s="34">
        <v>5</v>
      </c>
    </row>
    <row r="29" spans="1:23" ht="15.75" outlineLevel="1" thickBot="1" x14ac:dyDescent="0.3">
      <c r="A29" s="414"/>
      <c r="B29" s="122"/>
      <c r="C29" s="132">
        <v>27</v>
      </c>
      <c r="D29" s="123">
        <v>28</v>
      </c>
      <c r="E29" s="123">
        <v>29</v>
      </c>
      <c r="F29" s="123">
        <v>30</v>
      </c>
      <c r="G29" s="123">
        <v>31</v>
      </c>
      <c r="H29" s="123"/>
      <c r="I29" s="124"/>
      <c r="K29" s="122"/>
      <c r="L29" s="123">
        <v>27</v>
      </c>
      <c r="M29" s="123">
        <v>28</v>
      </c>
      <c r="N29" s="123">
        <v>29</v>
      </c>
      <c r="O29" s="123">
        <v>30</v>
      </c>
      <c r="P29" s="123">
        <v>31</v>
      </c>
      <c r="Q29" s="123"/>
      <c r="R29" s="124"/>
      <c r="T29" s="34">
        <v>6</v>
      </c>
    </row>
    <row r="30" spans="1:23" ht="19.5" thickBot="1" x14ac:dyDescent="0.35">
      <c r="A30" s="133" t="s">
        <v>199</v>
      </c>
      <c r="C30" s="118"/>
      <c r="D30" s="118"/>
      <c r="E30" s="118"/>
      <c r="F30" s="118"/>
      <c r="G30" s="118"/>
      <c r="H30" s="118"/>
      <c r="I30" s="118"/>
      <c r="K30" s="128"/>
      <c r="L30" s="118"/>
      <c r="M30" s="34"/>
      <c r="N30" s="34"/>
      <c r="O30" s="34"/>
      <c r="P30" s="34"/>
      <c r="Q30" s="34"/>
      <c r="R30" s="34"/>
    </row>
    <row r="31" spans="1:23" ht="15" customHeight="1" outlineLevel="1" x14ac:dyDescent="0.25">
      <c r="A31" s="414" t="str">
        <f>A37</f>
        <v>ŞUBAT</v>
      </c>
      <c r="B31" s="125" t="s">
        <v>187</v>
      </c>
      <c r="C31" s="126" t="s">
        <v>193</v>
      </c>
      <c r="D31" s="126" t="s">
        <v>194</v>
      </c>
      <c r="E31" s="126" t="s">
        <v>195</v>
      </c>
      <c r="F31" s="126" t="s">
        <v>193</v>
      </c>
      <c r="G31" s="126" t="s">
        <v>196</v>
      </c>
      <c r="H31" s="126" t="s">
        <v>197</v>
      </c>
      <c r="I31" s="127" t="s">
        <v>198</v>
      </c>
      <c r="K31" s="125" t="s">
        <v>187</v>
      </c>
      <c r="L31" s="126" t="s">
        <v>193</v>
      </c>
      <c r="M31" s="126" t="s">
        <v>194</v>
      </c>
      <c r="N31" s="126" t="s">
        <v>195</v>
      </c>
      <c r="O31" s="126" t="s">
        <v>193</v>
      </c>
      <c r="P31" s="126" t="s">
        <v>196</v>
      </c>
      <c r="Q31" s="126" t="s">
        <v>197</v>
      </c>
      <c r="R31" s="127" t="s">
        <v>198</v>
      </c>
      <c r="T31" s="1">
        <v>1</v>
      </c>
    </row>
    <row r="32" spans="1:23" outlineLevel="1" x14ac:dyDescent="0.25">
      <c r="A32" s="414"/>
      <c r="B32" s="120"/>
      <c r="H32" s="34">
        <v>1</v>
      </c>
      <c r="I32" s="121">
        <v>2</v>
      </c>
      <c r="K32" s="120"/>
      <c r="L32" s="34"/>
      <c r="M32" s="34"/>
      <c r="N32" s="34"/>
      <c r="O32" s="34"/>
      <c r="P32" s="34"/>
      <c r="Q32" s="34">
        <v>1</v>
      </c>
      <c r="R32" s="121">
        <v>2</v>
      </c>
      <c r="T32" s="34">
        <v>2</v>
      </c>
    </row>
    <row r="33" spans="1:20" outlineLevel="1" x14ac:dyDescent="0.25">
      <c r="A33" s="414"/>
      <c r="B33" s="120"/>
      <c r="C33" s="34">
        <v>3</v>
      </c>
      <c r="D33" s="34">
        <v>4</v>
      </c>
      <c r="E33" s="34">
        <v>5</v>
      </c>
      <c r="F33" s="34">
        <v>6</v>
      </c>
      <c r="G33" s="34">
        <v>7</v>
      </c>
      <c r="H33" s="34">
        <v>8</v>
      </c>
      <c r="I33" s="121">
        <v>9</v>
      </c>
      <c r="K33" s="120"/>
      <c r="L33" s="34">
        <v>3</v>
      </c>
      <c r="M33" s="34">
        <v>4</v>
      </c>
      <c r="N33" s="34">
        <v>5</v>
      </c>
      <c r="O33" s="34">
        <v>6</v>
      </c>
      <c r="P33" s="34">
        <v>7</v>
      </c>
      <c r="Q33" s="34">
        <v>8</v>
      </c>
      <c r="R33" s="121">
        <v>9</v>
      </c>
      <c r="T33" s="34">
        <v>3</v>
      </c>
    </row>
    <row r="34" spans="1:20" outlineLevel="1" x14ac:dyDescent="0.25">
      <c r="A34" s="414"/>
      <c r="B34" s="120"/>
      <c r="C34" s="34">
        <v>10</v>
      </c>
      <c r="D34" s="34">
        <v>11</v>
      </c>
      <c r="E34" s="34">
        <v>12</v>
      </c>
      <c r="F34" s="34">
        <v>13</v>
      </c>
      <c r="G34" s="34">
        <v>14</v>
      </c>
      <c r="H34" s="34">
        <v>15</v>
      </c>
      <c r="I34" s="121">
        <v>16</v>
      </c>
      <c r="K34" s="120"/>
      <c r="L34" s="34">
        <v>10</v>
      </c>
      <c r="M34" s="34">
        <v>11</v>
      </c>
      <c r="N34" s="34">
        <v>12</v>
      </c>
      <c r="O34" s="34">
        <v>13</v>
      </c>
      <c r="P34" s="34">
        <v>14</v>
      </c>
      <c r="Q34" s="34">
        <v>15</v>
      </c>
      <c r="R34" s="121">
        <v>16</v>
      </c>
      <c r="T34" s="34">
        <v>4</v>
      </c>
    </row>
    <row r="35" spans="1:20" outlineLevel="1" x14ac:dyDescent="0.25">
      <c r="A35" s="414"/>
      <c r="B35" s="120"/>
      <c r="C35" s="34">
        <v>17</v>
      </c>
      <c r="D35" s="34">
        <v>18</v>
      </c>
      <c r="E35" s="34">
        <v>19</v>
      </c>
      <c r="F35" s="34">
        <v>20</v>
      </c>
      <c r="G35" s="34">
        <v>21</v>
      </c>
      <c r="H35" s="34">
        <v>22</v>
      </c>
      <c r="I35" s="121">
        <v>23</v>
      </c>
      <c r="K35" s="120"/>
      <c r="L35" s="34">
        <v>17</v>
      </c>
      <c r="M35" s="34">
        <v>18</v>
      </c>
      <c r="N35" s="34">
        <v>19</v>
      </c>
      <c r="O35" s="34">
        <v>20</v>
      </c>
      <c r="P35" s="34">
        <v>21</v>
      </c>
      <c r="Q35" s="34">
        <v>22</v>
      </c>
      <c r="R35" s="121">
        <v>23</v>
      </c>
      <c r="T35" s="34">
        <v>5</v>
      </c>
    </row>
    <row r="36" spans="1:20" ht="15.75" outlineLevel="1" thickBot="1" x14ac:dyDescent="0.3">
      <c r="A36" s="414"/>
      <c r="B36" s="122"/>
      <c r="C36" s="123">
        <v>24</v>
      </c>
      <c r="D36" s="123">
        <v>25</v>
      </c>
      <c r="E36" s="123">
        <v>26</v>
      </c>
      <c r="F36" s="123">
        <v>27</v>
      </c>
      <c r="G36" s="123">
        <v>28</v>
      </c>
      <c r="H36" s="123"/>
      <c r="I36" s="124"/>
      <c r="K36" s="122"/>
      <c r="L36" s="123">
        <v>24</v>
      </c>
      <c r="M36" s="123">
        <v>25</v>
      </c>
      <c r="N36" s="123">
        <v>26</v>
      </c>
      <c r="O36" s="123">
        <v>27</v>
      </c>
      <c r="P36" s="123">
        <v>28</v>
      </c>
      <c r="Q36" s="123"/>
      <c r="R36" s="124"/>
      <c r="T36" s="34">
        <v>6</v>
      </c>
    </row>
    <row r="37" spans="1:20" ht="19.5" thickBot="1" x14ac:dyDescent="0.35">
      <c r="A37" s="133" t="s">
        <v>200</v>
      </c>
      <c r="C37" s="118"/>
      <c r="D37" s="118"/>
      <c r="E37" s="118"/>
      <c r="F37" s="118"/>
      <c r="G37" s="118"/>
      <c r="H37" s="118"/>
      <c r="I37" s="118"/>
      <c r="K37" s="128"/>
      <c r="L37" s="118"/>
      <c r="M37" s="34"/>
      <c r="N37" s="34"/>
      <c r="O37" s="34"/>
      <c r="P37" s="34"/>
      <c r="Q37" s="34"/>
      <c r="R37" s="34"/>
    </row>
    <row r="38" spans="1:20" ht="15" customHeight="1" outlineLevel="1" x14ac:dyDescent="0.25">
      <c r="A38" s="414" t="str">
        <f>A45</f>
        <v>MART</v>
      </c>
      <c r="B38" s="125" t="s">
        <v>188</v>
      </c>
      <c r="C38" s="126" t="s">
        <v>193</v>
      </c>
      <c r="D38" s="126" t="s">
        <v>194</v>
      </c>
      <c r="E38" s="126" t="s">
        <v>195</v>
      </c>
      <c r="F38" s="126" t="s">
        <v>193</v>
      </c>
      <c r="G38" s="126" t="s">
        <v>196</v>
      </c>
      <c r="H38" s="126" t="s">
        <v>197</v>
      </c>
      <c r="I38" s="127" t="s">
        <v>198</v>
      </c>
      <c r="K38" s="125" t="s">
        <v>188</v>
      </c>
      <c r="L38" s="126" t="s">
        <v>193</v>
      </c>
      <c r="M38" s="126" t="s">
        <v>194</v>
      </c>
      <c r="N38" s="126" t="s">
        <v>195</v>
      </c>
      <c r="O38" s="126" t="s">
        <v>193</v>
      </c>
      <c r="P38" s="126" t="s">
        <v>196</v>
      </c>
      <c r="Q38" s="126" t="s">
        <v>197</v>
      </c>
      <c r="R38" s="127" t="s">
        <v>198</v>
      </c>
      <c r="T38" s="1">
        <v>1</v>
      </c>
    </row>
    <row r="39" spans="1:20" outlineLevel="1" x14ac:dyDescent="0.25">
      <c r="A39" s="414"/>
      <c r="B39" s="120"/>
      <c r="H39" s="34">
        <v>1</v>
      </c>
      <c r="I39" s="121">
        <v>2</v>
      </c>
      <c r="K39" s="120"/>
      <c r="L39" s="34"/>
      <c r="M39" s="34"/>
      <c r="N39" s="34"/>
      <c r="O39" s="34"/>
      <c r="P39" s="34"/>
      <c r="Q39" s="34">
        <v>1</v>
      </c>
      <c r="R39" s="121">
        <v>2</v>
      </c>
      <c r="T39" s="34">
        <v>2</v>
      </c>
    </row>
    <row r="40" spans="1:20" outlineLevel="1" x14ac:dyDescent="0.25">
      <c r="A40" s="414"/>
      <c r="B40" s="120"/>
      <c r="C40" s="34">
        <v>3</v>
      </c>
      <c r="D40" s="34">
        <v>4</v>
      </c>
      <c r="E40" s="34">
        <v>5</v>
      </c>
      <c r="F40" s="34">
        <v>6</v>
      </c>
      <c r="G40" s="34">
        <v>7</v>
      </c>
      <c r="H40" s="34">
        <v>8</v>
      </c>
      <c r="I40" s="121">
        <v>9</v>
      </c>
      <c r="K40" s="120"/>
      <c r="L40" s="34">
        <v>3</v>
      </c>
      <c r="M40" s="34">
        <v>4</v>
      </c>
      <c r="N40" s="34">
        <v>5</v>
      </c>
      <c r="O40" s="34">
        <v>6</v>
      </c>
      <c r="P40" s="34">
        <v>7</v>
      </c>
      <c r="Q40" s="34">
        <v>8</v>
      </c>
      <c r="R40" s="121">
        <v>9</v>
      </c>
      <c r="T40" s="34">
        <v>3</v>
      </c>
    </row>
    <row r="41" spans="1:20" outlineLevel="1" x14ac:dyDescent="0.25">
      <c r="A41" s="414"/>
      <c r="B41" s="120"/>
      <c r="C41" s="34">
        <v>10</v>
      </c>
      <c r="D41" s="34">
        <v>11</v>
      </c>
      <c r="E41" s="34">
        <v>12</v>
      </c>
      <c r="F41" s="34">
        <v>13</v>
      </c>
      <c r="G41" s="34">
        <v>14</v>
      </c>
      <c r="H41" s="34">
        <v>15</v>
      </c>
      <c r="I41" s="121">
        <v>16</v>
      </c>
      <c r="K41" s="120"/>
      <c r="L41" s="34">
        <v>10</v>
      </c>
      <c r="M41" s="34">
        <v>11</v>
      </c>
      <c r="N41" s="34">
        <v>12</v>
      </c>
      <c r="O41" s="34">
        <v>13</v>
      </c>
      <c r="P41" s="34">
        <v>14</v>
      </c>
      <c r="Q41" s="34">
        <v>15</v>
      </c>
      <c r="R41" s="121">
        <v>16</v>
      </c>
      <c r="T41" s="34">
        <v>4</v>
      </c>
    </row>
    <row r="42" spans="1:20" outlineLevel="1" x14ac:dyDescent="0.25">
      <c r="A42" s="414"/>
      <c r="B42" s="120"/>
      <c r="C42" s="34">
        <v>17</v>
      </c>
      <c r="D42" s="34">
        <v>18</v>
      </c>
      <c r="E42" s="34">
        <v>19</v>
      </c>
      <c r="F42" s="34">
        <v>20</v>
      </c>
      <c r="G42" s="34">
        <v>21</v>
      </c>
      <c r="H42" s="34">
        <v>22</v>
      </c>
      <c r="I42" s="121">
        <v>23</v>
      </c>
      <c r="K42" s="120"/>
      <c r="L42" s="34">
        <v>17</v>
      </c>
      <c r="M42" s="34">
        <v>18</v>
      </c>
      <c r="N42" s="34">
        <v>19</v>
      </c>
      <c r="O42" s="34">
        <v>20</v>
      </c>
      <c r="P42" s="34">
        <v>21</v>
      </c>
      <c r="Q42" s="34">
        <v>22</v>
      </c>
      <c r="R42" s="121">
        <v>23</v>
      </c>
      <c r="T42" s="34">
        <v>5</v>
      </c>
    </row>
    <row r="43" spans="1:20" outlineLevel="1" x14ac:dyDescent="0.25">
      <c r="A43" s="414"/>
      <c r="B43" s="120"/>
      <c r="C43" s="34">
        <v>24</v>
      </c>
      <c r="D43" s="34">
        <v>25</v>
      </c>
      <c r="E43" s="34">
        <v>26</v>
      </c>
      <c r="F43" s="34">
        <v>27</v>
      </c>
      <c r="G43" s="34">
        <v>28</v>
      </c>
      <c r="H43" s="34">
        <v>29</v>
      </c>
      <c r="I43" s="121">
        <v>30</v>
      </c>
      <c r="K43" s="120"/>
      <c r="L43" s="34">
        <v>24</v>
      </c>
      <c r="M43" s="34">
        <v>25</v>
      </c>
      <c r="N43" s="34">
        <v>26</v>
      </c>
      <c r="O43" s="34">
        <v>27</v>
      </c>
      <c r="P43" s="34">
        <v>28</v>
      </c>
      <c r="Q43" s="34">
        <v>29</v>
      </c>
      <c r="R43" s="121">
        <v>30</v>
      </c>
      <c r="T43" s="34">
        <v>6</v>
      </c>
    </row>
    <row r="44" spans="1:20" ht="15.75" outlineLevel="1" thickBot="1" x14ac:dyDescent="0.3">
      <c r="A44" s="414"/>
      <c r="B44" s="122"/>
      <c r="C44" s="123">
        <v>31</v>
      </c>
      <c r="D44" s="123"/>
      <c r="E44" s="123"/>
      <c r="F44" s="123"/>
      <c r="G44" s="123"/>
      <c r="H44" s="123"/>
      <c r="I44" s="124"/>
      <c r="K44" s="122"/>
      <c r="L44" s="123">
        <v>31</v>
      </c>
      <c r="M44" s="123"/>
      <c r="N44" s="123"/>
      <c r="O44" s="123"/>
      <c r="P44" s="123"/>
      <c r="Q44" s="123"/>
      <c r="R44" s="124"/>
    </row>
    <row r="45" spans="1:20" ht="19.5" thickBot="1" x14ac:dyDescent="0.35">
      <c r="A45" s="133" t="s">
        <v>201</v>
      </c>
      <c r="C45" s="118"/>
      <c r="D45" s="118"/>
      <c r="E45" s="118"/>
      <c r="F45" s="118"/>
      <c r="G45" s="118"/>
      <c r="H45" s="118"/>
      <c r="I45" s="118"/>
      <c r="K45" s="128"/>
      <c r="L45" s="118"/>
      <c r="M45" s="34"/>
      <c r="N45" s="34"/>
      <c r="O45" s="34"/>
      <c r="P45" s="34"/>
      <c r="Q45" s="34"/>
      <c r="R45" s="34"/>
    </row>
    <row r="46" spans="1:20" ht="15" customHeight="1" outlineLevel="1" x14ac:dyDescent="0.25">
      <c r="A46" s="414" t="str">
        <f>A52</f>
        <v>NİSAN</v>
      </c>
      <c r="B46" s="125" t="s">
        <v>189</v>
      </c>
      <c r="C46" s="126" t="s">
        <v>193</v>
      </c>
      <c r="D46" s="126" t="s">
        <v>194</v>
      </c>
      <c r="E46" s="126" t="s">
        <v>195</v>
      </c>
      <c r="F46" s="126" t="s">
        <v>193</v>
      </c>
      <c r="G46" s="126" t="s">
        <v>196</v>
      </c>
      <c r="H46" s="126" t="s">
        <v>197</v>
      </c>
      <c r="I46" s="127" t="s">
        <v>198</v>
      </c>
      <c r="K46" s="125" t="s">
        <v>189</v>
      </c>
      <c r="L46" s="126" t="s">
        <v>193</v>
      </c>
      <c r="M46" s="126" t="s">
        <v>194</v>
      </c>
      <c r="N46" s="126" t="s">
        <v>195</v>
      </c>
      <c r="O46" s="126" t="s">
        <v>193</v>
      </c>
      <c r="P46" s="126" t="s">
        <v>196</v>
      </c>
      <c r="Q46" s="126" t="s">
        <v>197</v>
      </c>
      <c r="R46" s="127" t="s">
        <v>198</v>
      </c>
      <c r="T46" s="1">
        <v>1</v>
      </c>
    </row>
    <row r="47" spans="1:20" outlineLevel="1" x14ac:dyDescent="0.25">
      <c r="A47" s="414"/>
      <c r="B47" s="120"/>
      <c r="D47" s="34">
        <v>1</v>
      </c>
      <c r="E47" s="34">
        <v>2</v>
      </c>
      <c r="F47" s="34">
        <v>3</v>
      </c>
      <c r="G47" s="34">
        <v>4</v>
      </c>
      <c r="H47" s="34">
        <v>5</v>
      </c>
      <c r="I47" s="121">
        <v>6</v>
      </c>
      <c r="K47" s="120"/>
      <c r="L47" s="34"/>
      <c r="M47" s="34">
        <v>1</v>
      </c>
      <c r="N47" s="34">
        <v>2</v>
      </c>
      <c r="O47" s="34">
        <v>3</v>
      </c>
      <c r="P47" s="34">
        <v>4</v>
      </c>
      <c r="Q47" s="34">
        <v>5</v>
      </c>
      <c r="R47" s="121">
        <v>6</v>
      </c>
      <c r="T47" s="34">
        <v>2</v>
      </c>
    </row>
    <row r="48" spans="1:20" outlineLevel="1" x14ac:dyDescent="0.25">
      <c r="A48" s="414"/>
      <c r="B48" s="120"/>
      <c r="C48" s="34">
        <v>7</v>
      </c>
      <c r="D48" s="34">
        <v>8</v>
      </c>
      <c r="E48" s="34">
        <v>9</v>
      </c>
      <c r="F48" s="34">
        <v>10</v>
      </c>
      <c r="G48" s="34">
        <v>11</v>
      </c>
      <c r="H48" s="34">
        <v>12</v>
      </c>
      <c r="I48" s="121">
        <v>13</v>
      </c>
      <c r="K48" s="120"/>
      <c r="L48" s="34">
        <v>7</v>
      </c>
      <c r="M48" s="34">
        <v>8</v>
      </c>
      <c r="N48" s="34">
        <v>9</v>
      </c>
      <c r="O48" s="34">
        <v>10</v>
      </c>
      <c r="P48" s="34">
        <v>11</v>
      </c>
      <c r="Q48" s="34">
        <v>12</v>
      </c>
      <c r="R48" s="121">
        <v>13</v>
      </c>
      <c r="T48" s="34">
        <v>3</v>
      </c>
    </row>
    <row r="49" spans="1:20" outlineLevel="1" x14ac:dyDescent="0.25">
      <c r="A49" s="414"/>
      <c r="B49" s="120"/>
      <c r="C49" s="34">
        <v>14</v>
      </c>
      <c r="D49" s="34">
        <v>15</v>
      </c>
      <c r="E49" s="34">
        <v>16</v>
      </c>
      <c r="F49" s="34">
        <v>17</v>
      </c>
      <c r="G49" s="34">
        <v>18</v>
      </c>
      <c r="H49" s="34">
        <v>19</v>
      </c>
      <c r="I49" s="121">
        <v>20</v>
      </c>
      <c r="K49" s="120"/>
      <c r="L49" s="34">
        <v>14</v>
      </c>
      <c r="M49" s="34">
        <v>15</v>
      </c>
      <c r="N49" s="34">
        <v>16</v>
      </c>
      <c r="O49" s="34">
        <v>17</v>
      </c>
      <c r="P49" s="34">
        <v>18</v>
      </c>
      <c r="Q49" s="34">
        <v>19</v>
      </c>
      <c r="R49" s="121">
        <v>20</v>
      </c>
      <c r="T49" s="34">
        <v>4</v>
      </c>
    </row>
    <row r="50" spans="1:20" outlineLevel="1" x14ac:dyDescent="0.25">
      <c r="A50" s="414"/>
      <c r="B50" s="120"/>
      <c r="C50" s="34">
        <v>21</v>
      </c>
      <c r="D50" s="34">
        <v>22</v>
      </c>
      <c r="E50" s="34">
        <v>23</v>
      </c>
      <c r="F50" s="34">
        <v>24</v>
      </c>
      <c r="G50" s="34">
        <v>25</v>
      </c>
      <c r="H50" s="34">
        <v>26</v>
      </c>
      <c r="I50" s="121">
        <v>27</v>
      </c>
      <c r="K50" s="120"/>
      <c r="L50" s="34">
        <v>21</v>
      </c>
      <c r="M50" s="34">
        <v>22</v>
      </c>
      <c r="N50" s="34">
        <v>23</v>
      </c>
      <c r="O50" s="34">
        <v>24</v>
      </c>
      <c r="P50" s="34">
        <v>25</v>
      </c>
      <c r="Q50" s="34">
        <v>26</v>
      </c>
      <c r="R50" s="121">
        <v>27</v>
      </c>
      <c r="T50" s="34">
        <v>5</v>
      </c>
    </row>
    <row r="51" spans="1:20" ht="15.75" outlineLevel="1" thickBot="1" x14ac:dyDescent="0.3">
      <c r="A51" s="414"/>
      <c r="B51" s="122"/>
      <c r="C51" s="123">
        <v>28</v>
      </c>
      <c r="D51" s="123">
        <v>29</v>
      </c>
      <c r="E51" s="123">
        <v>30</v>
      </c>
      <c r="F51" s="123"/>
      <c r="G51" s="123"/>
      <c r="H51" s="123"/>
      <c r="I51" s="124"/>
      <c r="K51" s="122"/>
      <c r="L51" s="123">
        <v>28</v>
      </c>
      <c r="M51" s="123">
        <v>29</v>
      </c>
      <c r="N51" s="123">
        <v>30</v>
      </c>
      <c r="O51" s="123"/>
      <c r="P51" s="123"/>
      <c r="Q51" s="123"/>
      <c r="R51" s="124"/>
      <c r="T51" s="34">
        <v>6</v>
      </c>
    </row>
    <row r="52" spans="1:20" ht="19.5" thickBot="1" x14ac:dyDescent="0.35">
      <c r="A52" s="133" t="s">
        <v>202</v>
      </c>
      <c r="C52" s="118"/>
      <c r="D52" s="118"/>
      <c r="E52" s="118"/>
      <c r="F52" s="118"/>
      <c r="G52" s="118"/>
      <c r="H52" s="118"/>
      <c r="I52" s="118"/>
      <c r="K52" s="128"/>
      <c r="L52" s="118"/>
      <c r="M52" s="34"/>
      <c r="N52" s="34"/>
      <c r="O52" s="34"/>
      <c r="P52" s="34"/>
      <c r="Q52" s="34"/>
      <c r="R52" s="34"/>
    </row>
    <row r="53" spans="1:20" ht="15" customHeight="1" outlineLevel="1" x14ac:dyDescent="0.25">
      <c r="A53" s="414" t="str">
        <f>A59</f>
        <v>MAYIS</v>
      </c>
      <c r="B53" s="125" t="s">
        <v>190</v>
      </c>
      <c r="C53" s="126" t="s">
        <v>193</v>
      </c>
      <c r="D53" s="126" t="s">
        <v>194</v>
      </c>
      <c r="E53" s="126" t="s">
        <v>195</v>
      </c>
      <c r="F53" s="126" t="s">
        <v>193</v>
      </c>
      <c r="G53" s="126" t="s">
        <v>196</v>
      </c>
      <c r="H53" s="126" t="s">
        <v>197</v>
      </c>
      <c r="I53" s="127" t="s">
        <v>198</v>
      </c>
      <c r="K53" s="125" t="s">
        <v>190</v>
      </c>
      <c r="L53" s="126" t="s">
        <v>193</v>
      </c>
      <c r="M53" s="126" t="s">
        <v>194</v>
      </c>
      <c r="N53" s="126" t="s">
        <v>195</v>
      </c>
      <c r="O53" s="126" t="s">
        <v>193</v>
      </c>
      <c r="P53" s="126" t="s">
        <v>196</v>
      </c>
      <c r="Q53" s="126" t="s">
        <v>197</v>
      </c>
      <c r="R53" s="127" t="s">
        <v>198</v>
      </c>
      <c r="T53" s="1">
        <v>1</v>
      </c>
    </row>
    <row r="54" spans="1:20" outlineLevel="1" x14ac:dyDescent="0.25">
      <c r="A54" s="414"/>
      <c r="B54" s="120"/>
      <c r="F54" s="34">
        <v>1</v>
      </c>
      <c r="G54" s="34">
        <v>2</v>
      </c>
      <c r="H54" s="34">
        <v>3</v>
      </c>
      <c r="I54" s="121">
        <v>4</v>
      </c>
      <c r="K54" s="120"/>
      <c r="L54" s="34"/>
      <c r="M54" s="34"/>
      <c r="N54" s="34"/>
      <c r="O54" s="34">
        <v>1</v>
      </c>
      <c r="P54" s="34">
        <v>2</v>
      </c>
      <c r="Q54" s="34">
        <v>3</v>
      </c>
      <c r="R54" s="121">
        <v>4</v>
      </c>
      <c r="T54" s="34">
        <v>2</v>
      </c>
    </row>
    <row r="55" spans="1:20" outlineLevel="1" x14ac:dyDescent="0.25">
      <c r="A55" s="414"/>
      <c r="B55" s="120"/>
      <c r="C55" s="34">
        <v>5</v>
      </c>
      <c r="D55" s="34">
        <v>6</v>
      </c>
      <c r="E55" s="34">
        <v>7</v>
      </c>
      <c r="F55" s="34">
        <v>8</v>
      </c>
      <c r="G55" s="34">
        <v>9</v>
      </c>
      <c r="H55" s="34">
        <v>10</v>
      </c>
      <c r="I55" s="121">
        <v>11</v>
      </c>
      <c r="K55" s="120"/>
      <c r="L55" s="34">
        <v>5</v>
      </c>
      <c r="M55" s="34">
        <v>6</v>
      </c>
      <c r="N55" s="34">
        <v>7</v>
      </c>
      <c r="O55" s="34">
        <v>8</v>
      </c>
      <c r="P55" s="34">
        <v>9</v>
      </c>
      <c r="Q55" s="34">
        <v>10</v>
      </c>
      <c r="R55" s="121">
        <v>11</v>
      </c>
      <c r="T55" s="34">
        <v>3</v>
      </c>
    </row>
    <row r="56" spans="1:20" outlineLevel="1" x14ac:dyDescent="0.25">
      <c r="A56" s="414"/>
      <c r="B56" s="120"/>
      <c r="C56" s="34">
        <v>12</v>
      </c>
      <c r="D56" s="34">
        <v>13</v>
      </c>
      <c r="E56" s="34">
        <v>14</v>
      </c>
      <c r="F56" s="34">
        <v>15</v>
      </c>
      <c r="G56" s="34">
        <v>16</v>
      </c>
      <c r="H56" s="34">
        <v>17</v>
      </c>
      <c r="I56" s="121">
        <v>18</v>
      </c>
      <c r="K56" s="120"/>
      <c r="L56" s="34">
        <v>12</v>
      </c>
      <c r="M56" s="34">
        <v>13</v>
      </c>
      <c r="N56" s="34">
        <v>14</v>
      </c>
      <c r="O56" s="34">
        <v>15</v>
      </c>
      <c r="P56" s="34">
        <v>16</v>
      </c>
      <c r="Q56" s="34">
        <v>17</v>
      </c>
      <c r="R56" s="121">
        <v>18</v>
      </c>
      <c r="T56" s="34">
        <v>4</v>
      </c>
    </row>
    <row r="57" spans="1:20" outlineLevel="1" x14ac:dyDescent="0.25">
      <c r="A57" s="414"/>
      <c r="B57" s="120"/>
      <c r="C57" s="34">
        <v>19</v>
      </c>
      <c r="D57" s="34">
        <v>20</v>
      </c>
      <c r="E57" s="34">
        <v>21</v>
      </c>
      <c r="F57" s="34">
        <v>22</v>
      </c>
      <c r="G57" s="34">
        <v>23</v>
      </c>
      <c r="H57" s="34">
        <v>24</v>
      </c>
      <c r="I57" s="121">
        <v>25</v>
      </c>
      <c r="K57" s="120"/>
      <c r="L57" s="34">
        <v>19</v>
      </c>
      <c r="M57" s="34">
        <v>20</v>
      </c>
      <c r="N57" s="34">
        <v>21</v>
      </c>
      <c r="O57" s="34">
        <v>22</v>
      </c>
      <c r="P57" s="34">
        <v>23</v>
      </c>
      <c r="Q57" s="34">
        <v>24</v>
      </c>
      <c r="R57" s="121">
        <v>25</v>
      </c>
      <c r="T57" s="34">
        <v>5</v>
      </c>
    </row>
    <row r="58" spans="1:20" ht="15.75" outlineLevel="1" thickBot="1" x14ac:dyDescent="0.3">
      <c r="A58" s="414"/>
      <c r="B58" s="122"/>
      <c r="C58" s="123">
        <v>26</v>
      </c>
      <c r="D58" s="123">
        <v>27</v>
      </c>
      <c r="E58" s="123">
        <v>28</v>
      </c>
      <c r="F58" s="123">
        <v>29</v>
      </c>
      <c r="G58" s="123">
        <v>30</v>
      </c>
      <c r="H58" s="123">
        <v>31</v>
      </c>
      <c r="I58" s="124"/>
      <c r="K58" s="122"/>
      <c r="L58" s="123">
        <v>26</v>
      </c>
      <c r="M58" s="123">
        <v>27</v>
      </c>
      <c r="N58" s="123">
        <v>28</v>
      </c>
      <c r="O58" s="123">
        <v>29</v>
      </c>
      <c r="P58" s="123">
        <v>30</v>
      </c>
      <c r="Q58" s="123">
        <v>31</v>
      </c>
      <c r="R58" s="124"/>
      <c r="T58" s="34">
        <v>6</v>
      </c>
    </row>
    <row r="59" spans="1:20" ht="19.5" thickBot="1" x14ac:dyDescent="0.35">
      <c r="A59" s="133" t="s">
        <v>203</v>
      </c>
      <c r="C59" s="118"/>
      <c r="D59" s="118"/>
      <c r="E59" s="118"/>
      <c r="F59" s="118"/>
      <c r="G59" s="118"/>
      <c r="H59" s="118"/>
      <c r="I59" s="118"/>
      <c r="K59" s="128"/>
      <c r="L59" s="118"/>
      <c r="M59" s="34"/>
      <c r="N59" s="34"/>
      <c r="O59" s="34"/>
      <c r="P59" s="34"/>
      <c r="Q59" s="34"/>
      <c r="R59" s="34"/>
    </row>
    <row r="60" spans="1:20" ht="15" customHeight="1" outlineLevel="1" x14ac:dyDescent="0.25">
      <c r="A60" s="414" t="str">
        <f>A67</f>
        <v>HAZİRAN</v>
      </c>
      <c r="B60" s="125" t="s">
        <v>191</v>
      </c>
      <c r="C60" s="126" t="s">
        <v>193</v>
      </c>
      <c r="D60" s="126" t="s">
        <v>194</v>
      </c>
      <c r="E60" s="126" t="s">
        <v>195</v>
      </c>
      <c r="F60" s="126" t="s">
        <v>193</v>
      </c>
      <c r="G60" s="126" t="s">
        <v>196</v>
      </c>
      <c r="H60" s="126" t="s">
        <v>197</v>
      </c>
      <c r="I60" s="127" t="s">
        <v>198</v>
      </c>
      <c r="K60" s="125" t="s">
        <v>191</v>
      </c>
      <c r="L60" s="126" t="s">
        <v>193</v>
      </c>
      <c r="M60" s="126" t="s">
        <v>194</v>
      </c>
      <c r="N60" s="126" t="s">
        <v>195</v>
      </c>
      <c r="O60" s="126" t="s">
        <v>193</v>
      </c>
      <c r="P60" s="126" t="s">
        <v>196</v>
      </c>
      <c r="Q60" s="126" t="s">
        <v>197</v>
      </c>
      <c r="R60" s="127" t="s">
        <v>198</v>
      </c>
      <c r="T60" s="1">
        <v>1</v>
      </c>
    </row>
    <row r="61" spans="1:20" outlineLevel="1" x14ac:dyDescent="0.25">
      <c r="A61" s="414"/>
      <c r="B61" s="120"/>
      <c r="I61" s="121">
        <v>1</v>
      </c>
      <c r="K61" s="120"/>
      <c r="L61" s="34"/>
      <c r="M61" s="34"/>
      <c r="N61" s="34"/>
      <c r="O61" s="34"/>
      <c r="P61" s="34"/>
      <c r="Q61" s="34"/>
      <c r="R61" s="121">
        <v>1</v>
      </c>
      <c r="T61" s="34">
        <v>2</v>
      </c>
    </row>
    <row r="62" spans="1:20" outlineLevel="1" x14ac:dyDescent="0.25">
      <c r="A62" s="414"/>
      <c r="B62" s="120"/>
      <c r="C62" s="34">
        <v>2</v>
      </c>
      <c r="D62" s="34">
        <v>3</v>
      </c>
      <c r="E62" s="34">
        <v>4</v>
      </c>
      <c r="F62" s="34">
        <v>5</v>
      </c>
      <c r="G62" s="34">
        <v>6</v>
      </c>
      <c r="H62" s="34">
        <v>7</v>
      </c>
      <c r="I62" s="121">
        <v>8</v>
      </c>
      <c r="K62" s="120"/>
      <c r="L62" s="34">
        <v>2</v>
      </c>
      <c r="M62" s="34">
        <v>3</v>
      </c>
      <c r="N62" s="34">
        <v>4</v>
      </c>
      <c r="O62" s="34">
        <v>5</v>
      </c>
      <c r="P62" s="34">
        <v>6</v>
      </c>
      <c r="Q62" s="34">
        <v>7</v>
      </c>
      <c r="R62" s="121">
        <v>8</v>
      </c>
      <c r="T62" s="34">
        <v>3</v>
      </c>
    </row>
    <row r="63" spans="1:20" outlineLevel="1" x14ac:dyDescent="0.25">
      <c r="A63" s="414"/>
      <c r="B63" s="120"/>
      <c r="C63" s="34">
        <v>9</v>
      </c>
      <c r="D63" s="34">
        <v>10</v>
      </c>
      <c r="E63" s="34">
        <v>11</v>
      </c>
      <c r="F63" s="34">
        <v>12</v>
      </c>
      <c r="G63" s="34">
        <v>13</v>
      </c>
      <c r="H63" s="34">
        <v>14</v>
      </c>
      <c r="I63" s="121">
        <v>15</v>
      </c>
      <c r="K63" s="120"/>
      <c r="L63" s="34">
        <v>9</v>
      </c>
      <c r="M63" s="34">
        <v>10</v>
      </c>
      <c r="N63" s="34">
        <v>11</v>
      </c>
      <c r="O63" s="34">
        <v>12</v>
      </c>
      <c r="P63" s="34">
        <v>13</v>
      </c>
      <c r="Q63" s="34">
        <v>14</v>
      </c>
      <c r="R63" s="121">
        <v>15</v>
      </c>
      <c r="T63" s="34">
        <v>4</v>
      </c>
    </row>
    <row r="64" spans="1:20" outlineLevel="1" x14ac:dyDescent="0.25">
      <c r="A64" s="414"/>
      <c r="B64" s="120"/>
      <c r="C64" s="34">
        <v>16</v>
      </c>
      <c r="D64" s="34">
        <v>17</v>
      </c>
      <c r="E64" s="34">
        <v>18</v>
      </c>
      <c r="F64" s="34">
        <v>19</v>
      </c>
      <c r="G64" s="34">
        <v>20</v>
      </c>
      <c r="H64" s="34">
        <v>21</v>
      </c>
      <c r="I64" s="121">
        <v>22</v>
      </c>
      <c r="K64" s="120"/>
      <c r="L64" s="34">
        <v>16</v>
      </c>
      <c r="M64" s="34">
        <v>17</v>
      </c>
      <c r="N64" s="34">
        <v>18</v>
      </c>
      <c r="O64" s="34">
        <v>19</v>
      </c>
      <c r="P64" s="34">
        <v>20</v>
      </c>
      <c r="Q64" s="34">
        <v>21</v>
      </c>
      <c r="R64" s="121">
        <v>22</v>
      </c>
      <c r="T64" s="34">
        <v>5</v>
      </c>
    </row>
    <row r="65" spans="1:20" outlineLevel="1" x14ac:dyDescent="0.25">
      <c r="A65" s="414"/>
      <c r="B65" s="120"/>
      <c r="C65" s="34">
        <v>23</v>
      </c>
      <c r="D65" s="34">
        <v>24</v>
      </c>
      <c r="E65" s="34">
        <v>25</v>
      </c>
      <c r="F65" s="34">
        <v>26</v>
      </c>
      <c r="G65" s="34">
        <v>27</v>
      </c>
      <c r="H65" s="34">
        <v>28</v>
      </c>
      <c r="I65" s="121">
        <v>29</v>
      </c>
      <c r="K65" s="120"/>
      <c r="L65" s="34">
        <v>23</v>
      </c>
      <c r="M65" s="34">
        <v>24</v>
      </c>
      <c r="N65" s="34">
        <v>25</v>
      </c>
      <c r="O65" s="34">
        <v>26</v>
      </c>
      <c r="P65" s="34">
        <v>27</v>
      </c>
      <c r="Q65" s="34">
        <v>28</v>
      </c>
      <c r="R65" s="121">
        <v>29</v>
      </c>
      <c r="T65" s="34">
        <v>6</v>
      </c>
    </row>
    <row r="66" spans="1:20" ht="15.75" outlineLevel="1" thickBot="1" x14ac:dyDescent="0.3">
      <c r="A66" s="414"/>
      <c r="B66" s="122"/>
      <c r="C66" s="123">
        <v>30</v>
      </c>
      <c r="D66" s="123"/>
      <c r="E66" s="123"/>
      <c r="F66" s="123"/>
      <c r="G66" s="123"/>
      <c r="H66" s="123"/>
      <c r="I66" s="124"/>
      <c r="K66" s="122"/>
      <c r="L66" s="123">
        <v>30</v>
      </c>
      <c r="M66" s="123"/>
      <c r="N66" s="123"/>
      <c r="O66" s="123"/>
      <c r="P66" s="123"/>
      <c r="Q66" s="123"/>
      <c r="R66" s="124"/>
    </row>
    <row r="67" spans="1:20" ht="19.5" thickBot="1" x14ac:dyDescent="0.35">
      <c r="A67" s="133" t="s">
        <v>204</v>
      </c>
      <c r="C67" s="118"/>
      <c r="D67" s="118"/>
      <c r="E67" s="118"/>
      <c r="F67" s="118"/>
      <c r="G67" s="118"/>
      <c r="H67" s="118"/>
      <c r="I67" s="118"/>
      <c r="K67" s="128"/>
      <c r="L67" s="118"/>
      <c r="M67" s="34"/>
      <c r="N67" s="34"/>
      <c r="O67" s="34"/>
      <c r="P67" s="34"/>
      <c r="Q67" s="34"/>
      <c r="R67" s="34"/>
    </row>
    <row r="68" spans="1:20" ht="15" customHeight="1" outlineLevel="1" x14ac:dyDescent="0.25">
      <c r="A68" s="414" t="str">
        <f>A74</f>
        <v>TEMMUZ</v>
      </c>
      <c r="B68" s="125" t="s">
        <v>192</v>
      </c>
      <c r="C68" s="126" t="s">
        <v>193</v>
      </c>
      <c r="D68" s="126" t="s">
        <v>194</v>
      </c>
      <c r="E68" s="126" t="s">
        <v>195</v>
      </c>
      <c r="F68" s="126" t="s">
        <v>193</v>
      </c>
      <c r="G68" s="126" t="s">
        <v>196</v>
      </c>
      <c r="H68" s="126" t="s">
        <v>197</v>
      </c>
      <c r="I68" s="127" t="s">
        <v>198</v>
      </c>
      <c r="K68" s="125" t="s">
        <v>192</v>
      </c>
      <c r="L68" s="126" t="s">
        <v>193</v>
      </c>
      <c r="M68" s="126" t="s">
        <v>194</v>
      </c>
      <c r="N68" s="126" t="s">
        <v>195</v>
      </c>
      <c r="O68" s="126" t="s">
        <v>193</v>
      </c>
      <c r="P68" s="126" t="s">
        <v>196</v>
      </c>
      <c r="Q68" s="126" t="s">
        <v>197</v>
      </c>
      <c r="R68" s="127" t="s">
        <v>198</v>
      </c>
      <c r="T68" s="1">
        <v>1</v>
      </c>
    </row>
    <row r="69" spans="1:20" outlineLevel="1" x14ac:dyDescent="0.25">
      <c r="A69" s="414"/>
      <c r="B69" s="120"/>
      <c r="D69" s="34">
        <v>1</v>
      </c>
      <c r="E69" s="34">
        <v>2</v>
      </c>
      <c r="F69" s="34">
        <v>3</v>
      </c>
      <c r="G69" s="34">
        <v>4</v>
      </c>
      <c r="H69" s="34">
        <v>5</v>
      </c>
      <c r="I69" s="121">
        <v>6</v>
      </c>
      <c r="K69" s="120"/>
      <c r="L69" s="34"/>
      <c r="M69" s="34">
        <v>1</v>
      </c>
      <c r="N69" s="34">
        <v>2</v>
      </c>
      <c r="O69" s="34">
        <v>3</v>
      </c>
      <c r="P69" s="34">
        <v>4</v>
      </c>
      <c r="Q69" s="34">
        <v>5</v>
      </c>
      <c r="R69" s="121">
        <v>6</v>
      </c>
      <c r="T69" s="34">
        <v>2</v>
      </c>
    </row>
    <row r="70" spans="1:20" outlineLevel="1" x14ac:dyDescent="0.25">
      <c r="A70" s="414"/>
      <c r="B70" s="120"/>
      <c r="C70" s="34">
        <v>7</v>
      </c>
      <c r="D70" s="34">
        <v>8</v>
      </c>
      <c r="E70" s="34">
        <v>9</v>
      </c>
      <c r="F70" s="34">
        <v>10</v>
      </c>
      <c r="G70" s="34">
        <v>11</v>
      </c>
      <c r="H70" s="34">
        <v>12</v>
      </c>
      <c r="I70" s="121">
        <v>13</v>
      </c>
      <c r="K70" s="120"/>
      <c r="L70" s="34">
        <v>7</v>
      </c>
      <c r="M70" s="34">
        <v>8</v>
      </c>
      <c r="N70" s="34">
        <v>9</v>
      </c>
      <c r="O70" s="34">
        <v>10</v>
      </c>
      <c r="P70" s="34">
        <v>11</v>
      </c>
      <c r="Q70" s="34">
        <v>12</v>
      </c>
      <c r="R70" s="121">
        <v>13</v>
      </c>
      <c r="T70" s="34">
        <v>3</v>
      </c>
    </row>
    <row r="71" spans="1:20" outlineLevel="1" x14ac:dyDescent="0.25">
      <c r="A71" s="414"/>
      <c r="B71" s="120"/>
      <c r="C71" s="34">
        <v>14</v>
      </c>
      <c r="D71" s="34">
        <v>15</v>
      </c>
      <c r="E71" s="34">
        <v>16</v>
      </c>
      <c r="F71" s="34">
        <v>17</v>
      </c>
      <c r="G71" s="34">
        <v>18</v>
      </c>
      <c r="H71" s="34">
        <v>19</v>
      </c>
      <c r="I71" s="121">
        <v>20</v>
      </c>
      <c r="K71" s="120"/>
      <c r="L71" s="34">
        <v>14</v>
      </c>
      <c r="M71" s="34">
        <v>15</v>
      </c>
      <c r="N71" s="34">
        <v>16</v>
      </c>
      <c r="O71" s="34">
        <v>17</v>
      </c>
      <c r="P71" s="34">
        <v>18</v>
      </c>
      <c r="Q71" s="34">
        <v>19</v>
      </c>
      <c r="R71" s="121">
        <v>20</v>
      </c>
      <c r="T71" s="34">
        <v>4</v>
      </c>
    </row>
    <row r="72" spans="1:20" outlineLevel="1" x14ac:dyDescent="0.25">
      <c r="A72" s="414"/>
      <c r="B72" s="120"/>
      <c r="C72" s="34">
        <v>21</v>
      </c>
      <c r="D72" s="34">
        <v>22</v>
      </c>
      <c r="E72" s="34">
        <v>23</v>
      </c>
      <c r="F72" s="34">
        <v>24</v>
      </c>
      <c r="G72" s="34">
        <v>25</v>
      </c>
      <c r="H72" s="34">
        <v>26</v>
      </c>
      <c r="I72" s="121">
        <v>27</v>
      </c>
      <c r="K72" s="120"/>
      <c r="L72" s="34">
        <v>21</v>
      </c>
      <c r="M72" s="34">
        <v>22</v>
      </c>
      <c r="N72" s="34">
        <v>23</v>
      </c>
      <c r="O72" s="34">
        <v>24</v>
      </c>
      <c r="P72" s="34">
        <v>25</v>
      </c>
      <c r="Q72" s="34">
        <v>26</v>
      </c>
      <c r="R72" s="121">
        <v>27</v>
      </c>
      <c r="T72" s="34">
        <v>5</v>
      </c>
    </row>
    <row r="73" spans="1:20" ht="15.75" outlineLevel="1" thickBot="1" x14ac:dyDescent="0.3">
      <c r="A73" s="414"/>
      <c r="B73" s="122"/>
      <c r="C73" s="123">
        <v>28</v>
      </c>
      <c r="D73" s="123">
        <v>29</v>
      </c>
      <c r="E73" s="123">
        <v>30</v>
      </c>
      <c r="F73" s="123">
        <v>31</v>
      </c>
      <c r="G73" s="123"/>
      <c r="H73" s="123"/>
      <c r="I73" s="124"/>
      <c r="K73" s="122"/>
      <c r="L73" s="123">
        <v>28</v>
      </c>
      <c r="M73" s="123">
        <v>29</v>
      </c>
      <c r="N73" s="123">
        <v>30</v>
      </c>
      <c r="O73" s="123">
        <v>31</v>
      </c>
      <c r="P73" s="123"/>
      <c r="Q73" s="123"/>
      <c r="R73" s="124"/>
      <c r="T73" s="34">
        <v>6</v>
      </c>
    </row>
    <row r="74" spans="1:20" ht="18.75" x14ac:dyDescent="0.3">
      <c r="A74" s="133" t="s">
        <v>205</v>
      </c>
      <c r="C74" s="118"/>
      <c r="D74" s="118"/>
      <c r="E74" s="118"/>
      <c r="F74" s="118"/>
      <c r="G74" s="118"/>
      <c r="H74" s="118"/>
      <c r="I74" s="118"/>
      <c r="K74" s="128"/>
      <c r="L74" s="118"/>
    </row>
  </sheetData>
  <dataConsolidate/>
  <mergeCells count="10">
    <mergeCell ref="A38:A44"/>
    <mergeCell ref="A46:A51"/>
    <mergeCell ref="A53:A58"/>
    <mergeCell ref="A68:A73"/>
    <mergeCell ref="A60:A66"/>
    <mergeCell ref="A2:A7"/>
    <mergeCell ref="A9:A14"/>
    <mergeCell ref="A24:A29"/>
    <mergeCell ref="A16:A22"/>
    <mergeCell ref="A31:A36"/>
  </mergeCells>
  <phoneticPr fontId="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E3D0-A801-4B66-B9CE-F1FD0159E99C}">
  <sheetPr codeName="Sayfa8"/>
  <dimension ref="A1:G13"/>
  <sheetViews>
    <sheetView workbookViewId="0">
      <selection activeCell="B8" sqref="B8"/>
    </sheetView>
  </sheetViews>
  <sheetFormatPr defaultRowHeight="15" x14ac:dyDescent="0.25"/>
  <cols>
    <col min="1" max="1" width="3.7109375" customWidth="1"/>
    <col min="2" max="6" width="27.42578125" customWidth="1"/>
    <col min="7" max="7" width="1.140625" customWidth="1"/>
  </cols>
  <sheetData>
    <row r="1" spans="1:7" ht="36.75" customHeight="1" x14ac:dyDescent="0.35">
      <c r="B1" s="415" t="str">
        <f>_xlfn.CONCAT('D.P. veri'!A1," Bölümü ",'D.P. veri'!B1," Sınıf Ders Programı")</f>
        <v>0 Bölümü 0 Sınıf Ders Programı</v>
      </c>
      <c r="C1" s="415"/>
      <c r="D1" s="415"/>
      <c r="E1" s="415"/>
      <c r="F1" s="415"/>
    </row>
    <row r="2" spans="1:7" x14ac:dyDescent="0.25">
      <c r="B2" s="38" t="s">
        <v>111</v>
      </c>
      <c r="C2" s="13" t="s">
        <v>112</v>
      </c>
      <c r="D2" s="38" t="s">
        <v>113</v>
      </c>
      <c r="E2" s="13" t="s">
        <v>114</v>
      </c>
      <c r="F2" s="38" t="s">
        <v>115</v>
      </c>
    </row>
    <row r="3" spans="1:7" ht="46.5" customHeight="1" x14ac:dyDescent="0.25">
      <c r="A3" s="39" t="s">
        <v>60</v>
      </c>
      <c r="B3" s="70" t="str">
        <f>IF('D.P. veri'!T3="  -   -   nolu sınıf"," ",'D.P. veri'!Z3)</f>
        <v xml:space="preserve"> </v>
      </c>
      <c r="C3" s="71" t="str">
        <f>IF('D.P. veri'!U3="  -   -   nolu sınıf"," ",'D.P. veri'!AA3)</f>
        <v xml:space="preserve"> </v>
      </c>
      <c r="D3" s="70" t="str">
        <f>IF('D.P. veri'!V3="  -   -   nolu sınıf"," ",'D.P. veri'!AB3)</f>
        <v xml:space="preserve"> </v>
      </c>
      <c r="E3" s="71" t="str">
        <f>IF('D.P. veri'!W3="  -   -   nolu sınıf"," ",'D.P. veri'!AC3)</f>
        <v xml:space="preserve"> </v>
      </c>
      <c r="F3" s="70" t="str">
        <f>IF('D.P. veri'!X3="  -   -   nolu sınıf"," ",'D.P. veri'!AD3)</f>
        <v xml:space="preserve"> </v>
      </c>
      <c r="G3" s="36"/>
    </row>
    <row r="4" spans="1:7" ht="46.5" customHeight="1" x14ac:dyDescent="0.25">
      <c r="A4" s="39" t="s">
        <v>61</v>
      </c>
      <c r="B4" s="72" t="str">
        <f>IF('D.P. veri'!T4="  -   -   nolu sınıf"," ",'D.P. veri'!Z4)</f>
        <v xml:space="preserve"> </v>
      </c>
      <c r="C4" s="73" t="str">
        <f>IF('D.P. veri'!U4="  -   -   nolu sınıf"," ",'D.P. veri'!AA4)</f>
        <v xml:space="preserve"> </v>
      </c>
      <c r="D4" s="72" t="str">
        <f>IF('D.P. veri'!V4="  -   -   nolu sınıf"," ",'D.P. veri'!AB4)</f>
        <v xml:space="preserve"> </v>
      </c>
      <c r="E4" s="73" t="str">
        <f>IF('D.P. veri'!W4="  -   -   nolu sınıf"," ",'D.P. veri'!AC4)</f>
        <v xml:space="preserve"> </v>
      </c>
      <c r="F4" s="72" t="str">
        <f>IF('D.P. veri'!X4="  -   -   nolu sınıf"," ",'D.P. veri'!AD4)</f>
        <v xml:space="preserve"> </v>
      </c>
      <c r="G4" s="36"/>
    </row>
    <row r="5" spans="1:7" ht="46.5" customHeight="1" x14ac:dyDescent="0.25">
      <c r="A5" s="39" t="s">
        <v>62</v>
      </c>
      <c r="B5" s="70" t="str">
        <f>IF('D.P. veri'!T5="  -   -   nolu sınıf"," ",'D.P. veri'!Z5)</f>
        <v xml:space="preserve"> </v>
      </c>
      <c r="C5" s="71" t="str">
        <f>IF('D.P. veri'!U5="  -   -   nolu sınıf"," ",'D.P. veri'!AA5)</f>
        <v xml:space="preserve"> </v>
      </c>
      <c r="D5" s="70" t="str">
        <f>IF('D.P. veri'!V5="  -   -   nolu sınıf"," ",'D.P. veri'!AB5)</f>
        <v xml:space="preserve"> </v>
      </c>
      <c r="E5" s="71" t="str">
        <f>IF('D.P. veri'!W5="  -   -   nolu sınıf"," ",'D.P. veri'!AC5)</f>
        <v xml:space="preserve"> </v>
      </c>
      <c r="F5" s="70" t="str">
        <f>IF('D.P. veri'!X5="  -   -   nolu sınıf"," ",'D.P. veri'!AD5)</f>
        <v xml:space="preserve"> </v>
      </c>
      <c r="G5" s="36"/>
    </row>
    <row r="6" spans="1:7" ht="46.5" customHeight="1" x14ac:dyDescent="0.25">
      <c r="A6" s="39" t="s">
        <v>63</v>
      </c>
      <c r="B6" s="72" t="str">
        <f>IF('D.P. veri'!T6="  -   -   nolu sınıf"," ",'D.P. veri'!Z6)</f>
        <v xml:space="preserve"> </v>
      </c>
      <c r="C6" s="73" t="str">
        <f>IF('D.P. veri'!U6="  -   -   nolu sınıf"," ",'D.P. veri'!AA6)</f>
        <v xml:space="preserve"> </v>
      </c>
      <c r="D6" s="72" t="str">
        <f>IF('D.P. veri'!V6="  -   -   nolu sınıf"," ",'D.P. veri'!AB6)</f>
        <v xml:space="preserve"> </v>
      </c>
      <c r="E6" s="73" t="str">
        <f>IF('D.P. veri'!W6="  -   -   nolu sınıf"," ",'D.P. veri'!AC6)</f>
        <v xml:space="preserve"> </v>
      </c>
      <c r="F6" s="72" t="str">
        <f>IF('D.P. veri'!X6="  -   -   nolu sınıf"," ",'D.P. veri'!AD6)</f>
        <v xml:space="preserve"> </v>
      </c>
      <c r="G6" s="36"/>
    </row>
    <row r="7" spans="1:7" ht="46.5" customHeight="1" x14ac:dyDescent="0.25">
      <c r="A7" s="39" t="s">
        <v>64</v>
      </c>
      <c r="B7" s="70" t="str">
        <f>IF('D.P. veri'!T7="  -   -   nolu sınıf"," ",'D.P. veri'!Z7)</f>
        <v xml:space="preserve"> </v>
      </c>
      <c r="C7" s="71" t="str">
        <f>IF('D.P. veri'!U7="  -   -   nolu sınıf"," ",'D.P. veri'!AA7)</f>
        <v xml:space="preserve"> </v>
      </c>
      <c r="D7" s="70" t="str">
        <f>IF('D.P. veri'!V7="  -   -   nolu sınıf"," ",'D.P. veri'!AB7)</f>
        <v xml:space="preserve"> </v>
      </c>
      <c r="E7" s="71" t="str">
        <f>IF('D.P. veri'!W7="  -   -   nolu sınıf"," ",'D.P. veri'!AC7)</f>
        <v xml:space="preserve"> </v>
      </c>
      <c r="F7" s="70" t="str">
        <f>IF('D.P. veri'!X7="  -   -   nolu sınıf"," ",'D.P. veri'!AD7)</f>
        <v xml:space="preserve"> </v>
      </c>
      <c r="G7" s="36"/>
    </row>
    <row r="8" spans="1:7" ht="46.5" customHeight="1" x14ac:dyDescent="0.25">
      <c r="A8" s="39" t="s">
        <v>65</v>
      </c>
      <c r="B8" s="72" t="str">
        <f>IF('D.P. veri'!T8="  -   -   nolu sınıf"," ",'D.P. veri'!Z8)</f>
        <v xml:space="preserve"> </v>
      </c>
      <c r="C8" s="73" t="str">
        <f>IF('D.P. veri'!U8="  -   -   nolu sınıf"," ",'D.P. veri'!AA8)</f>
        <v xml:space="preserve"> </v>
      </c>
      <c r="D8" s="72" t="str">
        <f>IF('D.P. veri'!V8="  -   -   nolu sınıf"," ",'D.P. veri'!AB8)</f>
        <v xml:space="preserve"> </v>
      </c>
      <c r="E8" s="73" t="str">
        <f>IF('D.P. veri'!W8="  -   -   nolu sınıf"," ",'D.P. veri'!AC8)</f>
        <v xml:space="preserve"> </v>
      </c>
      <c r="F8" s="72" t="str">
        <f>IF('D.P. veri'!X8="  -   -   nolu sınıf"," ",'D.P. veri'!AD8)</f>
        <v xml:space="preserve"> </v>
      </c>
      <c r="G8" s="36"/>
    </row>
    <row r="9" spans="1:7" ht="46.5" customHeight="1" x14ac:dyDescent="0.25">
      <c r="A9" s="39" t="s">
        <v>66</v>
      </c>
      <c r="B9" s="70" t="str">
        <f>IF('D.P. veri'!T9="  -   -   nolu sınıf"," ",'D.P. veri'!Z9)</f>
        <v xml:space="preserve"> </v>
      </c>
      <c r="C9" s="71" t="str">
        <f>IF('D.P. veri'!U9="  -   -   nolu sınıf"," ",'D.P. veri'!AA9)</f>
        <v xml:space="preserve"> </v>
      </c>
      <c r="D9" s="70" t="str">
        <f>IF('D.P. veri'!V9="  -   -   nolu sınıf"," ",'D.P. veri'!AB9)</f>
        <v xml:space="preserve"> </v>
      </c>
      <c r="E9" s="71" t="str">
        <f>IF('D.P. veri'!W9="  -   -   nolu sınıf"," ",'D.P. veri'!AC9)</f>
        <v xml:space="preserve"> </v>
      </c>
      <c r="F9" s="70" t="str">
        <f>IF('D.P. veri'!X9="  -   -   nolu sınıf"," ",'D.P. veri'!AD9)</f>
        <v xml:space="preserve"> </v>
      </c>
      <c r="G9" s="36"/>
    </row>
    <row r="10" spans="1:7" ht="46.5" customHeight="1" x14ac:dyDescent="0.25">
      <c r="A10" s="39" t="s">
        <v>67</v>
      </c>
      <c r="B10" s="72" t="str">
        <f>IF('D.P. veri'!T10="  -   -   nolu sınıf"," ",'D.P. veri'!Z10)</f>
        <v xml:space="preserve"> </v>
      </c>
      <c r="C10" s="73" t="str">
        <f>IF('D.P. veri'!U10="  -   -   nolu sınıf"," ",'D.P. veri'!AA10)</f>
        <v xml:space="preserve"> </v>
      </c>
      <c r="D10" s="72" t="str">
        <f>IF('D.P. veri'!V10="  -   -   nolu sınıf"," ",'D.P. veri'!AB10)</f>
        <v xml:space="preserve"> </v>
      </c>
      <c r="E10" s="73" t="str">
        <f>IF('D.P. veri'!W10="  -   -   nolu sınıf"," ",'D.P. veri'!AC10)</f>
        <v xml:space="preserve"> </v>
      </c>
      <c r="F10" s="72" t="str">
        <f>IF('D.P. veri'!X10="  -   -   nolu sınıf"," ",'D.P. veri'!AD10)</f>
        <v xml:space="preserve"> </v>
      </c>
      <c r="G10" s="36"/>
    </row>
    <row r="11" spans="1:7" ht="46.5" customHeight="1" x14ac:dyDescent="0.25">
      <c r="A11" s="39" t="s">
        <v>68</v>
      </c>
      <c r="B11" s="70" t="str">
        <f>IF('D.P. veri'!T11="  -   -   nolu sınıf"," ",'D.P. veri'!Z11)</f>
        <v xml:space="preserve"> </v>
      </c>
      <c r="C11" s="71" t="str">
        <f>IF('D.P. veri'!U11="  -   -   nolu sınıf"," ",'D.P. veri'!AA11)</f>
        <v xml:space="preserve"> </v>
      </c>
      <c r="D11" s="70" t="str">
        <f>IF('D.P. veri'!V11="  -   -   nolu sınıf"," ",'D.P. veri'!AB11)</f>
        <v xml:space="preserve"> </v>
      </c>
      <c r="E11" s="71" t="str">
        <f>IF('D.P. veri'!W11="  -   -   nolu sınıf"," ",'D.P. veri'!AC11)</f>
        <v xml:space="preserve"> </v>
      </c>
      <c r="F11" s="70" t="str">
        <f>IF('D.P. veri'!X11="  -   -   nolu sınıf"," ",'D.P. veri'!AD11)</f>
        <v xml:space="preserve"> </v>
      </c>
      <c r="G11" s="36"/>
    </row>
    <row r="12" spans="1:7" ht="46.5" customHeight="1" x14ac:dyDescent="0.25">
      <c r="A12" s="39" t="s">
        <v>69</v>
      </c>
      <c r="B12" s="72" t="str">
        <f>IF('D.P. veri'!T12="  -   -   nolu sınıf"," ",'D.P. veri'!Z12)</f>
        <v xml:space="preserve"> </v>
      </c>
      <c r="C12" s="73" t="str">
        <f>IF('D.P. veri'!U12="  -   -   nolu sınıf"," ",'D.P. veri'!AA12)</f>
        <v xml:space="preserve"> </v>
      </c>
      <c r="D12" s="72" t="str">
        <f>IF('D.P. veri'!V12="  -   -   nolu sınıf"," ",'D.P. veri'!AB12)</f>
        <v xml:space="preserve"> </v>
      </c>
      <c r="E12" s="73" t="str">
        <f>IF('D.P. veri'!W12="  -   -   nolu sınıf"," ",'D.P. veri'!AC12)</f>
        <v xml:space="preserve"> </v>
      </c>
      <c r="F12" s="72" t="str">
        <f>IF('D.P. veri'!X12="  -   -   nolu sınıf"," ",'D.P. veri'!AD12)</f>
        <v xml:space="preserve"> </v>
      </c>
      <c r="G12" s="36"/>
    </row>
    <row r="13" spans="1:7" ht="46.5" customHeight="1" x14ac:dyDescent="0.25">
      <c r="A13" s="39" t="s">
        <v>70</v>
      </c>
      <c r="B13" s="70" t="str">
        <f>IF('D.P. veri'!T13="  -   -   nolu sınıf"," ",'D.P. veri'!Z13)</f>
        <v xml:space="preserve"> </v>
      </c>
      <c r="C13" s="71" t="str">
        <f>IF('D.P. veri'!U13="  -   -   nolu sınıf"," ",'D.P. veri'!AA13)</f>
        <v xml:space="preserve"> </v>
      </c>
      <c r="D13" s="70" t="str">
        <f>IF('D.P. veri'!V13="  -   -   nolu sınıf"," ",'D.P. veri'!AB13)</f>
        <v xml:space="preserve"> </v>
      </c>
      <c r="E13" s="71" t="str">
        <f>IF('D.P. veri'!W13="  -   -   nolu sınıf"," ",'D.P. veri'!AC13)</f>
        <v xml:space="preserve"> </v>
      </c>
      <c r="F13" s="70" t="str">
        <f>IF('D.P. veri'!X13="  -   -   nolu sınıf"," ",'D.P. veri'!AD13)</f>
        <v xml:space="preserve"> </v>
      </c>
      <c r="G13" s="36"/>
    </row>
  </sheetData>
  <sheetProtection algorithmName="SHA-512" hashValue="x1JKP+868R3WCCZaJX68V6c+Li4AsgGro3uZrsioE6JlNPAXRzVCzwFxlC/BtUE7eL5uWhI4PCiRCDMrXoYX/A==" saltValue="YTn8uV8jbEJ912NhUAPbKg==" spinCount="100000" sheet="1" objects="1" scenarios="1"/>
  <mergeCells count="1">
    <mergeCell ref="B1:F1"/>
  </mergeCells>
  <phoneticPr fontId="2" type="noConversion"/>
  <pageMargins left="0.28999999999999998" right="0.17" top="0.25" bottom="0.17" header="0.19" footer="0.17"/>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94D7-C39A-4E29-B60A-B77725CE3D9C}">
  <sheetPr codeName="Sayfa9"/>
  <dimension ref="A1:G13"/>
  <sheetViews>
    <sheetView workbookViewId="0"/>
  </sheetViews>
  <sheetFormatPr defaultRowHeight="15" x14ac:dyDescent="0.25"/>
  <cols>
    <col min="1" max="1" width="3.7109375" customWidth="1"/>
    <col min="2" max="6" width="27.42578125" customWidth="1"/>
  </cols>
  <sheetData>
    <row r="1" spans="1:7" ht="36.75" customHeight="1" x14ac:dyDescent="0.25">
      <c r="B1" s="416">
        <f>'ANASAYFA GİRİŞ'!D9</f>
        <v>0</v>
      </c>
      <c r="C1" s="416"/>
      <c r="D1" s="416"/>
      <c r="E1" s="416"/>
      <c r="F1" s="416"/>
    </row>
    <row r="2" spans="1:7" x14ac:dyDescent="0.25">
      <c r="B2" s="38" t="s">
        <v>111</v>
      </c>
      <c r="C2" s="13" t="s">
        <v>112</v>
      </c>
      <c r="D2" s="38" t="s">
        <v>113</v>
      </c>
      <c r="E2" s="13" t="s">
        <v>114</v>
      </c>
      <c r="F2" s="38" t="s">
        <v>115</v>
      </c>
    </row>
    <row r="3" spans="1:7" ht="46.5" customHeight="1" x14ac:dyDescent="0.25">
      <c r="A3" s="39" t="s">
        <v>60</v>
      </c>
      <c r="B3" s="70" t="str">
        <f>IF('D.P. veri (2)'!T3="  -   -   nolu sınıf"," ",'D.P. veri (2)'!Z3)</f>
        <v xml:space="preserve"> </v>
      </c>
      <c r="C3" s="71" t="str">
        <f>IF('D.P. veri (2)'!U3="  -   -   nolu sınıf"," ",'D.P. veri (2)'!AA3)</f>
        <v xml:space="preserve"> </v>
      </c>
      <c r="D3" s="70" t="str">
        <f>IF('D.P. veri (2)'!V3="  -   -   nolu sınıf"," ",'D.P. veri (2)'!AB3)</f>
        <v xml:space="preserve"> </v>
      </c>
      <c r="E3" s="71" t="str">
        <f>IF('D.P. veri (2)'!W3="  -   -   nolu sınıf"," ",'D.P. veri (2)'!AC3)</f>
        <v xml:space="preserve"> </v>
      </c>
      <c r="F3" s="70" t="str">
        <f>IF('D.P. veri (2)'!X3="  -   -   nolu sınıf"," ",'D.P. veri (2)'!AD3)</f>
        <v xml:space="preserve"> </v>
      </c>
      <c r="G3" s="36"/>
    </row>
    <row r="4" spans="1:7" ht="46.5" customHeight="1" x14ac:dyDescent="0.25">
      <c r="A4" s="39" t="s">
        <v>61</v>
      </c>
      <c r="B4" s="72" t="str">
        <f>IF('D.P. veri (2)'!T4="  -   -   nolu sınıf"," ",'D.P. veri (2)'!Z4)</f>
        <v xml:space="preserve"> </v>
      </c>
      <c r="C4" s="73" t="str">
        <f>IF('D.P. veri (2)'!U4="  -   -   nolu sınıf"," ",'D.P. veri (2)'!AA4)</f>
        <v xml:space="preserve"> </v>
      </c>
      <c r="D4" s="72" t="str">
        <f>IF('D.P. veri (2)'!V4="  -   -   nolu sınıf"," ",'D.P. veri (2)'!AB4)</f>
        <v xml:space="preserve"> </v>
      </c>
      <c r="E4" s="73" t="str">
        <f>IF('D.P. veri (2)'!W4="  -   -   nolu sınıf"," ",'D.P. veri (2)'!AC4)</f>
        <v xml:space="preserve"> </v>
      </c>
      <c r="F4" s="72" t="str">
        <f>IF('D.P. veri (2)'!X4="  -   -   nolu sınıf"," ",'D.P. veri (2)'!AD4)</f>
        <v xml:space="preserve"> </v>
      </c>
      <c r="G4" s="36"/>
    </row>
    <row r="5" spans="1:7" ht="46.5" customHeight="1" x14ac:dyDescent="0.25">
      <c r="A5" s="39" t="s">
        <v>62</v>
      </c>
      <c r="B5" s="70" t="str">
        <f>IF('D.P. veri (2)'!T5="  -   -   nolu sınıf"," ",'D.P. veri (2)'!Z5)</f>
        <v xml:space="preserve"> </v>
      </c>
      <c r="C5" s="71" t="str">
        <f>IF('D.P. veri (2)'!U5="  -   -   nolu sınıf"," ",'D.P. veri (2)'!AA5)</f>
        <v xml:space="preserve"> </v>
      </c>
      <c r="D5" s="70" t="str">
        <f>IF('D.P. veri (2)'!V5="  -   -   nolu sınıf"," ",'D.P. veri (2)'!AB5)</f>
        <v xml:space="preserve"> </v>
      </c>
      <c r="E5" s="71" t="str">
        <f>IF('D.P. veri (2)'!W5="  -   -   nolu sınıf"," ",'D.P. veri (2)'!AC5)</f>
        <v xml:space="preserve"> </v>
      </c>
      <c r="F5" s="70" t="str">
        <f>IF('D.P. veri (2)'!X5="  -   -   nolu sınıf"," ",'D.P. veri (2)'!AD5)</f>
        <v xml:space="preserve"> </v>
      </c>
      <c r="G5" s="36"/>
    </row>
    <row r="6" spans="1:7" ht="46.5" customHeight="1" x14ac:dyDescent="0.25">
      <c r="A6" s="39" t="s">
        <v>63</v>
      </c>
      <c r="B6" s="72" t="str">
        <f>IF('D.P. veri (2)'!T6="  -   -   nolu sınıf"," ",'D.P. veri (2)'!Z6)</f>
        <v xml:space="preserve"> </v>
      </c>
      <c r="C6" s="73" t="str">
        <f>IF('D.P. veri (2)'!U6="  -   -   nolu sınıf"," ",'D.P. veri (2)'!AA6)</f>
        <v xml:space="preserve"> </v>
      </c>
      <c r="D6" s="72" t="str">
        <f>IF('D.P. veri (2)'!V6="  -   -   nolu sınıf"," ",'D.P. veri (2)'!AB6)</f>
        <v xml:space="preserve"> </v>
      </c>
      <c r="E6" s="73" t="str">
        <f>IF('D.P. veri (2)'!W6="  -   -   nolu sınıf"," ",'D.P. veri (2)'!AC6)</f>
        <v xml:space="preserve"> </v>
      </c>
      <c r="F6" s="72" t="str">
        <f>IF('D.P. veri (2)'!X6="  -   -   nolu sınıf"," ",'D.P. veri (2)'!AD6)</f>
        <v xml:space="preserve"> </v>
      </c>
      <c r="G6" s="36"/>
    </row>
    <row r="7" spans="1:7" ht="46.5" customHeight="1" x14ac:dyDescent="0.25">
      <c r="A7" s="39" t="s">
        <v>64</v>
      </c>
      <c r="B7" s="70" t="str">
        <f>IF('D.P. veri (2)'!T7="  -   -   nolu sınıf"," ",'D.P. veri (2)'!Z7)</f>
        <v xml:space="preserve"> </v>
      </c>
      <c r="C7" s="71" t="str">
        <f>IF('D.P. veri (2)'!U7="  -   -   nolu sınıf"," ",'D.P. veri (2)'!AA7)</f>
        <v xml:space="preserve"> </v>
      </c>
      <c r="D7" s="70" t="str">
        <f>IF('D.P. veri (2)'!V7="  -   -   nolu sınıf"," ",'D.P. veri (2)'!AB7)</f>
        <v xml:space="preserve"> </v>
      </c>
      <c r="E7" s="71" t="str">
        <f>IF('D.P. veri (2)'!W7="  -   -   nolu sınıf"," ",'D.P. veri (2)'!AC7)</f>
        <v xml:space="preserve"> </v>
      </c>
      <c r="F7" s="70" t="str">
        <f>IF('D.P. veri (2)'!X7="  -   -   nolu sınıf"," ",'D.P. veri (2)'!AD7)</f>
        <v xml:space="preserve"> </v>
      </c>
      <c r="G7" s="36"/>
    </row>
    <row r="8" spans="1:7" ht="46.5" customHeight="1" x14ac:dyDescent="0.25">
      <c r="A8" s="39" t="s">
        <v>65</v>
      </c>
      <c r="B8" s="72" t="str">
        <f>IF('D.P. veri (2)'!T8="  -   -   nolu sınıf"," ",'D.P. veri (2)'!Z8)</f>
        <v xml:space="preserve"> </v>
      </c>
      <c r="C8" s="73" t="str">
        <f>IF('D.P. veri (2)'!U8="  -   -   nolu sınıf"," ",'D.P. veri (2)'!AA8)</f>
        <v xml:space="preserve"> </v>
      </c>
      <c r="D8" s="72" t="str">
        <f>IF('D.P. veri (2)'!V8="  -   -   nolu sınıf"," ",'D.P. veri (2)'!AB8)</f>
        <v xml:space="preserve"> </v>
      </c>
      <c r="E8" s="73" t="str">
        <f>IF('D.P. veri (2)'!W8="  -   -   nolu sınıf"," ",'D.P. veri (2)'!AC8)</f>
        <v xml:space="preserve"> </v>
      </c>
      <c r="F8" s="72" t="str">
        <f>IF('D.P. veri (2)'!X8="  -   -   nolu sınıf"," ",'D.P. veri (2)'!AD8)</f>
        <v xml:space="preserve"> </v>
      </c>
      <c r="G8" s="36"/>
    </row>
    <row r="9" spans="1:7" ht="46.5" customHeight="1" x14ac:dyDescent="0.25">
      <c r="A9" s="39" t="s">
        <v>66</v>
      </c>
      <c r="B9" s="70" t="str">
        <f>IF('D.P. veri (2)'!T9="  -   -   nolu sınıf"," ",'D.P. veri (2)'!Z9)</f>
        <v xml:space="preserve"> </v>
      </c>
      <c r="C9" s="71" t="str">
        <f>IF('D.P. veri (2)'!U9="  -   -   nolu sınıf"," ",'D.P. veri (2)'!AA9)</f>
        <v xml:space="preserve"> </v>
      </c>
      <c r="D9" s="70" t="str">
        <f>IF('D.P. veri (2)'!V9="  -   -   nolu sınıf"," ",'D.P. veri (2)'!AB9)</f>
        <v xml:space="preserve"> </v>
      </c>
      <c r="E9" s="71" t="str">
        <f>IF('D.P. veri (2)'!W9="  -   -   nolu sınıf"," ",'D.P. veri (2)'!AC9)</f>
        <v xml:space="preserve"> </v>
      </c>
      <c r="F9" s="70" t="str">
        <f>IF('D.P. veri (2)'!X9="  -   -   nolu sınıf"," ",'D.P. veri (2)'!AD9)</f>
        <v xml:space="preserve"> </v>
      </c>
      <c r="G9" s="36"/>
    </row>
    <row r="10" spans="1:7" ht="46.5" customHeight="1" x14ac:dyDescent="0.25">
      <c r="A10" s="39" t="s">
        <v>67</v>
      </c>
      <c r="B10" s="72" t="str">
        <f>IF('D.P. veri (2)'!T10="  -   -   nolu sınıf"," ",'D.P. veri (2)'!Z10)</f>
        <v xml:space="preserve"> </v>
      </c>
      <c r="C10" s="73" t="str">
        <f>IF('D.P. veri (2)'!U10="  -   -   nolu sınıf"," ",'D.P. veri (2)'!AA10)</f>
        <v xml:space="preserve"> </v>
      </c>
      <c r="D10" s="72" t="str">
        <f>IF('D.P. veri (2)'!V10="  -   -   nolu sınıf"," ",'D.P. veri (2)'!AB10)</f>
        <v xml:space="preserve"> </v>
      </c>
      <c r="E10" s="73" t="str">
        <f>IF('D.P. veri (2)'!W10="  -   -   nolu sınıf"," ",'D.P. veri (2)'!AC10)</f>
        <v xml:space="preserve"> </v>
      </c>
      <c r="F10" s="72" t="str">
        <f>IF('D.P. veri (2)'!X10="  -   -   nolu sınıf"," ",'D.P. veri (2)'!AD10)</f>
        <v xml:space="preserve"> </v>
      </c>
      <c r="G10" s="36"/>
    </row>
    <row r="11" spans="1:7" ht="46.5" customHeight="1" x14ac:dyDescent="0.25">
      <c r="A11" s="39" t="s">
        <v>68</v>
      </c>
      <c r="B11" s="70" t="str">
        <f>IF('D.P. veri (2)'!T11="  -   -   nolu sınıf"," ",'D.P. veri (2)'!Z11)</f>
        <v xml:space="preserve"> </v>
      </c>
      <c r="C11" s="71" t="str">
        <f>IF('D.P. veri (2)'!U11="  -   -   nolu sınıf"," ",'D.P. veri (2)'!AA11)</f>
        <v xml:space="preserve"> </v>
      </c>
      <c r="D11" s="70" t="str">
        <f>IF('D.P. veri (2)'!V11="  -   -   nolu sınıf"," ",'D.P. veri (2)'!AB11)</f>
        <v xml:space="preserve"> </v>
      </c>
      <c r="E11" s="71" t="str">
        <f>IF('D.P. veri (2)'!W11="  -   -   nolu sınıf"," ",'D.P. veri (2)'!AC11)</f>
        <v xml:space="preserve"> </v>
      </c>
      <c r="F11" s="70" t="str">
        <f>IF('D.P. veri (2)'!X11="  -   -   nolu sınıf"," ",'D.P. veri (2)'!AD11)</f>
        <v xml:space="preserve"> </v>
      </c>
      <c r="G11" s="36"/>
    </row>
    <row r="12" spans="1:7" ht="46.5" customHeight="1" x14ac:dyDescent="0.25">
      <c r="A12" s="39" t="s">
        <v>69</v>
      </c>
      <c r="B12" s="72" t="str">
        <f>IF('D.P. veri (2)'!T12="  -   -   nolu sınıf"," ",'D.P. veri (2)'!Z12)</f>
        <v xml:space="preserve"> </v>
      </c>
      <c r="C12" s="73" t="str">
        <f>IF('D.P. veri (2)'!U12="  -   -   nolu sınıf"," ",'D.P. veri (2)'!AA12)</f>
        <v xml:space="preserve"> </v>
      </c>
      <c r="D12" s="72" t="str">
        <f>IF('D.P. veri (2)'!V12="  -   -   nolu sınıf"," ",'D.P. veri (2)'!AB12)</f>
        <v xml:space="preserve"> </v>
      </c>
      <c r="E12" s="73" t="str">
        <f>IF('D.P. veri (2)'!W12="  -   -   nolu sınıf"," ",'D.P. veri (2)'!AC12)</f>
        <v xml:space="preserve"> </v>
      </c>
      <c r="F12" s="72" t="str">
        <f>IF('D.P. veri (2)'!X12="  -   -   nolu sınıf"," ",'D.P. veri (2)'!AD12)</f>
        <v xml:space="preserve"> </v>
      </c>
      <c r="G12" s="36"/>
    </row>
    <row r="13" spans="1:7" ht="46.5" customHeight="1" x14ac:dyDescent="0.25">
      <c r="A13" s="39" t="s">
        <v>70</v>
      </c>
      <c r="B13" s="70" t="str">
        <f>IF('D.P. veri (2)'!T13="  -   -   nolu sınıf"," ",'D.P. veri (2)'!Z13)</f>
        <v xml:space="preserve"> </v>
      </c>
      <c r="C13" s="71" t="str">
        <f>IF('D.P. veri (2)'!U13="  -   -   nolu sınıf"," ",'D.P. veri (2)'!AA13)</f>
        <v xml:space="preserve"> </v>
      </c>
      <c r="D13" s="70" t="str">
        <f>IF('D.P. veri (2)'!V13="  -   -   nolu sınıf"," ",'D.P. veri (2)'!AB13)</f>
        <v xml:space="preserve"> </v>
      </c>
      <c r="E13" s="71" t="str">
        <f>IF('D.P. veri (2)'!W13="  -   -   nolu sınıf"," ",'D.P. veri (2)'!AC13)</f>
        <v xml:space="preserve"> </v>
      </c>
      <c r="F13" s="70" t="str">
        <f>IF('D.P. veri (2)'!X13="  -   -   nolu sınıf"," ",'D.P. veri (2)'!AD13)</f>
        <v xml:space="preserve"> </v>
      </c>
      <c r="G13" s="36"/>
    </row>
  </sheetData>
  <sheetProtection algorithmName="SHA-512" hashValue="h/+/5iHZLQayEyVnkf79C9V2mRM5nsLO0OaMWR4+zj+61fzGra8P0Kw7rRLvEcdregKLenzF8BMOxVKPrhPGLQ==" saltValue="PfrPiS9Le7hHrDkz80X/lQ==" spinCount="100000" sheet="1" objects="1" scenarios="1"/>
  <mergeCells count="1">
    <mergeCell ref="B1:F1"/>
  </mergeCells>
  <pageMargins left="0.35" right="0.17" top="0.33" bottom="0.17" header="0.3" footer="0.17"/>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FFAE-9BD7-4A76-B1CC-3A8D0D6BEDB5}">
  <sheetPr codeName="Sayfa10"/>
  <dimension ref="A1:I11"/>
  <sheetViews>
    <sheetView workbookViewId="0">
      <selection activeCell="F236" sqref="F236"/>
    </sheetView>
  </sheetViews>
  <sheetFormatPr defaultRowHeight="15" x14ac:dyDescent="0.25"/>
  <cols>
    <col min="1" max="3" width="4.7109375" style="146" customWidth="1"/>
    <col min="4" max="4" width="15.7109375" style="146" customWidth="1"/>
    <col min="5" max="5" width="17.7109375" style="146" customWidth="1"/>
    <col min="6" max="6" width="18.42578125" style="146" customWidth="1"/>
    <col min="7" max="7" width="28.28515625" style="146" customWidth="1"/>
    <col min="8" max="8" width="9.140625" style="146"/>
    <col min="9" max="9" width="35.5703125" style="146" customWidth="1"/>
  </cols>
  <sheetData>
    <row r="1" spans="1:9" ht="45.75" x14ac:dyDescent="0.25">
      <c r="A1" s="140" t="s">
        <v>0</v>
      </c>
      <c r="B1" s="141" t="s">
        <v>1</v>
      </c>
      <c r="C1" s="141" t="s">
        <v>2</v>
      </c>
      <c r="D1" s="142" t="s">
        <v>4</v>
      </c>
      <c r="E1" s="142" t="s">
        <v>5</v>
      </c>
      <c r="F1" s="109" t="s">
        <v>7</v>
      </c>
      <c r="G1" s="110" t="s">
        <v>59</v>
      </c>
      <c r="H1" s="141" t="s">
        <v>212</v>
      </c>
      <c r="I1" s="141"/>
    </row>
    <row r="2" spans="1:9" ht="15.75" x14ac:dyDescent="0.25">
      <c r="A2" s="108">
        <v>144</v>
      </c>
      <c r="B2" s="143" t="s">
        <v>8</v>
      </c>
      <c r="C2" s="143">
        <v>1</v>
      </c>
      <c r="D2" s="142" t="s">
        <v>137</v>
      </c>
      <c r="E2" s="144" t="s">
        <v>180</v>
      </c>
      <c r="F2" s="145">
        <v>45569</v>
      </c>
      <c r="G2" s="110" t="s">
        <v>206</v>
      </c>
      <c r="H2" s="147">
        <v>28</v>
      </c>
      <c r="I2" s="147" t="s">
        <v>214</v>
      </c>
    </row>
    <row r="3" spans="1:9" ht="15.75" x14ac:dyDescent="0.25">
      <c r="A3" s="108">
        <v>145</v>
      </c>
      <c r="B3" s="143" t="s">
        <v>34</v>
      </c>
      <c r="C3" s="143">
        <v>1</v>
      </c>
      <c r="D3" s="142" t="s">
        <v>137</v>
      </c>
      <c r="E3" s="144" t="s">
        <v>180</v>
      </c>
      <c r="F3" s="145">
        <v>45569</v>
      </c>
      <c r="G3" s="110" t="s">
        <v>206</v>
      </c>
      <c r="H3" s="148">
        <v>35</v>
      </c>
      <c r="I3" s="148" t="s">
        <v>215</v>
      </c>
    </row>
    <row r="4" spans="1:9" ht="15.75" x14ac:dyDescent="0.25">
      <c r="A4" s="108">
        <v>146</v>
      </c>
      <c r="B4" s="143" t="s">
        <v>46</v>
      </c>
      <c r="C4" s="143">
        <v>1</v>
      </c>
      <c r="D4" s="142" t="s">
        <v>137</v>
      </c>
      <c r="E4" s="144" t="s">
        <v>180</v>
      </c>
      <c r="F4" s="145">
        <v>45569</v>
      </c>
      <c r="G4" s="110" t="s">
        <v>206</v>
      </c>
      <c r="H4" s="147">
        <v>32</v>
      </c>
      <c r="I4" s="147" t="s">
        <v>216</v>
      </c>
    </row>
    <row r="5" spans="1:9" ht="15.75" x14ac:dyDescent="0.25">
      <c r="A5" s="108">
        <v>147</v>
      </c>
      <c r="B5" s="143" t="s">
        <v>50</v>
      </c>
      <c r="C5" s="143">
        <v>1</v>
      </c>
      <c r="D5" s="142" t="s">
        <v>137</v>
      </c>
      <c r="E5" s="144" t="s">
        <v>180</v>
      </c>
      <c r="F5" s="145">
        <v>45569</v>
      </c>
      <c r="G5" s="110" t="s">
        <v>206</v>
      </c>
      <c r="H5" s="147">
        <v>24</v>
      </c>
      <c r="I5" s="147" t="s">
        <v>217</v>
      </c>
    </row>
    <row r="6" spans="1:9" ht="15.75" x14ac:dyDescent="0.25">
      <c r="A6" s="108">
        <v>148</v>
      </c>
      <c r="B6" s="143" t="s">
        <v>51</v>
      </c>
      <c r="C6" s="143">
        <v>1</v>
      </c>
      <c r="D6" s="142" t="s">
        <v>137</v>
      </c>
      <c r="E6" s="144" t="s">
        <v>180</v>
      </c>
      <c r="F6" s="145">
        <v>45569</v>
      </c>
      <c r="G6" s="110" t="s">
        <v>206</v>
      </c>
      <c r="H6" s="147">
        <v>20</v>
      </c>
      <c r="I6" s="147"/>
    </row>
    <row r="7" spans="1:9" ht="15.75" x14ac:dyDescent="0.25">
      <c r="A7" s="108">
        <v>149</v>
      </c>
      <c r="B7" s="143" t="s">
        <v>52</v>
      </c>
      <c r="C7" s="143">
        <v>1</v>
      </c>
      <c r="D7" s="142" t="s">
        <v>137</v>
      </c>
      <c r="E7" s="144" t="s">
        <v>180</v>
      </c>
      <c r="F7" s="145">
        <v>45569</v>
      </c>
      <c r="G7" s="110" t="s">
        <v>213</v>
      </c>
      <c r="H7" s="147">
        <v>28</v>
      </c>
      <c r="I7" s="147" t="s">
        <v>220</v>
      </c>
    </row>
    <row r="8" spans="1:9" ht="15.75" x14ac:dyDescent="0.25">
      <c r="A8" s="108">
        <v>150</v>
      </c>
      <c r="B8" s="143" t="s">
        <v>54</v>
      </c>
      <c r="C8" s="143">
        <v>1</v>
      </c>
      <c r="D8" s="142" t="s">
        <v>137</v>
      </c>
      <c r="E8" s="144" t="s">
        <v>180</v>
      </c>
      <c r="F8" s="145">
        <v>45569</v>
      </c>
      <c r="G8" s="110" t="s">
        <v>213</v>
      </c>
      <c r="H8" s="147">
        <v>22</v>
      </c>
      <c r="I8" s="147"/>
    </row>
    <row r="9" spans="1:9" ht="15.75" x14ac:dyDescent="0.25">
      <c r="A9" s="108">
        <v>151</v>
      </c>
      <c r="B9" s="143" t="s">
        <v>55</v>
      </c>
      <c r="C9" s="143">
        <v>1</v>
      </c>
      <c r="D9" s="142" t="s">
        <v>137</v>
      </c>
      <c r="E9" s="144" t="s">
        <v>180</v>
      </c>
      <c r="F9" s="145">
        <v>45569</v>
      </c>
      <c r="G9" s="110" t="s">
        <v>131</v>
      </c>
      <c r="H9" s="147">
        <v>27</v>
      </c>
      <c r="I9" s="147" t="s">
        <v>218</v>
      </c>
    </row>
    <row r="10" spans="1:9" ht="15.75" x14ac:dyDescent="0.25">
      <c r="A10" s="108">
        <v>152</v>
      </c>
      <c r="B10" s="143" t="s">
        <v>57</v>
      </c>
      <c r="C10" s="143">
        <v>1</v>
      </c>
      <c r="D10" s="142" t="s">
        <v>137</v>
      </c>
      <c r="E10" s="144" t="s">
        <v>180</v>
      </c>
      <c r="F10" s="145">
        <v>45569</v>
      </c>
      <c r="G10" s="110" t="s">
        <v>28</v>
      </c>
      <c r="H10" s="147">
        <v>25</v>
      </c>
      <c r="I10" s="147" t="s">
        <v>219</v>
      </c>
    </row>
    <row r="11" spans="1:9" ht="15.75" x14ac:dyDescent="0.25">
      <c r="H11" s="147">
        <f>SUM(H2:H10)</f>
        <v>241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509A-E907-4F42-9EBE-22AE06B2ABE8}">
  <sheetPr codeName="Sayfa12"/>
  <dimension ref="A1:AJ13"/>
  <sheetViews>
    <sheetView workbookViewId="0"/>
  </sheetViews>
  <sheetFormatPr defaultColWidth="7.5703125" defaultRowHeight="37.5" customHeight="1" x14ac:dyDescent="0.25"/>
  <cols>
    <col min="1" max="1" width="11.7109375" customWidth="1"/>
    <col min="2" max="6" width="7.140625" customWidth="1"/>
    <col min="7" max="7" width="3.85546875" style="35" customWidth="1"/>
    <col min="8" max="12" width="7.140625" customWidth="1"/>
    <col min="13" max="13" width="3.28515625" style="35" customWidth="1"/>
    <col min="14" max="18" width="7.140625" customWidth="1"/>
    <col min="19" max="19" width="3.42578125" style="35" customWidth="1"/>
    <col min="25" max="25" width="3.140625" style="35" customWidth="1"/>
    <col min="26" max="31" width="7" customWidth="1"/>
  </cols>
  <sheetData>
    <row r="1" spans="1:36" ht="37.5" customHeight="1" x14ac:dyDescent="0.25">
      <c r="A1">
        <f>'ANASAYFA GİRİŞ'!E5</f>
        <v>0</v>
      </c>
      <c r="B1">
        <f>'ANASAYFA GİRİŞ'!D5</f>
        <v>0</v>
      </c>
    </row>
    <row r="2" spans="1:36" s="45" customFormat="1" ht="37.5" customHeight="1" x14ac:dyDescent="0.25">
      <c r="A2" s="44" t="s">
        <v>35</v>
      </c>
      <c r="B2" s="46" t="s">
        <v>111</v>
      </c>
      <c r="C2" s="46" t="s">
        <v>112</v>
      </c>
      <c r="D2" s="46" t="s">
        <v>113</v>
      </c>
      <c r="E2" s="46" t="s">
        <v>114</v>
      </c>
      <c r="F2" s="46" t="s">
        <v>115</v>
      </c>
      <c r="G2" s="47"/>
      <c r="H2" s="46" t="s">
        <v>111</v>
      </c>
      <c r="I2" s="46" t="s">
        <v>112</v>
      </c>
      <c r="J2" s="46" t="s">
        <v>113</v>
      </c>
      <c r="K2" s="46" t="s">
        <v>114</v>
      </c>
      <c r="L2" s="46" t="s">
        <v>115</v>
      </c>
      <c r="M2" s="47"/>
      <c r="N2" s="46" t="s">
        <v>111</v>
      </c>
      <c r="O2" s="46" t="s">
        <v>112</v>
      </c>
      <c r="P2" s="46" t="s">
        <v>113</v>
      </c>
      <c r="Q2" s="46" t="s">
        <v>114</v>
      </c>
      <c r="R2" s="46" t="s">
        <v>115</v>
      </c>
      <c r="S2" s="47"/>
      <c r="T2" s="46" t="s">
        <v>111</v>
      </c>
      <c r="U2" s="46" t="s">
        <v>112</v>
      </c>
      <c r="V2" s="46" t="s">
        <v>113</v>
      </c>
      <c r="W2" s="46" t="s">
        <v>114</v>
      </c>
      <c r="X2" s="46" t="s">
        <v>115</v>
      </c>
      <c r="Y2" s="47"/>
      <c r="Z2" s="46" t="s">
        <v>111</v>
      </c>
      <c r="AA2" s="46" t="s">
        <v>112</v>
      </c>
      <c r="AB2" s="46" t="s">
        <v>113</v>
      </c>
      <c r="AC2" s="46" t="s">
        <v>114</v>
      </c>
      <c r="AD2" s="46" t="s">
        <v>115</v>
      </c>
      <c r="AF2" s="46" t="s">
        <v>111</v>
      </c>
      <c r="AG2" s="46" t="s">
        <v>112</v>
      </c>
      <c r="AH2" s="46" t="s">
        <v>113</v>
      </c>
      <c r="AI2" s="46" t="s">
        <v>114</v>
      </c>
      <c r="AJ2" s="46" t="s">
        <v>115</v>
      </c>
    </row>
    <row r="3" spans="1:36" ht="37.5" customHeight="1" x14ac:dyDescent="0.25">
      <c r="A3" s="37" t="s">
        <v>60</v>
      </c>
      <c r="B3" s="41" t="str">
        <f>_xlfn.XLOOKUP(AF3,PROGRAM!$A$4:$A$434,PROGRAM!$E$4:$E$434," ")</f>
        <v xml:space="preserve"> </v>
      </c>
      <c r="C3" s="41" t="str">
        <f>_xlfn.XLOOKUP(AG3,PROGRAM!$A$4:$A$434,PROGRAM!$E$4:$E$434," ")</f>
        <v xml:space="preserve"> </v>
      </c>
      <c r="D3" s="41" t="str">
        <f>_xlfn.XLOOKUP(AH3,PROGRAM!$A$4:$A$434,PROGRAM!$E$4:$E$434," ")</f>
        <v xml:space="preserve"> </v>
      </c>
      <c r="E3" s="41" t="str">
        <f>_xlfn.XLOOKUP(AI3,PROGRAM!$A$4:$A$434,PROGRAM!$E$4:$E$434," ")</f>
        <v xml:space="preserve"> </v>
      </c>
      <c r="F3" s="41" t="str">
        <f>_xlfn.XLOOKUP(AJ3,PROGRAM!$A$4:$A$434,PROGRAM!$E$4:$E$434," ")</f>
        <v xml:space="preserve"> </v>
      </c>
      <c r="G3" s="42"/>
      <c r="H3" s="43" t="str">
        <f>_xlfn.XLOOKUP(AF3,PROGRAM!$A$4:$A$434,PROGRAM!$F$4:$F$434," ")</f>
        <v xml:space="preserve"> </v>
      </c>
      <c r="I3" s="43" t="str">
        <f>_xlfn.XLOOKUP(AG3,PROGRAM!$A$4:$A$434,PROGRAM!$F$4:$F$434," ")</f>
        <v xml:space="preserve"> </v>
      </c>
      <c r="J3" s="43" t="str">
        <f>_xlfn.XLOOKUP(AH3,PROGRAM!$A$4:$A$434,PROGRAM!$F$4:$F$434," ")</f>
        <v xml:space="preserve"> </v>
      </c>
      <c r="K3" s="43" t="str">
        <f>_xlfn.XLOOKUP(AI3,PROGRAM!$A$4:$A$434,PROGRAM!$F$4:$F$434," ")</f>
        <v xml:space="preserve"> </v>
      </c>
      <c r="L3" s="43" t="str">
        <f>_xlfn.XLOOKUP(AJ3,PROGRAM!$A$4:$A$434,PROGRAM!$F$4:$F$434," ")</f>
        <v xml:space="preserve"> </v>
      </c>
      <c r="M3" s="42"/>
      <c r="N3" s="43" t="str">
        <f>_xlfn.XLOOKUP(AF3,PROGRAM!$A$4:$A$434,PROGRAM!$M$4:$M$434," ")</f>
        <v xml:space="preserve"> </v>
      </c>
      <c r="O3" s="43" t="str">
        <f>_xlfn.XLOOKUP(AG3,PROGRAM!$A$4:$A$434,PROGRAM!$M$4:$M$434," ")</f>
        <v xml:space="preserve"> </v>
      </c>
      <c r="P3" s="43" t="str">
        <f>_xlfn.XLOOKUP(AH3,PROGRAM!$A$4:$A$434,PROGRAM!$M$4:$M$434," ")</f>
        <v xml:space="preserve"> </v>
      </c>
      <c r="Q3" s="43" t="str">
        <f>_xlfn.XLOOKUP(AI3,PROGRAM!$A$4:$A$434,PROGRAM!$M$4:$M$434," ")</f>
        <v xml:space="preserve"> </v>
      </c>
      <c r="R3" s="43" t="str">
        <f>_xlfn.XLOOKUP(AJ3,PROGRAM!$A$4:$A$434,PROGRAM!$M$4:$M$434," ")</f>
        <v xml:space="preserve"> </v>
      </c>
      <c r="S3" s="42"/>
      <c r="T3" s="43" t="str">
        <f>_xlfn.CONCAT(B3," - ",H3," - ",N3," nolu sınıf")</f>
        <v xml:space="preserve">  -   -   nolu sınıf</v>
      </c>
      <c r="U3" s="43" t="str">
        <f t="shared" ref="U3:X3" si="0">_xlfn.CONCAT(C3," - ",I3," - ",O3," nolu sınıf")</f>
        <v xml:space="preserve">  -   -   nolu sınıf</v>
      </c>
      <c r="V3" s="43" t="str">
        <f t="shared" si="0"/>
        <v xml:space="preserve">  -   -   nolu sınıf</v>
      </c>
      <c r="W3" s="43" t="str">
        <f t="shared" si="0"/>
        <v xml:space="preserve">  -   -   nolu sınıf</v>
      </c>
      <c r="X3" s="43" t="str">
        <f t="shared" si="0"/>
        <v xml:space="preserve">  -   -   nolu sınıf</v>
      </c>
      <c r="Y3" s="42"/>
      <c r="Z3" s="43" t="str">
        <f>_xlfn.CONCAT(B3," - ",H3," - ",N3," nolu sınıf")</f>
        <v xml:space="preserve">  -   -   nolu sınıf</v>
      </c>
      <c r="AA3" s="43" t="str">
        <f t="shared" ref="AA3:AD3" si="1">_xlfn.CONCAT(C3," - ",I3," - ",O3," nolu sınıf")</f>
        <v xml:space="preserve">  -   -   nolu sınıf</v>
      </c>
      <c r="AB3" s="43" t="str">
        <f t="shared" si="1"/>
        <v xml:space="preserve">  -   -   nolu sınıf</v>
      </c>
      <c r="AC3" s="43" t="str">
        <f t="shared" si="1"/>
        <v xml:space="preserve">  -   -   nolu sınıf</v>
      </c>
      <c r="AD3" s="43" t="str">
        <f t="shared" si="1"/>
        <v xml:space="preserve">  -   -   nolu sınıf</v>
      </c>
      <c r="AE3" s="37"/>
      <c r="AF3" s="34">
        <f>SUMIFS(PROGRAM!$A$4:$A$434,PROGRAM!$B$4:$B$434,$A$1,PROGRAM!$C$4:$C$434,$B$1,PROGRAM!$L$4:$L$434,AF$2,PROGRAM!$N$4:$N$434,$A$2)</f>
        <v>0</v>
      </c>
      <c r="AG3" s="34">
        <f>SUMIFS(PROGRAM!$A$4:$A$434,PROGRAM!$B$4:$B$434,$A$1,PROGRAM!$C$4:$C$434,$B$1,PROGRAM!$L$4:$L$434,AG$2,PROGRAM!$N$4:$N$434,$A$2)</f>
        <v>0</v>
      </c>
      <c r="AH3" s="34">
        <f>SUMIFS(PROGRAM!$A$4:$A$434,PROGRAM!$B$4:$B$434,$A$1,PROGRAM!$C$4:$C$434,$B$1,PROGRAM!$L$4:$L$434,AH$2,PROGRAM!$N$4:$N$434,$A$2)</f>
        <v>0</v>
      </c>
      <c r="AI3" s="34">
        <f>SUMIFS(PROGRAM!$A$4:$A$434,PROGRAM!$B$4:$B$434,$A$1,PROGRAM!$C$4:$C$434,$B$1,PROGRAM!$L$4:$L$434,AI$2,PROGRAM!$N$4:$N$434,$A$2)</f>
        <v>0</v>
      </c>
      <c r="AJ3" s="34">
        <f>SUMIFS(PROGRAM!$A$4:$A$434,PROGRAM!$B$4:$B$434,$A$1,PROGRAM!$C$4:$C$434,$B$1,PROGRAM!$L$4:$L$434,AJ$2,PROGRAM!$N$4:$N$434,$A$2)</f>
        <v>0</v>
      </c>
    </row>
    <row r="4" spans="1:36" ht="37.5" customHeight="1" x14ac:dyDescent="0.25">
      <c r="A4" s="37" t="s">
        <v>61</v>
      </c>
      <c r="B4" s="41" t="str">
        <f>_xlfn.XLOOKUP(AF4,PROGRAM!$A$4:$A$434,PROGRAM!$E$4:$E$434," ")</f>
        <v xml:space="preserve"> </v>
      </c>
      <c r="C4" s="41" t="str">
        <f>_xlfn.XLOOKUP(AG4,PROGRAM!$A$4:$A$434,PROGRAM!$E$4:$E$434," ")</f>
        <v xml:space="preserve"> </v>
      </c>
      <c r="D4" s="41" t="str">
        <f>_xlfn.XLOOKUP(AH4,PROGRAM!$A$4:$A$434,PROGRAM!$E$4:$E$434," ")</f>
        <v xml:space="preserve"> </v>
      </c>
      <c r="E4" s="41" t="str">
        <f>_xlfn.XLOOKUP(AI4,PROGRAM!$A$4:$A$434,PROGRAM!$E$4:$E$434," ")</f>
        <v xml:space="preserve"> </v>
      </c>
      <c r="F4" s="41" t="str">
        <f>_xlfn.XLOOKUP(AJ4,PROGRAM!$A$4:$A$434,PROGRAM!$E$4:$E$434," ")</f>
        <v xml:space="preserve"> </v>
      </c>
      <c r="G4" s="42"/>
      <c r="H4" s="43" t="str">
        <f>_xlfn.XLOOKUP(AF4,PROGRAM!$A$4:$A$434,PROGRAM!$F$4:$F$434," ")</f>
        <v xml:space="preserve"> </v>
      </c>
      <c r="I4" s="43" t="str">
        <f>_xlfn.XLOOKUP(AG4,PROGRAM!$A$4:$A$434,PROGRAM!$F$4:$F$434," ")</f>
        <v xml:space="preserve"> </v>
      </c>
      <c r="J4" s="43" t="str">
        <f>_xlfn.XLOOKUP(AH4,PROGRAM!$A$4:$A$434,PROGRAM!$F$4:$F$434," ")</f>
        <v xml:space="preserve"> </v>
      </c>
      <c r="K4" s="43" t="str">
        <f>_xlfn.XLOOKUP(AI4,PROGRAM!$A$4:$A$434,PROGRAM!$F$4:$F$434," ")</f>
        <v xml:space="preserve"> </v>
      </c>
      <c r="L4" s="43" t="str">
        <f>_xlfn.XLOOKUP(AJ4,PROGRAM!$A$4:$A$434,PROGRAM!$F$4:$F$434," ")</f>
        <v xml:space="preserve"> </v>
      </c>
      <c r="M4" s="42"/>
      <c r="N4" s="43" t="str">
        <f>_xlfn.XLOOKUP(AF4,PROGRAM!$A$4:$A$434,PROGRAM!$M$4:$M$434," ")</f>
        <v xml:space="preserve"> </v>
      </c>
      <c r="O4" s="43" t="str">
        <f>_xlfn.XLOOKUP(AG4,PROGRAM!$A$4:$A$434,PROGRAM!$M$4:$M$434," ")</f>
        <v xml:space="preserve"> </v>
      </c>
      <c r="P4" s="43" t="str">
        <f>_xlfn.XLOOKUP(AH4,PROGRAM!$A$4:$A$434,PROGRAM!$M$4:$M$434," ")</f>
        <v xml:space="preserve"> </v>
      </c>
      <c r="Q4" s="43" t="str">
        <f>_xlfn.XLOOKUP(AI4,PROGRAM!$A$4:$A$434,PROGRAM!$M$4:$M$434," ")</f>
        <v xml:space="preserve"> </v>
      </c>
      <c r="R4" s="43" t="str">
        <f>_xlfn.XLOOKUP(AJ4,PROGRAM!$A$4:$A$434,PROGRAM!$M$4:$M$434," ")</f>
        <v xml:space="preserve"> </v>
      </c>
      <c r="S4" s="42"/>
      <c r="T4" s="43" t="str">
        <f t="shared" ref="T4:T13" si="2">_xlfn.CONCAT(B4," - ",H4," - ",N4," nolu sınıf")</f>
        <v xml:space="preserve">  -   -   nolu sınıf</v>
      </c>
      <c r="U4" s="43" t="str">
        <f t="shared" ref="U4:U13" si="3">_xlfn.CONCAT(C4," - ",I4," - ",O4," nolu sınıf")</f>
        <v xml:space="preserve">  -   -   nolu sınıf</v>
      </c>
      <c r="V4" s="43" t="str">
        <f t="shared" ref="V4:V13" si="4">_xlfn.CONCAT(D4," - ",J4," - ",P4," nolu sınıf")</f>
        <v xml:space="preserve">  -   -   nolu sınıf</v>
      </c>
      <c r="W4" s="43" t="str">
        <f t="shared" ref="W4:W13" si="5">_xlfn.CONCAT(E4," - ",K4," - ",Q4," nolu sınıf")</f>
        <v xml:space="preserve">  -   -   nolu sınıf</v>
      </c>
      <c r="X4" s="43" t="str">
        <f t="shared" ref="X4:X13" si="6">_xlfn.CONCAT(F4," - ",L4," - ",R4," nolu sınıf")</f>
        <v xml:space="preserve">  -   -   nolu sınıf</v>
      </c>
      <c r="Y4" s="42"/>
      <c r="Z4" s="43" t="str">
        <f t="shared" ref="Z4:Z13" si="7">_xlfn.CONCAT(B4," - ",H4," - ",N4," nolu sınıf")</f>
        <v xml:space="preserve">  -   -   nolu sınıf</v>
      </c>
      <c r="AA4" s="43" t="str">
        <f t="shared" ref="AA4:AA13" si="8">_xlfn.CONCAT(C4," - ",I4," - ",O4," nolu sınıf")</f>
        <v xml:space="preserve">  -   -   nolu sınıf</v>
      </c>
      <c r="AB4" s="43" t="str">
        <f t="shared" ref="AB4:AB13" si="9">_xlfn.CONCAT(D4," - ",J4," - ",P4," nolu sınıf")</f>
        <v xml:space="preserve">  -   -   nolu sınıf</v>
      </c>
      <c r="AC4" s="43" t="str">
        <f t="shared" ref="AC4:AC13" si="10">_xlfn.CONCAT(E4," - ",K4," - ",Q4," nolu sınıf")</f>
        <v xml:space="preserve">  -   -   nolu sınıf</v>
      </c>
      <c r="AD4" s="43" t="str">
        <f t="shared" ref="AD4:AD13" si="11">_xlfn.CONCAT(F4," - ",L4," - ",R4," nolu sınıf")</f>
        <v xml:space="preserve">  -   -   nolu sınıf</v>
      </c>
      <c r="AE4" s="37"/>
      <c r="AF4" s="34">
        <f>SUMIFS(PROGRAM!$A$4:$A$434,PROGRAM!$B$4:$B$434,$A$1,PROGRAM!$C$4:$C$434,$B$1,PROGRAM!$L$4:$L$434,AF$2,PROGRAM!$O$4:$O$434,$A$2)</f>
        <v>0</v>
      </c>
      <c r="AG4" s="34">
        <f>SUMIFS(PROGRAM!$A$4:$A$434,PROGRAM!$B$4:$B$434,$A$1,PROGRAM!$C$4:$C$434,$B$1,PROGRAM!$L$4:$L$434,AG$2,PROGRAM!$O$4:$O$434,$A$2)</f>
        <v>0</v>
      </c>
      <c r="AH4" s="34">
        <f>SUMIFS(PROGRAM!$A$4:$A$434,PROGRAM!$B$4:$B$434,$A$1,PROGRAM!$C$4:$C$434,$B$1,PROGRAM!$L$4:$L$434,AH$2,PROGRAM!$O$4:$O$434,$A$2)</f>
        <v>0</v>
      </c>
      <c r="AI4" s="34">
        <f>SUMIFS(PROGRAM!$A$4:$A$434,PROGRAM!$B$4:$B$434,$A$1,PROGRAM!$C$4:$C$434,$B$1,PROGRAM!$L$4:$L$434,AI$2,PROGRAM!$O$4:$O$434,$A$2)</f>
        <v>0</v>
      </c>
      <c r="AJ4" s="34">
        <f>SUMIFS(PROGRAM!$A$4:$A$434,PROGRAM!$B$4:$B$434,$A$1,PROGRAM!$C$4:$C$434,$B$1,PROGRAM!$L$4:$L$434,AJ$2,PROGRAM!$O$4:$O$434,$A$2)</f>
        <v>0</v>
      </c>
    </row>
    <row r="5" spans="1:36" ht="37.5" customHeight="1" x14ac:dyDescent="0.25">
      <c r="A5" s="37" t="s">
        <v>62</v>
      </c>
      <c r="B5" s="41" t="str">
        <f>_xlfn.XLOOKUP(AF5,PROGRAM!$A$4:$A$434,PROGRAM!$E$4:$E$434," ")</f>
        <v xml:space="preserve"> </v>
      </c>
      <c r="C5" s="41" t="str">
        <f>_xlfn.XLOOKUP(AG5,PROGRAM!$A$4:$A$434,PROGRAM!$E$4:$E$434," ")</f>
        <v xml:space="preserve"> </v>
      </c>
      <c r="D5" s="41" t="str">
        <f>_xlfn.XLOOKUP(AH5,PROGRAM!$A$4:$A$434,PROGRAM!$E$4:$E$434," ")</f>
        <v xml:space="preserve"> </v>
      </c>
      <c r="E5" s="41" t="str">
        <f>_xlfn.XLOOKUP(AI5,PROGRAM!$A$4:$A$434,PROGRAM!$E$4:$E$434," ")</f>
        <v xml:space="preserve"> </v>
      </c>
      <c r="F5" s="41" t="str">
        <f>_xlfn.XLOOKUP(AJ5,PROGRAM!$A$4:$A$434,PROGRAM!$E$4:$E$434," ")</f>
        <v xml:space="preserve"> </v>
      </c>
      <c r="G5" s="42"/>
      <c r="H5" s="43" t="str">
        <f>_xlfn.XLOOKUP(AF5,PROGRAM!$A$4:$A$434,PROGRAM!$F$4:$F$434," ")</f>
        <v xml:space="preserve"> </v>
      </c>
      <c r="I5" s="43" t="str">
        <f>_xlfn.XLOOKUP(AG5,PROGRAM!$A$4:$A$434,PROGRAM!$F$4:$F$434," ")</f>
        <v xml:space="preserve"> </v>
      </c>
      <c r="J5" s="43" t="str">
        <f>_xlfn.XLOOKUP(AH5,PROGRAM!$A$4:$A$434,PROGRAM!$F$4:$F$434," ")</f>
        <v xml:space="preserve"> </v>
      </c>
      <c r="K5" s="43" t="str">
        <f>_xlfn.XLOOKUP(AI5,PROGRAM!$A$4:$A$434,PROGRAM!$F$4:$F$434," ")</f>
        <v xml:space="preserve"> </v>
      </c>
      <c r="L5" s="43" t="str">
        <f>_xlfn.XLOOKUP(AJ5,PROGRAM!$A$4:$A$434,PROGRAM!$F$4:$F$434," ")</f>
        <v xml:space="preserve"> </v>
      </c>
      <c r="M5" s="42"/>
      <c r="N5" s="43" t="str">
        <f>_xlfn.XLOOKUP(AF5,PROGRAM!$A$4:$A$434,PROGRAM!$M$4:$M$434," ")</f>
        <v xml:space="preserve"> </v>
      </c>
      <c r="O5" s="43" t="str">
        <f>_xlfn.XLOOKUP(AG5,PROGRAM!$A$4:$A$434,PROGRAM!$M$4:$M$434," ")</f>
        <v xml:space="preserve"> </v>
      </c>
      <c r="P5" s="43" t="str">
        <f>_xlfn.XLOOKUP(AH5,PROGRAM!$A$4:$A$434,PROGRAM!$M$4:$M$434," ")</f>
        <v xml:space="preserve"> </v>
      </c>
      <c r="Q5" s="43" t="str">
        <f>_xlfn.XLOOKUP(AI5,PROGRAM!$A$4:$A$434,PROGRAM!$M$4:$M$434," ")</f>
        <v xml:space="preserve"> </v>
      </c>
      <c r="R5" s="43" t="str">
        <f>_xlfn.XLOOKUP(AJ5,PROGRAM!$A$4:$A$434,PROGRAM!$M$4:$M$434," ")</f>
        <v xml:space="preserve"> </v>
      </c>
      <c r="S5" s="42"/>
      <c r="T5" s="43" t="str">
        <f t="shared" si="2"/>
        <v xml:space="preserve">  -   -   nolu sınıf</v>
      </c>
      <c r="U5" s="43" t="str">
        <f t="shared" si="3"/>
        <v xml:space="preserve">  -   -   nolu sınıf</v>
      </c>
      <c r="V5" s="43" t="str">
        <f t="shared" si="4"/>
        <v xml:space="preserve">  -   -   nolu sınıf</v>
      </c>
      <c r="W5" s="43" t="str">
        <f t="shared" si="5"/>
        <v xml:space="preserve">  -   -   nolu sınıf</v>
      </c>
      <c r="X5" s="43" t="str">
        <f t="shared" si="6"/>
        <v xml:space="preserve">  -   -   nolu sınıf</v>
      </c>
      <c r="Y5" s="42"/>
      <c r="Z5" s="43" t="str">
        <f t="shared" si="7"/>
        <v xml:space="preserve">  -   -   nolu sınıf</v>
      </c>
      <c r="AA5" s="43" t="str">
        <f t="shared" si="8"/>
        <v xml:space="preserve">  -   -   nolu sınıf</v>
      </c>
      <c r="AB5" s="43" t="str">
        <f t="shared" si="9"/>
        <v xml:space="preserve">  -   -   nolu sınıf</v>
      </c>
      <c r="AC5" s="43" t="str">
        <f t="shared" si="10"/>
        <v xml:space="preserve">  -   -   nolu sınıf</v>
      </c>
      <c r="AD5" s="43" t="str">
        <f t="shared" si="11"/>
        <v xml:space="preserve">  -   -   nolu sınıf</v>
      </c>
      <c r="AE5" s="37"/>
      <c r="AF5" s="34">
        <f>SUMIFS(PROGRAM!$A$4:$A$434,PROGRAM!$B$4:$B$434,$A$1,PROGRAM!$C$4:$C$434,$B$1,PROGRAM!$L$4:$L$434,AF$2,PROGRAM!$P$4:$P$434,$A$2)</f>
        <v>0</v>
      </c>
      <c r="AG5" s="34">
        <f>SUMIFS(PROGRAM!$A$4:$A$434,PROGRAM!$B$4:$B$434,$A$1,PROGRAM!$C$4:$C$434,$B$1,PROGRAM!$L$4:$L$434,AG$2,PROGRAM!$P$4:$P$434,$A$2)</f>
        <v>0</v>
      </c>
      <c r="AH5" s="34">
        <f>SUMIFS(PROGRAM!$A$4:$A$434,PROGRAM!$B$4:$B$434,$A$1,PROGRAM!$C$4:$C$434,$B$1,PROGRAM!$L$4:$L$434,AH$2,PROGRAM!$P$4:$P$434,$A$2)</f>
        <v>0</v>
      </c>
      <c r="AI5" s="34">
        <f>SUMIFS(PROGRAM!$A$4:$A$434,PROGRAM!$B$4:$B$434,$A$1,PROGRAM!$C$4:$C$434,$B$1,PROGRAM!$L$4:$L$434,AI$2,PROGRAM!$P$4:$P$434,$A$2)</f>
        <v>0</v>
      </c>
      <c r="AJ5" s="34">
        <f>SUMIFS(PROGRAM!$A$4:$A$434,PROGRAM!$B$4:$B$434,$A$1,PROGRAM!$C$4:$C$434,$B$1,PROGRAM!$L$4:$L$434,AJ$2,PROGRAM!$P$4:$P$434,$A$2)</f>
        <v>0</v>
      </c>
    </row>
    <row r="6" spans="1:36" ht="37.5" customHeight="1" x14ac:dyDescent="0.25">
      <c r="A6" s="37" t="s">
        <v>63</v>
      </c>
      <c r="B6" s="41" t="str">
        <f>_xlfn.XLOOKUP(AF6,PROGRAM!$A$4:$A$434,PROGRAM!$E$4:$E$434," ")</f>
        <v xml:space="preserve"> </v>
      </c>
      <c r="C6" s="41" t="str">
        <f>_xlfn.XLOOKUP(AG6,PROGRAM!$A$4:$A$434,PROGRAM!$E$4:$E$434," ")</f>
        <v xml:space="preserve"> </v>
      </c>
      <c r="D6" s="41" t="str">
        <f>_xlfn.XLOOKUP(AH6,PROGRAM!$A$4:$A$434,PROGRAM!$E$4:$E$434," ")</f>
        <v xml:space="preserve"> </v>
      </c>
      <c r="E6" s="41" t="str">
        <f>_xlfn.XLOOKUP(AI6,PROGRAM!$A$4:$A$434,PROGRAM!$E$4:$E$434," ")</f>
        <v xml:space="preserve"> </v>
      </c>
      <c r="F6" s="41" t="str">
        <f>_xlfn.XLOOKUP(AJ6,PROGRAM!$A$4:$A$434,PROGRAM!$E$4:$E$434," ")</f>
        <v xml:space="preserve"> </v>
      </c>
      <c r="G6" s="42"/>
      <c r="H6" s="43" t="str">
        <f>_xlfn.XLOOKUP(AF6,PROGRAM!$A$4:$A$434,PROGRAM!$F$4:$F$434," ")</f>
        <v xml:space="preserve"> </v>
      </c>
      <c r="I6" s="43" t="str">
        <f>_xlfn.XLOOKUP(AG6,PROGRAM!$A$4:$A$434,PROGRAM!$F$4:$F$434," ")</f>
        <v xml:space="preserve"> </v>
      </c>
      <c r="J6" s="43" t="str">
        <f>_xlfn.XLOOKUP(AH6,PROGRAM!$A$4:$A$434,PROGRAM!$F$4:$F$434," ")</f>
        <v xml:space="preserve"> </v>
      </c>
      <c r="K6" s="43" t="str">
        <f>_xlfn.XLOOKUP(AI6,PROGRAM!$A$4:$A$434,PROGRAM!$F$4:$F$434," ")</f>
        <v xml:space="preserve"> </v>
      </c>
      <c r="L6" s="43" t="str">
        <f>_xlfn.XLOOKUP(AJ6,PROGRAM!$A$4:$A$434,PROGRAM!$F$4:$F$434," ")</f>
        <v xml:space="preserve"> </v>
      </c>
      <c r="M6" s="42"/>
      <c r="N6" s="43" t="str">
        <f>_xlfn.XLOOKUP(AF6,PROGRAM!$A$4:$A$434,PROGRAM!$M$4:$M$434," ")</f>
        <v xml:space="preserve"> </v>
      </c>
      <c r="O6" s="43" t="str">
        <f>_xlfn.XLOOKUP(AG6,PROGRAM!$A$4:$A$434,PROGRAM!$M$4:$M$434," ")</f>
        <v xml:space="preserve"> </v>
      </c>
      <c r="P6" s="43" t="str">
        <f>_xlfn.XLOOKUP(AH6,PROGRAM!$A$4:$A$434,PROGRAM!$M$4:$M$434," ")</f>
        <v xml:space="preserve"> </v>
      </c>
      <c r="Q6" s="43" t="str">
        <f>_xlfn.XLOOKUP(AI6,PROGRAM!$A$4:$A$434,PROGRAM!$M$4:$M$434," ")</f>
        <v xml:space="preserve"> </v>
      </c>
      <c r="R6" s="43" t="str">
        <f>_xlfn.XLOOKUP(AJ6,PROGRAM!$A$4:$A$434,PROGRAM!$M$4:$M$434," ")</f>
        <v xml:space="preserve"> </v>
      </c>
      <c r="S6" s="42"/>
      <c r="T6" s="43" t="str">
        <f t="shared" si="2"/>
        <v xml:space="preserve">  -   -   nolu sınıf</v>
      </c>
      <c r="U6" s="43" t="str">
        <f t="shared" si="3"/>
        <v xml:space="preserve">  -   -   nolu sınıf</v>
      </c>
      <c r="V6" s="43" t="str">
        <f t="shared" si="4"/>
        <v xml:space="preserve">  -   -   nolu sınıf</v>
      </c>
      <c r="W6" s="43" t="str">
        <f t="shared" si="5"/>
        <v xml:space="preserve">  -   -   nolu sınıf</v>
      </c>
      <c r="X6" s="43" t="str">
        <f t="shared" si="6"/>
        <v xml:space="preserve">  -   -   nolu sınıf</v>
      </c>
      <c r="Y6" s="42"/>
      <c r="Z6" s="43" t="str">
        <f t="shared" si="7"/>
        <v xml:space="preserve">  -   -   nolu sınıf</v>
      </c>
      <c r="AA6" s="43" t="str">
        <f t="shared" si="8"/>
        <v xml:space="preserve">  -   -   nolu sınıf</v>
      </c>
      <c r="AB6" s="43" t="str">
        <f t="shared" si="9"/>
        <v xml:space="preserve">  -   -   nolu sınıf</v>
      </c>
      <c r="AC6" s="43" t="str">
        <f t="shared" si="10"/>
        <v xml:space="preserve">  -   -   nolu sınıf</v>
      </c>
      <c r="AD6" s="43" t="str">
        <f t="shared" si="11"/>
        <v xml:space="preserve">  -   -   nolu sınıf</v>
      </c>
      <c r="AE6" s="37"/>
      <c r="AF6" s="34">
        <f>SUMIFS(PROGRAM!$A$4:$A$434,PROGRAM!$B$4:$B$434,$A$1,PROGRAM!$C$4:$C$434,$B$1,PROGRAM!$L$4:$L$434,AF$2,PROGRAM!$Q$4:$Q$434,$A$2)</f>
        <v>0</v>
      </c>
      <c r="AG6" s="34">
        <f>SUMIFS(PROGRAM!$A$4:$A$434,PROGRAM!$B$4:$B$434,$A$1,PROGRAM!$C$4:$C$434,$B$1,PROGRAM!$L$4:$L$434,AG$2,PROGRAM!$Q$4:$Q$434,$A$2)</f>
        <v>0</v>
      </c>
      <c r="AH6" s="34">
        <f>SUMIFS(PROGRAM!$A$4:$A$434,PROGRAM!$B$4:$B$434,$A$1,PROGRAM!$C$4:$C$434,$B$1,PROGRAM!$L$4:$L$434,AH$2,PROGRAM!$Q$4:$Q$434,$A$2)</f>
        <v>0</v>
      </c>
      <c r="AI6" s="34">
        <f>SUMIFS(PROGRAM!$A$4:$A$434,PROGRAM!$B$4:$B$434,$A$1,PROGRAM!$C$4:$C$434,$B$1,PROGRAM!$L$4:$L$434,AI$2,PROGRAM!$Q$4:$Q$434,$A$2)</f>
        <v>0</v>
      </c>
      <c r="AJ6" s="34">
        <f>SUMIFS(PROGRAM!$A$4:$A$434,PROGRAM!$B$4:$B$434,$A$1,PROGRAM!$C$4:$C$434,$B$1,PROGRAM!$L$4:$L$434,AJ$2,PROGRAM!$Q$4:$Q$434,$A$2)</f>
        <v>0</v>
      </c>
    </row>
    <row r="7" spans="1:36" ht="37.5" customHeight="1" x14ac:dyDescent="0.25">
      <c r="A7" s="37" t="s">
        <v>64</v>
      </c>
      <c r="B7" s="41" t="str">
        <f>_xlfn.XLOOKUP(AF7,PROGRAM!$A$4:$A$434,PROGRAM!$E$4:$E$434," ")</f>
        <v xml:space="preserve"> </v>
      </c>
      <c r="C7" s="41" t="str">
        <f>_xlfn.XLOOKUP(AG7,PROGRAM!$A$4:$A$434,PROGRAM!$E$4:$E$434," ")</f>
        <v xml:space="preserve"> </v>
      </c>
      <c r="D7" s="41" t="str">
        <f>_xlfn.XLOOKUP(AH7,PROGRAM!$A$4:$A$434,PROGRAM!$E$4:$E$434," ")</f>
        <v xml:space="preserve"> </v>
      </c>
      <c r="E7" s="41" t="str">
        <f>_xlfn.XLOOKUP(AI7,PROGRAM!$A$4:$A$434,PROGRAM!$E$4:$E$434," ")</f>
        <v xml:space="preserve"> </v>
      </c>
      <c r="F7" s="41" t="str">
        <f>_xlfn.XLOOKUP(AJ7,PROGRAM!$A$4:$A$434,PROGRAM!$E$4:$E$434," ")</f>
        <v xml:space="preserve"> </v>
      </c>
      <c r="G7" s="42"/>
      <c r="H7" s="43" t="str">
        <f>_xlfn.XLOOKUP(AF7,PROGRAM!$A$4:$A$434,PROGRAM!$F$4:$F$434," ")</f>
        <v xml:space="preserve"> </v>
      </c>
      <c r="I7" s="43" t="str">
        <f>_xlfn.XLOOKUP(AG7,PROGRAM!$A$4:$A$434,PROGRAM!$F$4:$F$434," ")</f>
        <v xml:space="preserve"> </v>
      </c>
      <c r="J7" s="43" t="str">
        <f>_xlfn.XLOOKUP(AH7,PROGRAM!$A$4:$A$434,PROGRAM!$F$4:$F$434," ")</f>
        <v xml:space="preserve"> </v>
      </c>
      <c r="K7" s="43" t="str">
        <f>_xlfn.XLOOKUP(AI7,PROGRAM!$A$4:$A$434,PROGRAM!$F$4:$F$434," ")</f>
        <v xml:space="preserve"> </v>
      </c>
      <c r="L7" s="43" t="str">
        <f>_xlfn.XLOOKUP(AJ7,PROGRAM!$A$4:$A$434,PROGRAM!$F$4:$F$434," ")</f>
        <v xml:space="preserve"> </v>
      </c>
      <c r="M7" s="42"/>
      <c r="N7" s="43" t="str">
        <f>_xlfn.XLOOKUP(AF7,PROGRAM!$A$4:$A$434,PROGRAM!$M$4:$M$434," ")</f>
        <v xml:space="preserve"> </v>
      </c>
      <c r="O7" s="43" t="str">
        <f>_xlfn.XLOOKUP(AG7,PROGRAM!$A$4:$A$434,PROGRAM!$M$4:$M$434," ")</f>
        <v xml:space="preserve"> </v>
      </c>
      <c r="P7" s="43" t="str">
        <f>_xlfn.XLOOKUP(AH7,PROGRAM!$A$4:$A$434,PROGRAM!$M$4:$M$434," ")</f>
        <v xml:space="preserve"> </v>
      </c>
      <c r="Q7" s="43" t="str">
        <f>_xlfn.XLOOKUP(AI7,PROGRAM!$A$4:$A$434,PROGRAM!$M$4:$M$434," ")</f>
        <v xml:space="preserve"> </v>
      </c>
      <c r="R7" s="43" t="str">
        <f>_xlfn.XLOOKUP(AJ7,PROGRAM!$A$4:$A$434,PROGRAM!$M$4:$M$434," ")</f>
        <v xml:space="preserve"> </v>
      </c>
      <c r="S7" s="42"/>
      <c r="T7" s="43" t="str">
        <f t="shared" si="2"/>
        <v xml:space="preserve">  -   -   nolu sınıf</v>
      </c>
      <c r="U7" s="43" t="str">
        <f t="shared" si="3"/>
        <v xml:space="preserve">  -   -   nolu sınıf</v>
      </c>
      <c r="V7" s="43" t="str">
        <f t="shared" si="4"/>
        <v xml:space="preserve">  -   -   nolu sınıf</v>
      </c>
      <c r="W7" s="43" t="str">
        <f t="shared" si="5"/>
        <v xml:space="preserve">  -   -   nolu sınıf</v>
      </c>
      <c r="X7" s="43" t="str">
        <f t="shared" si="6"/>
        <v xml:space="preserve">  -   -   nolu sınıf</v>
      </c>
      <c r="Y7" s="42"/>
      <c r="Z7" s="43" t="str">
        <f t="shared" si="7"/>
        <v xml:space="preserve">  -   -   nolu sınıf</v>
      </c>
      <c r="AA7" s="43" t="str">
        <f t="shared" si="8"/>
        <v xml:space="preserve">  -   -   nolu sınıf</v>
      </c>
      <c r="AB7" s="43" t="str">
        <f t="shared" si="9"/>
        <v xml:space="preserve">  -   -   nolu sınıf</v>
      </c>
      <c r="AC7" s="43" t="str">
        <f t="shared" si="10"/>
        <v xml:space="preserve">  -   -   nolu sınıf</v>
      </c>
      <c r="AD7" s="43" t="str">
        <f t="shared" si="11"/>
        <v xml:space="preserve">  -   -   nolu sınıf</v>
      </c>
      <c r="AE7" s="37"/>
      <c r="AF7" s="34">
        <f>SUMIFS(PROGRAM!$A$4:$A$434,PROGRAM!$B$4:$B$434,$A$1,PROGRAM!$C$4:$C$434,$B$1,PROGRAM!$L$4:$L$434,AF$2,PROGRAM!$R$4:$R$434,$A$2)</f>
        <v>0</v>
      </c>
      <c r="AG7" s="34">
        <f>SUMIFS(PROGRAM!$A$4:$A$434,PROGRAM!$B$4:$B$434,$A$1,PROGRAM!$C$4:$C$434,$B$1,PROGRAM!$L$4:$L$434,AG$2,PROGRAM!$R$4:$R$434,$A$2)</f>
        <v>0</v>
      </c>
      <c r="AH7" s="34">
        <f>SUMIFS(PROGRAM!$A$4:$A$434,PROGRAM!$B$4:$B$434,$A$1,PROGRAM!$C$4:$C$434,$B$1,PROGRAM!$L$4:$L$434,AH$2,PROGRAM!$R$4:$R$434,$A$2)</f>
        <v>0</v>
      </c>
      <c r="AI7" s="34">
        <f>SUMIFS(PROGRAM!$A$4:$A$434,PROGRAM!$B$4:$B$434,$A$1,PROGRAM!$C$4:$C$434,$B$1,PROGRAM!$L$4:$L$434,AI$2,PROGRAM!$R$4:$R$434,$A$2)</f>
        <v>0</v>
      </c>
      <c r="AJ7" s="34">
        <f>SUMIFS(PROGRAM!$A$4:$A$434,PROGRAM!$B$4:$B$434,$A$1,PROGRAM!$C$4:$C$434,$B$1,PROGRAM!$L$4:$L$434,AJ$2,PROGRAM!$R$4:$R$434,$A$2)</f>
        <v>0</v>
      </c>
    </row>
    <row r="8" spans="1:36" ht="37.5" customHeight="1" x14ac:dyDescent="0.25">
      <c r="A8" s="37" t="s">
        <v>65</v>
      </c>
      <c r="B8" s="41" t="str">
        <f>_xlfn.XLOOKUP(AF8,PROGRAM!$A$4:$A$434,PROGRAM!$E$4:$E$434," ")</f>
        <v xml:space="preserve"> </v>
      </c>
      <c r="C8" s="41" t="str">
        <f>_xlfn.XLOOKUP(AG8,PROGRAM!$A$4:$A$434,PROGRAM!$E$4:$E$434," ")</f>
        <v xml:space="preserve"> </v>
      </c>
      <c r="D8" s="41" t="str">
        <f>_xlfn.XLOOKUP(AH8,PROGRAM!$A$4:$A$434,PROGRAM!$E$4:$E$434," ")</f>
        <v xml:space="preserve"> </v>
      </c>
      <c r="E8" s="41" t="str">
        <f>_xlfn.XLOOKUP(AI8,PROGRAM!$A$4:$A$434,PROGRAM!$E$4:$E$434," ")</f>
        <v xml:space="preserve"> </v>
      </c>
      <c r="F8" s="41" t="str">
        <f>_xlfn.XLOOKUP(AJ8,PROGRAM!$A$4:$A$434,PROGRAM!$E$4:$E$434," ")</f>
        <v xml:space="preserve"> </v>
      </c>
      <c r="G8" s="42"/>
      <c r="H8" s="43" t="str">
        <f>_xlfn.XLOOKUP(AF8,PROGRAM!$A$4:$A$434,PROGRAM!$F$4:$F$434," ")</f>
        <v xml:space="preserve"> </v>
      </c>
      <c r="I8" s="43" t="str">
        <f>_xlfn.XLOOKUP(AG8,PROGRAM!$A$4:$A$434,PROGRAM!$F$4:$F$434," ")</f>
        <v xml:space="preserve"> </v>
      </c>
      <c r="J8" s="43" t="str">
        <f>_xlfn.XLOOKUP(AH8,PROGRAM!$A$4:$A$434,PROGRAM!$F$4:$F$434," ")</f>
        <v xml:space="preserve"> </v>
      </c>
      <c r="K8" s="43" t="str">
        <f>_xlfn.XLOOKUP(AI8,PROGRAM!$A$4:$A$434,PROGRAM!$F$4:$F$434," ")</f>
        <v xml:space="preserve"> </v>
      </c>
      <c r="L8" s="43" t="str">
        <f>_xlfn.XLOOKUP(AJ8,PROGRAM!$A$4:$A$434,PROGRAM!$F$4:$F$434," ")</f>
        <v xml:space="preserve"> </v>
      </c>
      <c r="M8" s="42"/>
      <c r="N8" s="43" t="str">
        <f>_xlfn.XLOOKUP(AF8,PROGRAM!$A$4:$A$434,PROGRAM!$M$4:$M$434," ")</f>
        <v xml:space="preserve"> </v>
      </c>
      <c r="O8" s="43" t="str">
        <f>_xlfn.XLOOKUP(AG8,PROGRAM!$A$4:$A$434,PROGRAM!$M$4:$M$434," ")</f>
        <v xml:space="preserve"> </v>
      </c>
      <c r="P8" s="43" t="str">
        <f>_xlfn.XLOOKUP(AH8,PROGRAM!$A$4:$A$434,PROGRAM!$M$4:$M$434," ")</f>
        <v xml:space="preserve"> </v>
      </c>
      <c r="Q8" s="43" t="str">
        <f>_xlfn.XLOOKUP(AI8,PROGRAM!$A$4:$A$434,PROGRAM!$M$4:$M$434," ")</f>
        <v xml:space="preserve"> </v>
      </c>
      <c r="R8" s="43" t="str">
        <f>_xlfn.XLOOKUP(AJ8,PROGRAM!$A$4:$A$434,PROGRAM!$M$4:$M$434," ")</f>
        <v xml:space="preserve"> </v>
      </c>
      <c r="S8" s="42"/>
      <c r="T8" s="43" t="str">
        <f t="shared" si="2"/>
        <v xml:space="preserve">  -   -   nolu sınıf</v>
      </c>
      <c r="U8" s="43" t="str">
        <f t="shared" si="3"/>
        <v xml:space="preserve">  -   -   nolu sınıf</v>
      </c>
      <c r="V8" s="43" t="str">
        <f t="shared" si="4"/>
        <v xml:space="preserve">  -   -   nolu sınıf</v>
      </c>
      <c r="W8" s="43" t="str">
        <f t="shared" si="5"/>
        <v xml:space="preserve">  -   -   nolu sınıf</v>
      </c>
      <c r="X8" s="43" t="str">
        <f t="shared" si="6"/>
        <v xml:space="preserve">  -   -   nolu sınıf</v>
      </c>
      <c r="Y8" s="42"/>
      <c r="Z8" s="43" t="str">
        <f t="shared" si="7"/>
        <v xml:space="preserve">  -   -   nolu sınıf</v>
      </c>
      <c r="AA8" s="43" t="str">
        <f t="shared" si="8"/>
        <v xml:space="preserve">  -   -   nolu sınıf</v>
      </c>
      <c r="AB8" s="43" t="str">
        <f t="shared" si="9"/>
        <v xml:space="preserve">  -   -   nolu sınıf</v>
      </c>
      <c r="AC8" s="43" t="str">
        <f t="shared" si="10"/>
        <v xml:space="preserve">  -   -   nolu sınıf</v>
      </c>
      <c r="AD8" s="43" t="str">
        <f t="shared" si="11"/>
        <v xml:space="preserve">  -   -   nolu sınıf</v>
      </c>
      <c r="AE8" s="37"/>
      <c r="AF8" s="34">
        <f>SUMIFS(PROGRAM!$A$4:$A$434,PROGRAM!$B$4:$B$434,$A$1,PROGRAM!$C$4:$C$434,$B$1,PROGRAM!$L$4:$L$434,AF$2,PROGRAM!$S$4:$S$434,$A$2)</f>
        <v>0</v>
      </c>
      <c r="AG8" s="34">
        <f>SUMIFS(PROGRAM!$A$4:$A$434,PROGRAM!$B$4:$B$434,$A$1,PROGRAM!$C$4:$C$434,$B$1,PROGRAM!$L$4:$L$434,AG$2,PROGRAM!$S$4:$S$434,$A$2)</f>
        <v>0</v>
      </c>
      <c r="AH8" s="34">
        <f>SUMIFS(PROGRAM!$A$4:$A$434,PROGRAM!$B$4:$B$434,$A$1,PROGRAM!$C$4:$C$434,$B$1,PROGRAM!$L$4:$L$434,AH$2,PROGRAM!$S$4:$S$434,$A$2)</f>
        <v>0</v>
      </c>
      <c r="AI8" s="34">
        <f>SUMIFS(PROGRAM!$A$4:$A$434,PROGRAM!$B$4:$B$434,$A$1,PROGRAM!$C$4:$C$434,$B$1,PROGRAM!$L$4:$L$434,AI$2,PROGRAM!$S$4:$S$434,$A$2)</f>
        <v>0</v>
      </c>
      <c r="AJ8" s="34">
        <f>SUMIFS(PROGRAM!$A$4:$A$434,PROGRAM!$B$4:$B$434,$A$1,PROGRAM!$C$4:$C$434,$B$1,PROGRAM!$L$4:$L$434,AJ$2,PROGRAM!$S$4:$S$434,$A$2)</f>
        <v>0</v>
      </c>
    </row>
    <row r="9" spans="1:36" ht="37.5" customHeight="1" x14ac:dyDescent="0.25">
      <c r="A9" s="37" t="s">
        <v>66</v>
      </c>
      <c r="B9" s="41" t="str">
        <f>_xlfn.XLOOKUP(AF9,PROGRAM!$A$4:$A$434,PROGRAM!$E$4:$E$434," ")</f>
        <v xml:space="preserve"> </v>
      </c>
      <c r="C9" s="41" t="str">
        <f>_xlfn.XLOOKUP(AG9,PROGRAM!$A$4:$A$434,PROGRAM!$E$4:$E$434," ")</f>
        <v xml:space="preserve"> </v>
      </c>
      <c r="D9" s="41" t="str">
        <f>_xlfn.XLOOKUP(AH9,PROGRAM!$A$4:$A$434,PROGRAM!$E$4:$E$434," ")</f>
        <v xml:space="preserve"> </v>
      </c>
      <c r="E9" s="41" t="str">
        <f>_xlfn.XLOOKUP(AI9,PROGRAM!$A$4:$A$434,PROGRAM!$E$4:$E$434," ")</f>
        <v xml:space="preserve"> </v>
      </c>
      <c r="F9" s="41" t="str">
        <f>_xlfn.XLOOKUP(AJ9,PROGRAM!$A$4:$A$434,PROGRAM!$E$4:$E$434," ")</f>
        <v xml:space="preserve"> </v>
      </c>
      <c r="G9" s="42"/>
      <c r="H9" s="43" t="str">
        <f>_xlfn.XLOOKUP(AF9,PROGRAM!$A$4:$A$434,PROGRAM!$F$4:$F$434," ")</f>
        <v xml:space="preserve"> </v>
      </c>
      <c r="I9" s="43" t="str">
        <f>_xlfn.XLOOKUP(AG9,PROGRAM!$A$4:$A$434,PROGRAM!$F$4:$F$434," ")</f>
        <v xml:space="preserve"> </v>
      </c>
      <c r="J9" s="43" t="str">
        <f>_xlfn.XLOOKUP(AH9,PROGRAM!$A$4:$A$434,PROGRAM!$F$4:$F$434," ")</f>
        <v xml:space="preserve"> </v>
      </c>
      <c r="K9" s="43" t="str">
        <f>_xlfn.XLOOKUP(AI9,PROGRAM!$A$4:$A$434,PROGRAM!$F$4:$F$434," ")</f>
        <v xml:space="preserve"> </v>
      </c>
      <c r="L9" s="43" t="str">
        <f>_xlfn.XLOOKUP(AJ9,PROGRAM!$A$4:$A$434,PROGRAM!$F$4:$F$434," ")</f>
        <v xml:space="preserve"> </v>
      </c>
      <c r="M9" s="42"/>
      <c r="N9" s="43" t="str">
        <f>_xlfn.XLOOKUP(AF9,PROGRAM!$A$4:$A$434,PROGRAM!$M$4:$M$434," ")</f>
        <v xml:space="preserve"> </v>
      </c>
      <c r="O9" s="43" t="str">
        <f>_xlfn.XLOOKUP(AG9,PROGRAM!$A$4:$A$434,PROGRAM!$M$4:$M$434," ")</f>
        <v xml:space="preserve"> </v>
      </c>
      <c r="P9" s="43" t="str">
        <f>_xlfn.XLOOKUP(AH9,PROGRAM!$A$4:$A$434,PROGRAM!$M$4:$M$434," ")</f>
        <v xml:space="preserve"> </v>
      </c>
      <c r="Q9" s="43" t="str">
        <f>_xlfn.XLOOKUP(AI9,PROGRAM!$A$4:$A$434,PROGRAM!$M$4:$M$434," ")</f>
        <v xml:space="preserve"> </v>
      </c>
      <c r="R9" s="43" t="str">
        <f>_xlfn.XLOOKUP(AJ9,PROGRAM!$A$4:$A$434,PROGRAM!$M$4:$M$434," ")</f>
        <v xml:space="preserve"> </v>
      </c>
      <c r="S9" s="42"/>
      <c r="T9" s="43" t="str">
        <f t="shared" si="2"/>
        <v xml:space="preserve">  -   -   nolu sınıf</v>
      </c>
      <c r="U9" s="43" t="str">
        <f t="shared" si="3"/>
        <v xml:space="preserve">  -   -   nolu sınıf</v>
      </c>
      <c r="V9" s="43" t="str">
        <f t="shared" si="4"/>
        <v xml:space="preserve">  -   -   nolu sınıf</v>
      </c>
      <c r="W9" s="43" t="str">
        <f t="shared" si="5"/>
        <v xml:space="preserve">  -   -   nolu sınıf</v>
      </c>
      <c r="X9" s="43" t="str">
        <f t="shared" si="6"/>
        <v xml:space="preserve">  -   -   nolu sınıf</v>
      </c>
      <c r="Y9" s="42"/>
      <c r="Z9" s="43" t="str">
        <f t="shared" si="7"/>
        <v xml:space="preserve">  -   -   nolu sınıf</v>
      </c>
      <c r="AA9" s="43" t="str">
        <f t="shared" si="8"/>
        <v xml:space="preserve">  -   -   nolu sınıf</v>
      </c>
      <c r="AB9" s="43" t="str">
        <f t="shared" si="9"/>
        <v xml:space="preserve">  -   -   nolu sınıf</v>
      </c>
      <c r="AC9" s="43" t="str">
        <f t="shared" si="10"/>
        <v xml:space="preserve">  -   -   nolu sınıf</v>
      </c>
      <c r="AD9" s="43" t="str">
        <f t="shared" si="11"/>
        <v xml:space="preserve">  -   -   nolu sınıf</v>
      </c>
      <c r="AE9" s="37"/>
      <c r="AF9" s="34">
        <f>SUMIFS(PROGRAM!$A$4:$A$434,PROGRAM!$B$4:$B$434,$A$1,PROGRAM!$C$4:$C$434,$B$1,PROGRAM!$L$4:$L$434,AF$2,PROGRAM!$T$4:$T$434,$A$2)</f>
        <v>0</v>
      </c>
      <c r="AG9" s="34">
        <f>SUMIFS(PROGRAM!$A$4:$A$434,PROGRAM!$B$4:$B$434,$A$1,PROGRAM!$C$4:$C$434,$B$1,PROGRAM!$L$4:$L$434,AG$2,PROGRAM!$T$4:$T$434,$A$2)</f>
        <v>0</v>
      </c>
      <c r="AH9" s="34">
        <f>SUMIFS(PROGRAM!$A$4:$A$434,PROGRAM!$B$4:$B$434,$A$1,PROGRAM!$C$4:$C$434,$B$1,PROGRAM!$L$4:$L$434,AH$2,PROGRAM!$T$4:$T$434,$A$2)</f>
        <v>0</v>
      </c>
      <c r="AI9" s="34">
        <f>SUMIFS(PROGRAM!$A$4:$A$434,PROGRAM!$B$4:$B$434,$A$1,PROGRAM!$C$4:$C$434,$B$1,PROGRAM!$L$4:$L$434,AI$2,PROGRAM!$T$4:$T$434,$A$2)</f>
        <v>0</v>
      </c>
      <c r="AJ9" s="34">
        <f>SUMIFS(PROGRAM!$A$4:$A$434,PROGRAM!$B$4:$B$434,$A$1,PROGRAM!$C$4:$C$434,$B$1,PROGRAM!$L$4:$L$434,AJ$2,PROGRAM!$T$4:$T$434,$A$2)</f>
        <v>0</v>
      </c>
    </row>
    <row r="10" spans="1:36" ht="37.5" customHeight="1" x14ac:dyDescent="0.25">
      <c r="A10" s="37" t="s">
        <v>67</v>
      </c>
      <c r="B10" s="41" t="str">
        <f>_xlfn.XLOOKUP(AF10,PROGRAM!$A$4:$A$434,PROGRAM!$E$4:$E$434," ")</f>
        <v xml:space="preserve"> </v>
      </c>
      <c r="C10" s="41" t="str">
        <f>_xlfn.XLOOKUP(AG10,PROGRAM!$A$4:$A$434,PROGRAM!$E$4:$E$434," ")</f>
        <v xml:space="preserve"> </v>
      </c>
      <c r="D10" s="41" t="str">
        <f>_xlfn.XLOOKUP(AH10,PROGRAM!$A$4:$A$434,PROGRAM!$E$4:$E$434," ")</f>
        <v xml:space="preserve"> </v>
      </c>
      <c r="E10" s="41" t="str">
        <f>_xlfn.XLOOKUP(AI10,PROGRAM!$A$4:$A$434,PROGRAM!$E$4:$E$434," ")</f>
        <v xml:space="preserve"> </v>
      </c>
      <c r="F10" s="41" t="str">
        <f>_xlfn.XLOOKUP(AJ10,PROGRAM!$A$4:$A$434,PROGRAM!$E$4:$E$434," ")</f>
        <v xml:space="preserve"> </v>
      </c>
      <c r="G10" s="42"/>
      <c r="H10" s="43" t="str">
        <f>_xlfn.XLOOKUP(AF10,PROGRAM!$A$4:$A$434,PROGRAM!$F$4:$F$434," ")</f>
        <v xml:space="preserve"> </v>
      </c>
      <c r="I10" s="43" t="str">
        <f>_xlfn.XLOOKUP(AG10,PROGRAM!$A$4:$A$434,PROGRAM!$F$4:$F$434," ")</f>
        <v xml:space="preserve"> </v>
      </c>
      <c r="J10" s="43" t="str">
        <f>_xlfn.XLOOKUP(AH10,PROGRAM!$A$4:$A$434,PROGRAM!$F$4:$F$434," ")</f>
        <v xml:space="preserve"> </v>
      </c>
      <c r="K10" s="43" t="str">
        <f>_xlfn.XLOOKUP(AI10,PROGRAM!$A$4:$A$434,PROGRAM!$F$4:$F$434," ")</f>
        <v xml:space="preserve"> </v>
      </c>
      <c r="L10" s="43" t="str">
        <f>_xlfn.XLOOKUP(AJ10,PROGRAM!$A$4:$A$434,PROGRAM!$F$4:$F$434," ")</f>
        <v xml:space="preserve"> </v>
      </c>
      <c r="M10" s="42"/>
      <c r="N10" s="43" t="str">
        <f>_xlfn.XLOOKUP(AF10,PROGRAM!$A$4:$A$434,PROGRAM!$M$4:$M$434," ")</f>
        <v xml:space="preserve"> </v>
      </c>
      <c r="O10" s="43" t="str">
        <f>_xlfn.XLOOKUP(AG10,PROGRAM!$A$4:$A$434,PROGRAM!$M$4:$M$434," ")</f>
        <v xml:space="preserve"> </v>
      </c>
      <c r="P10" s="43" t="str">
        <f>_xlfn.XLOOKUP(AH10,PROGRAM!$A$4:$A$434,PROGRAM!$M$4:$M$434," ")</f>
        <v xml:space="preserve"> </v>
      </c>
      <c r="Q10" s="43" t="str">
        <f>_xlfn.XLOOKUP(AI10,PROGRAM!$A$4:$A$434,PROGRAM!$M$4:$M$434," ")</f>
        <v xml:space="preserve"> </v>
      </c>
      <c r="R10" s="43" t="str">
        <f>_xlfn.XLOOKUP(AJ10,PROGRAM!$A$4:$A$434,PROGRAM!$M$4:$M$434," ")</f>
        <v xml:space="preserve"> </v>
      </c>
      <c r="S10" s="42"/>
      <c r="T10" s="43" t="str">
        <f t="shared" si="2"/>
        <v xml:space="preserve">  -   -   nolu sınıf</v>
      </c>
      <c r="U10" s="43" t="str">
        <f t="shared" si="3"/>
        <v xml:space="preserve">  -   -   nolu sınıf</v>
      </c>
      <c r="V10" s="43" t="str">
        <f t="shared" si="4"/>
        <v xml:space="preserve">  -   -   nolu sınıf</v>
      </c>
      <c r="W10" s="43" t="str">
        <f t="shared" si="5"/>
        <v xml:space="preserve">  -   -   nolu sınıf</v>
      </c>
      <c r="X10" s="43" t="str">
        <f t="shared" si="6"/>
        <v xml:space="preserve">  -   -   nolu sınıf</v>
      </c>
      <c r="Y10" s="42"/>
      <c r="Z10" s="43" t="str">
        <f t="shared" si="7"/>
        <v xml:space="preserve">  -   -   nolu sınıf</v>
      </c>
      <c r="AA10" s="43" t="str">
        <f t="shared" si="8"/>
        <v xml:space="preserve">  -   -   nolu sınıf</v>
      </c>
      <c r="AB10" s="43" t="str">
        <f t="shared" si="9"/>
        <v xml:space="preserve">  -   -   nolu sınıf</v>
      </c>
      <c r="AC10" s="43" t="str">
        <f t="shared" si="10"/>
        <v xml:space="preserve">  -   -   nolu sınıf</v>
      </c>
      <c r="AD10" s="43" t="str">
        <f t="shared" si="11"/>
        <v xml:space="preserve">  -   -   nolu sınıf</v>
      </c>
      <c r="AE10" s="37"/>
      <c r="AF10" s="34">
        <f>SUMIFS(PROGRAM!$A$4:$A$434,PROGRAM!$B$4:$B$434,$A$1,PROGRAM!$C$4:$C$434,$B$1,PROGRAM!$L$4:$L$434,AF$2,PROGRAM!$U$4:$U$434,$A$2)</f>
        <v>0</v>
      </c>
      <c r="AG10" s="34">
        <f>SUMIFS(PROGRAM!$A$4:$A$434,PROGRAM!$B$4:$B$434,$A$1,PROGRAM!$C$4:$C$434,$B$1,PROGRAM!$L$4:$L$434,AG$2,PROGRAM!$U$4:$U$434,$A$2)</f>
        <v>0</v>
      </c>
      <c r="AH10" s="34">
        <f>SUMIFS(PROGRAM!$A$4:$A$434,PROGRAM!$B$4:$B$434,$A$1,PROGRAM!$C$4:$C$434,$B$1,PROGRAM!$L$4:$L$434,AH$2,PROGRAM!$U$4:$U$434,$A$2)</f>
        <v>0</v>
      </c>
      <c r="AI10" s="34">
        <f>SUMIFS(PROGRAM!$A$4:$A$434,PROGRAM!$B$4:$B$434,$A$1,PROGRAM!$C$4:$C$434,$B$1,PROGRAM!$L$4:$L$434,AI$2,PROGRAM!$U$4:$U$434,$A$2)</f>
        <v>0</v>
      </c>
      <c r="AJ10" s="34">
        <f>SUMIFS(PROGRAM!$A$4:$A$434,PROGRAM!$B$4:$B$434,$A$1,PROGRAM!$C$4:$C$434,$B$1,PROGRAM!$L$4:$L$434,AJ$2,PROGRAM!$U$4:$U$434,$A$2)</f>
        <v>0</v>
      </c>
    </row>
    <row r="11" spans="1:36" ht="37.5" customHeight="1" x14ac:dyDescent="0.25">
      <c r="A11" s="37" t="s">
        <v>68</v>
      </c>
      <c r="B11" s="41" t="str">
        <f>_xlfn.XLOOKUP(AF11,PROGRAM!$A$4:$A$434,PROGRAM!$E$4:$E$434," ")</f>
        <v xml:space="preserve"> </v>
      </c>
      <c r="C11" s="41" t="str">
        <f>_xlfn.XLOOKUP(AG11,PROGRAM!$A$4:$A$434,PROGRAM!$E$4:$E$434," ")</f>
        <v xml:space="preserve"> </v>
      </c>
      <c r="D11" s="41" t="str">
        <f>_xlfn.XLOOKUP(AH11,PROGRAM!$A$4:$A$434,PROGRAM!$E$4:$E$434," ")</f>
        <v xml:space="preserve"> </v>
      </c>
      <c r="E11" s="41" t="str">
        <f>_xlfn.XLOOKUP(AI11,PROGRAM!$A$4:$A$434,PROGRAM!$E$4:$E$434," ")</f>
        <v xml:space="preserve"> </v>
      </c>
      <c r="F11" s="41" t="str">
        <f>_xlfn.XLOOKUP(AJ11,PROGRAM!$A$4:$A$434,PROGRAM!$E$4:$E$434," ")</f>
        <v xml:space="preserve"> </v>
      </c>
      <c r="G11" s="42"/>
      <c r="H11" s="43" t="str">
        <f>_xlfn.XLOOKUP(AF11,PROGRAM!$A$4:$A$434,PROGRAM!$F$4:$F$434," ")</f>
        <v xml:space="preserve"> </v>
      </c>
      <c r="I11" s="43" t="str">
        <f>_xlfn.XLOOKUP(AG11,PROGRAM!$A$4:$A$434,PROGRAM!$F$4:$F$434," ")</f>
        <v xml:space="preserve"> </v>
      </c>
      <c r="J11" s="43" t="str">
        <f>_xlfn.XLOOKUP(AH11,PROGRAM!$A$4:$A$434,PROGRAM!$F$4:$F$434," ")</f>
        <v xml:space="preserve"> </v>
      </c>
      <c r="K11" s="43" t="str">
        <f>_xlfn.XLOOKUP(AI11,PROGRAM!$A$4:$A$434,PROGRAM!$F$4:$F$434," ")</f>
        <v xml:space="preserve"> </v>
      </c>
      <c r="L11" s="43" t="str">
        <f>_xlfn.XLOOKUP(AJ11,PROGRAM!$A$4:$A$434,PROGRAM!$F$4:$F$434," ")</f>
        <v xml:space="preserve"> </v>
      </c>
      <c r="M11" s="42"/>
      <c r="N11" s="43" t="str">
        <f>_xlfn.XLOOKUP(AF11,PROGRAM!$A$4:$A$434,PROGRAM!$M$4:$M$434," ")</f>
        <v xml:space="preserve"> </v>
      </c>
      <c r="O11" s="43" t="str">
        <f>_xlfn.XLOOKUP(AG11,PROGRAM!$A$4:$A$434,PROGRAM!$M$4:$M$434," ")</f>
        <v xml:space="preserve"> </v>
      </c>
      <c r="P11" s="43" t="str">
        <f>_xlfn.XLOOKUP(AH11,PROGRAM!$A$4:$A$434,PROGRAM!$M$4:$M$434," ")</f>
        <v xml:space="preserve"> </v>
      </c>
      <c r="Q11" s="43" t="str">
        <f>_xlfn.XLOOKUP(AI11,PROGRAM!$A$4:$A$434,PROGRAM!$M$4:$M$434," ")</f>
        <v xml:space="preserve"> </v>
      </c>
      <c r="R11" s="43" t="str">
        <f>_xlfn.XLOOKUP(AJ11,PROGRAM!$A$4:$A$434,PROGRAM!$M$4:$M$434," ")</f>
        <v xml:space="preserve"> </v>
      </c>
      <c r="S11" s="42"/>
      <c r="T11" s="43" t="str">
        <f t="shared" si="2"/>
        <v xml:space="preserve">  -   -   nolu sınıf</v>
      </c>
      <c r="U11" s="43" t="str">
        <f t="shared" si="3"/>
        <v xml:space="preserve">  -   -   nolu sınıf</v>
      </c>
      <c r="V11" s="43" t="str">
        <f t="shared" si="4"/>
        <v xml:space="preserve">  -   -   nolu sınıf</v>
      </c>
      <c r="W11" s="43" t="str">
        <f t="shared" si="5"/>
        <v xml:space="preserve">  -   -   nolu sınıf</v>
      </c>
      <c r="X11" s="43" t="str">
        <f t="shared" si="6"/>
        <v xml:space="preserve">  -   -   nolu sınıf</v>
      </c>
      <c r="Y11" s="42"/>
      <c r="Z11" s="43" t="str">
        <f t="shared" si="7"/>
        <v xml:space="preserve">  -   -   nolu sınıf</v>
      </c>
      <c r="AA11" s="43" t="str">
        <f t="shared" si="8"/>
        <v xml:space="preserve">  -   -   nolu sınıf</v>
      </c>
      <c r="AB11" s="43" t="str">
        <f t="shared" si="9"/>
        <v xml:space="preserve">  -   -   nolu sınıf</v>
      </c>
      <c r="AC11" s="43" t="str">
        <f t="shared" si="10"/>
        <v xml:space="preserve">  -   -   nolu sınıf</v>
      </c>
      <c r="AD11" s="43" t="str">
        <f t="shared" si="11"/>
        <v xml:space="preserve">  -   -   nolu sınıf</v>
      </c>
      <c r="AE11" s="37"/>
      <c r="AF11" s="34">
        <f>SUMIFS(PROGRAM!$A$4:$A$434,PROGRAM!$B$4:$B$434,$A$1,PROGRAM!$C$4:$C$434,$B$1,PROGRAM!$L$4:$L$434,AF$2,PROGRAM!$V$4:$V$434,$A$2)</f>
        <v>0</v>
      </c>
      <c r="AG11" s="34">
        <f>SUMIFS(PROGRAM!$A$4:$A$434,PROGRAM!$B$4:$B$434,$A$1,PROGRAM!$C$4:$C$434,$B$1,PROGRAM!$L$4:$L$434,AG$2,PROGRAM!$V$4:$V$434,$A$2)</f>
        <v>0</v>
      </c>
      <c r="AH11" s="34">
        <f>SUMIFS(PROGRAM!$A$4:$A$434,PROGRAM!$B$4:$B$434,$A$1,PROGRAM!$C$4:$C$434,$B$1,PROGRAM!$L$4:$L$434,AH$2,PROGRAM!$V$4:$V$434,$A$2)</f>
        <v>0</v>
      </c>
      <c r="AI11" s="34">
        <f>SUMIFS(PROGRAM!$A$4:$A$434,PROGRAM!$B$4:$B$434,$A$1,PROGRAM!$C$4:$C$434,$B$1,PROGRAM!$L$4:$L$434,AI$2,PROGRAM!$V$4:$V$434,$A$2)</f>
        <v>0</v>
      </c>
      <c r="AJ11" s="34">
        <f>SUMIFS(PROGRAM!$A$4:$A$434,PROGRAM!$B$4:$B$434,$A$1,PROGRAM!$C$4:$C$434,$B$1,PROGRAM!$L$4:$L$434,AJ$2,PROGRAM!$V$4:$V$434,$A$2)</f>
        <v>0</v>
      </c>
    </row>
    <row r="12" spans="1:36" ht="37.5" customHeight="1" x14ac:dyDescent="0.25">
      <c r="A12" s="37" t="s">
        <v>69</v>
      </c>
      <c r="B12" s="41" t="str">
        <f>_xlfn.XLOOKUP(AF12,PROGRAM!$A$4:$A$434,PROGRAM!$E$4:$E$434," ")</f>
        <v xml:space="preserve"> </v>
      </c>
      <c r="C12" s="41" t="str">
        <f>_xlfn.XLOOKUP(AG12,PROGRAM!$A$4:$A$434,PROGRAM!$E$4:$E$434," ")</f>
        <v xml:space="preserve"> </v>
      </c>
      <c r="D12" s="41" t="str">
        <f>_xlfn.XLOOKUP(AH12,PROGRAM!$A$4:$A$434,PROGRAM!$E$4:$E$434," ")</f>
        <v xml:space="preserve"> </v>
      </c>
      <c r="E12" s="41" t="str">
        <f>_xlfn.XLOOKUP(AI12,PROGRAM!$A$4:$A$434,PROGRAM!$E$4:$E$434," ")</f>
        <v xml:space="preserve"> </v>
      </c>
      <c r="F12" s="41" t="str">
        <f>_xlfn.XLOOKUP(AJ12,PROGRAM!$A$4:$A$434,PROGRAM!$E$4:$E$434," ")</f>
        <v xml:space="preserve"> </v>
      </c>
      <c r="G12" s="42"/>
      <c r="H12" s="43" t="str">
        <f>_xlfn.XLOOKUP(AF12,PROGRAM!$A$4:$A$434,PROGRAM!$F$4:$F$434," ")</f>
        <v xml:space="preserve"> </v>
      </c>
      <c r="I12" s="43" t="str">
        <f>_xlfn.XLOOKUP(AG12,PROGRAM!$A$4:$A$434,PROGRAM!$F$4:$F$434," ")</f>
        <v xml:space="preserve"> </v>
      </c>
      <c r="J12" s="43" t="str">
        <f>_xlfn.XLOOKUP(AH12,PROGRAM!$A$4:$A$434,PROGRAM!$F$4:$F$434," ")</f>
        <v xml:space="preserve"> </v>
      </c>
      <c r="K12" s="43" t="str">
        <f>_xlfn.XLOOKUP(AI12,PROGRAM!$A$4:$A$434,PROGRAM!$F$4:$F$434," ")</f>
        <v xml:space="preserve"> </v>
      </c>
      <c r="L12" s="43" t="str">
        <f>_xlfn.XLOOKUP(AJ12,PROGRAM!$A$4:$A$434,PROGRAM!$F$4:$F$434," ")</f>
        <v xml:space="preserve"> </v>
      </c>
      <c r="M12" s="42"/>
      <c r="N12" s="43" t="str">
        <f>_xlfn.XLOOKUP(AF12,PROGRAM!$A$4:$A$434,PROGRAM!$M$4:$M$434," ")</f>
        <v xml:space="preserve"> </v>
      </c>
      <c r="O12" s="43" t="str">
        <f>_xlfn.XLOOKUP(AG12,PROGRAM!$A$4:$A$434,PROGRAM!$M$4:$M$434," ")</f>
        <v xml:space="preserve"> </v>
      </c>
      <c r="P12" s="43" t="str">
        <f>_xlfn.XLOOKUP(AH12,PROGRAM!$A$4:$A$434,PROGRAM!$M$4:$M$434," ")</f>
        <v xml:space="preserve"> </v>
      </c>
      <c r="Q12" s="43" t="str">
        <f>_xlfn.XLOOKUP(AI12,PROGRAM!$A$4:$A$434,PROGRAM!$M$4:$M$434," ")</f>
        <v xml:space="preserve"> </v>
      </c>
      <c r="R12" s="43" t="str">
        <f>_xlfn.XLOOKUP(AJ12,PROGRAM!$A$4:$A$434,PROGRAM!$M$4:$M$434," ")</f>
        <v xml:space="preserve"> </v>
      </c>
      <c r="S12" s="42"/>
      <c r="T12" s="43" t="str">
        <f t="shared" si="2"/>
        <v xml:space="preserve">  -   -   nolu sınıf</v>
      </c>
      <c r="U12" s="43" t="str">
        <f t="shared" si="3"/>
        <v xml:space="preserve">  -   -   nolu sınıf</v>
      </c>
      <c r="V12" s="43" t="str">
        <f t="shared" si="4"/>
        <v xml:space="preserve">  -   -   nolu sınıf</v>
      </c>
      <c r="W12" s="43" t="str">
        <f t="shared" si="5"/>
        <v xml:space="preserve">  -   -   nolu sınıf</v>
      </c>
      <c r="X12" s="43" t="str">
        <f t="shared" si="6"/>
        <v xml:space="preserve">  -   -   nolu sınıf</v>
      </c>
      <c r="Y12" s="42"/>
      <c r="Z12" s="43" t="str">
        <f t="shared" si="7"/>
        <v xml:space="preserve">  -   -   nolu sınıf</v>
      </c>
      <c r="AA12" s="43" t="str">
        <f t="shared" si="8"/>
        <v xml:space="preserve">  -   -   nolu sınıf</v>
      </c>
      <c r="AB12" s="43" t="str">
        <f t="shared" si="9"/>
        <v xml:space="preserve">  -   -   nolu sınıf</v>
      </c>
      <c r="AC12" s="43" t="str">
        <f t="shared" si="10"/>
        <v xml:space="preserve">  -   -   nolu sınıf</v>
      </c>
      <c r="AD12" s="43" t="str">
        <f t="shared" si="11"/>
        <v xml:space="preserve">  -   -   nolu sınıf</v>
      </c>
      <c r="AE12" s="37"/>
      <c r="AF12" s="34">
        <f>SUMIFS(PROGRAM!$A$4:$A$434,PROGRAM!$B$4:$B$434,$A$1,PROGRAM!$C$4:$C$434,$B$1,PROGRAM!$L$4:$L$434,AF$2,PROGRAM!$W$4:$W$434,$A$2)</f>
        <v>0</v>
      </c>
      <c r="AG12" s="34">
        <f>SUMIFS(PROGRAM!$A$4:$A$434,PROGRAM!$B$4:$B$434,$A$1,PROGRAM!$C$4:$C$434,$B$1,PROGRAM!$L$4:$L$434,AG$2,PROGRAM!$W$4:$W$434,$A$2)</f>
        <v>0</v>
      </c>
      <c r="AH12" s="34">
        <f>SUMIFS(PROGRAM!$A$4:$A$434,PROGRAM!$B$4:$B$434,$A$1,PROGRAM!$C$4:$C$434,$B$1,PROGRAM!$L$4:$L$434,AH$2,PROGRAM!$W$4:$W$434,$A$2)</f>
        <v>0</v>
      </c>
      <c r="AI12" s="34">
        <f>SUMIFS(PROGRAM!$A$4:$A$434,PROGRAM!$B$4:$B$434,$A$1,PROGRAM!$C$4:$C$434,$B$1,PROGRAM!$L$4:$L$434,AI$2,PROGRAM!$W$4:$W$434,$A$2)</f>
        <v>0</v>
      </c>
      <c r="AJ12" s="34">
        <f>SUMIFS(PROGRAM!$A$4:$A$434,PROGRAM!$B$4:$B$434,$A$1,PROGRAM!$C$4:$C$434,$B$1,PROGRAM!$L$4:$L$434,AJ$2,PROGRAM!$W$4:$W$434,$A$2)</f>
        <v>0</v>
      </c>
    </row>
    <row r="13" spans="1:36" ht="37.5" customHeight="1" x14ac:dyDescent="0.25">
      <c r="A13" s="37" t="s">
        <v>70</v>
      </c>
      <c r="B13" s="41" t="str">
        <f>_xlfn.XLOOKUP(AF13,PROGRAM!$A$4:$A$434,PROGRAM!$E$4:$E$434," ")</f>
        <v xml:space="preserve"> </v>
      </c>
      <c r="C13" s="41" t="str">
        <f>_xlfn.XLOOKUP(AG13,PROGRAM!$A$4:$A$434,PROGRAM!$E$4:$E$434," ")</f>
        <v xml:space="preserve"> </v>
      </c>
      <c r="D13" s="41" t="str">
        <f>_xlfn.XLOOKUP(AH13,PROGRAM!$A$4:$A$434,PROGRAM!$E$4:$E$434," ")</f>
        <v xml:space="preserve"> </v>
      </c>
      <c r="E13" s="41" t="str">
        <f>_xlfn.XLOOKUP(AI13,PROGRAM!$A$4:$A$434,PROGRAM!$E$4:$E$434," ")</f>
        <v xml:space="preserve"> </v>
      </c>
      <c r="F13" s="41" t="str">
        <f>_xlfn.XLOOKUP(AJ13,PROGRAM!$A$4:$A$434,PROGRAM!$E$4:$E$434," ")</f>
        <v xml:space="preserve"> </v>
      </c>
      <c r="G13" s="42"/>
      <c r="H13" s="43" t="str">
        <f>_xlfn.XLOOKUP(AF13,PROGRAM!$A$4:$A$434,PROGRAM!$F$4:$F$434," ")</f>
        <v xml:space="preserve"> </v>
      </c>
      <c r="I13" s="43" t="str">
        <f>_xlfn.XLOOKUP(AG13,PROGRAM!$A$4:$A$434,PROGRAM!$F$4:$F$434," ")</f>
        <v xml:space="preserve"> </v>
      </c>
      <c r="J13" s="43" t="str">
        <f>_xlfn.XLOOKUP(AH13,PROGRAM!$A$4:$A$434,PROGRAM!$F$4:$F$434," ")</f>
        <v xml:space="preserve"> </v>
      </c>
      <c r="K13" s="43" t="str">
        <f>_xlfn.XLOOKUP(AI13,PROGRAM!$A$4:$A$434,PROGRAM!$F$4:$F$434," ")</f>
        <v xml:space="preserve"> </v>
      </c>
      <c r="L13" s="43" t="str">
        <f>_xlfn.XLOOKUP(AJ13,PROGRAM!$A$4:$A$434,PROGRAM!$F$4:$F$434," ")</f>
        <v xml:space="preserve"> </v>
      </c>
      <c r="M13" s="42"/>
      <c r="N13" s="43" t="str">
        <f>_xlfn.XLOOKUP(AF13,PROGRAM!$A$4:$A$434,PROGRAM!$M$4:$M$434," ")</f>
        <v xml:space="preserve"> </v>
      </c>
      <c r="O13" s="43" t="str">
        <f>_xlfn.XLOOKUP(AG13,PROGRAM!$A$4:$A$434,PROGRAM!$M$4:$M$434," ")</f>
        <v xml:space="preserve"> </v>
      </c>
      <c r="P13" s="43" t="str">
        <f>_xlfn.XLOOKUP(AH13,PROGRAM!$A$4:$A$434,PROGRAM!$M$4:$M$434," ")</f>
        <v xml:space="preserve"> </v>
      </c>
      <c r="Q13" s="43" t="str">
        <f>_xlfn.XLOOKUP(AI13,PROGRAM!$A$4:$A$434,PROGRAM!$M$4:$M$434," ")</f>
        <v xml:space="preserve"> </v>
      </c>
      <c r="R13" s="43" t="str">
        <f>_xlfn.XLOOKUP(AJ13,PROGRAM!$A$4:$A$434,PROGRAM!$M$4:$M$434," ")</f>
        <v xml:space="preserve"> </v>
      </c>
      <c r="S13" s="42"/>
      <c r="T13" s="43" t="str">
        <f t="shared" si="2"/>
        <v xml:space="preserve">  -   -   nolu sınıf</v>
      </c>
      <c r="U13" s="43" t="str">
        <f t="shared" si="3"/>
        <v xml:space="preserve">  -   -   nolu sınıf</v>
      </c>
      <c r="V13" s="43" t="str">
        <f t="shared" si="4"/>
        <v xml:space="preserve">  -   -   nolu sınıf</v>
      </c>
      <c r="W13" s="43" t="str">
        <f t="shared" si="5"/>
        <v xml:space="preserve">  -   -   nolu sınıf</v>
      </c>
      <c r="X13" s="43" t="str">
        <f t="shared" si="6"/>
        <v xml:space="preserve">  -   -   nolu sınıf</v>
      </c>
      <c r="Y13" s="42"/>
      <c r="Z13" s="43" t="str">
        <f t="shared" si="7"/>
        <v xml:space="preserve">  -   -   nolu sınıf</v>
      </c>
      <c r="AA13" s="43" t="str">
        <f t="shared" si="8"/>
        <v xml:space="preserve">  -   -   nolu sınıf</v>
      </c>
      <c r="AB13" s="43" t="str">
        <f t="shared" si="9"/>
        <v xml:space="preserve">  -   -   nolu sınıf</v>
      </c>
      <c r="AC13" s="43" t="str">
        <f t="shared" si="10"/>
        <v xml:space="preserve">  -   -   nolu sınıf</v>
      </c>
      <c r="AD13" s="43" t="str">
        <f t="shared" si="11"/>
        <v xml:space="preserve">  -   -   nolu sınıf</v>
      </c>
      <c r="AE13" s="37"/>
      <c r="AF13" s="34">
        <f>SUMIFS(PROGRAM!$A$4:$A$434,PROGRAM!$B$4:$B$434,$A$1,PROGRAM!$C$4:$C$434,$B$1,PROGRAM!$L$4:$L$434,AF$2,PROGRAM!$X$4:$X$434,$A$2)</f>
        <v>0</v>
      </c>
      <c r="AG13" s="34">
        <f>SUMIFS(PROGRAM!$A$4:$A$434,PROGRAM!$B$4:$B$434,$A$1,PROGRAM!$C$4:$C$434,$B$1,PROGRAM!$L$4:$L$434,AG$2,PROGRAM!$X$4:$X$434,$A$2)</f>
        <v>0</v>
      </c>
      <c r="AH13" s="34">
        <f>SUMIFS(PROGRAM!$A$4:$A$434,PROGRAM!$B$4:$B$434,$A$1,PROGRAM!$C$4:$C$434,$B$1,PROGRAM!$L$4:$L$434,AH$2,PROGRAM!$X$4:$X$434,$A$2)</f>
        <v>0</v>
      </c>
      <c r="AI13" s="34">
        <f>SUMIFS(PROGRAM!$A$4:$A$434,PROGRAM!$B$4:$B$434,$A$1,PROGRAM!$C$4:$C$434,$B$1,PROGRAM!$L$4:$L$434,AI$2,PROGRAM!$X$4:$X$434,$A$2)</f>
        <v>0</v>
      </c>
      <c r="AJ13" s="34">
        <f>SUMIFS(PROGRAM!$A$4:$A$434,PROGRAM!$B$4:$B$434,$A$1,PROGRAM!$C$4:$C$434,$B$1,PROGRAM!$L$4:$L$434,AJ$2,PROGRAM!$X$4:$X$434,$A$2)</f>
        <v>0</v>
      </c>
    </row>
  </sheetData>
  <phoneticPr fontId="2" type="noConversion"/>
  <pageMargins left="0.28999999999999998" right="0.1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F610-EB06-4592-AD70-2CEC81B558FB}">
  <sheetPr codeName="Sayfa13"/>
  <dimension ref="A1:AJ13"/>
  <sheetViews>
    <sheetView workbookViewId="0"/>
  </sheetViews>
  <sheetFormatPr defaultColWidth="7.5703125" defaultRowHeight="37.5" customHeight="1" x14ac:dyDescent="0.25"/>
  <cols>
    <col min="1" max="1" width="11.7109375" customWidth="1"/>
    <col min="2" max="2" width="17.28515625" customWidth="1"/>
    <col min="3" max="6" width="7.140625" customWidth="1"/>
    <col min="7" max="7" width="3.85546875" style="35" customWidth="1"/>
    <col min="8" max="12" width="7.140625" customWidth="1"/>
    <col min="13" max="13" width="3.28515625" style="35" customWidth="1"/>
    <col min="14" max="18" width="7.140625" customWidth="1"/>
    <col min="19" max="19" width="3.42578125" style="35" customWidth="1"/>
    <col min="25" max="25" width="3.140625" style="35" customWidth="1"/>
    <col min="26" max="31" width="7" customWidth="1"/>
    <col min="32" max="32" width="8.5703125" bestFit="1" customWidth="1"/>
  </cols>
  <sheetData>
    <row r="1" spans="1:36" ht="37.5" customHeight="1" x14ac:dyDescent="0.25">
      <c r="B1" cm="1">
        <f t="array" ref="B1:C1">'ANASAYFA GİRİŞ'!D9:E9</f>
        <v>0</v>
      </c>
      <c r="C1">
        <v>0</v>
      </c>
    </row>
    <row r="2" spans="1:36" s="45" customFormat="1" ht="37.5" customHeight="1" x14ac:dyDescent="0.25">
      <c r="A2" s="44" t="s">
        <v>35</v>
      </c>
      <c r="B2" s="46" t="s">
        <v>111</v>
      </c>
      <c r="C2" s="46" t="s">
        <v>112</v>
      </c>
      <c r="D2" s="46" t="s">
        <v>113</v>
      </c>
      <c r="E2" s="46" t="s">
        <v>114</v>
      </c>
      <c r="F2" s="46" t="s">
        <v>115</v>
      </c>
      <c r="G2" s="47"/>
      <c r="H2" s="46" t="s">
        <v>111</v>
      </c>
      <c r="I2" s="46" t="s">
        <v>112</v>
      </c>
      <c r="J2" s="46" t="s">
        <v>113</v>
      </c>
      <c r="K2" s="46" t="s">
        <v>114</v>
      </c>
      <c r="L2" s="46" t="s">
        <v>115</v>
      </c>
      <c r="M2" s="47"/>
      <c r="N2" s="46" t="s">
        <v>111</v>
      </c>
      <c r="O2" s="46" t="s">
        <v>112</v>
      </c>
      <c r="P2" s="46" t="s">
        <v>113</v>
      </c>
      <c r="Q2" s="46" t="s">
        <v>114</v>
      </c>
      <c r="R2" s="46" t="s">
        <v>115</v>
      </c>
      <c r="S2" s="47"/>
      <c r="T2" s="46" t="s">
        <v>111</v>
      </c>
      <c r="U2" s="46" t="s">
        <v>112</v>
      </c>
      <c r="V2" s="46" t="s">
        <v>113</v>
      </c>
      <c r="W2" s="46" t="s">
        <v>114</v>
      </c>
      <c r="X2" s="46" t="s">
        <v>115</v>
      </c>
      <c r="Y2" s="47"/>
      <c r="Z2" s="46" t="s">
        <v>111</v>
      </c>
      <c r="AA2" s="46" t="s">
        <v>112</v>
      </c>
      <c r="AB2" s="46" t="s">
        <v>113</v>
      </c>
      <c r="AC2" s="46" t="s">
        <v>114</v>
      </c>
      <c r="AD2" s="46" t="s">
        <v>115</v>
      </c>
      <c r="AF2" s="46" t="s">
        <v>111</v>
      </c>
      <c r="AG2" s="46" t="s">
        <v>112</v>
      </c>
      <c r="AH2" s="46" t="s">
        <v>113</v>
      </c>
      <c r="AI2" s="46" t="s">
        <v>114</v>
      </c>
      <c r="AJ2" s="46" t="s">
        <v>115</v>
      </c>
    </row>
    <row r="3" spans="1:36" ht="37.5" customHeight="1" x14ac:dyDescent="0.25">
      <c r="A3" s="37" t="s">
        <v>60</v>
      </c>
      <c r="B3" s="41" t="str">
        <f>_xlfn.XLOOKUP(AF3,PROGRAM!$A$4:$A$434,PROGRAM!$E$4:$E$434," ")</f>
        <v xml:space="preserve"> </v>
      </c>
      <c r="C3" s="41" t="str">
        <f>_xlfn.XLOOKUP(AG3,PROGRAM!$A$4:$A$434,PROGRAM!$E$4:$E$434," ")</f>
        <v xml:space="preserve"> </v>
      </c>
      <c r="D3" s="41" t="str">
        <f>_xlfn.XLOOKUP(AH3,PROGRAM!$A$4:$A$434,PROGRAM!$E$4:$E$434," ")</f>
        <v xml:space="preserve"> </v>
      </c>
      <c r="E3" s="41" t="str">
        <f>_xlfn.XLOOKUP(AI3,PROGRAM!$A$4:$A$434,PROGRAM!$E$4:$E$434," ")</f>
        <v xml:space="preserve"> </v>
      </c>
      <c r="F3" s="41" t="str">
        <f>_xlfn.XLOOKUP(AJ3,PROGRAM!$A$4:$A$434,PROGRAM!$E$4:$E$434," ")</f>
        <v xml:space="preserve"> </v>
      </c>
      <c r="G3" s="42"/>
      <c r="H3" s="43" t="str">
        <f>_xlfn.XLOOKUP(AF3,PROGRAM!$A$4:$A$434,PROGRAM!$B$4:$B$434," ")</f>
        <v xml:space="preserve"> </v>
      </c>
      <c r="I3" s="43" t="str">
        <f>_xlfn.XLOOKUP(AG3,PROGRAM!$A$4:$A$434,PROGRAM!$B$4:$B$434," ")</f>
        <v xml:space="preserve"> </v>
      </c>
      <c r="J3" s="43" t="str">
        <f>_xlfn.XLOOKUP(AH3,PROGRAM!$A$4:$A$434,PROGRAM!$B$4:$B$434," ")</f>
        <v xml:space="preserve"> </v>
      </c>
      <c r="K3" s="43" t="str">
        <f>_xlfn.XLOOKUP(AI3,PROGRAM!$A$4:$A$434,PROGRAM!$B$4:$B$434," ")</f>
        <v xml:space="preserve"> </v>
      </c>
      <c r="L3" s="43" t="str">
        <f>_xlfn.XLOOKUP(AJ3,PROGRAM!$A$4:$A$434,PROGRAM!$B$4:$B$434," ")</f>
        <v xml:space="preserve"> </v>
      </c>
      <c r="M3" s="42"/>
      <c r="N3" s="43" t="str">
        <f>_xlfn.XLOOKUP(AF3,PROGRAM!$A$4:$A$434,PROGRAM!$M$4:$M$434," ")</f>
        <v xml:space="preserve"> </v>
      </c>
      <c r="O3" s="43" t="str">
        <f>_xlfn.XLOOKUP(AG3,PROGRAM!$A$4:$A$434,PROGRAM!$M$4:$M$434," ")</f>
        <v xml:space="preserve"> </v>
      </c>
      <c r="P3" s="43" t="str">
        <f>_xlfn.XLOOKUP(AH3,PROGRAM!$A$4:$A$434,PROGRAM!$M$4:$M$434," ")</f>
        <v xml:space="preserve"> </v>
      </c>
      <c r="Q3" s="43" t="str">
        <f>_xlfn.XLOOKUP(AI3,PROGRAM!$A$4:$A$434,PROGRAM!$M$4:$M$434," ")</f>
        <v xml:space="preserve"> </v>
      </c>
      <c r="R3" s="43" t="str">
        <f>_xlfn.XLOOKUP(AJ3,PROGRAM!$A$4:$A$434,PROGRAM!$M$4:$M$434," ")</f>
        <v xml:space="preserve"> </v>
      </c>
      <c r="S3" s="42"/>
      <c r="T3" s="43" t="str">
        <f>_xlfn.CONCAT(B3," - ",H3," - ",N3," nolu sınıf")</f>
        <v xml:space="preserve">  -   -   nolu sınıf</v>
      </c>
      <c r="U3" s="43" t="str">
        <f t="shared" ref="U3:X13" si="0">_xlfn.CONCAT(C3," - ",I3," - ",O3," nolu sınıf")</f>
        <v xml:space="preserve">  -   -   nolu sınıf</v>
      </c>
      <c r="V3" s="43" t="str">
        <f t="shared" si="0"/>
        <v xml:space="preserve">  -   -   nolu sınıf</v>
      </c>
      <c r="W3" s="43" t="str">
        <f t="shared" si="0"/>
        <v xml:space="preserve">  -   -   nolu sınıf</v>
      </c>
      <c r="X3" s="43" t="str">
        <f t="shared" si="0"/>
        <v xml:space="preserve">  -   -   nolu sınıf</v>
      </c>
      <c r="Y3" s="42"/>
      <c r="Z3" s="43" t="str">
        <f>_xlfn.CONCAT(B3," - ",H3," - ",N3," nolu sınıf")</f>
        <v xml:space="preserve">  -   -   nolu sınıf</v>
      </c>
      <c r="AA3" s="43" t="str">
        <f t="shared" ref="AA3:AD13" si="1">_xlfn.CONCAT(C3," - ",I3," - ",O3," nolu sınıf")</f>
        <v xml:space="preserve">  -   -   nolu sınıf</v>
      </c>
      <c r="AB3" s="43" t="str">
        <f t="shared" si="1"/>
        <v xml:space="preserve">  -   -   nolu sınıf</v>
      </c>
      <c r="AC3" s="43" t="str">
        <f t="shared" si="1"/>
        <v xml:space="preserve">  -   -   nolu sınıf</v>
      </c>
      <c r="AD3" s="43" t="str">
        <f t="shared" si="1"/>
        <v xml:space="preserve">  -   -   nolu sınıf</v>
      </c>
      <c r="AE3" s="37"/>
      <c r="AF3" s="34">
        <f>SUMIFS(PROGRAM!$A$4:$A$434,PROGRAM!$F$4:$F$434,$B$1,PROGRAM!$L$4:$L$434,AF$2,PROGRAM!$N$4:$N$434,$A$2)</f>
        <v>0</v>
      </c>
      <c r="AG3" s="34">
        <f>SUMIFS(PROGRAM!$A$4:$A$434,PROGRAM!$F$4:$F$434,$B$1,PROGRAM!$L$4:$L$434,AG$2,PROGRAM!$N$4:$N$434,$A$2)</f>
        <v>0</v>
      </c>
      <c r="AH3" s="34">
        <f>SUMIFS(PROGRAM!$A$4:$A$434,PROGRAM!$F$4:$F$434,$B$1,PROGRAM!$L$4:$L$434,AH$2,PROGRAM!$N$4:$N$434,$A$2)</f>
        <v>0</v>
      </c>
      <c r="AI3" s="34">
        <f>SUMIFS(PROGRAM!$A$4:$A$434,PROGRAM!$F$4:$F$434,$B$1,PROGRAM!$L$4:$L$434,AI$2,PROGRAM!$N$4:$N$434,$A$2)</f>
        <v>0</v>
      </c>
      <c r="AJ3" s="34">
        <f>SUMIFS(PROGRAM!$A$4:$A$434,PROGRAM!$F$4:$F$434,$B$1,PROGRAM!$L$4:$L$434,AJ$2,PROGRAM!$N$4:$N$434,$A$2)</f>
        <v>0</v>
      </c>
    </row>
    <row r="4" spans="1:36" ht="37.5" customHeight="1" x14ac:dyDescent="0.25">
      <c r="A4" s="37" t="s">
        <v>61</v>
      </c>
      <c r="B4" s="41" t="str">
        <f>_xlfn.XLOOKUP(AF4,PROGRAM!$A$4:$A$434,PROGRAM!$E$4:$E$434," ")</f>
        <v xml:space="preserve"> </v>
      </c>
      <c r="C4" s="41" t="str">
        <f>_xlfn.XLOOKUP(AG4,PROGRAM!$A$4:$A$434,PROGRAM!$E$4:$E$434," ")</f>
        <v xml:space="preserve"> </v>
      </c>
      <c r="D4" s="41" t="str">
        <f>_xlfn.XLOOKUP(AH4,PROGRAM!$A$4:$A$434,PROGRAM!$E$4:$E$434," ")</f>
        <v xml:space="preserve"> </v>
      </c>
      <c r="E4" s="41" t="str">
        <f>_xlfn.XLOOKUP(AI4,PROGRAM!$A$4:$A$434,PROGRAM!$E$4:$E$434," ")</f>
        <v xml:space="preserve"> </v>
      </c>
      <c r="F4" s="41" t="str">
        <f>_xlfn.XLOOKUP(AJ4,PROGRAM!$A$4:$A$434,PROGRAM!$E$4:$E$434," ")</f>
        <v xml:space="preserve"> </v>
      </c>
      <c r="G4" s="42"/>
      <c r="H4" s="43" t="str">
        <f>_xlfn.XLOOKUP(AF4,PROGRAM!$A$4:$A$434,PROGRAM!$B$4:$B$434," ")</f>
        <v xml:space="preserve"> </v>
      </c>
      <c r="I4" s="43" t="str">
        <f>_xlfn.XLOOKUP(AG4,PROGRAM!$A$4:$A$434,PROGRAM!$B$4:$B$434," ")</f>
        <v xml:space="preserve"> </v>
      </c>
      <c r="J4" s="43" t="str">
        <f>_xlfn.XLOOKUP(AH4,PROGRAM!$A$4:$A$434,PROGRAM!$B$4:$B$434," ")</f>
        <v xml:space="preserve"> </v>
      </c>
      <c r="K4" s="43" t="str">
        <f>_xlfn.XLOOKUP(AI4,PROGRAM!$A$4:$A$434,PROGRAM!$B$4:$B$434," ")</f>
        <v xml:space="preserve"> </v>
      </c>
      <c r="L4" s="43" t="str">
        <f>_xlfn.XLOOKUP(AJ4,PROGRAM!$A$4:$A$434,PROGRAM!$B$4:$B$434," ")</f>
        <v xml:space="preserve"> </v>
      </c>
      <c r="M4" s="42"/>
      <c r="N4" s="43" t="str">
        <f>_xlfn.XLOOKUP(AF4,PROGRAM!$A$4:$A$434,PROGRAM!$M$4:$M$434," ")</f>
        <v xml:space="preserve"> </v>
      </c>
      <c r="O4" s="43" t="str">
        <f>_xlfn.XLOOKUP(AG4,PROGRAM!$A$4:$A$434,PROGRAM!$M$4:$M$434," ")</f>
        <v xml:space="preserve"> </v>
      </c>
      <c r="P4" s="43" t="str">
        <f>_xlfn.XLOOKUP(AH4,PROGRAM!$A$4:$A$434,PROGRAM!$M$4:$M$434," ")</f>
        <v xml:space="preserve"> </v>
      </c>
      <c r="Q4" s="43" t="str">
        <f>_xlfn.XLOOKUP(AI4,PROGRAM!$A$4:$A$434,PROGRAM!$M$4:$M$434," ")</f>
        <v xml:space="preserve"> </v>
      </c>
      <c r="R4" s="43" t="str">
        <f>_xlfn.XLOOKUP(AJ4,PROGRAM!$A$4:$A$434,PROGRAM!$M$4:$M$434," ")</f>
        <v xml:space="preserve"> </v>
      </c>
      <c r="S4" s="42"/>
      <c r="T4" s="43" t="str">
        <f t="shared" ref="T4:T13" si="2">_xlfn.CONCAT(B4," - ",H4," - ",N4," nolu sınıf")</f>
        <v xml:space="preserve">  -   -   nolu sınıf</v>
      </c>
      <c r="U4" s="43" t="str">
        <f t="shared" si="0"/>
        <v xml:space="preserve">  -   -   nolu sınıf</v>
      </c>
      <c r="V4" s="43" t="str">
        <f t="shared" si="0"/>
        <v xml:space="preserve">  -   -   nolu sınıf</v>
      </c>
      <c r="W4" s="43" t="str">
        <f t="shared" si="0"/>
        <v xml:space="preserve">  -   -   nolu sınıf</v>
      </c>
      <c r="X4" s="43" t="str">
        <f t="shared" si="0"/>
        <v xml:space="preserve">  -   -   nolu sınıf</v>
      </c>
      <c r="Y4" s="42"/>
      <c r="Z4" s="43" t="str">
        <f t="shared" ref="Z4:Z13" si="3">_xlfn.CONCAT(B4," - ",H4," - ",N4," nolu sınıf")</f>
        <v xml:space="preserve">  -   -   nolu sınıf</v>
      </c>
      <c r="AA4" s="43" t="str">
        <f t="shared" si="1"/>
        <v xml:space="preserve">  -   -   nolu sınıf</v>
      </c>
      <c r="AB4" s="43" t="str">
        <f t="shared" si="1"/>
        <v xml:space="preserve">  -   -   nolu sınıf</v>
      </c>
      <c r="AC4" s="43" t="str">
        <f t="shared" si="1"/>
        <v xml:space="preserve">  -   -   nolu sınıf</v>
      </c>
      <c r="AD4" s="43" t="str">
        <f t="shared" si="1"/>
        <v xml:space="preserve">  -   -   nolu sınıf</v>
      </c>
      <c r="AE4" s="37"/>
      <c r="AF4" s="34">
        <f>SUMIFS(PROGRAM!$A$4:$A$434,PROGRAM!$F$4:$F$434,$B$1,PROGRAM!$L$4:$L$434,AF$2,PROGRAM!$O$4:$O$434,$A$2)</f>
        <v>0</v>
      </c>
      <c r="AG4" s="34">
        <f>SUMIFS(PROGRAM!$A$4:$A$434,PROGRAM!$F$4:$F$434,$B$1,PROGRAM!$L$4:$L$434,AG$2,PROGRAM!$O$4:$O$434,$A$2)</f>
        <v>0</v>
      </c>
      <c r="AH4" s="34">
        <f>SUMIFS(PROGRAM!$A$4:$A$434,PROGRAM!$F$4:$F$434,$B$1,PROGRAM!$L$4:$L$434,AH$2,PROGRAM!$O$4:$O$434,$A$2)</f>
        <v>0</v>
      </c>
      <c r="AI4" s="34">
        <f>SUMIFS(PROGRAM!$A$4:$A$434,PROGRAM!$F$4:$F$434,$B$1,PROGRAM!$L$4:$L$434,AI$2,PROGRAM!$O$4:$O$434,$A$2)</f>
        <v>0</v>
      </c>
      <c r="AJ4" s="34">
        <f>SUMIFS(PROGRAM!$A$4:$A$434,PROGRAM!$F$4:$F$434,$B$1,PROGRAM!$L$4:$L$434,AJ$2,PROGRAM!$O$4:$O$434,$A$2)</f>
        <v>0</v>
      </c>
    </row>
    <row r="5" spans="1:36" ht="37.5" customHeight="1" x14ac:dyDescent="0.25">
      <c r="A5" s="37" t="s">
        <v>62</v>
      </c>
      <c r="B5" s="41" t="str">
        <f>_xlfn.XLOOKUP(AF5,PROGRAM!$A$4:$A$434,PROGRAM!$E$4:$E$434," ")</f>
        <v xml:space="preserve"> </v>
      </c>
      <c r="C5" s="41" t="str">
        <f>_xlfn.XLOOKUP(AG5,PROGRAM!$A$4:$A$434,PROGRAM!$E$4:$E$434," ")</f>
        <v xml:space="preserve"> </v>
      </c>
      <c r="D5" s="41" t="str">
        <f>_xlfn.XLOOKUP(AH5,PROGRAM!$A$4:$A$434,PROGRAM!$E$4:$E$434," ")</f>
        <v xml:space="preserve"> </v>
      </c>
      <c r="E5" s="41" t="str">
        <f>_xlfn.XLOOKUP(AI5,PROGRAM!$A$4:$A$434,PROGRAM!$E$4:$E$434," ")</f>
        <v xml:space="preserve"> </v>
      </c>
      <c r="F5" s="41" t="str">
        <f>_xlfn.XLOOKUP(AJ5,PROGRAM!$A$4:$A$434,PROGRAM!$E$4:$E$434," ")</f>
        <v xml:space="preserve"> </v>
      </c>
      <c r="G5" s="42"/>
      <c r="H5" s="43" t="str">
        <f>_xlfn.XLOOKUP(AF5,PROGRAM!$A$4:$A$434,PROGRAM!$B$4:$B$434," ")</f>
        <v xml:space="preserve"> </v>
      </c>
      <c r="I5" s="43" t="str">
        <f>_xlfn.XLOOKUP(AG5,PROGRAM!$A$4:$A$434,PROGRAM!$B$4:$B$434," ")</f>
        <v xml:space="preserve"> </v>
      </c>
      <c r="J5" s="43" t="str">
        <f>_xlfn.XLOOKUP(AH5,PROGRAM!$A$4:$A$434,PROGRAM!$B$4:$B$434," ")</f>
        <v xml:space="preserve"> </v>
      </c>
      <c r="K5" s="43" t="str">
        <f>_xlfn.XLOOKUP(AI5,PROGRAM!$A$4:$A$434,PROGRAM!$B$4:$B$434," ")</f>
        <v xml:space="preserve"> </v>
      </c>
      <c r="L5" s="43" t="str">
        <f>_xlfn.XLOOKUP(AJ5,PROGRAM!$A$4:$A$434,PROGRAM!$B$4:$B$434," ")</f>
        <v xml:space="preserve"> </v>
      </c>
      <c r="M5" s="42"/>
      <c r="N5" s="43" t="str">
        <f>_xlfn.XLOOKUP(AF5,PROGRAM!$A$4:$A$434,PROGRAM!$M$4:$M$434," ")</f>
        <v xml:space="preserve"> </v>
      </c>
      <c r="O5" s="43" t="str">
        <f>_xlfn.XLOOKUP(AG5,PROGRAM!$A$4:$A$434,PROGRAM!$M$4:$M$434," ")</f>
        <v xml:space="preserve"> </v>
      </c>
      <c r="P5" s="43" t="str">
        <f>_xlfn.XLOOKUP(AH5,PROGRAM!$A$4:$A$434,PROGRAM!$M$4:$M$434," ")</f>
        <v xml:space="preserve"> </v>
      </c>
      <c r="Q5" s="43" t="str">
        <f>_xlfn.XLOOKUP(AI5,PROGRAM!$A$4:$A$434,PROGRAM!$M$4:$M$434," ")</f>
        <v xml:space="preserve"> </v>
      </c>
      <c r="R5" s="43" t="str">
        <f>_xlfn.XLOOKUP(AJ5,PROGRAM!$A$4:$A$434,PROGRAM!$M$4:$M$434," ")</f>
        <v xml:space="preserve"> </v>
      </c>
      <c r="S5" s="42"/>
      <c r="T5" s="43" t="str">
        <f t="shared" si="2"/>
        <v xml:space="preserve">  -   -   nolu sınıf</v>
      </c>
      <c r="U5" s="43" t="str">
        <f t="shared" si="0"/>
        <v xml:space="preserve">  -   -   nolu sınıf</v>
      </c>
      <c r="V5" s="43" t="str">
        <f t="shared" si="0"/>
        <v xml:space="preserve">  -   -   nolu sınıf</v>
      </c>
      <c r="W5" s="43" t="str">
        <f t="shared" si="0"/>
        <v xml:space="preserve">  -   -   nolu sınıf</v>
      </c>
      <c r="X5" s="43" t="str">
        <f t="shared" si="0"/>
        <v xml:space="preserve">  -   -   nolu sınıf</v>
      </c>
      <c r="Y5" s="42"/>
      <c r="Z5" s="43" t="str">
        <f t="shared" si="3"/>
        <v xml:space="preserve">  -   -   nolu sınıf</v>
      </c>
      <c r="AA5" s="43" t="str">
        <f t="shared" si="1"/>
        <v xml:space="preserve">  -   -   nolu sınıf</v>
      </c>
      <c r="AB5" s="43" t="str">
        <f t="shared" si="1"/>
        <v xml:space="preserve">  -   -   nolu sınıf</v>
      </c>
      <c r="AC5" s="43" t="str">
        <f t="shared" si="1"/>
        <v xml:space="preserve">  -   -   nolu sınıf</v>
      </c>
      <c r="AD5" s="43" t="str">
        <f t="shared" si="1"/>
        <v xml:space="preserve">  -   -   nolu sınıf</v>
      </c>
      <c r="AE5" s="37"/>
      <c r="AF5" s="34">
        <f>SUMIFS(PROGRAM!$A$4:$A$434,PROGRAM!$F$4:$F$434,$B$1,PROGRAM!$L$4:$L$434,AF$2,PROGRAM!$P$4:$P$434,$A$2)</f>
        <v>0</v>
      </c>
      <c r="AG5" s="34">
        <f>SUMIFS(PROGRAM!$A$4:$A$434,PROGRAM!$F$4:$F$434,$B$1,PROGRAM!$L$4:$L$434,AG$2,PROGRAM!$P$4:$P$434,$A$2)</f>
        <v>0</v>
      </c>
      <c r="AH5" s="34">
        <f>SUMIFS(PROGRAM!$A$4:$A$434,PROGRAM!$F$4:$F$434,$B$1,PROGRAM!$L$4:$L$434,AH$2,PROGRAM!$P$4:$P$434,$A$2)</f>
        <v>0</v>
      </c>
      <c r="AI5" s="34">
        <f>SUMIFS(PROGRAM!$A$4:$A$434,PROGRAM!$F$4:$F$434,$B$1,PROGRAM!$L$4:$L$434,AI$2,PROGRAM!$P$4:$P$434,$A$2)</f>
        <v>0</v>
      </c>
      <c r="AJ5" s="34">
        <f>SUMIFS(PROGRAM!$A$4:$A$434,PROGRAM!$F$4:$F$434,$B$1,PROGRAM!$L$4:$L$434,AJ$2,PROGRAM!$P$4:$P$434,$A$2)</f>
        <v>0</v>
      </c>
    </row>
    <row r="6" spans="1:36" ht="37.5" customHeight="1" x14ac:dyDescent="0.25">
      <c r="A6" s="37" t="s">
        <v>63</v>
      </c>
      <c r="B6" s="41" t="str">
        <f>_xlfn.XLOOKUP(AF6,PROGRAM!$A$4:$A$434,PROGRAM!$E$4:$E$434," ")</f>
        <v xml:space="preserve"> </v>
      </c>
      <c r="C6" s="41" t="str">
        <f>_xlfn.XLOOKUP(AG6,PROGRAM!$A$4:$A$434,PROGRAM!$E$4:$E$434," ")</f>
        <v xml:space="preserve"> </v>
      </c>
      <c r="D6" s="41" t="str">
        <f>_xlfn.XLOOKUP(AH6,PROGRAM!$A$4:$A$434,PROGRAM!$E$4:$E$434," ")</f>
        <v xml:space="preserve"> </v>
      </c>
      <c r="E6" s="41" t="str">
        <f>_xlfn.XLOOKUP(AI6,PROGRAM!$A$4:$A$434,PROGRAM!$E$4:$E$434," ")</f>
        <v xml:space="preserve"> </v>
      </c>
      <c r="F6" s="41" t="str">
        <f>_xlfn.XLOOKUP(AJ6,PROGRAM!$A$4:$A$434,PROGRAM!$E$4:$E$434," ")</f>
        <v xml:space="preserve"> </v>
      </c>
      <c r="G6" s="42"/>
      <c r="H6" s="43" t="str">
        <f>_xlfn.XLOOKUP(AF6,PROGRAM!$A$4:$A$434,PROGRAM!$B$4:$B$434," ")</f>
        <v xml:space="preserve"> </v>
      </c>
      <c r="I6" s="43" t="str">
        <f>_xlfn.XLOOKUP(AG6,PROGRAM!$A$4:$A$434,PROGRAM!$B$4:$B$434," ")</f>
        <v xml:space="preserve"> </v>
      </c>
      <c r="J6" s="43" t="str">
        <f>_xlfn.XLOOKUP(AH6,PROGRAM!$A$4:$A$434,PROGRAM!$B$4:$B$434," ")</f>
        <v xml:space="preserve"> </v>
      </c>
      <c r="K6" s="43" t="str">
        <f>_xlfn.XLOOKUP(AI6,PROGRAM!$A$4:$A$434,PROGRAM!$B$4:$B$434," ")</f>
        <v xml:space="preserve"> </v>
      </c>
      <c r="L6" s="43" t="str">
        <f>_xlfn.XLOOKUP(AJ6,PROGRAM!$A$4:$A$434,PROGRAM!$B$4:$B$434," ")</f>
        <v xml:space="preserve"> </v>
      </c>
      <c r="M6" s="42"/>
      <c r="N6" s="43" t="str">
        <f>_xlfn.XLOOKUP(AF6,PROGRAM!$A$4:$A$434,PROGRAM!$M$4:$M$434," ")</f>
        <v xml:space="preserve"> </v>
      </c>
      <c r="O6" s="43" t="str">
        <f>_xlfn.XLOOKUP(AG6,PROGRAM!$A$4:$A$434,PROGRAM!$M$4:$M$434," ")</f>
        <v xml:space="preserve"> </v>
      </c>
      <c r="P6" s="43" t="str">
        <f>_xlfn.XLOOKUP(AH6,PROGRAM!$A$4:$A$434,PROGRAM!$M$4:$M$434," ")</f>
        <v xml:space="preserve"> </v>
      </c>
      <c r="Q6" s="43" t="str">
        <f>_xlfn.XLOOKUP(AI6,PROGRAM!$A$4:$A$434,PROGRAM!$M$4:$M$434," ")</f>
        <v xml:space="preserve"> </v>
      </c>
      <c r="R6" s="43" t="str">
        <f>_xlfn.XLOOKUP(AJ6,PROGRAM!$A$4:$A$434,PROGRAM!$M$4:$M$434," ")</f>
        <v xml:space="preserve"> </v>
      </c>
      <c r="S6" s="42"/>
      <c r="T6" s="43" t="str">
        <f t="shared" si="2"/>
        <v xml:space="preserve">  -   -   nolu sınıf</v>
      </c>
      <c r="U6" s="43" t="str">
        <f t="shared" si="0"/>
        <v xml:space="preserve">  -   -   nolu sınıf</v>
      </c>
      <c r="V6" s="43" t="str">
        <f t="shared" si="0"/>
        <v xml:space="preserve">  -   -   nolu sınıf</v>
      </c>
      <c r="W6" s="43" t="str">
        <f t="shared" si="0"/>
        <v xml:space="preserve">  -   -   nolu sınıf</v>
      </c>
      <c r="X6" s="43" t="str">
        <f t="shared" si="0"/>
        <v xml:space="preserve">  -   -   nolu sınıf</v>
      </c>
      <c r="Y6" s="42"/>
      <c r="Z6" s="43" t="str">
        <f t="shared" si="3"/>
        <v xml:space="preserve">  -   -   nolu sınıf</v>
      </c>
      <c r="AA6" s="43" t="str">
        <f t="shared" si="1"/>
        <v xml:space="preserve">  -   -   nolu sınıf</v>
      </c>
      <c r="AB6" s="43" t="str">
        <f t="shared" si="1"/>
        <v xml:space="preserve">  -   -   nolu sınıf</v>
      </c>
      <c r="AC6" s="43" t="str">
        <f t="shared" si="1"/>
        <v xml:space="preserve">  -   -   nolu sınıf</v>
      </c>
      <c r="AD6" s="43" t="str">
        <f t="shared" si="1"/>
        <v xml:space="preserve">  -   -   nolu sınıf</v>
      </c>
      <c r="AE6" s="37"/>
      <c r="AF6" s="34">
        <f>SUMIFS(PROGRAM!$A$4:$A$434,PROGRAM!$F$4:$F$434,$B$1,PROGRAM!$L$4:$L$434,AF$2,PROGRAM!$Q$4:$Q$434,$A$2)</f>
        <v>0</v>
      </c>
      <c r="AG6" s="34">
        <f>SUMIFS(PROGRAM!$A$4:$A$434,PROGRAM!$F$4:$F$434,$B$1,PROGRAM!$L$4:$L$434,AG$2,PROGRAM!$Q$4:$Q$434,$A$2)</f>
        <v>0</v>
      </c>
      <c r="AH6" s="34">
        <f>SUMIFS(PROGRAM!$A$4:$A$434,PROGRAM!$F$4:$F$434,$B$1,PROGRAM!$L$4:$L$434,AH$2,PROGRAM!$Q$4:$Q$434,$A$2)</f>
        <v>0</v>
      </c>
      <c r="AI6" s="34">
        <f>SUMIFS(PROGRAM!$A$4:$A$434,PROGRAM!$F$4:$F$434,$B$1,PROGRAM!$L$4:$L$434,AI$2,PROGRAM!$Q$4:$Q$434,$A$2)</f>
        <v>0</v>
      </c>
      <c r="AJ6" s="34">
        <f>SUMIFS(PROGRAM!$A$4:$A$434,PROGRAM!$F$4:$F$434,$B$1,PROGRAM!$L$4:$L$434,AJ$2,PROGRAM!$Q$4:$Q$434,$A$2)</f>
        <v>0</v>
      </c>
    </row>
    <row r="7" spans="1:36" ht="37.5" customHeight="1" x14ac:dyDescent="0.25">
      <c r="A7" s="37" t="s">
        <v>64</v>
      </c>
      <c r="B7" s="41" t="str">
        <f>_xlfn.XLOOKUP(AF7,PROGRAM!$A$4:$A$434,PROGRAM!$E$4:$E$434," ")</f>
        <v xml:space="preserve"> </v>
      </c>
      <c r="C7" s="41" t="str">
        <f>_xlfn.XLOOKUP(AG7,PROGRAM!$A$4:$A$434,PROGRAM!$E$4:$E$434," ")</f>
        <v xml:space="preserve"> </v>
      </c>
      <c r="D7" s="41" t="str">
        <f>_xlfn.XLOOKUP(AH7,PROGRAM!$A$4:$A$434,PROGRAM!$E$4:$E$434," ")</f>
        <v xml:space="preserve"> </v>
      </c>
      <c r="E7" s="41" t="str">
        <f>_xlfn.XLOOKUP(AI7,PROGRAM!$A$4:$A$434,PROGRAM!$E$4:$E$434," ")</f>
        <v xml:space="preserve"> </v>
      </c>
      <c r="F7" s="41" t="str">
        <f>_xlfn.XLOOKUP(AJ7,PROGRAM!$A$4:$A$434,PROGRAM!$E$4:$E$434," ")</f>
        <v xml:space="preserve"> </v>
      </c>
      <c r="G7" s="42"/>
      <c r="H7" s="43" t="str">
        <f>_xlfn.XLOOKUP(AF7,PROGRAM!$A$4:$A$434,PROGRAM!$B$4:$B$434," ")</f>
        <v xml:space="preserve"> </v>
      </c>
      <c r="I7" s="43" t="str">
        <f>_xlfn.XLOOKUP(AG7,PROGRAM!$A$4:$A$434,PROGRAM!$B$4:$B$434," ")</f>
        <v xml:space="preserve"> </v>
      </c>
      <c r="J7" s="43" t="str">
        <f>_xlfn.XLOOKUP(AH7,PROGRAM!$A$4:$A$434,PROGRAM!$B$4:$B$434," ")</f>
        <v xml:space="preserve"> </v>
      </c>
      <c r="K7" s="43" t="str">
        <f>_xlfn.XLOOKUP(AI7,PROGRAM!$A$4:$A$434,PROGRAM!$B$4:$B$434," ")</f>
        <v xml:space="preserve"> </v>
      </c>
      <c r="L7" s="43" t="str">
        <f>_xlfn.XLOOKUP(AJ7,PROGRAM!$A$4:$A$434,PROGRAM!$B$4:$B$434," ")</f>
        <v xml:space="preserve"> </v>
      </c>
      <c r="M7" s="42"/>
      <c r="N7" s="43" t="str">
        <f>_xlfn.XLOOKUP(AF7,PROGRAM!$A$4:$A$434,PROGRAM!$M$4:$M$434," ")</f>
        <v xml:space="preserve"> </v>
      </c>
      <c r="O7" s="43" t="str">
        <f>_xlfn.XLOOKUP(AG7,PROGRAM!$A$4:$A$434,PROGRAM!$M$4:$M$434," ")</f>
        <v xml:space="preserve"> </v>
      </c>
      <c r="P7" s="43" t="str">
        <f>_xlfn.XLOOKUP(AH7,PROGRAM!$A$4:$A$434,PROGRAM!$M$4:$M$434," ")</f>
        <v xml:space="preserve"> </v>
      </c>
      <c r="Q7" s="43" t="str">
        <f>_xlfn.XLOOKUP(AI7,PROGRAM!$A$4:$A$434,PROGRAM!$M$4:$M$434," ")</f>
        <v xml:space="preserve"> </v>
      </c>
      <c r="R7" s="43" t="str">
        <f>_xlfn.XLOOKUP(AJ7,PROGRAM!$A$4:$A$434,PROGRAM!$M$4:$M$434," ")</f>
        <v xml:space="preserve"> </v>
      </c>
      <c r="S7" s="42"/>
      <c r="T7" s="43" t="str">
        <f t="shared" si="2"/>
        <v xml:space="preserve">  -   -   nolu sınıf</v>
      </c>
      <c r="U7" s="43" t="str">
        <f t="shared" si="0"/>
        <v xml:space="preserve">  -   -   nolu sınıf</v>
      </c>
      <c r="V7" s="43" t="str">
        <f t="shared" si="0"/>
        <v xml:space="preserve">  -   -   nolu sınıf</v>
      </c>
      <c r="W7" s="43" t="str">
        <f t="shared" si="0"/>
        <v xml:space="preserve">  -   -   nolu sınıf</v>
      </c>
      <c r="X7" s="43" t="str">
        <f t="shared" si="0"/>
        <v xml:space="preserve">  -   -   nolu sınıf</v>
      </c>
      <c r="Y7" s="42"/>
      <c r="Z7" s="43" t="str">
        <f t="shared" si="3"/>
        <v xml:space="preserve">  -   -   nolu sınıf</v>
      </c>
      <c r="AA7" s="43" t="str">
        <f t="shared" si="1"/>
        <v xml:space="preserve">  -   -   nolu sınıf</v>
      </c>
      <c r="AB7" s="43" t="str">
        <f t="shared" si="1"/>
        <v xml:space="preserve">  -   -   nolu sınıf</v>
      </c>
      <c r="AC7" s="43" t="str">
        <f t="shared" si="1"/>
        <v xml:space="preserve">  -   -   nolu sınıf</v>
      </c>
      <c r="AD7" s="43" t="str">
        <f t="shared" si="1"/>
        <v xml:space="preserve">  -   -   nolu sınıf</v>
      </c>
      <c r="AE7" s="37"/>
      <c r="AF7" s="34">
        <f>SUMIFS(PROGRAM!$A$4:$A$434,PROGRAM!$F$4:$F$434,$B$1,PROGRAM!$L$4:$L$434,AF$2,PROGRAM!$R$4:$R$434,$A$2)</f>
        <v>0</v>
      </c>
      <c r="AG7" s="34">
        <f>SUMIFS(PROGRAM!$A$4:$A$434,PROGRAM!$F$4:$F$434,$B$1,PROGRAM!$L$4:$L$434,AG$2,PROGRAM!$R$4:$R$434,$A$2)</f>
        <v>0</v>
      </c>
      <c r="AH7" s="34">
        <f>SUMIFS(PROGRAM!$A$4:$A$434,PROGRAM!$F$4:$F$434,$B$1,PROGRAM!$L$4:$L$434,AH$2,PROGRAM!$R$4:$R$434,$A$2)</f>
        <v>0</v>
      </c>
      <c r="AI7" s="34">
        <f>SUMIFS(PROGRAM!$A$4:$A$434,PROGRAM!$F$4:$F$434,$B$1,PROGRAM!$L$4:$L$434,AI$2,PROGRAM!$R$4:$R$434,$A$2)</f>
        <v>0</v>
      </c>
      <c r="AJ7" s="34">
        <f>SUMIFS(PROGRAM!$A$4:$A$434,PROGRAM!$F$4:$F$434,$B$1,PROGRAM!$L$4:$L$434,AJ$2,PROGRAM!$R$4:$R$434,$A$2)</f>
        <v>0</v>
      </c>
    </row>
    <row r="8" spans="1:36" ht="37.5" customHeight="1" x14ac:dyDescent="0.25">
      <c r="A8" s="37" t="s">
        <v>65</v>
      </c>
      <c r="B8" s="41" t="str">
        <f>_xlfn.XLOOKUP(AF8,PROGRAM!$A$4:$A$434,PROGRAM!$E$4:$E$434," ")</f>
        <v xml:space="preserve"> </v>
      </c>
      <c r="C8" s="41" t="str">
        <f>_xlfn.XLOOKUP(AG8,PROGRAM!$A$4:$A$434,PROGRAM!$E$4:$E$434," ")</f>
        <v xml:space="preserve"> </v>
      </c>
      <c r="D8" s="41" t="str">
        <f>_xlfn.XLOOKUP(AH8,PROGRAM!$A$4:$A$434,PROGRAM!$E$4:$E$434," ")</f>
        <v xml:space="preserve"> </v>
      </c>
      <c r="E8" s="41" t="str">
        <f>_xlfn.XLOOKUP(AI8,PROGRAM!$A$4:$A$434,PROGRAM!$E$4:$E$434," ")</f>
        <v xml:space="preserve"> </v>
      </c>
      <c r="F8" s="41" t="str">
        <f>_xlfn.XLOOKUP(AJ8,PROGRAM!$A$4:$A$434,PROGRAM!$E$4:$E$434," ")</f>
        <v xml:space="preserve"> </v>
      </c>
      <c r="G8" s="42"/>
      <c r="H8" s="43" t="str">
        <f>_xlfn.XLOOKUP(AF8,PROGRAM!$A$4:$A$434,PROGRAM!$B$4:$B$434," ")</f>
        <v xml:space="preserve"> </v>
      </c>
      <c r="I8" s="43" t="str">
        <f>_xlfn.XLOOKUP(AG8,PROGRAM!$A$4:$A$434,PROGRAM!$B$4:$B$434," ")</f>
        <v xml:space="preserve"> </v>
      </c>
      <c r="J8" s="43" t="str">
        <f>_xlfn.XLOOKUP(AH8,PROGRAM!$A$4:$A$434,PROGRAM!$B$4:$B$434," ")</f>
        <v xml:space="preserve"> </v>
      </c>
      <c r="K8" s="43" t="str">
        <f>_xlfn.XLOOKUP(AI8,PROGRAM!$A$4:$A$434,PROGRAM!$B$4:$B$434," ")</f>
        <v xml:space="preserve"> </v>
      </c>
      <c r="L8" s="43" t="str">
        <f>_xlfn.XLOOKUP(AJ8,PROGRAM!$A$4:$A$434,PROGRAM!$B$4:$B$434," ")</f>
        <v xml:space="preserve"> </v>
      </c>
      <c r="M8" s="42"/>
      <c r="N8" s="43" t="str">
        <f>_xlfn.XLOOKUP(AF8,PROGRAM!$A$4:$A$434,PROGRAM!$M$4:$M$434," ")</f>
        <v xml:space="preserve"> </v>
      </c>
      <c r="O8" s="43" t="str">
        <f>_xlfn.XLOOKUP(AG8,PROGRAM!$A$4:$A$434,PROGRAM!$M$4:$M$434," ")</f>
        <v xml:space="preserve"> </v>
      </c>
      <c r="P8" s="43" t="str">
        <f>_xlfn.XLOOKUP(AH8,PROGRAM!$A$4:$A$434,PROGRAM!$M$4:$M$434," ")</f>
        <v xml:space="preserve"> </v>
      </c>
      <c r="Q8" s="43" t="str">
        <f>_xlfn.XLOOKUP(AI8,PROGRAM!$A$4:$A$434,PROGRAM!$M$4:$M$434," ")</f>
        <v xml:space="preserve"> </v>
      </c>
      <c r="R8" s="43" t="str">
        <f>_xlfn.XLOOKUP(AJ8,PROGRAM!$A$4:$A$434,PROGRAM!$M$4:$M$434," ")</f>
        <v xml:space="preserve"> </v>
      </c>
      <c r="S8" s="42"/>
      <c r="T8" s="43" t="str">
        <f t="shared" si="2"/>
        <v xml:space="preserve">  -   -   nolu sınıf</v>
      </c>
      <c r="U8" s="43" t="str">
        <f t="shared" si="0"/>
        <v xml:space="preserve">  -   -   nolu sınıf</v>
      </c>
      <c r="V8" s="43" t="str">
        <f t="shared" si="0"/>
        <v xml:space="preserve">  -   -   nolu sınıf</v>
      </c>
      <c r="W8" s="43" t="str">
        <f t="shared" si="0"/>
        <v xml:space="preserve">  -   -   nolu sınıf</v>
      </c>
      <c r="X8" s="43" t="str">
        <f t="shared" si="0"/>
        <v xml:space="preserve">  -   -   nolu sınıf</v>
      </c>
      <c r="Y8" s="42"/>
      <c r="Z8" s="43" t="str">
        <f t="shared" si="3"/>
        <v xml:space="preserve">  -   -   nolu sınıf</v>
      </c>
      <c r="AA8" s="43" t="str">
        <f t="shared" si="1"/>
        <v xml:space="preserve">  -   -   nolu sınıf</v>
      </c>
      <c r="AB8" s="43" t="str">
        <f t="shared" si="1"/>
        <v xml:space="preserve">  -   -   nolu sınıf</v>
      </c>
      <c r="AC8" s="43" t="str">
        <f t="shared" si="1"/>
        <v xml:space="preserve">  -   -   nolu sınıf</v>
      </c>
      <c r="AD8" s="43" t="str">
        <f t="shared" si="1"/>
        <v xml:space="preserve">  -   -   nolu sınıf</v>
      </c>
      <c r="AE8" s="37"/>
      <c r="AF8" s="34">
        <f>SUMIFS(PROGRAM!$A$4:$A$434,PROGRAM!$F$4:$F$434,$B$1,PROGRAM!$L$4:$L$434,AF$2,PROGRAM!$S$4:$S$434,$A$2)</f>
        <v>0</v>
      </c>
      <c r="AG8" s="34">
        <f>SUMIFS(PROGRAM!$A$4:$A$434,PROGRAM!$F$4:$F$434,$B$1,PROGRAM!$L$4:$L$434,AG$2,PROGRAM!$S$4:$S$434,$A$2)</f>
        <v>0</v>
      </c>
      <c r="AH8" s="34">
        <f>SUMIFS(PROGRAM!$A$4:$A$434,PROGRAM!$F$4:$F$434,$B$1,PROGRAM!$L$4:$L$434,AH$2,PROGRAM!$S$4:$S$434,$A$2)</f>
        <v>0</v>
      </c>
      <c r="AI8" s="34">
        <f>SUMIFS(PROGRAM!$A$4:$A$434,PROGRAM!$F$4:$F$434,$B$1,PROGRAM!$L$4:$L$434,AI$2,PROGRAM!$S$4:$S$434,$A$2)</f>
        <v>0</v>
      </c>
      <c r="AJ8" s="34">
        <f>SUMIFS(PROGRAM!$A$4:$A$434,PROGRAM!$F$4:$F$434,$B$1,PROGRAM!$L$4:$L$434,AJ$2,PROGRAM!$S$4:$S$434,$A$2)</f>
        <v>0</v>
      </c>
    </row>
    <row r="9" spans="1:36" ht="37.5" customHeight="1" x14ac:dyDescent="0.25">
      <c r="A9" s="37" t="s">
        <v>66</v>
      </c>
      <c r="B9" s="41" t="str">
        <f>_xlfn.XLOOKUP(AF9,PROGRAM!$A$4:$A$434,PROGRAM!$E$4:$E$434," ")</f>
        <v xml:space="preserve"> </v>
      </c>
      <c r="C9" s="41" t="str">
        <f>_xlfn.XLOOKUP(AG9,PROGRAM!$A$4:$A$434,PROGRAM!$E$4:$E$434," ")</f>
        <v xml:space="preserve"> </v>
      </c>
      <c r="D9" s="41" t="str">
        <f>_xlfn.XLOOKUP(AH9,PROGRAM!$A$4:$A$434,PROGRAM!$E$4:$E$434," ")</f>
        <v xml:space="preserve"> </v>
      </c>
      <c r="E9" s="41" t="str">
        <f>_xlfn.XLOOKUP(AI9,PROGRAM!$A$4:$A$434,PROGRAM!$E$4:$E$434," ")</f>
        <v xml:space="preserve"> </v>
      </c>
      <c r="F9" s="41" t="str">
        <f>_xlfn.XLOOKUP(AJ9,PROGRAM!$A$4:$A$434,PROGRAM!$E$4:$E$434," ")</f>
        <v xml:space="preserve"> </v>
      </c>
      <c r="G9" s="42"/>
      <c r="H9" s="43" t="str">
        <f>_xlfn.XLOOKUP(AF9,PROGRAM!$A$4:$A$434,PROGRAM!$B$4:$B$434," ")</f>
        <v xml:space="preserve"> </v>
      </c>
      <c r="I9" s="43" t="str">
        <f>_xlfn.XLOOKUP(AG9,PROGRAM!$A$4:$A$434,PROGRAM!$B$4:$B$434," ")</f>
        <v xml:space="preserve"> </v>
      </c>
      <c r="J9" s="43" t="str">
        <f>_xlfn.XLOOKUP(AH9,PROGRAM!$A$4:$A$434,PROGRAM!$B$4:$B$434," ")</f>
        <v xml:space="preserve"> </v>
      </c>
      <c r="K9" s="43" t="str">
        <f>_xlfn.XLOOKUP(AI9,PROGRAM!$A$4:$A$434,PROGRAM!$B$4:$B$434," ")</f>
        <v xml:space="preserve"> </v>
      </c>
      <c r="L9" s="43" t="str">
        <f>_xlfn.XLOOKUP(AJ9,PROGRAM!$A$4:$A$434,PROGRAM!$B$4:$B$434," ")</f>
        <v xml:space="preserve"> </v>
      </c>
      <c r="M9" s="42"/>
      <c r="N9" s="43" t="str">
        <f>_xlfn.XLOOKUP(AF9,PROGRAM!$A$4:$A$434,PROGRAM!$M$4:$M$434," ")</f>
        <v xml:space="preserve"> </v>
      </c>
      <c r="O9" s="43" t="str">
        <f>_xlfn.XLOOKUP(AG9,PROGRAM!$A$4:$A$434,PROGRAM!$M$4:$M$434," ")</f>
        <v xml:space="preserve"> </v>
      </c>
      <c r="P9" s="43" t="str">
        <f>_xlfn.XLOOKUP(AH9,PROGRAM!$A$4:$A$434,PROGRAM!$M$4:$M$434," ")</f>
        <v xml:space="preserve"> </v>
      </c>
      <c r="Q9" s="43" t="str">
        <f>_xlfn.XLOOKUP(AI9,PROGRAM!$A$4:$A$434,PROGRAM!$M$4:$M$434," ")</f>
        <v xml:space="preserve"> </v>
      </c>
      <c r="R9" s="43" t="str">
        <f>_xlfn.XLOOKUP(AJ9,PROGRAM!$A$4:$A$434,PROGRAM!$M$4:$M$434," ")</f>
        <v xml:space="preserve"> </v>
      </c>
      <c r="S9" s="42"/>
      <c r="T9" s="43" t="str">
        <f t="shared" si="2"/>
        <v xml:space="preserve">  -   -   nolu sınıf</v>
      </c>
      <c r="U9" s="43" t="str">
        <f t="shared" si="0"/>
        <v xml:space="preserve">  -   -   nolu sınıf</v>
      </c>
      <c r="V9" s="43" t="str">
        <f t="shared" si="0"/>
        <v xml:space="preserve">  -   -   nolu sınıf</v>
      </c>
      <c r="W9" s="43" t="str">
        <f t="shared" si="0"/>
        <v xml:space="preserve">  -   -   nolu sınıf</v>
      </c>
      <c r="X9" s="43" t="str">
        <f t="shared" si="0"/>
        <v xml:space="preserve">  -   -   nolu sınıf</v>
      </c>
      <c r="Y9" s="42"/>
      <c r="Z9" s="43" t="str">
        <f t="shared" si="3"/>
        <v xml:space="preserve">  -   -   nolu sınıf</v>
      </c>
      <c r="AA9" s="43" t="str">
        <f t="shared" si="1"/>
        <v xml:space="preserve">  -   -   nolu sınıf</v>
      </c>
      <c r="AB9" s="43" t="str">
        <f t="shared" si="1"/>
        <v xml:space="preserve">  -   -   nolu sınıf</v>
      </c>
      <c r="AC9" s="43" t="str">
        <f t="shared" si="1"/>
        <v xml:space="preserve">  -   -   nolu sınıf</v>
      </c>
      <c r="AD9" s="43" t="str">
        <f t="shared" si="1"/>
        <v xml:space="preserve">  -   -   nolu sınıf</v>
      </c>
      <c r="AE9" s="37"/>
      <c r="AF9" s="34">
        <f>SUMIFS(PROGRAM!$A$4:$A$434,PROGRAM!$F$4:$F$434,$B$1,PROGRAM!$L$4:$L$434,AF$2,PROGRAM!$T$4:$T$434,$A$2)</f>
        <v>0</v>
      </c>
      <c r="AG9" s="34">
        <f>SUMIFS(PROGRAM!$A$4:$A$434,PROGRAM!$F$4:$F$434,$B$1,PROGRAM!$L$4:$L$434,AG$2,PROGRAM!$T$4:$T$434,$A$2)</f>
        <v>0</v>
      </c>
      <c r="AH9" s="34">
        <f>SUMIFS(PROGRAM!$A$4:$A$434,PROGRAM!$F$4:$F$434,$B$1,PROGRAM!$L$4:$L$434,AH$2,PROGRAM!$T$4:$T$434,$A$2)</f>
        <v>0</v>
      </c>
      <c r="AI9" s="34">
        <f>SUMIFS(PROGRAM!$A$4:$A$434,PROGRAM!$F$4:$F$434,$B$1,PROGRAM!$L$4:$L$434,AI$2,PROGRAM!$T$4:$T$434,$A$2)</f>
        <v>0</v>
      </c>
      <c r="AJ9" s="34">
        <f>SUMIFS(PROGRAM!$A$4:$A$434,PROGRAM!$F$4:$F$434,$B$1,PROGRAM!$L$4:$L$434,AJ$2,PROGRAM!$T$4:$T$434,$A$2)</f>
        <v>0</v>
      </c>
    </row>
    <row r="10" spans="1:36" ht="37.5" customHeight="1" x14ac:dyDescent="0.25">
      <c r="A10" s="37" t="s">
        <v>67</v>
      </c>
      <c r="B10" s="41" t="str">
        <f>_xlfn.XLOOKUP(AF10,PROGRAM!$A$4:$A$434,PROGRAM!$E$4:$E$434," ")</f>
        <v xml:space="preserve"> </v>
      </c>
      <c r="C10" s="41" t="str">
        <f>_xlfn.XLOOKUP(AG10,PROGRAM!$A$4:$A$434,PROGRAM!$E$4:$E$434," ")</f>
        <v xml:space="preserve"> </v>
      </c>
      <c r="D10" s="41" t="str">
        <f>_xlfn.XLOOKUP(AH10,PROGRAM!$A$4:$A$434,PROGRAM!$E$4:$E$434," ")</f>
        <v xml:space="preserve"> </v>
      </c>
      <c r="E10" s="41" t="str">
        <f>_xlfn.XLOOKUP(AI10,PROGRAM!$A$4:$A$434,PROGRAM!$E$4:$E$434," ")</f>
        <v xml:space="preserve"> </v>
      </c>
      <c r="F10" s="41" t="str">
        <f>_xlfn.XLOOKUP(AJ10,PROGRAM!$A$4:$A$434,PROGRAM!$E$4:$E$434," ")</f>
        <v xml:space="preserve"> </v>
      </c>
      <c r="G10" s="42"/>
      <c r="H10" s="43" t="str">
        <f>_xlfn.XLOOKUP(AF10,PROGRAM!$A$4:$A$434,PROGRAM!$B$4:$B$434," ")</f>
        <v xml:space="preserve"> </v>
      </c>
      <c r="I10" s="43" t="str">
        <f>_xlfn.XLOOKUP(AG10,PROGRAM!$A$4:$A$434,PROGRAM!$B$4:$B$434," ")</f>
        <v xml:space="preserve"> </v>
      </c>
      <c r="J10" s="43" t="str">
        <f>_xlfn.XLOOKUP(AH10,PROGRAM!$A$4:$A$434,PROGRAM!$B$4:$B$434," ")</f>
        <v xml:space="preserve"> </v>
      </c>
      <c r="K10" s="43" t="str">
        <f>_xlfn.XLOOKUP(AI10,PROGRAM!$A$4:$A$434,PROGRAM!$B$4:$B$434," ")</f>
        <v xml:space="preserve"> </v>
      </c>
      <c r="L10" s="43" t="str">
        <f>_xlfn.XLOOKUP(AJ10,PROGRAM!$A$4:$A$434,PROGRAM!$B$4:$B$434," ")</f>
        <v xml:space="preserve"> </v>
      </c>
      <c r="M10" s="42"/>
      <c r="N10" s="43" t="str">
        <f>_xlfn.XLOOKUP(AF10,PROGRAM!$A$4:$A$434,PROGRAM!$M$4:$M$434," ")</f>
        <v xml:space="preserve"> </v>
      </c>
      <c r="O10" s="43" t="str">
        <f>_xlfn.XLOOKUP(AG10,PROGRAM!$A$4:$A$434,PROGRAM!$M$4:$M$434," ")</f>
        <v xml:space="preserve"> </v>
      </c>
      <c r="P10" s="43" t="str">
        <f>_xlfn.XLOOKUP(AH10,PROGRAM!$A$4:$A$434,PROGRAM!$M$4:$M$434," ")</f>
        <v xml:space="preserve"> </v>
      </c>
      <c r="Q10" s="43" t="str">
        <f>_xlfn.XLOOKUP(AI10,PROGRAM!$A$4:$A$434,PROGRAM!$M$4:$M$434," ")</f>
        <v xml:space="preserve"> </v>
      </c>
      <c r="R10" s="43" t="str">
        <f>_xlfn.XLOOKUP(AJ10,PROGRAM!$A$4:$A$434,PROGRAM!$M$4:$M$434," ")</f>
        <v xml:space="preserve"> </v>
      </c>
      <c r="S10" s="42"/>
      <c r="T10" s="43" t="str">
        <f t="shared" si="2"/>
        <v xml:space="preserve">  -   -   nolu sınıf</v>
      </c>
      <c r="U10" s="43" t="str">
        <f t="shared" si="0"/>
        <v xml:space="preserve">  -   -   nolu sınıf</v>
      </c>
      <c r="V10" s="43" t="str">
        <f t="shared" si="0"/>
        <v xml:space="preserve">  -   -   nolu sınıf</v>
      </c>
      <c r="W10" s="43" t="str">
        <f t="shared" si="0"/>
        <v xml:space="preserve">  -   -   nolu sınıf</v>
      </c>
      <c r="X10" s="43" t="str">
        <f t="shared" si="0"/>
        <v xml:space="preserve">  -   -   nolu sınıf</v>
      </c>
      <c r="Y10" s="42"/>
      <c r="Z10" s="43" t="str">
        <f t="shared" si="3"/>
        <v xml:space="preserve">  -   -   nolu sınıf</v>
      </c>
      <c r="AA10" s="43" t="str">
        <f t="shared" si="1"/>
        <v xml:space="preserve">  -   -   nolu sınıf</v>
      </c>
      <c r="AB10" s="43" t="str">
        <f t="shared" si="1"/>
        <v xml:space="preserve">  -   -   nolu sınıf</v>
      </c>
      <c r="AC10" s="43" t="str">
        <f t="shared" si="1"/>
        <v xml:space="preserve">  -   -   nolu sınıf</v>
      </c>
      <c r="AD10" s="43" t="str">
        <f t="shared" si="1"/>
        <v xml:space="preserve">  -   -   nolu sınıf</v>
      </c>
      <c r="AE10" s="37"/>
      <c r="AF10" s="34">
        <f>SUMIFS(PROGRAM!$A$4:$A$434,PROGRAM!$F$4:$F$434,$B$1,PROGRAM!$L$4:$L$434,AF$2,PROGRAM!$U$4:$U$434,$A$2)</f>
        <v>0</v>
      </c>
      <c r="AG10" s="34">
        <f>SUMIFS(PROGRAM!$A$4:$A$434,PROGRAM!$F$4:$F$434,$B$1,PROGRAM!$L$4:$L$434,AG$2,PROGRAM!$U$4:$U$434,$A$2)</f>
        <v>0</v>
      </c>
      <c r="AH10" s="34">
        <f>SUMIFS(PROGRAM!$A$4:$A$434,PROGRAM!$F$4:$F$434,$B$1,PROGRAM!$L$4:$L$434,AH$2,PROGRAM!$U$4:$U$434,$A$2)</f>
        <v>0</v>
      </c>
      <c r="AI10" s="34">
        <f>SUMIFS(PROGRAM!$A$4:$A$434,PROGRAM!$F$4:$F$434,$B$1,PROGRAM!$L$4:$L$434,AI$2,PROGRAM!$U$4:$U$434,$A$2)</f>
        <v>0</v>
      </c>
      <c r="AJ10" s="34">
        <f>SUMIFS(PROGRAM!$A$4:$A$434,PROGRAM!$F$4:$F$434,$B$1,PROGRAM!$L$4:$L$434,AJ$2,PROGRAM!$U$4:$U$434,$A$2)</f>
        <v>0</v>
      </c>
    </row>
    <row r="11" spans="1:36" ht="37.5" customHeight="1" x14ac:dyDescent="0.25">
      <c r="A11" s="37" t="s">
        <v>68</v>
      </c>
      <c r="B11" s="41" t="str">
        <f>_xlfn.XLOOKUP(AF11,PROGRAM!$A$4:$A$434,PROGRAM!$E$4:$E$434," ")</f>
        <v xml:space="preserve"> </v>
      </c>
      <c r="C11" s="41" t="str">
        <f>_xlfn.XLOOKUP(AG11,PROGRAM!$A$4:$A$434,PROGRAM!$E$4:$E$434," ")</f>
        <v xml:space="preserve"> </v>
      </c>
      <c r="D11" s="41" t="str">
        <f>_xlfn.XLOOKUP(AH11,PROGRAM!$A$4:$A$434,PROGRAM!$E$4:$E$434," ")</f>
        <v xml:space="preserve"> </v>
      </c>
      <c r="E11" s="41" t="str">
        <f>_xlfn.XLOOKUP(AI11,PROGRAM!$A$4:$A$434,PROGRAM!$E$4:$E$434," ")</f>
        <v xml:space="preserve"> </v>
      </c>
      <c r="F11" s="41" t="str">
        <f>_xlfn.XLOOKUP(AJ11,PROGRAM!$A$4:$A$434,PROGRAM!$E$4:$E$434," ")</f>
        <v xml:space="preserve"> </v>
      </c>
      <c r="G11" s="42"/>
      <c r="H11" s="43" t="str">
        <f>_xlfn.XLOOKUP(AF11,PROGRAM!$A$4:$A$434,PROGRAM!$B$4:$B$434," ")</f>
        <v xml:space="preserve"> </v>
      </c>
      <c r="I11" s="43" t="str">
        <f>_xlfn.XLOOKUP(AG11,PROGRAM!$A$4:$A$434,PROGRAM!$B$4:$B$434," ")</f>
        <v xml:space="preserve"> </v>
      </c>
      <c r="J11" s="43" t="str">
        <f>_xlfn.XLOOKUP(AH11,PROGRAM!$A$4:$A$434,PROGRAM!$B$4:$B$434," ")</f>
        <v xml:space="preserve"> </v>
      </c>
      <c r="K11" s="43" t="str">
        <f>_xlfn.XLOOKUP(AI11,PROGRAM!$A$4:$A$434,PROGRAM!$B$4:$B$434," ")</f>
        <v xml:space="preserve"> </v>
      </c>
      <c r="L11" s="43" t="str">
        <f>_xlfn.XLOOKUP(AJ11,PROGRAM!$A$4:$A$434,PROGRAM!$B$4:$B$434," ")</f>
        <v xml:space="preserve"> </v>
      </c>
      <c r="M11" s="42"/>
      <c r="N11" s="43" t="str">
        <f>_xlfn.XLOOKUP(AF11,PROGRAM!$A$4:$A$434,PROGRAM!$M$4:$M$434," ")</f>
        <v xml:space="preserve"> </v>
      </c>
      <c r="O11" s="43" t="str">
        <f>_xlfn.XLOOKUP(AG11,PROGRAM!$A$4:$A$434,PROGRAM!$M$4:$M$434," ")</f>
        <v xml:space="preserve"> </v>
      </c>
      <c r="P11" s="43" t="str">
        <f>_xlfn.XLOOKUP(AH11,PROGRAM!$A$4:$A$434,PROGRAM!$M$4:$M$434," ")</f>
        <v xml:space="preserve"> </v>
      </c>
      <c r="Q11" s="43" t="str">
        <f>_xlfn.XLOOKUP(AI11,PROGRAM!$A$4:$A$434,PROGRAM!$M$4:$M$434," ")</f>
        <v xml:space="preserve"> </v>
      </c>
      <c r="R11" s="43" t="str">
        <f>_xlfn.XLOOKUP(AJ11,PROGRAM!$A$4:$A$434,PROGRAM!$M$4:$M$434," ")</f>
        <v xml:space="preserve"> </v>
      </c>
      <c r="S11" s="42"/>
      <c r="T11" s="43" t="str">
        <f t="shared" si="2"/>
        <v xml:space="preserve">  -   -   nolu sınıf</v>
      </c>
      <c r="U11" s="43" t="str">
        <f t="shared" si="0"/>
        <v xml:space="preserve">  -   -   nolu sınıf</v>
      </c>
      <c r="V11" s="43" t="str">
        <f t="shared" si="0"/>
        <v xml:space="preserve">  -   -   nolu sınıf</v>
      </c>
      <c r="W11" s="43" t="str">
        <f t="shared" si="0"/>
        <v xml:space="preserve">  -   -   nolu sınıf</v>
      </c>
      <c r="X11" s="43" t="str">
        <f t="shared" si="0"/>
        <v xml:space="preserve">  -   -   nolu sınıf</v>
      </c>
      <c r="Y11" s="42"/>
      <c r="Z11" s="43" t="str">
        <f t="shared" si="3"/>
        <v xml:space="preserve">  -   -   nolu sınıf</v>
      </c>
      <c r="AA11" s="43" t="str">
        <f t="shared" si="1"/>
        <v xml:space="preserve">  -   -   nolu sınıf</v>
      </c>
      <c r="AB11" s="43" t="str">
        <f t="shared" si="1"/>
        <v xml:space="preserve">  -   -   nolu sınıf</v>
      </c>
      <c r="AC11" s="43" t="str">
        <f t="shared" si="1"/>
        <v xml:space="preserve">  -   -   nolu sınıf</v>
      </c>
      <c r="AD11" s="43" t="str">
        <f t="shared" si="1"/>
        <v xml:space="preserve">  -   -   nolu sınıf</v>
      </c>
      <c r="AE11" s="37"/>
      <c r="AF11" s="34">
        <f>SUMIFS(PROGRAM!$A$4:$A$434,PROGRAM!$F$4:$F$434,$B$1,PROGRAM!$L$4:$L$434,AF$2,PROGRAM!$V$4:$V$434,$A$2)</f>
        <v>0</v>
      </c>
      <c r="AG11" s="34">
        <f>SUMIFS(PROGRAM!$A$4:$A$434,PROGRAM!$F$4:$F$434,$B$1,PROGRAM!$L$4:$L$434,AG$2,PROGRAM!$V$4:$V$434,$A$2)</f>
        <v>0</v>
      </c>
      <c r="AH11" s="34">
        <f>SUMIFS(PROGRAM!$A$4:$A$434,PROGRAM!$F$4:$F$434,$B$1,PROGRAM!$L$4:$L$434,AH$2,PROGRAM!$V$4:$V$434,$A$2)</f>
        <v>0</v>
      </c>
      <c r="AI11" s="34">
        <f>SUMIFS(PROGRAM!$A$4:$A$434,PROGRAM!$F$4:$F$434,$B$1,PROGRAM!$L$4:$L$434,AI$2,PROGRAM!$V$4:$V$434,$A$2)</f>
        <v>0</v>
      </c>
      <c r="AJ11" s="34">
        <f>SUMIFS(PROGRAM!$A$4:$A$434,PROGRAM!$F$4:$F$434,$B$1,PROGRAM!$L$4:$L$434,AJ$2,PROGRAM!$V$4:$V$434,$A$2)</f>
        <v>0</v>
      </c>
    </row>
    <row r="12" spans="1:36" ht="37.5" customHeight="1" x14ac:dyDescent="0.25">
      <c r="A12" s="37" t="s">
        <v>69</v>
      </c>
      <c r="B12" s="41" t="str">
        <f>_xlfn.XLOOKUP(AF12,PROGRAM!$A$4:$A$434,PROGRAM!$E$4:$E$434," ")</f>
        <v xml:space="preserve"> </v>
      </c>
      <c r="C12" s="41" t="str">
        <f>_xlfn.XLOOKUP(AG12,PROGRAM!$A$4:$A$434,PROGRAM!$E$4:$E$434," ")</f>
        <v xml:space="preserve"> </v>
      </c>
      <c r="D12" s="41" t="str">
        <f>_xlfn.XLOOKUP(AH12,PROGRAM!$A$4:$A$434,PROGRAM!$E$4:$E$434," ")</f>
        <v xml:space="preserve"> </v>
      </c>
      <c r="E12" s="41" t="str">
        <f>_xlfn.XLOOKUP(AI12,PROGRAM!$A$4:$A$434,PROGRAM!$E$4:$E$434," ")</f>
        <v xml:space="preserve"> </v>
      </c>
      <c r="F12" s="41" t="str">
        <f>_xlfn.XLOOKUP(AJ12,PROGRAM!$A$4:$A$434,PROGRAM!$E$4:$E$434," ")</f>
        <v xml:space="preserve"> </v>
      </c>
      <c r="G12" s="42"/>
      <c r="H12" s="43" t="str">
        <f>_xlfn.XLOOKUP(AF12,PROGRAM!$A$4:$A$434,PROGRAM!$B$4:$B$434," ")</f>
        <v xml:space="preserve"> </v>
      </c>
      <c r="I12" s="43" t="str">
        <f>_xlfn.XLOOKUP(AG12,PROGRAM!$A$4:$A$434,PROGRAM!$B$4:$B$434," ")</f>
        <v xml:space="preserve"> </v>
      </c>
      <c r="J12" s="43" t="str">
        <f>_xlfn.XLOOKUP(AH12,PROGRAM!$A$4:$A$434,PROGRAM!$B$4:$B$434," ")</f>
        <v xml:space="preserve"> </v>
      </c>
      <c r="K12" s="43" t="str">
        <f>_xlfn.XLOOKUP(AI12,PROGRAM!$A$4:$A$434,PROGRAM!$B$4:$B$434," ")</f>
        <v xml:space="preserve"> </v>
      </c>
      <c r="L12" s="43" t="str">
        <f>_xlfn.XLOOKUP(AJ12,PROGRAM!$A$4:$A$434,PROGRAM!$B$4:$B$434," ")</f>
        <v xml:space="preserve"> </v>
      </c>
      <c r="M12" s="42"/>
      <c r="N12" s="43" t="str">
        <f>_xlfn.XLOOKUP(AF12,PROGRAM!$A$4:$A$434,PROGRAM!$M$4:$M$434," ")</f>
        <v xml:space="preserve"> </v>
      </c>
      <c r="O12" s="43" t="str">
        <f>_xlfn.XLOOKUP(AG12,PROGRAM!$A$4:$A$434,PROGRAM!$M$4:$M$434," ")</f>
        <v xml:space="preserve"> </v>
      </c>
      <c r="P12" s="43" t="str">
        <f>_xlfn.XLOOKUP(AH12,PROGRAM!$A$4:$A$434,PROGRAM!$M$4:$M$434," ")</f>
        <v xml:space="preserve"> </v>
      </c>
      <c r="Q12" s="43" t="str">
        <f>_xlfn.XLOOKUP(AI12,PROGRAM!$A$4:$A$434,PROGRAM!$M$4:$M$434," ")</f>
        <v xml:space="preserve"> </v>
      </c>
      <c r="R12" s="43" t="str">
        <f>_xlfn.XLOOKUP(AJ12,PROGRAM!$A$4:$A$434,PROGRAM!$M$4:$M$434," ")</f>
        <v xml:space="preserve"> </v>
      </c>
      <c r="S12" s="42"/>
      <c r="T12" s="43" t="str">
        <f t="shared" si="2"/>
        <v xml:space="preserve">  -   -   nolu sınıf</v>
      </c>
      <c r="U12" s="43" t="str">
        <f t="shared" si="0"/>
        <v xml:space="preserve">  -   -   nolu sınıf</v>
      </c>
      <c r="V12" s="43" t="str">
        <f t="shared" si="0"/>
        <v xml:space="preserve">  -   -   nolu sınıf</v>
      </c>
      <c r="W12" s="43" t="str">
        <f t="shared" si="0"/>
        <v xml:space="preserve">  -   -   nolu sınıf</v>
      </c>
      <c r="X12" s="43" t="str">
        <f t="shared" si="0"/>
        <v xml:space="preserve">  -   -   nolu sınıf</v>
      </c>
      <c r="Y12" s="42"/>
      <c r="Z12" s="43" t="str">
        <f t="shared" si="3"/>
        <v xml:space="preserve">  -   -   nolu sınıf</v>
      </c>
      <c r="AA12" s="43" t="str">
        <f t="shared" si="1"/>
        <v xml:space="preserve">  -   -   nolu sınıf</v>
      </c>
      <c r="AB12" s="43" t="str">
        <f t="shared" si="1"/>
        <v xml:space="preserve">  -   -   nolu sınıf</v>
      </c>
      <c r="AC12" s="43" t="str">
        <f t="shared" si="1"/>
        <v xml:space="preserve">  -   -   nolu sınıf</v>
      </c>
      <c r="AD12" s="43" t="str">
        <f t="shared" si="1"/>
        <v xml:space="preserve">  -   -   nolu sınıf</v>
      </c>
      <c r="AE12" s="37"/>
      <c r="AF12" s="34">
        <f>SUMIFS(PROGRAM!$A$4:$A$434,PROGRAM!$F$4:$F$434,$B$1,PROGRAM!$L$4:$L$434,AF$2,PROGRAM!$W$4:$W$434,$A$2)</f>
        <v>0</v>
      </c>
      <c r="AG12" s="34">
        <f>SUMIFS(PROGRAM!$A$4:$A$434,PROGRAM!$F$4:$F$434,$B$1,PROGRAM!$L$4:$L$434,AG$2,PROGRAM!$W$4:$W$434,$A$2)</f>
        <v>0</v>
      </c>
      <c r="AH12" s="34">
        <f>SUMIFS(PROGRAM!$A$4:$A$434,PROGRAM!$F$4:$F$434,$B$1,PROGRAM!$L$4:$L$434,AH$2,PROGRAM!$W$4:$W$434,$A$2)</f>
        <v>0</v>
      </c>
      <c r="AI12" s="34">
        <f>SUMIFS(PROGRAM!$A$4:$A$434,PROGRAM!$F$4:$F$434,$B$1,PROGRAM!$L$4:$L$434,AI$2,PROGRAM!$W$4:$W$434,$A$2)</f>
        <v>0</v>
      </c>
      <c r="AJ12" s="34">
        <f>SUMIFS(PROGRAM!$A$4:$A$434,PROGRAM!$F$4:$F$434,$B$1,PROGRAM!$L$4:$L$434,AJ$2,PROGRAM!$W$4:$W$434,$A$2)</f>
        <v>0</v>
      </c>
    </row>
    <row r="13" spans="1:36" ht="37.5" customHeight="1" x14ac:dyDescent="0.25">
      <c r="A13" s="37" t="s">
        <v>70</v>
      </c>
      <c r="B13" s="41" t="str">
        <f>_xlfn.XLOOKUP(AF13,PROGRAM!$A$4:$A$434,PROGRAM!$E$4:$E$434," ")</f>
        <v xml:space="preserve"> </v>
      </c>
      <c r="C13" s="41" t="str">
        <f>_xlfn.XLOOKUP(AG13,PROGRAM!$A$4:$A$434,PROGRAM!$E$4:$E$434," ")</f>
        <v xml:space="preserve"> </v>
      </c>
      <c r="D13" s="41" t="str">
        <f>_xlfn.XLOOKUP(AH13,PROGRAM!$A$4:$A$434,PROGRAM!$E$4:$E$434," ")</f>
        <v xml:space="preserve"> </v>
      </c>
      <c r="E13" s="41" t="str">
        <f>_xlfn.XLOOKUP(AI13,PROGRAM!$A$4:$A$434,PROGRAM!$E$4:$E$434," ")</f>
        <v xml:space="preserve"> </v>
      </c>
      <c r="F13" s="41" t="str">
        <f>_xlfn.XLOOKUP(AJ13,PROGRAM!$A$4:$A$434,PROGRAM!$E$4:$E$434," ")</f>
        <v xml:space="preserve"> </v>
      </c>
      <c r="G13" s="42"/>
      <c r="H13" s="43" t="str">
        <f>_xlfn.XLOOKUP(AF13,PROGRAM!$A$4:$A$434,PROGRAM!$B$4:$B$434," ")</f>
        <v xml:space="preserve"> </v>
      </c>
      <c r="I13" s="43" t="str">
        <f>_xlfn.XLOOKUP(AG13,PROGRAM!$A$4:$A$434,PROGRAM!$B$4:$B$434," ")</f>
        <v xml:space="preserve"> </v>
      </c>
      <c r="J13" s="43" t="str">
        <f>_xlfn.XLOOKUP(AH13,PROGRAM!$A$4:$A$434,PROGRAM!$B$4:$B$434," ")</f>
        <v xml:space="preserve"> </v>
      </c>
      <c r="K13" s="43" t="str">
        <f>_xlfn.XLOOKUP(AI13,PROGRAM!$A$4:$A$434,PROGRAM!$B$4:$B$434," ")</f>
        <v xml:space="preserve"> </v>
      </c>
      <c r="L13" s="43" t="str">
        <f>_xlfn.XLOOKUP(AJ13,PROGRAM!$A$4:$A$434,PROGRAM!$B$4:$B$434," ")</f>
        <v xml:space="preserve"> </v>
      </c>
      <c r="M13" s="42"/>
      <c r="N13" s="43" t="str">
        <f>_xlfn.XLOOKUP(AF13,PROGRAM!$A$4:$A$434,PROGRAM!$M$4:$M$434," ")</f>
        <v xml:space="preserve"> </v>
      </c>
      <c r="O13" s="43" t="str">
        <f>_xlfn.XLOOKUP(AG13,PROGRAM!$A$4:$A$434,PROGRAM!$M$4:$M$434," ")</f>
        <v xml:space="preserve"> </v>
      </c>
      <c r="P13" s="43" t="str">
        <f>_xlfn.XLOOKUP(AH13,PROGRAM!$A$4:$A$434,PROGRAM!$M$4:$M$434," ")</f>
        <v xml:space="preserve"> </v>
      </c>
      <c r="Q13" s="43" t="str">
        <f>_xlfn.XLOOKUP(AI13,PROGRAM!$A$4:$A$434,PROGRAM!$M$4:$M$434," ")</f>
        <v xml:space="preserve"> </v>
      </c>
      <c r="R13" s="43" t="str">
        <f>_xlfn.XLOOKUP(AJ13,PROGRAM!$A$4:$A$434,PROGRAM!$M$4:$M$434," ")</f>
        <v xml:space="preserve"> </v>
      </c>
      <c r="S13" s="42"/>
      <c r="T13" s="43" t="str">
        <f t="shared" si="2"/>
        <v xml:space="preserve">  -   -   nolu sınıf</v>
      </c>
      <c r="U13" s="43" t="str">
        <f t="shared" si="0"/>
        <v xml:space="preserve">  -   -   nolu sınıf</v>
      </c>
      <c r="V13" s="43" t="str">
        <f t="shared" si="0"/>
        <v xml:space="preserve">  -   -   nolu sınıf</v>
      </c>
      <c r="W13" s="43" t="str">
        <f t="shared" si="0"/>
        <v xml:space="preserve">  -   -   nolu sınıf</v>
      </c>
      <c r="X13" s="43" t="str">
        <f t="shared" si="0"/>
        <v xml:space="preserve">  -   -   nolu sınıf</v>
      </c>
      <c r="Y13" s="42"/>
      <c r="Z13" s="43" t="str">
        <f t="shared" si="3"/>
        <v xml:space="preserve">  -   -   nolu sınıf</v>
      </c>
      <c r="AA13" s="43" t="str">
        <f t="shared" si="1"/>
        <v xml:space="preserve">  -   -   nolu sınıf</v>
      </c>
      <c r="AB13" s="43" t="str">
        <f t="shared" si="1"/>
        <v xml:space="preserve">  -   -   nolu sınıf</v>
      </c>
      <c r="AC13" s="43" t="str">
        <f t="shared" si="1"/>
        <v xml:space="preserve">  -   -   nolu sınıf</v>
      </c>
      <c r="AD13" s="43" t="str">
        <f t="shared" si="1"/>
        <v xml:space="preserve">  -   -   nolu sınıf</v>
      </c>
      <c r="AE13" s="37"/>
      <c r="AF13" s="34">
        <f>SUMIFS(PROGRAM!$A$4:$A$434,PROGRAM!$F$4:$F$434,$B$1,PROGRAM!$L$4:$L$434,AF$2,PROGRAM!$X$4:$X$434,$A$2)</f>
        <v>0</v>
      </c>
      <c r="AG13" s="34">
        <f>SUMIFS(PROGRAM!$A$4:$A$434,PROGRAM!$F$4:$F$434,$B$1,PROGRAM!$L$4:$L$434,AG$2,PROGRAM!$X$4:$X$434,$A$2)</f>
        <v>0</v>
      </c>
      <c r="AH13" s="34">
        <f>SUMIFS(PROGRAM!$A$4:$A$434,PROGRAM!$F$4:$F$434,$B$1,PROGRAM!$L$4:$L$434,AH$2,PROGRAM!$X$4:$X$434,$A$2)</f>
        <v>0</v>
      </c>
      <c r="AI13" s="34">
        <f>SUMIFS(PROGRAM!$A$4:$A$434,PROGRAM!$F$4:$F$434,$B$1,PROGRAM!$L$4:$L$434,AI$2,PROGRAM!$X$4:$X$434,$A$2)</f>
        <v>0</v>
      </c>
      <c r="AJ13" s="34">
        <f>SUMIFS(PROGRAM!$A$4:$A$434,PROGRAM!$F$4:$F$434,$B$1,PROGRAM!$L$4:$L$434,AJ$2,PROGRAM!$X$4:$X$434,$A$2)</f>
        <v>0</v>
      </c>
    </row>
  </sheetData>
  <pageMargins left="0.28999999999999998" right="0.1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9447-8363-4D34-BCA8-9034B9B19995}">
  <sheetPr codeName="Sayfa14"/>
  <dimension ref="A1:O226"/>
  <sheetViews>
    <sheetView topLeftCell="G21" zoomScale="145" zoomScaleNormal="145" workbookViewId="0">
      <selection activeCell="L7" sqref="L7"/>
    </sheetView>
  </sheetViews>
  <sheetFormatPr defaultRowHeight="15" x14ac:dyDescent="0.25"/>
  <cols>
    <col min="3" max="3" width="15" customWidth="1"/>
    <col min="5" max="5" width="21.42578125" customWidth="1"/>
    <col min="6" max="6" width="5.42578125" customWidth="1"/>
    <col min="7" max="7" width="44.28515625" style="45" customWidth="1"/>
    <col min="8" max="8" width="5.5703125" customWidth="1"/>
    <col min="9" max="9" width="44.28515625" customWidth="1"/>
    <col min="10" max="10" width="8" customWidth="1"/>
    <col min="11" max="11" width="37.28515625" customWidth="1"/>
    <col min="12" max="12" width="9.5703125" style="106" customWidth="1"/>
    <col min="13" max="13" width="14" style="1" customWidth="1"/>
    <col min="14" max="14" width="12.42578125" style="1" customWidth="1"/>
    <col min="15" max="15" width="13.42578125" customWidth="1"/>
  </cols>
  <sheetData>
    <row r="1" spans="1:15" s="103" customFormat="1" ht="25.5" customHeight="1" x14ac:dyDescent="0.25">
      <c r="A1" s="103" t="s">
        <v>117</v>
      </c>
      <c r="B1" s="103" t="s">
        <v>116</v>
      </c>
      <c r="C1" s="103" t="s">
        <v>118</v>
      </c>
      <c r="D1" s="103" t="s">
        <v>119</v>
      </c>
      <c r="E1" s="103" t="s">
        <v>121</v>
      </c>
      <c r="G1" s="200" t="s">
        <v>126</v>
      </c>
      <c r="I1" s="103" t="s">
        <v>120</v>
      </c>
      <c r="L1" s="105" t="s">
        <v>145</v>
      </c>
      <c r="M1" s="104" t="s">
        <v>146</v>
      </c>
      <c r="N1" s="104" t="s">
        <v>239</v>
      </c>
      <c r="O1" s="104" t="s">
        <v>240</v>
      </c>
    </row>
    <row r="2" spans="1:15" x14ac:dyDescent="0.25">
      <c r="A2">
        <v>1</v>
      </c>
      <c r="B2" t="s">
        <v>8</v>
      </c>
      <c r="C2" t="s">
        <v>111</v>
      </c>
      <c r="D2" t="s">
        <v>60</v>
      </c>
      <c r="E2" t="s">
        <v>15</v>
      </c>
      <c r="F2">
        <v>1</v>
      </c>
      <c r="G2" s="201" t="s">
        <v>337</v>
      </c>
      <c r="H2" t="s">
        <v>8</v>
      </c>
      <c r="I2" t="s">
        <v>45</v>
      </c>
      <c r="L2" s="106" t="s">
        <v>169</v>
      </c>
      <c r="M2" s="1" t="s">
        <v>148</v>
      </c>
      <c r="N2" s="1">
        <v>400</v>
      </c>
      <c r="O2">
        <v>120</v>
      </c>
    </row>
    <row r="3" spans="1:15" x14ac:dyDescent="0.25">
      <c r="A3">
        <v>2</v>
      </c>
      <c r="B3" t="s">
        <v>34</v>
      </c>
      <c r="C3" t="s">
        <v>112</v>
      </c>
      <c r="D3" t="s">
        <v>61</v>
      </c>
      <c r="E3" t="s">
        <v>12</v>
      </c>
      <c r="F3">
        <v>2</v>
      </c>
      <c r="G3" s="201" t="s">
        <v>349</v>
      </c>
      <c r="H3" t="s">
        <v>8</v>
      </c>
      <c r="I3" t="s">
        <v>368</v>
      </c>
      <c r="L3" s="106" t="s">
        <v>18</v>
      </c>
      <c r="M3" s="1" t="s">
        <v>149</v>
      </c>
      <c r="N3" s="1">
        <v>34</v>
      </c>
      <c r="O3">
        <v>34</v>
      </c>
    </row>
    <row r="4" spans="1:15" x14ac:dyDescent="0.25">
      <c r="A4">
        <v>3</v>
      </c>
      <c r="B4" t="s">
        <v>46</v>
      </c>
      <c r="C4" t="s">
        <v>113</v>
      </c>
      <c r="D4" t="s">
        <v>62</v>
      </c>
      <c r="E4" t="s">
        <v>25</v>
      </c>
      <c r="F4">
        <v>3</v>
      </c>
      <c r="G4" s="201" t="s">
        <v>932</v>
      </c>
      <c r="H4" t="s">
        <v>8</v>
      </c>
      <c r="I4" t="s">
        <v>428</v>
      </c>
      <c r="L4" s="106" t="s">
        <v>23</v>
      </c>
      <c r="M4" s="1" t="s">
        <v>156</v>
      </c>
      <c r="N4" s="1">
        <v>90</v>
      </c>
      <c r="O4">
        <v>54</v>
      </c>
    </row>
    <row r="5" spans="1:15" x14ac:dyDescent="0.25">
      <c r="A5">
        <v>4</v>
      </c>
      <c r="B5" t="s">
        <v>51</v>
      </c>
      <c r="C5" t="s">
        <v>114</v>
      </c>
      <c r="D5" t="s">
        <v>63</v>
      </c>
      <c r="E5" t="s">
        <v>42</v>
      </c>
      <c r="F5">
        <v>4</v>
      </c>
      <c r="G5" s="201" t="s">
        <v>354</v>
      </c>
      <c r="H5" t="s">
        <v>8</v>
      </c>
      <c r="I5" t="s">
        <v>523</v>
      </c>
      <c r="L5" s="106" t="s">
        <v>48</v>
      </c>
      <c r="M5" s="1" t="s">
        <v>147</v>
      </c>
      <c r="N5" s="1">
        <v>75</v>
      </c>
      <c r="O5">
        <v>70</v>
      </c>
    </row>
    <row r="6" spans="1:15" x14ac:dyDescent="0.25">
      <c r="B6" t="s">
        <v>50</v>
      </c>
      <c r="C6" t="s">
        <v>115</v>
      </c>
      <c r="D6" t="s">
        <v>64</v>
      </c>
      <c r="E6" t="s">
        <v>31</v>
      </c>
      <c r="F6">
        <v>5</v>
      </c>
      <c r="G6" s="201" t="s">
        <v>360</v>
      </c>
      <c r="H6" t="s">
        <v>8</v>
      </c>
      <c r="I6" t="s">
        <v>406</v>
      </c>
      <c r="L6" s="106" t="s">
        <v>965</v>
      </c>
      <c r="M6" s="1" t="s">
        <v>178</v>
      </c>
      <c r="N6" s="1">
        <v>30</v>
      </c>
      <c r="O6">
        <v>30</v>
      </c>
    </row>
    <row r="7" spans="1:15" x14ac:dyDescent="0.25">
      <c r="B7" t="s">
        <v>52</v>
      </c>
      <c r="D7" t="s">
        <v>65</v>
      </c>
      <c r="E7" t="s">
        <v>10</v>
      </c>
      <c r="F7">
        <v>6</v>
      </c>
      <c r="G7" s="201" t="s">
        <v>339</v>
      </c>
      <c r="H7" t="s">
        <v>8</v>
      </c>
      <c r="I7" t="s">
        <v>526</v>
      </c>
      <c r="K7" s="151" t="s">
        <v>320</v>
      </c>
      <c r="L7" s="106" t="s">
        <v>15</v>
      </c>
      <c r="M7" s="1" t="s">
        <v>150</v>
      </c>
      <c r="N7" s="1">
        <v>80</v>
      </c>
      <c r="O7">
        <v>40</v>
      </c>
    </row>
    <row r="8" spans="1:15" x14ac:dyDescent="0.25">
      <c r="B8" t="s">
        <v>55</v>
      </c>
      <c r="D8" t="s">
        <v>66</v>
      </c>
      <c r="E8" t="s">
        <v>28</v>
      </c>
      <c r="F8">
        <v>7</v>
      </c>
      <c r="G8" s="201" t="s">
        <v>344</v>
      </c>
      <c r="H8" t="s">
        <v>8</v>
      </c>
      <c r="I8" t="s">
        <v>504</v>
      </c>
      <c r="K8" s="151" t="s">
        <v>320</v>
      </c>
      <c r="L8" s="106" t="s">
        <v>12</v>
      </c>
      <c r="M8" s="1" t="s">
        <v>151</v>
      </c>
      <c r="N8" s="1">
        <v>80</v>
      </c>
      <c r="O8">
        <v>40</v>
      </c>
    </row>
    <row r="9" spans="1:15" x14ac:dyDescent="0.25">
      <c r="B9" t="s">
        <v>54</v>
      </c>
      <c r="D9" t="s">
        <v>67</v>
      </c>
      <c r="E9" t="s">
        <v>32</v>
      </c>
      <c r="F9">
        <v>8</v>
      </c>
      <c r="G9" s="202" t="s">
        <v>367</v>
      </c>
      <c r="H9" t="s">
        <v>8</v>
      </c>
      <c r="I9" t="s">
        <v>336</v>
      </c>
      <c r="K9" s="151" t="s">
        <v>320</v>
      </c>
      <c r="L9" s="106" t="s">
        <v>25</v>
      </c>
      <c r="M9" s="1" t="s">
        <v>152</v>
      </c>
      <c r="N9" s="1">
        <v>48</v>
      </c>
      <c r="O9">
        <v>24</v>
      </c>
    </row>
    <row r="10" spans="1:15" x14ac:dyDescent="0.25">
      <c r="B10" t="s">
        <v>57</v>
      </c>
      <c r="D10" t="s">
        <v>68</v>
      </c>
      <c r="E10" t="s">
        <v>27</v>
      </c>
      <c r="F10">
        <v>9</v>
      </c>
      <c r="G10" s="201" t="s">
        <v>915</v>
      </c>
      <c r="H10" t="s">
        <v>8</v>
      </c>
      <c r="I10" t="s">
        <v>630</v>
      </c>
      <c r="K10" s="151" t="s">
        <v>320</v>
      </c>
      <c r="L10" s="106" t="s">
        <v>42</v>
      </c>
      <c r="M10" s="1" t="s">
        <v>153</v>
      </c>
      <c r="N10" s="1">
        <v>48</v>
      </c>
      <c r="O10">
        <v>24</v>
      </c>
    </row>
    <row r="11" spans="1:15" x14ac:dyDescent="0.25">
      <c r="D11" t="s">
        <v>69</v>
      </c>
      <c r="E11" t="s">
        <v>39</v>
      </c>
      <c r="F11">
        <v>10</v>
      </c>
      <c r="G11" s="201" t="s">
        <v>331</v>
      </c>
      <c r="H11" t="s">
        <v>8</v>
      </c>
      <c r="I11" t="s">
        <v>342</v>
      </c>
      <c r="K11" s="151" t="s">
        <v>320</v>
      </c>
      <c r="L11" s="106" t="s">
        <v>31</v>
      </c>
      <c r="M11" s="1" t="s">
        <v>154</v>
      </c>
      <c r="N11" s="1">
        <v>48</v>
      </c>
      <c r="O11">
        <v>24</v>
      </c>
    </row>
    <row r="12" spans="1:15" x14ac:dyDescent="0.25">
      <c r="D12" t="s">
        <v>70</v>
      </c>
      <c r="E12" t="s">
        <v>21</v>
      </c>
      <c r="F12">
        <v>11</v>
      </c>
      <c r="G12" s="201" t="s">
        <v>346</v>
      </c>
      <c r="H12" t="s">
        <v>8</v>
      </c>
      <c r="I12" t="s">
        <v>350</v>
      </c>
      <c r="K12" s="151" t="s">
        <v>320</v>
      </c>
      <c r="L12" s="106" t="s">
        <v>10</v>
      </c>
      <c r="M12" s="1" t="s">
        <v>155</v>
      </c>
      <c r="N12" s="1">
        <v>48</v>
      </c>
      <c r="O12">
        <v>24</v>
      </c>
    </row>
    <row r="13" spans="1:15" x14ac:dyDescent="0.25">
      <c r="E13" t="s">
        <v>37</v>
      </c>
      <c r="F13">
        <v>12</v>
      </c>
      <c r="G13" s="201" t="s">
        <v>356</v>
      </c>
      <c r="H13" t="s">
        <v>8</v>
      </c>
      <c r="I13" t="s">
        <v>334</v>
      </c>
      <c r="K13" s="151" t="s">
        <v>320</v>
      </c>
      <c r="L13" s="106" t="s">
        <v>28</v>
      </c>
      <c r="M13" s="1" t="s">
        <v>158</v>
      </c>
      <c r="N13" s="1">
        <v>80</v>
      </c>
      <c r="O13">
        <v>40</v>
      </c>
    </row>
    <row r="14" spans="1:15" x14ac:dyDescent="0.25">
      <c r="E14" t="s">
        <v>26</v>
      </c>
      <c r="F14">
        <v>13</v>
      </c>
      <c r="G14" s="201" t="s">
        <v>363</v>
      </c>
      <c r="H14" t="s">
        <v>8</v>
      </c>
      <c r="I14" t="s">
        <v>340</v>
      </c>
      <c r="K14" s="151" t="s">
        <v>320</v>
      </c>
      <c r="L14" s="106" t="s">
        <v>32</v>
      </c>
      <c r="M14" s="1" t="s">
        <v>159</v>
      </c>
      <c r="N14" s="1">
        <v>80</v>
      </c>
      <c r="O14">
        <v>40</v>
      </c>
    </row>
    <row r="15" spans="1:15" x14ac:dyDescent="0.25">
      <c r="E15" t="s">
        <v>30</v>
      </c>
      <c r="F15">
        <v>14</v>
      </c>
      <c r="G15" s="203" t="s">
        <v>391</v>
      </c>
      <c r="H15" t="s">
        <v>34</v>
      </c>
      <c r="I15" t="s">
        <v>333</v>
      </c>
      <c r="K15" s="151" t="s">
        <v>320</v>
      </c>
      <c r="L15" s="106" t="s">
        <v>27</v>
      </c>
      <c r="M15" s="1" t="s">
        <v>160</v>
      </c>
      <c r="N15" s="1">
        <v>48</v>
      </c>
      <c r="O15">
        <v>24</v>
      </c>
    </row>
    <row r="16" spans="1:15" x14ac:dyDescent="0.25">
      <c r="E16" t="s">
        <v>29</v>
      </c>
      <c r="F16">
        <v>15</v>
      </c>
      <c r="G16" s="203" t="s">
        <v>912</v>
      </c>
      <c r="H16" t="s">
        <v>34</v>
      </c>
      <c r="I16" t="s">
        <v>359</v>
      </c>
      <c r="K16" s="151" t="s">
        <v>320</v>
      </c>
      <c r="L16" s="106" t="s">
        <v>39</v>
      </c>
      <c r="M16" s="1" t="s">
        <v>161</v>
      </c>
      <c r="N16" s="1">
        <v>48</v>
      </c>
      <c r="O16">
        <v>24</v>
      </c>
    </row>
    <row r="17" spans="5:15" x14ac:dyDescent="0.25">
      <c r="E17" t="s">
        <v>24</v>
      </c>
      <c r="F17">
        <v>16</v>
      </c>
      <c r="G17" s="203" t="s">
        <v>405</v>
      </c>
      <c r="H17" t="s">
        <v>34</v>
      </c>
      <c r="I17" t="s">
        <v>332</v>
      </c>
      <c r="K17" s="151" t="s">
        <v>320</v>
      </c>
      <c r="L17" s="106" t="s">
        <v>21</v>
      </c>
      <c r="M17" s="1" t="s">
        <v>162</v>
      </c>
      <c r="N17" s="1">
        <v>48</v>
      </c>
      <c r="O17">
        <v>24</v>
      </c>
    </row>
    <row r="18" spans="5:15" x14ac:dyDescent="0.25">
      <c r="E18" t="s">
        <v>38</v>
      </c>
      <c r="F18">
        <v>17</v>
      </c>
      <c r="G18" s="203" t="s">
        <v>373</v>
      </c>
      <c r="H18" t="s">
        <v>34</v>
      </c>
      <c r="I18" t="s">
        <v>358</v>
      </c>
      <c r="K18" s="151" t="s">
        <v>320</v>
      </c>
      <c r="L18" s="106" t="s">
        <v>37</v>
      </c>
      <c r="M18" s="1" t="s">
        <v>321</v>
      </c>
      <c r="N18" s="1">
        <v>48</v>
      </c>
      <c r="O18">
        <v>24</v>
      </c>
    </row>
    <row r="19" spans="5:15" x14ac:dyDescent="0.25">
      <c r="E19" t="s">
        <v>36</v>
      </c>
      <c r="F19">
        <v>18</v>
      </c>
      <c r="G19" s="203" t="s">
        <v>394</v>
      </c>
      <c r="H19" t="s">
        <v>34</v>
      </c>
      <c r="I19" t="s">
        <v>441</v>
      </c>
      <c r="K19" s="151" t="s">
        <v>320</v>
      </c>
      <c r="L19" s="106" t="s">
        <v>131</v>
      </c>
      <c r="M19" s="1" t="s">
        <v>157</v>
      </c>
      <c r="N19" s="1">
        <v>90</v>
      </c>
      <c r="O19">
        <v>60</v>
      </c>
    </row>
    <row r="20" spans="5:15" x14ac:dyDescent="0.25">
      <c r="E20" s="45">
        <v>113</v>
      </c>
      <c r="F20">
        <v>19</v>
      </c>
      <c r="G20" s="203" t="s">
        <v>400</v>
      </c>
      <c r="H20" t="s">
        <v>34</v>
      </c>
      <c r="I20" t="s">
        <v>518</v>
      </c>
      <c r="K20" s="151" t="s">
        <v>320</v>
      </c>
      <c r="L20" s="106" t="s">
        <v>26</v>
      </c>
      <c r="M20" s="1" t="s">
        <v>163</v>
      </c>
      <c r="N20" s="1">
        <v>80</v>
      </c>
      <c r="O20">
        <v>40</v>
      </c>
    </row>
    <row r="21" spans="5:15" x14ac:dyDescent="0.25">
      <c r="E21" t="s">
        <v>105</v>
      </c>
      <c r="F21">
        <v>20</v>
      </c>
      <c r="G21" s="203" t="s">
        <v>381</v>
      </c>
      <c r="H21" t="s">
        <v>34</v>
      </c>
      <c r="I21" t="s">
        <v>486</v>
      </c>
      <c r="K21" s="151" t="s">
        <v>320</v>
      </c>
      <c r="L21" s="106" t="s">
        <v>30</v>
      </c>
      <c r="M21" s="1" t="s">
        <v>164</v>
      </c>
      <c r="N21" s="1">
        <v>80</v>
      </c>
      <c r="O21">
        <v>40</v>
      </c>
    </row>
    <row r="22" spans="5:15" x14ac:dyDescent="0.25">
      <c r="E22" t="s">
        <v>23</v>
      </c>
      <c r="F22">
        <v>21</v>
      </c>
      <c r="G22" s="203" t="s">
        <v>369</v>
      </c>
      <c r="H22" t="s">
        <v>34</v>
      </c>
      <c r="I22" t="s">
        <v>511</v>
      </c>
      <c r="K22" s="151" t="s">
        <v>320</v>
      </c>
      <c r="L22" s="106" t="s">
        <v>29</v>
      </c>
      <c r="M22" s="1" t="s">
        <v>165</v>
      </c>
      <c r="N22" s="1">
        <v>48</v>
      </c>
      <c r="O22">
        <v>24</v>
      </c>
    </row>
    <row r="23" spans="5:15" x14ac:dyDescent="0.25">
      <c r="E23" t="s">
        <v>48</v>
      </c>
      <c r="F23">
        <v>22</v>
      </c>
      <c r="G23" s="203" t="s">
        <v>936</v>
      </c>
      <c r="H23" t="s">
        <v>34</v>
      </c>
      <c r="I23" t="s">
        <v>481</v>
      </c>
      <c r="K23" s="151" t="s">
        <v>320</v>
      </c>
      <c r="L23" s="106" t="s">
        <v>24</v>
      </c>
      <c r="M23" s="1" t="s">
        <v>166</v>
      </c>
      <c r="N23" s="1">
        <v>48</v>
      </c>
      <c r="O23">
        <v>24</v>
      </c>
    </row>
    <row r="24" spans="5:15" x14ac:dyDescent="0.25">
      <c r="E24" t="s">
        <v>18</v>
      </c>
      <c r="F24">
        <v>23</v>
      </c>
      <c r="G24" s="203" t="s">
        <v>384</v>
      </c>
      <c r="H24" t="s">
        <v>34</v>
      </c>
      <c r="I24" t="s">
        <v>437</v>
      </c>
      <c r="K24" s="151" t="s">
        <v>320</v>
      </c>
      <c r="L24" s="106" t="s">
        <v>38</v>
      </c>
      <c r="M24" s="1" t="s">
        <v>167</v>
      </c>
      <c r="N24" s="1">
        <v>48</v>
      </c>
      <c r="O24">
        <v>24</v>
      </c>
    </row>
    <row r="25" spans="5:15" x14ac:dyDescent="0.25">
      <c r="E25" t="s">
        <v>965</v>
      </c>
      <c r="F25">
        <v>24</v>
      </c>
      <c r="G25" s="204" t="s">
        <v>403</v>
      </c>
      <c r="H25" t="s">
        <v>34</v>
      </c>
      <c r="I25" t="s">
        <v>471</v>
      </c>
      <c r="K25" s="151" t="s">
        <v>320</v>
      </c>
      <c r="L25" s="106" t="s">
        <v>36</v>
      </c>
      <c r="M25" s="1" t="s">
        <v>168</v>
      </c>
      <c r="N25" s="1">
        <v>48</v>
      </c>
      <c r="O25">
        <v>24</v>
      </c>
    </row>
    <row r="26" spans="5:15" x14ac:dyDescent="0.25">
      <c r="E26" t="s">
        <v>33</v>
      </c>
      <c r="F26">
        <v>25</v>
      </c>
      <c r="G26" s="203" t="s">
        <v>933</v>
      </c>
      <c r="H26" t="s">
        <v>34</v>
      </c>
      <c r="I26" t="s">
        <v>663</v>
      </c>
      <c r="L26" s="106" t="s">
        <v>20</v>
      </c>
      <c r="M26" s="1" t="s">
        <v>127</v>
      </c>
      <c r="N26" s="1" t="s">
        <v>127</v>
      </c>
      <c r="O26" s="1" t="s">
        <v>127</v>
      </c>
    </row>
    <row r="27" spans="5:15" x14ac:dyDescent="0.25">
      <c r="E27" t="s">
        <v>951</v>
      </c>
      <c r="F27">
        <v>26</v>
      </c>
      <c r="G27" s="203" t="s">
        <v>418</v>
      </c>
      <c r="H27" t="s">
        <v>51</v>
      </c>
      <c r="I27" t="s">
        <v>560</v>
      </c>
      <c r="L27" s="106" t="s">
        <v>170</v>
      </c>
      <c r="M27" s="1" t="s">
        <v>148</v>
      </c>
      <c r="N27" s="1">
        <v>400</v>
      </c>
      <c r="O27">
        <v>120</v>
      </c>
    </row>
    <row r="28" spans="5:15" x14ac:dyDescent="0.25">
      <c r="E28" t="s">
        <v>56</v>
      </c>
      <c r="F28">
        <v>27</v>
      </c>
      <c r="G28" s="203" t="s">
        <v>421</v>
      </c>
      <c r="H28" t="s">
        <v>51</v>
      </c>
      <c r="I28" t="s">
        <v>564</v>
      </c>
      <c r="L28" s="106" t="s">
        <v>171</v>
      </c>
      <c r="M28" s="1" t="s">
        <v>148</v>
      </c>
      <c r="N28" s="1">
        <v>400</v>
      </c>
      <c r="O28">
        <v>120</v>
      </c>
    </row>
    <row r="29" spans="5:15" x14ac:dyDescent="0.25">
      <c r="E29" t="s">
        <v>47</v>
      </c>
      <c r="F29">
        <v>28</v>
      </c>
      <c r="G29" s="203" t="s">
        <v>429</v>
      </c>
      <c r="H29" t="s">
        <v>51</v>
      </c>
      <c r="I29" t="s">
        <v>533</v>
      </c>
      <c r="K29" t="s">
        <v>247</v>
      </c>
      <c r="L29" s="106" t="s">
        <v>83</v>
      </c>
      <c r="M29" s="1" t="s">
        <v>241</v>
      </c>
    </row>
    <row r="30" spans="5:15" x14ac:dyDescent="0.25">
      <c r="E30" t="s">
        <v>20</v>
      </c>
      <c r="F30">
        <v>29</v>
      </c>
      <c r="G30" s="203" t="s">
        <v>934</v>
      </c>
      <c r="H30" t="s">
        <v>51</v>
      </c>
      <c r="I30" t="s">
        <v>501</v>
      </c>
      <c r="K30" t="s">
        <v>248</v>
      </c>
      <c r="L30" s="106" t="s">
        <v>81</v>
      </c>
      <c r="M30" s="1" t="s">
        <v>242</v>
      </c>
    </row>
    <row r="31" spans="5:15" x14ac:dyDescent="0.25">
      <c r="E31" t="s">
        <v>132</v>
      </c>
      <c r="F31">
        <v>30</v>
      </c>
      <c r="G31" s="203" t="s">
        <v>426</v>
      </c>
      <c r="H31" t="s">
        <v>51</v>
      </c>
      <c r="I31" t="s">
        <v>380</v>
      </c>
      <c r="K31" t="s">
        <v>249</v>
      </c>
      <c r="L31" s="106" t="s">
        <v>82</v>
      </c>
      <c r="M31" s="1" t="s">
        <v>244</v>
      </c>
    </row>
    <row r="32" spans="5:15" x14ac:dyDescent="0.25">
      <c r="F32">
        <v>31</v>
      </c>
      <c r="G32" s="203" t="s">
        <v>935</v>
      </c>
      <c r="H32" t="s">
        <v>51</v>
      </c>
      <c r="I32" t="s">
        <v>467</v>
      </c>
      <c r="K32" t="s">
        <v>250</v>
      </c>
      <c r="L32" s="106" t="s">
        <v>78</v>
      </c>
      <c r="M32" s="1" t="s">
        <v>243</v>
      </c>
    </row>
    <row r="33" spans="6:13" x14ac:dyDescent="0.25">
      <c r="F33">
        <v>32</v>
      </c>
      <c r="G33" s="203" t="s">
        <v>409</v>
      </c>
      <c r="H33" t="s">
        <v>51</v>
      </c>
      <c r="I33" t="s">
        <v>371</v>
      </c>
      <c r="K33" t="s">
        <v>251</v>
      </c>
      <c r="L33" s="106" t="s">
        <v>110</v>
      </c>
      <c r="M33" s="1" t="s">
        <v>245</v>
      </c>
    </row>
    <row r="34" spans="6:13" x14ac:dyDescent="0.25">
      <c r="F34">
        <v>33</v>
      </c>
      <c r="G34" s="203" t="s">
        <v>452</v>
      </c>
      <c r="H34" t="s">
        <v>52</v>
      </c>
      <c r="I34" t="s">
        <v>393</v>
      </c>
      <c r="K34" t="s">
        <v>252</v>
      </c>
      <c r="L34" s="106" t="s">
        <v>77</v>
      </c>
      <c r="M34" s="1" t="s">
        <v>246</v>
      </c>
    </row>
    <row r="35" spans="6:13" x14ac:dyDescent="0.25">
      <c r="F35">
        <v>34</v>
      </c>
      <c r="G35" s="203" t="s">
        <v>937</v>
      </c>
      <c r="H35" t="s">
        <v>52</v>
      </c>
      <c r="I35" t="s">
        <v>439</v>
      </c>
      <c r="K35" t="s">
        <v>261</v>
      </c>
      <c r="L35" s="106" t="s">
        <v>253</v>
      </c>
      <c r="M35" s="1" t="s">
        <v>259</v>
      </c>
    </row>
    <row r="36" spans="6:13" x14ac:dyDescent="0.25">
      <c r="F36">
        <v>35</v>
      </c>
      <c r="G36" s="203" t="s">
        <v>448</v>
      </c>
      <c r="H36" t="s">
        <v>52</v>
      </c>
      <c r="I36" t="s">
        <v>395</v>
      </c>
      <c r="L36" s="106" t="s">
        <v>254</v>
      </c>
      <c r="M36" s="1" t="s">
        <v>260</v>
      </c>
    </row>
    <row r="37" spans="6:13" x14ac:dyDescent="0.25">
      <c r="F37">
        <v>36</v>
      </c>
      <c r="G37" s="203" t="s">
        <v>436</v>
      </c>
      <c r="H37" t="s">
        <v>52</v>
      </c>
      <c r="I37" t="s">
        <v>399</v>
      </c>
      <c r="K37" t="s">
        <v>262</v>
      </c>
      <c r="L37" s="106" t="s">
        <v>255</v>
      </c>
      <c r="M37" s="1" t="s">
        <v>258</v>
      </c>
    </row>
    <row r="38" spans="6:13" x14ac:dyDescent="0.25">
      <c r="F38">
        <v>37</v>
      </c>
      <c r="G38" s="203" t="s">
        <v>443</v>
      </c>
      <c r="H38" t="s">
        <v>52</v>
      </c>
      <c r="I38" t="s">
        <v>382</v>
      </c>
      <c r="K38" t="s">
        <v>263</v>
      </c>
      <c r="L38" s="106" t="s">
        <v>256</v>
      </c>
      <c r="M38" s="1" t="s">
        <v>257</v>
      </c>
    </row>
    <row r="39" spans="6:13" x14ac:dyDescent="0.25">
      <c r="F39">
        <v>38</v>
      </c>
      <c r="G39" s="203" t="s">
        <v>950</v>
      </c>
      <c r="H39" t="s">
        <v>52</v>
      </c>
      <c r="I39" t="s">
        <v>401</v>
      </c>
      <c r="K39" t="s">
        <v>266</v>
      </c>
      <c r="L39" s="106" t="s">
        <v>37</v>
      </c>
      <c r="M39" s="1" t="s">
        <v>264</v>
      </c>
    </row>
    <row r="40" spans="6:13" x14ac:dyDescent="0.25">
      <c r="F40">
        <v>39</v>
      </c>
      <c r="G40" s="203" t="s">
        <v>440</v>
      </c>
      <c r="H40" t="s">
        <v>52</v>
      </c>
      <c r="I40" t="s">
        <v>622</v>
      </c>
      <c r="K40" t="s">
        <v>267</v>
      </c>
      <c r="L40" s="106" t="s">
        <v>21</v>
      </c>
      <c r="M40" s="1" t="s">
        <v>265</v>
      </c>
    </row>
    <row r="41" spans="6:13" x14ac:dyDescent="0.25">
      <c r="F41">
        <v>40</v>
      </c>
      <c r="G41" s="203" t="s">
        <v>434</v>
      </c>
      <c r="H41" t="s">
        <v>52</v>
      </c>
      <c r="I41" t="s">
        <v>567</v>
      </c>
      <c r="K41" t="s">
        <v>268</v>
      </c>
      <c r="L41" s="106" t="s">
        <v>253</v>
      </c>
      <c r="M41" s="1" t="s">
        <v>269</v>
      </c>
    </row>
    <row r="42" spans="6:13" x14ac:dyDescent="0.25">
      <c r="F42">
        <v>41</v>
      </c>
      <c r="G42" s="203" t="s">
        <v>458</v>
      </c>
      <c r="H42" t="s">
        <v>52</v>
      </c>
      <c r="I42" t="s">
        <v>461</v>
      </c>
      <c r="K42" t="s">
        <v>282</v>
      </c>
      <c r="L42" s="106" t="s">
        <v>270</v>
      </c>
      <c r="M42" s="1" t="s">
        <v>276</v>
      </c>
    </row>
    <row r="43" spans="6:13" x14ac:dyDescent="0.25">
      <c r="F43">
        <v>42</v>
      </c>
      <c r="G43" s="203" t="s">
        <v>463</v>
      </c>
      <c r="H43" t="s">
        <v>50</v>
      </c>
      <c r="I43" t="s">
        <v>416</v>
      </c>
      <c r="K43" t="s">
        <v>284</v>
      </c>
      <c r="L43" s="106" t="s">
        <v>271</v>
      </c>
      <c r="M43" s="1" t="s">
        <v>277</v>
      </c>
    </row>
    <row r="44" spans="6:13" x14ac:dyDescent="0.25">
      <c r="F44">
        <v>43</v>
      </c>
      <c r="G44" s="203" t="s">
        <v>913</v>
      </c>
      <c r="H44" t="s">
        <v>50</v>
      </c>
      <c r="I44" t="s">
        <v>519</v>
      </c>
      <c r="K44" t="s">
        <v>285</v>
      </c>
      <c r="L44" s="106" t="s">
        <v>272</v>
      </c>
      <c r="M44" s="1" t="s">
        <v>278</v>
      </c>
    </row>
    <row r="45" spans="6:13" x14ac:dyDescent="0.25">
      <c r="F45">
        <v>44</v>
      </c>
      <c r="G45" s="203" t="s">
        <v>468</v>
      </c>
      <c r="H45" t="s">
        <v>50</v>
      </c>
      <c r="I45" t="s">
        <v>476</v>
      </c>
      <c r="K45" t="s">
        <v>283</v>
      </c>
      <c r="L45" s="106" t="s">
        <v>273</v>
      </c>
      <c r="M45" s="1" t="s">
        <v>279</v>
      </c>
    </row>
    <row r="46" spans="6:13" x14ac:dyDescent="0.25">
      <c r="F46">
        <v>45</v>
      </c>
      <c r="G46" s="203" t="s">
        <v>470</v>
      </c>
      <c r="H46" t="s">
        <v>50</v>
      </c>
      <c r="I46" t="s">
        <v>330</v>
      </c>
      <c r="K46" t="s">
        <v>310</v>
      </c>
      <c r="L46" s="106" t="s">
        <v>274</v>
      </c>
      <c r="M46" s="1" t="s">
        <v>280</v>
      </c>
    </row>
    <row r="47" spans="6:13" x14ac:dyDescent="0.25">
      <c r="F47">
        <v>46</v>
      </c>
      <c r="G47" s="203" t="s">
        <v>475</v>
      </c>
      <c r="H47" t="s">
        <v>50</v>
      </c>
      <c r="I47" t="s">
        <v>455</v>
      </c>
      <c r="K47" t="s">
        <v>314</v>
      </c>
      <c r="L47" s="106" t="s">
        <v>275</v>
      </c>
      <c r="M47" s="1" t="s">
        <v>281</v>
      </c>
    </row>
    <row r="48" spans="6:13" x14ac:dyDescent="0.25">
      <c r="F48">
        <v>47</v>
      </c>
      <c r="G48" s="203" t="s">
        <v>472</v>
      </c>
      <c r="H48" t="s">
        <v>50</v>
      </c>
      <c r="I48" t="s">
        <v>606</v>
      </c>
      <c r="K48" t="s">
        <v>302</v>
      </c>
      <c r="L48" s="106" t="s">
        <v>286</v>
      </c>
      <c r="M48" s="1" t="s">
        <v>294</v>
      </c>
    </row>
    <row r="49" spans="6:13" x14ac:dyDescent="0.25">
      <c r="F49">
        <v>48</v>
      </c>
      <c r="G49" s="203" t="s">
        <v>478</v>
      </c>
      <c r="H49" t="s">
        <v>55</v>
      </c>
      <c r="I49" t="s">
        <v>44</v>
      </c>
      <c r="K49" t="s">
        <v>311</v>
      </c>
      <c r="L49" s="106" t="s">
        <v>287</v>
      </c>
      <c r="M49" s="1" t="s">
        <v>295</v>
      </c>
    </row>
    <row r="50" spans="6:13" x14ac:dyDescent="0.25">
      <c r="F50">
        <v>49</v>
      </c>
      <c r="G50" s="203" t="s">
        <v>493</v>
      </c>
      <c r="H50" t="s">
        <v>55</v>
      </c>
      <c r="I50" t="s">
        <v>375</v>
      </c>
      <c r="K50" t="s">
        <v>303</v>
      </c>
      <c r="L50" s="106" t="s">
        <v>288</v>
      </c>
      <c r="M50" s="1" t="s">
        <v>296</v>
      </c>
    </row>
    <row r="51" spans="6:13" x14ac:dyDescent="0.25">
      <c r="F51">
        <v>50</v>
      </c>
      <c r="G51" s="203" t="s">
        <v>502</v>
      </c>
      <c r="H51" t="s">
        <v>55</v>
      </c>
      <c r="I51" t="s">
        <v>335</v>
      </c>
      <c r="K51" t="s">
        <v>304</v>
      </c>
      <c r="L51" s="106" t="s">
        <v>289</v>
      </c>
      <c r="M51" s="1" t="s">
        <v>297</v>
      </c>
    </row>
    <row r="52" spans="6:13" x14ac:dyDescent="0.25">
      <c r="F52">
        <v>51</v>
      </c>
      <c r="G52" s="203" t="s">
        <v>487</v>
      </c>
      <c r="H52" t="s">
        <v>55</v>
      </c>
      <c r="I52" t="s">
        <v>546</v>
      </c>
      <c r="K52" t="s">
        <v>305</v>
      </c>
      <c r="L52" s="106" t="s">
        <v>290</v>
      </c>
      <c r="M52" s="1" t="s">
        <v>298</v>
      </c>
    </row>
    <row r="53" spans="6:13" x14ac:dyDescent="0.25">
      <c r="F53">
        <v>52</v>
      </c>
      <c r="G53" s="203" t="s">
        <v>498</v>
      </c>
      <c r="H53" t="s">
        <v>55</v>
      </c>
      <c r="I53" t="s">
        <v>608</v>
      </c>
      <c r="K53" t="s">
        <v>306</v>
      </c>
      <c r="L53" s="106" t="s">
        <v>291</v>
      </c>
      <c r="M53" s="1" t="s">
        <v>299</v>
      </c>
    </row>
    <row r="54" spans="6:13" x14ac:dyDescent="0.25">
      <c r="F54">
        <v>53</v>
      </c>
      <c r="G54" s="203" t="s">
        <v>482</v>
      </c>
      <c r="H54" t="s">
        <v>55</v>
      </c>
      <c r="I54" t="s">
        <v>535</v>
      </c>
      <c r="K54" t="s">
        <v>307</v>
      </c>
      <c r="L54" s="106" t="s">
        <v>292</v>
      </c>
      <c r="M54" s="1" t="s">
        <v>300</v>
      </c>
    </row>
    <row r="55" spans="6:13" x14ac:dyDescent="0.25">
      <c r="F55">
        <v>54</v>
      </c>
      <c r="G55" s="204" t="s">
        <v>500</v>
      </c>
      <c r="H55" t="s">
        <v>55</v>
      </c>
      <c r="I55" t="s">
        <v>537</v>
      </c>
      <c r="K55" t="s">
        <v>312</v>
      </c>
      <c r="L55" s="106" t="s">
        <v>293</v>
      </c>
      <c r="M55" s="1" t="s">
        <v>301</v>
      </c>
    </row>
    <row r="56" spans="6:13" x14ac:dyDescent="0.25">
      <c r="F56">
        <v>55</v>
      </c>
      <c r="G56" s="45" t="s">
        <v>508</v>
      </c>
      <c r="H56" t="s">
        <v>55</v>
      </c>
      <c r="I56" t="s">
        <v>555</v>
      </c>
      <c r="K56" t="s">
        <v>308</v>
      </c>
      <c r="L56" s="106" t="s">
        <v>76</v>
      </c>
      <c r="M56" s="1" t="s">
        <v>318</v>
      </c>
    </row>
    <row r="57" spans="6:13" x14ac:dyDescent="0.25">
      <c r="F57">
        <v>56</v>
      </c>
      <c r="G57" s="45" t="s">
        <v>514</v>
      </c>
      <c r="H57" t="s">
        <v>55</v>
      </c>
      <c r="I57" t="s">
        <v>457</v>
      </c>
      <c r="K57" t="s">
        <v>309</v>
      </c>
      <c r="L57" s="106" t="s">
        <v>274</v>
      </c>
      <c r="M57" s="1" t="s">
        <v>280</v>
      </c>
    </row>
    <row r="58" spans="6:13" x14ac:dyDescent="0.25">
      <c r="F58">
        <v>57</v>
      </c>
      <c r="G58" s="203" t="s">
        <v>480</v>
      </c>
      <c r="H58" t="s">
        <v>55</v>
      </c>
      <c r="I58" t="s">
        <v>444</v>
      </c>
      <c r="K58" t="s">
        <v>313</v>
      </c>
      <c r="L58" s="106" t="s">
        <v>275</v>
      </c>
      <c r="M58" s="1" t="s">
        <v>281</v>
      </c>
    </row>
    <row r="59" spans="6:13" x14ac:dyDescent="0.25">
      <c r="F59">
        <v>58</v>
      </c>
      <c r="G59" s="203" t="s">
        <v>525</v>
      </c>
      <c r="H59" t="s">
        <v>46</v>
      </c>
      <c r="I59" t="s">
        <v>343</v>
      </c>
      <c r="K59" t="s">
        <v>315</v>
      </c>
      <c r="L59" s="106" t="s">
        <v>291</v>
      </c>
      <c r="M59" s="1" t="s">
        <v>319</v>
      </c>
    </row>
    <row r="60" spans="6:13" x14ac:dyDescent="0.25">
      <c r="F60">
        <v>59</v>
      </c>
      <c r="G60" s="45" t="s">
        <v>531</v>
      </c>
      <c r="H60" t="s">
        <v>46</v>
      </c>
      <c r="I60" t="s">
        <v>432</v>
      </c>
      <c r="K60" t="s">
        <v>316</v>
      </c>
      <c r="M60" s="1" t="s">
        <v>317</v>
      </c>
    </row>
    <row r="61" spans="6:13" x14ac:dyDescent="0.25">
      <c r="F61">
        <v>60</v>
      </c>
      <c r="G61" s="203" t="s">
        <v>527</v>
      </c>
      <c r="H61" t="s">
        <v>46</v>
      </c>
      <c r="I61" t="s">
        <v>431</v>
      </c>
    </row>
    <row r="62" spans="6:13" x14ac:dyDescent="0.25">
      <c r="F62">
        <v>61</v>
      </c>
      <c r="G62" s="45" t="s">
        <v>536</v>
      </c>
      <c r="H62" t="s">
        <v>46</v>
      </c>
      <c r="I62" t="s">
        <v>532</v>
      </c>
    </row>
    <row r="63" spans="6:13" x14ac:dyDescent="0.25">
      <c r="F63">
        <v>62</v>
      </c>
      <c r="G63" s="203" t="s">
        <v>517</v>
      </c>
      <c r="H63" t="s">
        <v>46</v>
      </c>
      <c r="I63" t="s">
        <v>388</v>
      </c>
    </row>
    <row r="64" spans="6:13" x14ac:dyDescent="0.25">
      <c r="F64">
        <v>63</v>
      </c>
      <c r="G64" s="203" t="s">
        <v>515</v>
      </c>
      <c r="H64" t="s">
        <v>46</v>
      </c>
      <c r="I64" t="s">
        <v>407</v>
      </c>
    </row>
    <row r="65" spans="6:9" x14ac:dyDescent="0.25">
      <c r="F65">
        <v>64</v>
      </c>
      <c r="G65" s="203" t="s">
        <v>138</v>
      </c>
      <c r="H65" t="s">
        <v>46</v>
      </c>
      <c r="I65" t="s">
        <v>372</v>
      </c>
    </row>
    <row r="66" spans="6:9" x14ac:dyDescent="0.25">
      <c r="F66">
        <v>65</v>
      </c>
      <c r="G66" s="45" t="s">
        <v>534</v>
      </c>
      <c r="H66" t="s">
        <v>46</v>
      </c>
      <c r="I66" t="s">
        <v>588</v>
      </c>
    </row>
    <row r="67" spans="6:9" x14ac:dyDescent="0.25">
      <c r="F67">
        <v>66</v>
      </c>
      <c r="G67" s="203" t="s">
        <v>522</v>
      </c>
      <c r="H67" t="s">
        <v>46</v>
      </c>
      <c r="I67" t="s">
        <v>383</v>
      </c>
    </row>
    <row r="68" spans="6:9" x14ac:dyDescent="0.25">
      <c r="F68">
        <v>67</v>
      </c>
      <c r="G68" s="45" t="s">
        <v>556</v>
      </c>
      <c r="H68" t="s">
        <v>54</v>
      </c>
      <c r="I68" t="s">
        <v>617</v>
      </c>
    </row>
    <row r="69" spans="6:9" x14ac:dyDescent="0.25">
      <c r="F69">
        <v>68</v>
      </c>
      <c r="G69" s="45" t="s">
        <v>565</v>
      </c>
      <c r="H69" t="s">
        <v>54</v>
      </c>
      <c r="I69" t="s">
        <v>604</v>
      </c>
    </row>
    <row r="70" spans="6:9" x14ac:dyDescent="0.25">
      <c r="F70">
        <v>69</v>
      </c>
      <c r="G70" s="203" t="s">
        <v>552</v>
      </c>
      <c r="H70" t="s">
        <v>54</v>
      </c>
      <c r="I70" t="s">
        <v>338</v>
      </c>
    </row>
    <row r="71" spans="6:9" x14ac:dyDescent="0.25">
      <c r="F71">
        <v>70</v>
      </c>
      <c r="G71" s="45" t="s">
        <v>136</v>
      </c>
      <c r="H71" t="s">
        <v>54</v>
      </c>
      <c r="I71" t="s">
        <v>469</v>
      </c>
    </row>
    <row r="72" spans="6:9" x14ac:dyDescent="0.25">
      <c r="F72">
        <v>71</v>
      </c>
      <c r="G72" s="203" t="s">
        <v>544</v>
      </c>
      <c r="H72" t="s">
        <v>54</v>
      </c>
      <c r="I72" t="s">
        <v>528</v>
      </c>
    </row>
    <row r="73" spans="6:9" x14ac:dyDescent="0.25">
      <c r="F73">
        <v>72</v>
      </c>
      <c r="G73" s="203" t="s">
        <v>549</v>
      </c>
      <c r="H73" t="s">
        <v>54</v>
      </c>
      <c r="I73" t="s">
        <v>465</v>
      </c>
    </row>
    <row r="74" spans="6:9" x14ac:dyDescent="0.25">
      <c r="F74">
        <v>73</v>
      </c>
      <c r="G74" s="203" t="s">
        <v>938</v>
      </c>
      <c r="H74" t="s">
        <v>54</v>
      </c>
      <c r="I74" t="s">
        <v>628</v>
      </c>
    </row>
    <row r="75" spans="6:9" x14ac:dyDescent="0.25">
      <c r="F75">
        <v>74</v>
      </c>
      <c r="G75" s="45" t="s">
        <v>930</v>
      </c>
      <c r="H75" t="s">
        <v>54</v>
      </c>
      <c r="I75" t="s">
        <v>505</v>
      </c>
    </row>
    <row r="76" spans="6:9" x14ac:dyDescent="0.25">
      <c r="F76">
        <v>75</v>
      </c>
      <c r="G76" s="45" t="s">
        <v>559</v>
      </c>
      <c r="H76" t="s">
        <v>54</v>
      </c>
      <c r="I76" t="s">
        <v>562</v>
      </c>
    </row>
    <row r="77" spans="6:9" x14ac:dyDescent="0.25">
      <c r="F77">
        <v>76</v>
      </c>
      <c r="G77" s="45" t="s">
        <v>561</v>
      </c>
      <c r="H77" t="s">
        <v>54</v>
      </c>
      <c r="I77" t="s">
        <v>450</v>
      </c>
    </row>
    <row r="78" spans="6:9" x14ac:dyDescent="0.25">
      <c r="F78">
        <v>77</v>
      </c>
      <c r="G78" s="203" t="s">
        <v>539</v>
      </c>
      <c r="H78" t="s">
        <v>54</v>
      </c>
      <c r="I78" t="s">
        <v>490</v>
      </c>
    </row>
    <row r="79" spans="6:9" x14ac:dyDescent="0.25">
      <c r="F79">
        <v>78</v>
      </c>
      <c r="G79" s="45" t="s">
        <v>580</v>
      </c>
      <c r="H79" t="s">
        <v>57</v>
      </c>
      <c r="I79" t="s">
        <v>576</v>
      </c>
    </row>
    <row r="80" spans="6:9" x14ac:dyDescent="0.25">
      <c r="F80">
        <v>79</v>
      </c>
      <c r="G80" s="203" t="s">
        <v>570</v>
      </c>
      <c r="H80" t="s">
        <v>57</v>
      </c>
      <c r="I80" t="s">
        <v>619</v>
      </c>
    </row>
    <row r="81" spans="6:9" x14ac:dyDescent="0.25">
      <c r="F81">
        <v>80</v>
      </c>
      <c r="G81" s="45" t="s">
        <v>597</v>
      </c>
      <c r="H81" t="s">
        <v>57</v>
      </c>
      <c r="I81" t="s">
        <v>460</v>
      </c>
    </row>
    <row r="82" spans="6:9" x14ac:dyDescent="0.25">
      <c r="F82">
        <v>81</v>
      </c>
      <c r="G82" s="45" t="s">
        <v>584</v>
      </c>
      <c r="H82" t="s">
        <v>57</v>
      </c>
      <c r="I82" t="s">
        <v>585</v>
      </c>
    </row>
    <row r="83" spans="6:9" x14ac:dyDescent="0.25">
      <c r="F83">
        <v>82</v>
      </c>
      <c r="G83" s="203" t="s">
        <v>579</v>
      </c>
      <c r="H83" t="s">
        <v>57</v>
      </c>
      <c r="I83" t="s">
        <v>589</v>
      </c>
    </row>
    <row r="84" spans="6:9" x14ac:dyDescent="0.25">
      <c r="F84">
        <v>83</v>
      </c>
      <c r="G84" s="45" t="s">
        <v>598</v>
      </c>
      <c r="H84" t="s">
        <v>57</v>
      </c>
      <c r="I84" t="s">
        <v>587</v>
      </c>
    </row>
    <row r="85" spans="6:9" x14ac:dyDescent="0.25">
      <c r="F85">
        <v>84</v>
      </c>
      <c r="G85" s="45" t="s">
        <v>590</v>
      </c>
      <c r="H85" t="s">
        <v>57</v>
      </c>
      <c r="I85" t="s">
        <v>596</v>
      </c>
    </row>
    <row r="86" spans="6:9" x14ac:dyDescent="0.25">
      <c r="F86">
        <v>85</v>
      </c>
      <c r="G86" s="203" t="s">
        <v>575</v>
      </c>
      <c r="H86" t="s">
        <v>57</v>
      </c>
      <c r="I86" t="s">
        <v>583</v>
      </c>
    </row>
    <row r="87" spans="6:9" x14ac:dyDescent="0.25">
      <c r="F87">
        <v>86</v>
      </c>
      <c r="G87" s="45" t="s">
        <v>582</v>
      </c>
      <c r="H87" t="s">
        <v>57</v>
      </c>
      <c r="I87" t="s">
        <v>573</v>
      </c>
    </row>
    <row r="88" spans="6:9" x14ac:dyDescent="0.25">
      <c r="F88">
        <v>87</v>
      </c>
      <c r="G88" s="45" t="s">
        <v>595</v>
      </c>
      <c r="H88" t="s">
        <v>57</v>
      </c>
      <c r="I88" t="s">
        <v>574</v>
      </c>
    </row>
    <row r="89" spans="6:9" x14ac:dyDescent="0.25">
      <c r="F89">
        <v>88</v>
      </c>
      <c r="G89" s="203" t="s">
        <v>568</v>
      </c>
      <c r="H89" t="s">
        <v>57</v>
      </c>
      <c r="I89" t="s">
        <v>488</v>
      </c>
    </row>
    <row r="90" spans="6:9" x14ac:dyDescent="0.25">
      <c r="F90">
        <v>89</v>
      </c>
      <c r="G90" s="45" t="s">
        <v>940</v>
      </c>
      <c r="H90" t="s">
        <v>140</v>
      </c>
      <c r="I90" t="s">
        <v>351</v>
      </c>
    </row>
    <row r="91" spans="6:9" x14ac:dyDescent="0.25">
      <c r="F91">
        <v>90</v>
      </c>
      <c r="G91" s="203" t="s">
        <v>612</v>
      </c>
      <c r="H91" t="s">
        <v>140</v>
      </c>
      <c r="I91" t="s">
        <v>473</v>
      </c>
    </row>
    <row r="92" spans="6:9" x14ac:dyDescent="0.25">
      <c r="F92">
        <v>91</v>
      </c>
      <c r="G92" s="203" t="s">
        <v>607</v>
      </c>
      <c r="H92" t="s">
        <v>140</v>
      </c>
      <c r="I92" t="s">
        <v>353</v>
      </c>
    </row>
    <row r="93" spans="6:9" x14ac:dyDescent="0.25">
      <c r="F93">
        <v>92</v>
      </c>
      <c r="G93" s="203" t="s">
        <v>601</v>
      </c>
      <c r="H93" t="s">
        <v>140</v>
      </c>
      <c r="I93" t="s">
        <v>916</v>
      </c>
    </row>
    <row r="94" spans="6:9" x14ac:dyDescent="0.25">
      <c r="F94">
        <v>93</v>
      </c>
      <c r="G94" s="203" t="s">
        <v>609</v>
      </c>
      <c r="H94" t="s">
        <v>140</v>
      </c>
      <c r="I94" t="s">
        <v>456</v>
      </c>
    </row>
    <row r="95" spans="6:9" x14ac:dyDescent="0.25">
      <c r="F95">
        <v>94</v>
      </c>
      <c r="G95" s="45" t="s">
        <v>627</v>
      </c>
      <c r="H95" t="s">
        <v>140</v>
      </c>
      <c r="I95" t="s">
        <v>396</v>
      </c>
    </row>
    <row r="96" spans="6:9" x14ac:dyDescent="0.25">
      <c r="F96">
        <v>95</v>
      </c>
      <c r="G96" s="203" t="s">
        <v>605</v>
      </c>
      <c r="H96" t="s">
        <v>140</v>
      </c>
      <c r="I96" t="s">
        <v>530</v>
      </c>
    </row>
    <row r="97" spans="6:9" x14ac:dyDescent="0.25">
      <c r="F97">
        <v>96</v>
      </c>
      <c r="G97" s="45" t="s">
        <v>14</v>
      </c>
      <c r="H97" t="s">
        <v>140</v>
      </c>
      <c r="I97" t="s">
        <v>433</v>
      </c>
    </row>
    <row r="98" spans="6:9" x14ac:dyDescent="0.25">
      <c r="F98">
        <v>97</v>
      </c>
      <c r="G98" s="45" t="s">
        <v>634</v>
      </c>
      <c r="H98" t="s">
        <v>140</v>
      </c>
      <c r="I98" t="s">
        <v>543</v>
      </c>
    </row>
    <row r="99" spans="6:9" x14ac:dyDescent="0.25">
      <c r="F99">
        <v>98</v>
      </c>
      <c r="G99" s="45" t="s">
        <v>931</v>
      </c>
      <c r="H99" t="s">
        <v>140</v>
      </c>
      <c r="I99" t="s">
        <v>592</v>
      </c>
    </row>
    <row r="100" spans="6:9" x14ac:dyDescent="0.25">
      <c r="F100">
        <v>99</v>
      </c>
      <c r="G100" s="45" t="s">
        <v>939</v>
      </c>
      <c r="H100" t="s">
        <v>140</v>
      </c>
      <c r="I100" t="s">
        <v>572</v>
      </c>
    </row>
    <row r="101" spans="6:9" x14ac:dyDescent="0.25">
      <c r="F101">
        <v>100</v>
      </c>
      <c r="G101" s="45" t="s">
        <v>620</v>
      </c>
      <c r="H101" t="s">
        <v>140</v>
      </c>
      <c r="I101" t="s">
        <v>374</v>
      </c>
    </row>
    <row r="102" spans="6:9" x14ac:dyDescent="0.25">
      <c r="F102">
        <v>101</v>
      </c>
      <c r="G102" s="203" t="s">
        <v>602</v>
      </c>
      <c r="H102" t="s">
        <v>140</v>
      </c>
      <c r="I102" t="s">
        <v>408</v>
      </c>
    </row>
    <row r="103" spans="6:9" x14ac:dyDescent="0.25">
      <c r="F103">
        <v>102</v>
      </c>
      <c r="G103" s="203" t="s">
        <v>599</v>
      </c>
      <c r="H103" t="s">
        <v>140</v>
      </c>
      <c r="I103" t="s">
        <v>417</v>
      </c>
    </row>
    <row r="104" spans="6:9" x14ac:dyDescent="0.25">
      <c r="F104">
        <v>103</v>
      </c>
      <c r="G104" s="45" t="s">
        <v>629</v>
      </c>
      <c r="H104" t="s">
        <v>140</v>
      </c>
      <c r="I104" t="s">
        <v>615</v>
      </c>
    </row>
    <row r="105" spans="6:9" x14ac:dyDescent="0.25">
      <c r="F105">
        <v>104</v>
      </c>
      <c r="G105" s="45" t="s">
        <v>618</v>
      </c>
      <c r="H105" t="s">
        <v>140</v>
      </c>
      <c r="I105" t="s">
        <v>613</v>
      </c>
    </row>
    <row r="106" spans="6:9" x14ac:dyDescent="0.25">
      <c r="F106">
        <v>105</v>
      </c>
      <c r="G106" s="45" t="s">
        <v>16</v>
      </c>
      <c r="H106" t="s">
        <v>140</v>
      </c>
      <c r="I106" t="s">
        <v>571</v>
      </c>
    </row>
    <row r="107" spans="6:9" x14ac:dyDescent="0.25">
      <c r="F107">
        <v>106</v>
      </c>
      <c r="G107" s="45" t="s">
        <v>626</v>
      </c>
      <c r="H107" t="s">
        <v>140</v>
      </c>
      <c r="I107" t="s">
        <v>392</v>
      </c>
    </row>
    <row r="108" spans="6:9" x14ac:dyDescent="0.25">
      <c r="F108">
        <v>107</v>
      </c>
      <c r="G108" s="203" t="s">
        <v>611</v>
      </c>
      <c r="H108" t="s">
        <v>140</v>
      </c>
      <c r="I108" t="s">
        <v>365</v>
      </c>
    </row>
    <row r="109" spans="6:9" x14ac:dyDescent="0.25">
      <c r="F109">
        <v>108</v>
      </c>
      <c r="G109" s="45" t="s">
        <v>616</v>
      </c>
      <c r="H109" t="s">
        <v>140</v>
      </c>
      <c r="I109" t="s">
        <v>347</v>
      </c>
    </row>
    <row r="110" spans="6:9" x14ac:dyDescent="0.25">
      <c r="F110">
        <v>109</v>
      </c>
      <c r="G110" s="203" t="s">
        <v>603</v>
      </c>
      <c r="H110" t="s">
        <v>140</v>
      </c>
      <c r="I110" t="s">
        <v>581</v>
      </c>
    </row>
    <row r="111" spans="6:9" x14ac:dyDescent="0.25">
      <c r="F111">
        <v>110</v>
      </c>
      <c r="G111" s="203" t="s">
        <v>610</v>
      </c>
      <c r="H111" t="s">
        <v>140</v>
      </c>
      <c r="I111" t="s">
        <v>474</v>
      </c>
    </row>
    <row r="112" spans="6:9" x14ac:dyDescent="0.25">
      <c r="F112">
        <v>111</v>
      </c>
      <c r="G112" s="45" t="s">
        <v>614</v>
      </c>
      <c r="H112" t="s">
        <v>140</v>
      </c>
      <c r="I112" t="s">
        <v>492</v>
      </c>
    </row>
    <row r="113" spans="6:9" x14ac:dyDescent="0.25">
      <c r="F113">
        <v>112</v>
      </c>
      <c r="G113" s="45" t="s">
        <v>623</v>
      </c>
      <c r="H113" t="s">
        <v>140</v>
      </c>
      <c r="I113" t="s">
        <v>625</v>
      </c>
    </row>
    <row r="114" spans="6:9" x14ac:dyDescent="0.25">
      <c r="F114">
        <v>113</v>
      </c>
      <c r="G114" s="45" t="s">
        <v>631</v>
      </c>
      <c r="H114" t="s">
        <v>140</v>
      </c>
      <c r="I114" t="s">
        <v>513</v>
      </c>
    </row>
    <row r="115" spans="6:9" x14ac:dyDescent="0.25">
      <c r="F115">
        <v>114</v>
      </c>
      <c r="G115" s="203" t="s">
        <v>958</v>
      </c>
      <c r="H115" t="s">
        <v>46</v>
      </c>
      <c r="I115" t="s">
        <v>446</v>
      </c>
    </row>
    <row r="116" spans="6:9" x14ac:dyDescent="0.25">
      <c r="F116">
        <v>115</v>
      </c>
      <c r="G116" s="203" t="s">
        <v>964</v>
      </c>
      <c r="H116" t="s">
        <v>140</v>
      </c>
      <c r="I116" t="s">
        <v>466</v>
      </c>
    </row>
    <row r="117" spans="6:9" x14ac:dyDescent="0.25">
      <c r="F117">
        <v>116</v>
      </c>
      <c r="G117" s="204" t="s">
        <v>1021</v>
      </c>
      <c r="H117" t="s">
        <v>140</v>
      </c>
      <c r="I117" t="s">
        <v>411</v>
      </c>
    </row>
    <row r="118" spans="6:9" x14ac:dyDescent="0.25">
      <c r="F118">
        <v>117</v>
      </c>
      <c r="G118" s="203"/>
      <c r="I118" t="s">
        <v>506</v>
      </c>
    </row>
    <row r="119" spans="6:9" x14ac:dyDescent="0.25">
      <c r="F119">
        <v>118</v>
      </c>
      <c r="I119" t="s">
        <v>385</v>
      </c>
    </row>
    <row r="120" spans="6:9" x14ac:dyDescent="0.25">
      <c r="F120">
        <v>119</v>
      </c>
      <c r="I120" t="s">
        <v>917</v>
      </c>
    </row>
    <row r="121" spans="6:9" x14ac:dyDescent="0.25">
      <c r="F121">
        <v>120</v>
      </c>
      <c r="I121" t="s">
        <v>341</v>
      </c>
    </row>
    <row r="122" spans="6:9" x14ac:dyDescent="0.25">
      <c r="F122">
        <v>121</v>
      </c>
      <c r="I122" t="s">
        <v>412</v>
      </c>
    </row>
    <row r="123" spans="6:9" x14ac:dyDescent="0.25">
      <c r="F123">
        <v>122</v>
      </c>
      <c r="I123" t="s">
        <v>345</v>
      </c>
    </row>
    <row r="124" spans="6:9" x14ac:dyDescent="0.25">
      <c r="F124">
        <v>123</v>
      </c>
      <c r="I124" t="s">
        <v>364</v>
      </c>
    </row>
    <row r="125" spans="6:9" x14ac:dyDescent="0.25">
      <c r="F125">
        <v>124</v>
      </c>
      <c r="I125" t="s">
        <v>462</v>
      </c>
    </row>
    <row r="126" spans="6:9" x14ac:dyDescent="0.25">
      <c r="F126">
        <v>125</v>
      </c>
      <c r="I126" t="s">
        <v>459</v>
      </c>
    </row>
    <row r="127" spans="6:9" x14ac:dyDescent="0.25">
      <c r="F127">
        <v>126</v>
      </c>
      <c r="I127" t="s">
        <v>507</v>
      </c>
    </row>
    <row r="128" spans="6:9" x14ac:dyDescent="0.25">
      <c r="F128">
        <v>127</v>
      </c>
      <c r="I128" t="s">
        <v>636</v>
      </c>
    </row>
    <row r="129" spans="6:9" x14ac:dyDescent="0.25">
      <c r="F129">
        <v>128</v>
      </c>
      <c r="I129" t="s">
        <v>621</v>
      </c>
    </row>
    <row r="130" spans="6:9" x14ac:dyDescent="0.25">
      <c r="F130">
        <v>129</v>
      </c>
      <c r="I130" t="s">
        <v>635</v>
      </c>
    </row>
    <row r="131" spans="6:9" x14ac:dyDescent="0.25">
      <c r="F131">
        <v>130</v>
      </c>
      <c r="I131" t="s">
        <v>377</v>
      </c>
    </row>
    <row r="132" spans="6:9" x14ac:dyDescent="0.25">
      <c r="F132">
        <v>131</v>
      </c>
      <c r="I132" t="s">
        <v>521</v>
      </c>
    </row>
    <row r="133" spans="6:9" x14ac:dyDescent="0.25">
      <c r="F133">
        <v>132</v>
      </c>
      <c r="I133" t="s">
        <v>566</v>
      </c>
    </row>
    <row r="134" spans="6:9" x14ac:dyDescent="0.25">
      <c r="F134">
        <v>133</v>
      </c>
      <c r="I134" t="s">
        <v>484</v>
      </c>
    </row>
    <row r="135" spans="6:9" x14ac:dyDescent="0.25">
      <c r="F135">
        <v>134</v>
      </c>
      <c r="I135" t="s">
        <v>453</v>
      </c>
    </row>
    <row r="136" spans="6:9" x14ac:dyDescent="0.25">
      <c r="F136">
        <v>135</v>
      </c>
      <c r="I136" t="s">
        <v>454</v>
      </c>
    </row>
    <row r="137" spans="6:9" x14ac:dyDescent="0.25">
      <c r="F137">
        <v>136</v>
      </c>
      <c r="I137" t="s">
        <v>357</v>
      </c>
    </row>
    <row r="138" spans="6:9" x14ac:dyDescent="0.25">
      <c r="F138">
        <v>137</v>
      </c>
      <c r="I138" t="s">
        <v>918</v>
      </c>
    </row>
    <row r="139" spans="6:9" x14ac:dyDescent="0.25">
      <c r="F139">
        <v>138</v>
      </c>
      <c r="I139" t="s">
        <v>397</v>
      </c>
    </row>
    <row r="140" spans="6:9" x14ac:dyDescent="0.25">
      <c r="F140">
        <v>139</v>
      </c>
      <c r="I140" t="s">
        <v>352</v>
      </c>
    </row>
    <row r="141" spans="6:9" x14ac:dyDescent="0.25">
      <c r="F141">
        <v>140</v>
      </c>
      <c r="I141" t="s">
        <v>348</v>
      </c>
    </row>
    <row r="142" spans="6:9" x14ac:dyDescent="0.25">
      <c r="F142">
        <v>141</v>
      </c>
      <c r="G142" s="45" t="s">
        <v>941</v>
      </c>
      <c r="H142" t="s">
        <v>8</v>
      </c>
      <c r="I142" t="s">
        <v>442</v>
      </c>
    </row>
    <row r="143" spans="6:9" x14ac:dyDescent="0.25">
      <c r="F143">
        <v>142</v>
      </c>
      <c r="G143" s="45" t="s">
        <v>942</v>
      </c>
      <c r="H143" t="s">
        <v>34</v>
      </c>
      <c r="I143" t="s">
        <v>485</v>
      </c>
    </row>
    <row r="144" spans="6:9" x14ac:dyDescent="0.25">
      <c r="F144">
        <v>143</v>
      </c>
      <c r="G144" s="45" t="s">
        <v>943</v>
      </c>
      <c r="H144" t="s">
        <v>46</v>
      </c>
      <c r="I144" t="s">
        <v>540</v>
      </c>
    </row>
    <row r="145" spans="6:9" x14ac:dyDescent="0.25">
      <c r="F145">
        <v>144</v>
      </c>
      <c r="G145" s="45" t="s">
        <v>944</v>
      </c>
      <c r="H145" t="s">
        <v>51</v>
      </c>
      <c r="I145" t="s">
        <v>430</v>
      </c>
    </row>
    <row r="146" spans="6:9" x14ac:dyDescent="0.25">
      <c r="F146">
        <v>145</v>
      </c>
      <c r="G146" s="45" t="s">
        <v>945</v>
      </c>
      <c r="H146" t="s">
        <v>50</v>
      </c>
      <c r="I146" t="s">
        <v>594</v>
      </c>
    </row>
    <row r="147" spans="6:9" x14ac:dyDescent="0.25">
      <c r="F147">
        <v>146</v>
      </c>
      <c r="G147" s="45" t="s">
        <v>946</v>
      </c>
      <c r="H147" t="s">
        <v>52</v>
      </c>
      <c r="I147" t="s">
        <v>577</v>
      </c>
    </row>
    <row r="148" spans="6:9" x14ac:dyDescent="0.25">
      <c r="F148">
        <v>147</v>
      </c>
      <c r="G148" s="45" t="s">
        <v>947</v>
      </c>
      <c r="H148" t="s">
        <v>55</v>
      </c>
      <c r="I148" t="s">
        <v>593</v>
      </c>
    </row>
    <row r="149" spans="6:9" x14ac:dyDescent="0.25">
      <c r="F149">
        <v>148</v>
      </c>
      <c r="G149" s="45" t="s">
        <v>948</v>
      </c>
      <c r="H149" t="s">
        <v>54</v>
      </c>
      <c r="I149" t="s">
        <v>586</v>
      </c>
    </row>
    <row r="150" spans="6:9" x14ac:dyDescent="0.25">
      <c r="F150">
        <v>149</v>
      </c>
      <c r="G150" s="45" t="s">
        <v>949</v>
      </c>
      <c r="H150" t="s">
        <v>57</v>
      </c>
      <c r="I150" t="s">
        <v>386</v>
      </c>
    </row>
    <row r="151" spans="6:9" x14ac:dyDescent="0.25">
      <c r="I151" t="s">
        <v>366</v>
      </c>
    </row>
    <row r="152" spans="6:9" x14ac:dyDescent="0.25">
      <c r="I152" t="s">
        <v>379</v>
      </c>
    </row>
    <row r="153" spans="6:9" x14ac:dyDescent="0.25">
      <c r="I153" t="s">
        <v>479</v>
      </c>
    </row>
    <row r="154" spans="6:9" x14ac:dyDescent="0.25">
      <c r="I154" t="s">
        <v>578</v>
      </c>
    </row>
    <row r="155" spans="6:9" x14ac:dyDescent="0.25">
      <c r="I155" t="s">
        <v>355</v>
      </c>
    </row>
    <row r="156" spans="6:9" x14ac:dyDescent="0.25">
      <c r="I156" t="s">
        <v>489</v>
      </c>
    </row>
    <row r="157" spans="6:9" x14ac:dyDescent="0.25">
      <c r="I157" t="s">
        <v>496</v>
      </c>
    </row>
    <row r="158" spans="6:9" x14ac:dyDescent="0.25">
      <c r="I158" t="s">
        <v>483</v>
      </c>
    </row>
    <row r="159" spans="6:9" x14ac:dyDescent="0.25">
      <c r="I159" t="s">
        <v>494</v>
      </c>
    </row>
    <row r="160" spans="6:9" x14ac:dyDescent="0.25">
      <c r="I160" t="s">
        <v>499</v>
      </c>
    </row>
    <row r="161" spans="9:9" x14ac:dyDescent="0.25">
      <c r="I161" t="s">
        <v>497</v>
      </c>
    </row>
    <row r="162" spans="9:9" x14ac:dyDescent="0.25">
      <c r="I162" t="s">
        <v>520</v>
      </c>
    </row>
    <row r="163" spans="9:9" x14ac:dyDescent="0.25">
      <c r="I163" t="s">
        <v>370</v>
      </c>
    </row>
    <row r="164" spans="9:9" x14ac:dyDescent="0.25">
      <c r="I164" t="s">
        <v>424</v>
      </c>
    </row>
    <row r="165" spans="9:9" x14ac:dyDescent="0.25">
      <c r="I165" t="s">
        <v>624</v>
      </c>
    </row>
    <row r="166" spans="9:9" x14ac:dyDescent="0.25">
      <c r="I166" t="s">
        <v>438</v>
      </c>
    </row>
    <row r="167" spans="9:9" x14ac:dyDescent="0.25">
      <c r="I167" t="s">
        <v>449</v>
      </c>
    </row>
    <row r="168" spans="9:9" x14ac:dyDescent="0.25">
      <c r="I168" t="s">
        <v>447</v>
      </c>
    </row>
    <row r="169" spans="9:9" x14ac:dyDescent="0.25">
      <c r="I169" t="s">
        <v>410</v>
      </c>
    </row>
    <row r="170" spans="9:9" x14ac:dyDescent="0.25">
      <c r="I170" t="s">
        <v>419</v>
      </c>
    </row>
    <row r="171" spans="9:9" x14ac:dyDescent="0.25">
      <c r="I171" t="s">
        <v>376</v>
      </c>
    </row>
    <row r="172" spans="9:9" x14ac:dyDescent="0.25">
      <c r="I172" t="s">
        <v>435</v>
      </c>
    </row>
    <row r="173" spans="9:9" x14ac:dyDescent="0.25">
      <c r="I173" t="s">
        <v>503</v>
      </c>
    </row>
    <row r="174" spans="9:9" x14ac:dyDescent="0.25">
      <c r="I174" t="s">
        <v>919</v>
      </c>
    </row>
    <row r="175" spans="9:9" x14ac:dyDescent="0.25">
      <c r="I175" t="s">
        <v>512</v>
      </c>
    </row>
    <row r="176" spans="9:9" x14ac:dyDescent="0.25">
      <c r="I176" t="s">
        <v>422</v>
      </c>
    </row>
    <row r="177" spans="9:9" x14ac:dyDescent="0.25">
      <c r="I177" t="s">
        <v>139</v>
      </c>
    </row>
    <row r="178" spans="9:9" x14ac:dyDescent="0.25">
      <c r="I178" t="s">
        <v>509</v>
      </c>
    </row>
    <row r="179" spans="9:9" x14ac:dyDescent="0.25">
      <c r="I179" t="s">
        <v>414</v>
      </c>
    </row>
    <row r="180" spans="9:9" x14ac:dyDescent="0.25">
      <c r="I180" t="s">
        <v>423</v>
      </c>
    </row>
    <row r="181" spans="9:9" x14ac:dyDescent="0.25">
      <c r="I181" t="s">
        <v>420</v>
      </c>
    </row>
    <row r="182" spans="9:9" x14ac:dyDescent="0.25">
      <c r="I182" t="s">
        <v>413</v>
      </c>
    </row>
    <row r="183" spans="9:9" x14ac:dyDescent="0.25">
      <c r="I183" t="s">
        <v>378</v>
      </c>
    </row>
    <row r="184" spans="9:9" x14ac:dyDescent="0.25">
      <c r="I184" t="s">
        <v>920</v>
      </c>
    </row>
    <row r="185" spans="9:9" x14ac:dyDescent="0.25">
      <c r="I185" t="s">
        <v>415</v>
      </c>
    </row>
    <row r="186" spans="9:9" x14ac:dyDescent="0.25">
      <c r="I186" t="s">
        <v>361</v>
      </c>
    </row>
    <row r="187" spans="9:9" x14ac:dyDescent="0.25">
      <c r="I187" t="s">
        <v>921</v>
      </c>
    </row>
    <row r="188" spans="9:9" x14ac:dyDescent="0.25">
      <c r="I188" t="s">
        <v>491</v>
      </c>
    </row>
    <row r="189" spans="9:9" x14ac:dyDescent="0.25">
      <c r="I189" t="s">
        <v>510</v>
      </c>
    </row>
    <row r="190" spans="9:9" x14ac:dyDescent="0.25">
      <c r="I190" t="s">
        <v>425</v>
      </c>
    </row>
    <row r="191" spans="9:9" x14ac:dyDescent="0.25">
      <c r="I191" t="s">
        <v>464</v>
      </c>
    </row>
    <row r="192" spans="9:9" x14ac:dyDescent="0.25">
      <c r="I192" t="s">
        <v>529</v>
      </c>
    </row>
    <row r="193" spans="9:9" x14ac:dyDescent="0.25">
      <c r="I193" t="s">
        <v>451</v>
      </c>
    </row>
    <row r="194" spans="9:9" x14ac:dyDescent="0.25">
      <c r="I194" t="s">
        <v>404</v>
      </c>
    </row>
    <row r="195" spans="9:9" x14ac:dyDescent="0.25">
      <c r="I195" t="s">
        <v>922</v>
      </c>
    </row>
    <row r="196" spans="9:9" x14ac:dyDescent="0.25">
      <c r="I196" t="s">
        <v>923</v>
      </c>
    </row>
    <row r="197" spans="9:9" x14ac:dyDescent="0.25">
      <c r="I197" t="s">
        <v>545</v>
      </c>
    </row>
    <row r="198" spans="9:9" x14ac:dyDescent="0.25">
      <c r="I198" t="s">
        <v>542</v>
      </c>
    </row>
    <row r="199" spans="9:9" x14ac:dyDescent="0.25">
      <c r="I199" t="s">
        <v>547</v>
      </c>
    </row>
    <row r="200" spans="9:9" x14ac:dyDescent="0.25">
      <c r="I200" t="s">
        <v>477</v>
      </c>
    </row>
    <row r="201" spans="9:9" x14ac:dyDescent="0.25">
      <c r="I201" t="s">
        <v>553</v>
      </c>
    </row>
    <row r="202" spans="9:9" x14ac:dyDescent="0.25">
      <c r="I202" t="s">
        <v>554</v>
      </c>
    </row>
    <row r="203" spans="9:9" x14ac:dyDescent="0.25">
      <c r="I203" t="s">
        <v>550</v>
      </c>
    </row>
    <row r="204" spans="9:9" x14ac:dyDescent="0.25">
      <c r="I204" t="s">
        <v>541</v>
      </c>
    </row>
    <row r="205" spans="9:9" x14ac:dyDescent="0.25">
      <c r="I205" t="s">
        <v>538</v>
      </c>
    </row>
    <row r="206" spans="9:9" x14ac:dyDescent="0.25">
      <c r="I206" t="s">
        <v>548</v>
      </c>
    </row>
    <row r="207" spans="9:9" x14ac:dyDescent="0.25">
      <c r="I207" t="s">
        <v>557</v>
      </c>
    </row>
    <row r="208" spans="9:9" x14ac:dyDescent="0.25">
      <c r="I208" t="s">
        <v>558</v>
      </c>
    </row>
    <row r="209" spans="9:9" x14ac:dyDescent="0.25">
      <c r="I209" t="s">
        <v>563</v>
      </c>
    </row>
    <row r="210" spans="9:9" x14ac:dyDescent="0.25">
      <c r="I210" t="s">
        <v>632</v>
      </c>
    </row>
    <row r="211" spans="9:9" x14ac:dyDescent="0.25">
      <c r="I211" t="s">
        <v>427</v>
      </c>
    </row>
    <row r="212" spans="9:9" x14ac:dyDescent="0.25">
      <c r="I212" t="s">
        <v>551</v>
      </c>
    </row>
    <row r="213" spans="9:9" x14ac:dyDescent="0.25">
      <c r="I213" t="s">
        <v>387</v>
      </c>
    </row>
    <row r="214" spans="9:9" x14ac:dyDescent="0.25">
      <c r="I214" t="s">
        <v>495</v>
      </c>
    </row>
    <row r="215" spans="9:9" x14ac:dyDescent="0.25">
      <c r="I215" t="s">
        <v>925</v>
      </c>
    </row>
    <row r="216" spans="9:9" x14ac:dyDescent="0.25">
      <c r="I216" t="s">
        <v>569</v>
      </c>
    </row>
    <row r="217" spans="9:9" x14ac:dyDescent="0.25">
      <c r="I217" t="s">
        <v>591</v>
      </c>
    </row>
    <row r="218" spans="9:9" x14ac:dyDescent="0.25">
      <c r="I218" t="s">
        <v>445</v>
      </c>
    </row>
    <row r="219" spans="9:9" x14ac:dyDescent="0.25">
      <c r="I219" t="s">
        <v>516</v>
      </c>
    </row>
    <row r="220" spans="9:9" x14ac:dyDescent="0.25">
      <c r="I220" t="s">
        <v>389</v>
      </c>
    </row>
    <row r="221" spans="9:9" x14ac:dyDescent="0.25">
      <c r="I221" t="s">
        <v>633</v>
      </c>
    </row>
    <row r="222" spans="9:9" x14ac:dyDescent="0.25">
      <c r="I222" t="s">
        <v>390</v>
      </c>
    </row>
    <row r="223" spans="9:9" x14ac:dyDescent="0.25">
      <c r="I223" t="s">
        <v>524</v>
      </c>
    </row>
    <row r="224" spans="9:9" x14ac:dyDescent="0.25">
      <c r="I224" t="s">
        <v>926</v>
      </c>
    </row>
    <row r="225" spans="9:9" x14ac:dyDescent="0.25">
      <c r="I225" t="s">
        <v>398</v>
      </c>
    </row>
    <row r="226" spans="9:9" x14ac:dyDescent="0.25">
      <c r="I226" t="s">
        <v>600</v>
      </c>
    </row>
  </sheetData>
  <autoFilter ref="A1:N233" xr:uid="{5DB99447-8363-4D34-BCA8-9034B9B19995}"/>
  <sortState xmlns:xlrd2="http://schemas.microsoft.com/office/spreadsheetml/2017/richdata2" ref="G90:G114">
    <sortCondition ref="G90:G114"/>
  </sortState>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98F2-6BDF-4EAB-B61E-4DC1D3216CDF}">
  <sheetPr codeName="Sayfa15"/>
  <dimension ref="A1:T26"/>
  <sheetViews>
    <sheetView workbookViewId="0">
      <selection activeCell="G234" sqref="G234"/>
    </sheetView>
  </sheetViews>
  <sheetFormatPr defaultRowHeight="15" x14ac:dyDescent="0.25"/>
  <sheetData>
    <row r="1" spans="1:20" ht="19.5" thickBot="1" x14ac:dyDescent="0.35">
      <c r="A1" s="206" t="s">
        <v>117</v>
      </c>
      <c r="B1" s="207"/>
      <c r="C1" s="208"/>
      <c r="D1" s="208"/>
      <c r="E1" s="208"/>
      <c r="F1" s="208"/>
      <c r="G1" s="209"/>
      <c r="H1" s="134"/>
      <c r="I1" s="210"/>
      <c r="J1" s="211" t="s">
        <v>952</v>
      </c>
      <c r="K1" s="211" t="s">
        <v>953</v>
      </c>
      <c r="L1" s="211" t="s">
        <v>954</v>
      </c>
      <c r="M1" s="211" t="s">
        <v>955</v>
      </c>
      <c r="N1" s="211" t="s">
        <v>956</v>
      </c>
      <c r="O1" s="134"/>
      <c r="P1" s="210"/>
      <c r="Q1" s="211" t="s">
        <v>952</v>
      </c>
      <c r="R1" s="211" t="s">
        <v>953</v>
      </c>
      <c r="S1" s="211" t="s">
        <v>954</v>
      </c>
      <c r="T1" s="211" t="s">
        <v>955</v>
      </c>
    </row>
    <row r="2" spans="1:20" ht="18.75" x14ac:dyDescent="0.3">
      <c r="A2" s="212" t="s">
        <v>15</v>
      </c>
      <c r="B2" s="213"/>
      <c r="C2" s="214"/>
      <c r="D2" s="214"/>
      <c r="E2" s="214"/>
      <c r="F2" s="214"/>
      <c r="G2" s="214"/>
      <c r="H2" s="134"/>
      <c r="I2" s="215" t="s">
        <v>8</v>
      </c>
      <c r="J2" s="210"/>
      <c r="K2" s="210"/>
      <c r="L2" s="210"/>
      <c r="M2" s="210"/>
      <c r="N2" s="210"/>
      <c r="O2" s="134"/>
      <c r="P2" s="215" t="s">
        <v>8</v>
      </c>
      <c r="Q2" s="210"/>
      <c r="R2" s="210"/>
      <c r="S2" s="210"/>
      <c r="T2" s="210"/>
    </row>
    <row r="3" spans="1:20" ht="18.75" x14ac:dyDescent="0.3">
      <c r="A3" s="216" t="s">
        <v>12</v>
      </c>
      <c r="B3" s="217"/>
      <c r="C3" s="210"/>
      <c r="D3" s="210"/>
      <c r="E3" s="210"/>
      <c r="F3" s="210"/>
      <c r="G3" s="210"/>
      <c r="H3" s="134"/>
      <c r="I3" s="215" t="s">
        <v>34</v>
      </c>
      <c r="J3" s="210"/>
      <c r="K3" s="210"/>
      <c r="L3" s="210"/>
      <c r="M3" s="210"/>
      <c r="N3" s="210"/>
      <c r="O3" s="134"/>
      <c r="P3" s="215" t="s">
        <v>34</v>
      </c>
      <c r="Q3" s="210"/>
      <c r="R3" s="210"/>
      <c r="S3" s="210"/>
      <c r="T3" s="210"/>
    </row>
    <row r="4" spans="1:20" ht="18.75" x14ac:dyDescent="0.3">
      <c r="A4" s="216" t="s">
        <v>25</v>
      </c>
      <c r="B4" s="217"/>
      <c r="C4" s="210"/>
      <c r="D4" s="210"/>
      <c r="E4" s="210"/>
      <c r="F4" s="210"/>
      <c r="G4" s="210"/>
      <c r="H4" s="134"/>
      <c r="I4" s="215" t="s">
        <v>46</v>
      </c>
      <c r="J4" s="210"/>
      <c r="K4" s="210"/>
      <c r="L4" s="210"/>
      <c r="M4" s="210"/>
      <c r="N4" s="210"/>
      <c r="O4" s="134"/>
      <c r="P4" s="215" t="s">
        <v>46</v>
      </c>
      <c r="Q4" s="210"/>
      <c r="R4" s="210"/>
      <c r="S4" s="210"/>
      <c r="T4" s="210"/>
    </row>
    <row r="5" spans="1:20" ht="18.75" x14ac:dyDescent="0.3">
      <c r="A5" s="216" t="s">
        <v>42</v>
      </c>
      <c r="B5" s="217"/>
      <c r="C5" s="210"/>
      <c r="D5" s="210"/>
      <c r="E5" s="210"/>
      <c r="F5" s="210"/>
      <c r="G5" s="210"/>
      <c r="H5" s="134"/>
      <c r="I5" s="215" t="s">
        <v>51</v>
      </c>
      <c r="J5" s="210"/>
      <c r="K5" s="210"/>
      <c r="L5" s="210"/>
      <c r="M5" s="210"/>
      <c r="N5" s="210"/>
      <c r="O5" s="134"/>
      <c r="P5" s="215" t="s">
        <v>51</v>
      </c>
      <c r="Q5" s="210"/>
      <c r="R5" s="210"/>
      <c r="S5" s="210"/>
      <c r="T5" s="210"/>
    </row>
    <row r="6" spans="1:20" ht="18.75" x14ac:dyDescent="0.3">
      <c r="A6" s="216" t="s">
        <v>31</v>
      </c>
      <c r="B6" s="217"/>
      <c r="C6" s="210"/>
      <c r="D6" s="210"/>
      <c r="E6" s="210"/>
      <c r="F6" s="210"/>
      <c r="G6" s="210"/>
      <c r="H6" s="134"/>
      <c r="I6" s="215" t="s">
        <v>50</v>
      </c>
      <c r="J6" s="210"/>
      <c r="K6" s="210"/>
      <c r="L6" s="210"/>
      <c r="M6" s="210"/>
      <c r="N6" s="210"/>
      <c r="O6" s="134"/>
      <c r="P6" s="215" t="s">
        <v>50</v>
      </c>
      <c r="Q6" s="210"/>
      <c r="R6" s="210"/>
      <c r="S6" s="210"/>
      <c r="T6" s="210"/>
    </row>
    <row r="7" spans="1:20" ht="18.75" x14ac:dyDescent="0.3">
      <c r="A7" s="216" t="s">
        <v>10</v>
      </c>
      <c r="B7" s="217"/>
      <c r="C7" s="210"/>
      <c r="D7" s="210"/>
      <c r="E7" s="210"/>
      <c r="F7" s="210"/>
      <c r="G7" s="210"/>
      <c r="H7" s="134"/>
      <c r="I7" s="215" t="s">
        <v>52</v>
      </c>
      <c r="J7" s="210"/>
      <c r="K7" s="210"/>
      <c r="L7" s="210"/>
      <c r="M7" s="210"/>
      <c r="N7" s="210"/>
      <c r="O7" s="134"/>
      <c r="P7" s="215" t="s">
        <v>52</v>
      </c>
      <c r="Q7" s="210"/>
      <c r="R7" s="210"/>
      <c r="S7" s="210"/>
      <c r="T7" s="210"/>
    </row>
    <row r="8" spans="1:20" ht="18.75" x14ac:dyDescent="0.3">
      <c r="A8" s="216" t="s">
        <v>28</v>
      </c>
      <c r="B8" s="217"/>
      <c r="C8" s="210"/>
      <c r="D8" s="210"/>
      <c r="E8" s="210"/>
      <c r="F8" s="210"/>
      <c r="G8" s="210"/>
      <c r="H8" s="134"/>
      <c r="I8" s="215" t="s">
        <v>55</v>
      </c>
      <c r="J8" s="210"/>
      <c r="K8" s="210"/>
      <c r="L8" s="210"/>
      <c r="M8" s="210"/>
      <c r="N8" s="210"/>
      <c r="O8" s="134"/>
      <c r="P8" s="215" t="s">
        <v>55</v>
      </c>
      <c r="Q8" s="210"/>
      <c r="R8" s="210"/>
      <c r="S8" s="210"/>
      <c r="T8" s="210"/>
    </row>
    <row r="9" spans="1:20" ht="18.75" x14ac:dyDescent="0.3">
      <c r="A9" s="216" t="s">
        <v>32</v>
      </c>
      <c r="B9" s="217"/>
      <c r="C9" s="210"/>
      <c r="D9" s="210"/>
      <c r="E9" s="210"/>
      <c r="F9" s="210"/>
      <c r="G9" s="210"/>
      <c r="H9" s="134"/>
      <c r="I9" s="215" t="s">
        <v>54</v>
      </c>
      <c r="J9" s="210"/>
      <c r="K9" s="210"/>
      <c r="L9" s="210"/>
      <c r="M9" s="210"/>
      <c r="N9" s="210"/>
      <c r="O9" s="134"/>
      <c r="P9" s="215" t="s">
        <v>54</v>
      </c>
      <c r="Q9" s="210"/>
      <c r="R9" s="210"/>
      <c r="S9" s="210"/>
      <c r="T9" s="210"/>
    </row>
    <row r="10" spans="1:20" ht="18.75" x14ac:dyDescent="0.3">
      <c r="A10" s="216" t="s">
        <v>27</v>
      </c>
      <c r="B10" s="217"/>
      <c r="C10" s="210"/>
      <c r="D10" s="210"/>
      <c r="E10" s="210"/>
      <c r="F10" s="210"/>
      <c r="G10" s="210"/>
      <c r="H10" s="134"/>
      <c r="I10" s="215" t="s">
        <v>57</v>
      </c>
      <c r="J10" s="210"/>
      <c r="K10" s="210"/>
      <c r="L10" s="210"/>
      <c r="M10" s="210"/>
      <c r="N10" s="210"/>
      <c r="O10" s="134"/>
      <c r="P10" s="215" t="s">
        <v>57</v>
      </c>
      <c r="Q10" s="210"/>
      <c r="R10" s="210"/>
      <c r="S10" s="210"/>
      <c r="T10" s="210"/>
    </row>
    <row r="11" spans="1:20" ht="18.75" x14ac:dyDescent="0.3">
      <c r="A11" s="216" t="s">
        <v>39</v>
      </c>
      <c r="B11" s="217"/>
      <c r="C11" s="210"/>
      <c r="D11" s="210"/>
      <c r="E11" s="210"/>
      <c r="F11" s="210"/>
      <c r="G11" s="210"/>
      <c r="H11" s="134"/>
      <c r="I11" s="134"/>
      <c r="J11" s="134"/>
      <c r="K11" s="134"/>
      <c r="L11" s="134"/>
      <c r="M11" s="134"/>
      <c r="N11" s="134"/>
      <c r="O11" s="134"/>
      <c r="P11" s="134"/>
      <c r="Q11" s="134"/>
      <c r="R11" s="134"/>
      <c r="S11" s="134"/>
      <c r="T11" s="134"/>
    </row>
    <row r="12" spans="1:20" ht="18.75" x14ac:dyDescent="0.3">
      <c r="A12" s="216" t="s">
        <v>21</v>
      </c>
      <c r="B12" s="217"/>
      <c r="C12" s="210"/>
      <c r="D12" s="210"/>
      <c r="E12" s="210"/>
      <c r="F12" s="210"/>
      <c r="G12" s="210"/>
      <c r="H12" s="134"/>
      <c r="I12" s="418"/>
      <c r="J12" s="417" t="s">
        <v>60</v>
      </c>
      <c r="K12" s="417" t="s">
        <v>61</v>
      </c>
      <c r="L12" s="417" t="s">
        <v>62</v>
      </c>
      <c r="M12" s="417" t="s">
        <v>63</v>
      </c>
      <c r="N12" s="417" t="s">
        <v>64</v>
      </c>
      <c r="O12" s="417" t="s">
        <v>65</v>
      </c>
      <c r="P12" s="417" t="s">
        <v>66</v>
      </c>
      <c r="Q12" s="417" t="s">
        <v>67</v>
      </c>
      <c r="R12" s="417" t="s">
        <v>68</v>
      </c>
      <c r="S12" s="417" t="s">
        <v>69</v>
      </c>
      <c r="T12" s="417" t="s">
        <v>70</v>
      </c>
    </row>
    <row r="13" spans="1:20" ht="18.75" x14ac:dyDescent="0.3">
      <c r="A13" s="216" t="s">
        <v>37</v>
      </c>
      <c r="B13" s="217"/>
      <c r="C13" s="210"/>
      <c r="D13" s="210"/>
      <c r="E13" s="210"/>
      <c r="F13" s="210"/>
      <c r="G13" s="210"/>
      <c r="H13" s="134"/>
      <c r="I13" s="418"/>
      <c r="J13" s="417"/>
      <c r="K13" s="417"/>
      <c r="L13" s="417"/>
      <c r="M13" s="417"/>
      <c r="N13" s="417"/>
      <c r="O13" s="417"/>
      <c r="P13" s="417"/>
      <c r="Q13" s="417"/>
      <c r="R13" s="417"/>
      <c r="S13" s="417"/>
      <c r="T13" s="417"/>
    </row>
    <row r="14" spans="1:20" ht="18.75" x14ac:dyDescent="0.3">
      <c r="A14" s="216" t="s">
        <v>26</v>
      </c>
      <c r="B14" s="217"/>
      <c r="C14" s="210"/>
      <c r="D14" s="210"/>
      <c r="E14" s="210"/>
      <c r="F14" s="210"/>
      <c r="G14" s="210"/>
      <c r="H14" s="134"/>
      <c r="I14" s="211" t="s">
        <v>952</v>
      </c>
      <c r="J14" s="210"/>
      <c r="K14" s="210"/>
      <c r="L14" s="210"/>
      <c r="M14" s="210"/>
      <c r="N14" s="210"/>
      <c r="O14" s="210"/>
      <c r="P14" s="210"/>
      <c r="Q14" s="210"/>
      <c r="R14" s="210"/>
      <c r="S14" s="210"/>
      <c r="T14" s="210"/>
    </row>
    <row r="15" spans="1:20" ht="18.75" x14ac:dyDescent="0.3">
      <c r="A15" s="216" t="s">
        <v>30</v>
      </c>
      <c r="B15" s="217"/>
      <c r="C15" s="210"/>
      <c r="D15" s="210"/>
      <c r="E15" s="210"/>
      <c r="F15" s="210"/>
      <c r="G15" s="210"/>
      <c r="H15" s="134"/>
      <c r="I15" s="211" t="s">
        <v>953</v>
      </c>
      <c r="J15" s="210"/>
      <c r="K15" s="210"/>
      <c r="L15" s="210"/>
      <c r="M15" s="210"/>
      <c r="N15" s="210"/>
      <c r="O15" s="210"/>
      <c r="P15" s="210"/>
      <c r="Q15" s="210"/>
      <c r="R15" s="210"/>
      <c r="S15" s="210"/>
      <c r="T15" s="210"/>
    </row>
    <row r="16" spans="1:20" ht="18.75" x14ac:dyDescent="0.3">
      <c r="A16" s="216" t="s">
        <v>29</v>
      </c>
      <c r="B16" s="217"/>
      <c r="C16" s="210"/>
      <c r="D16" s="210"/>
      <c r="E16" s="210"/>
      <c r="F16" s="210"/>
      <c r="G16" s="210"/>
      <c r="H16" s="134"/>
      <c r="I16" s="211" t="s">
        <v>954</v>
      </c>
      <c r="J16" s="210"/>
      <c r="K16" s="210"/>
      <c r="L16" s="210"/>
      <c r="M16" s="210"/>
      <c r="N16" s="210"/>
      <c r="O16" s="210"/>
      <c r="P16" s="210"/>
      <c r="Q16" s="210"/>
      <c r="R16" s="210"/>
      <c r="S16" s="210"/>
      <c r="T16" s="210"/>
    </row>
    <row r="17" spans="1:20" ht="18.75" x14ac:dyDescent="0.3">
      <c r="A17" s="216" t="s">
        <v>24</v>
      </c>
      <c r="B17" s="217"/>
      <c r="C17" s="210"/>
      <c r="D17" s="210"/>
      <c r="E17" s="210"/>
      <c r="F17" s="210"/>
      <c r="G17" s="210"/>
      <c r="H17" s="134"/>
      <c r="I17" s="211" t="s">
        <v>955</v>
      </c>
      <c r="J17" s="210"/>
      <c r="K17" s="210"/>
      <c r="L17" s="210"/>
      <c r="M17" s="210"/>
      <c r="N17" s="210"/>
      <c r="O17" s="210"/>
      <c r="P17" s="210"/>
      <c r="Q17" s="210"/>
      <c r="R17" s="210"/>
      <c r="S17" s="210"/>
      <c r="T17" s="210"/>
    </row>
    <row r="18" spans="1:20" ht="18.75" x14ac:dyDescent="0.3">
      <c r="A18" s="216" t="s">
        <v>38</v>
      </c>
      <c r="B18" s="217"/>
      <c r="C18" s="210"/>
      <c r="D18" s="210"/>
      <c r="E18" s="210"/>
      <c r="F18" s="210"/>
      <c r="G18" s="210"/>
      <c r="H18" s="134"/>
      <c r="I18" s="211" t="s">
        <v>956</v>
      </c>
      <c r="J18" s="210"/>
      <c r="K18" s="210"/>
      <c r="L18" s="210"/>
      <c r="M18" s="210"/>
      <c r="N18" s="210"/>
      <c r="O18" s="210"/>
      <c r="P18" s="210"/>
      <c r="Q18" s="210"/>
      <c r="R18" s="210"/>
      <c r="S18" s="210"/>
      <c r="T18" s="210"/>
    </row>
    <row r="19" spans="1:20" ht="18.75" x14ac:dyDescent="0.3">
      <c r="A19" s="216" t="s">
        <v>36</v>
      </c>
      <c r="B19" s="217"/>
      <c r="C19" s="210"/>
      <c r="D19" s="210"/>
      <c r="E19" s="210"/>
      <c r="F19" s="210"/>
      <c r="G19" s="210"/>
      <c r="H19" s="134"/>
      <c r="I19" s="134"/>
      <c r="J19" s="134"/>
      <c r="K19" s="134"/>
      <c r="L19" s="134"/>
      <c r="M19" s="134"/>
      <c r="N19" s="134"/>
      <c r="O19" s="134"/>
      <c r="P19" s="134"/>
      <c r="Q19" s="134"/>
      <c r="R19" s="134"/>
      <c r="S19" s="134"/>
      <c r="T19" s="134"/>
    </row>
    <row r="20" spans="1:20" ht="18.75" x14ac:dyDescent="0.3">
      <c r="A20" s="218">
        <v>113</v>
      </c>
      <c r="B20" s="217"/>
      <c r="C20" s="210"/>
      <c r="D20" s="210"/>
      <c r="E20" s="210"/>
      <c r="F20" s="210"/>
      <c r="G20" s="210"/>
      <c r="H20" s="134"/>
      <c r="I20" s="418"/>
      <c r="J20" s="417" t="s">
        <v>60</v>
      </c>
      <c r="K20" s="417" t="s">
        <v>61</v>
      </c>
      <c r="L20" s="417" t="s">
        <v>62</v>
      </c>
      <c r="M20" s="417" t="s">
        <v>63</v>
      </c>
      <c r="N20" s="417" t="s">
        <v>64</v>
      </c>
      <c r="O20" s="417" t="s">
        <v>65</v>
      </c>
      <c r="P20" s="417" t="s">
        <v>66</v>
      </c>
      <c r="Q20" s="417" t="s">
        <v>67</v>
      </c>
      <c r="R20" s="417" t="s">
        <v>68</v>
      </c>
      <c r="S20" s="417" t="s">
        <v>69</v>
      </c>
      <c r="T20" s="417" t="s">
        <v>70</v>
      </c>
    </row>
    <row r="21" spans="1:20" ht="18.75" x14ac:dyDescent="0.3">
      <c r="A21" s="216" t="s">
        <v>105</v>
      </c>
      <c r="B21" s="217"/>
      <c r="C21" s="210"/>
      <c r="D21" s="210"/>
      <c r="E21" s="210"/>
      <c r="F21" s="210"/>
      <c r="G21" s="210"/>
      <c r="H21" s="134"/>
      <c r="I21" s="418"/>
      <c r="J21" s="417"/>
      <c r="K21" s="417"/>
      <c r="L21" s="417"/>
      <c r="M21" s="417"/>
      <c r="N21" s="417"/>
      <c r="O21" s="417"/>
      <c r="P21" s="417"/>
      <c r="Q21" s="417"/>
      <c r="R21" s="417"/>
      <c r="S21" s="417"/>
      <c r="T21" s="417"/>
    </row>
    <row r="22" spans="1:20" ht="18.75" x14ac:dyDescent="0.3">
      <c r="A22" s="216" t="s">
        <v>957</v>
      </c>
      <c r="B22" s="217"/>
      <c r="C22" s="210"/>
      <c r="D22" s="210"/>
      <c r="E22" s="210"/>
      <c r="F22" s="210"/>
      <c r="G22" s="210"/>
      <c r="H22" s="134"/>
      <c r="I22" s="211" t="s">
        <v>952</v>
      </c>
      <c r="J22" s="210"/>
      <c r="K22" s="210"/>
      <c r="L22" s="210"/>
      <c r="M22" s="210"/>
      <c r="N22" s="210"/>
      <c r="O22" s="210"/>
      <c r="P22" s="210"/>
      <c r="Q22" s="210"/>
      <c r="R22" s="210"/>
      <c r="S22" s="210"/>
      <c r="T22" s="210"/>
    </row>
    <row r="23" spans="1:20" ht="18.75" x14ac:dyDescent="0.3">
      <c r="A23" s="216" t="s">
        <v>48</v>
      </c>
      <c r="B23" s="217"/>
      <c r="C23" s="210"/>
      <c r="D23" s="210"/>
      <c r="E23" s="210"/>
      <c r="F23" s="210"/>
      <c r="G23" s="210"/>
      <c r="H23" s="134"/>
      <c r="I23" s="211" t="s">
        <v>953</v>
      </c>
      <c r="J23" s="210"/>
      <c r="K23" s="210"/>
      <c r="L23" s="210"/>
      <c r="M23" s="210"/>
      <c r="N23" s="210"/>
      <c r="O23" s="210"/>
      <c r="P23" s="210"/>
      <c r="Q23" s="210"/>
      <c r="R23" s="210"/>
      <c r="S23" s="210"/>
      <c r="T23" s="210"/>
    </row>
    <row r="24" spans="1:20" ht="18.75" x14ac:dyDescent="0.3">
      <c r="A24" s="216" t="s">
        <v>18</v>
      </c>
      <c r="B24" s="217"/>
      <c r="C24" s="210"/>
      <c r="D24" s="210"/>
      <c r="E24" s="210"/>
      <c r="F24" s="210"/>
      <c r="G24" s="210"/>
      <c r="H24" s="134"/>
      <c r="I24" s="211" t="s">
        <v>954</v>
      </c>
      <c r="J24" s="210"/>
      <c r="K24" s="210"/>
      <c r="L24" s="210"/>
      <c r="M24" s="210"/>
      <c r="N24" s="210"/>
      <c r="O24" s="210"/>
      <c r="P24" s="210"/>
      <c r="Q24" s="210"/>
      <c r="R24" s="210"/>
      <c r="S24" s="210"/>
      <c r="T24" s="210"/>
    </row>
    <row r="25" spans="1:20" ht="18.75" x14ac:dyDescent="0.3">
      <c r="A25" s="216" t="s">
        <v>53</v>
      </c>
      <c r="B25" s="217"/>
      <c r="C25" s="210"/>
      <c r="D25" s="210"/>
      <c r="E25" s="210"/>
      <c r="F25" s="210"/>
      <c r="G25" s="210"/>
      <c r="H25" s="134"/>
      <c r="I25" s="211" t="s">
        <v>955</v>
      </c>
      <c r="J25" s="210"/>
      <c r="K25" s="210"/>
      <c r="L25" s="210"/>
      <c r="M25" s="210"/>
      <c r="N25" s="210"/>
      <c r="O25" s="210"/>
      <c r="P25" s="210"/>
      <c r="Q25" s="210"/>
      <c r="R25" s="210"/>
      <c r="S25" s="210"/>
      <c r="T25" s="210"/>
    </row>
    <row r="26" spans="1:20" ht="18.75" x14ac:dyDescent="0.3">
      <c r="A26" s="216" t="s">
        <v>33</v>
      </c>
      <c r="B26" s="217"/>
      <c r="C26" s="210"/>
      <c r="D26" s="210"/>
      <c r="E26" s="210"/>
      <c r="F26" s="210"/>
      <c r="G26" s="210"/>
      <c r="H26" s="134"/>
      <c r="I26" s="211" t="s">
        <v>956</v>
      </c>
      <c r="J26" s="210"/>
      <c r="K26" s="210"/>
      <c r="L26" s="210"/>
      <c r="M26" s="210"/>
      <c r="N26" s="210"/>
      <c r="O26" s="210"/>
      <c r="P26" s="210"/>
      <c r="Q26" s="210"/>
      <c r="R26" s="210"/>
      <c r="S26" s="210"/>
      <c r="T26" s="210"/>
    </row>
  </sheetData>
  <mergeCells count="24">
    <mergeCell ref="T12:T13"/>
    <mergeCell ref="I12:I13"/>
    <mergeCell ref="J12:J13"/>
    <mergeCell ref="K12:K13"/>
    <mergeCell ref="L12:L13"/>
    <mergeCell ref="M12:M13"/>
    <mergeCell ref="N12:N13"/>
    <mergeCell ref="O12:O13"/>
    <mergeCell ref="P12:P13"/>
    <mergeCell ref="Q12:Q13"/>
    <mergeCell ref="R12:R13"/>
    <mergeCell ref="S12:S13"/>
    <mergeCell ref="T20:T21"/>
    <mergeCell ref="I20:I21"/>
    <mergeCell ref="J20:J21"/>
    <mergeCell ref="K20:K21"/>
    <mergeCell ref="L20:L21"/>
    <mergeCell ref="M20:M21"/>
    <mergeCell ref="N20:N21"/>
    <mergeCell ref="O20:O21"/>
    <mergeCell ref="P20:P21"/>
    <mergeCell ref="Q20:Q21"/>
    <mergeCell ref="R20:R21"/>
    <mergeCell ref="S20:S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1  a � 1 
</file>

<file path=customXml/item2.xml>�� 1  a � 1 
</file>

<file path=customXml/item3.xml>�� 
</file>

<file path=customXml/item4.xml>�� 
</file>

<file path=customXml/itemProps1.xml><?xml version="1.0" encoding="utf-8"?>
<ds:datastoreItem xmlns:ds="http://schemas.openxmlformats.org/officeDocument/2006/customXml" ds:itemID="{606EC4C2-187F-4C14-BCDA-53389F4ACFF5}">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2431F8E3-6B0D-47A3-8D4C-DDEC5C4CBA9E}">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2C434FF5-485F-49D9-89BA-7C409D935CA1}">
  <ds:schemaRefs>
    <ds:schemaRef ds:uri="http://schemas.microsoft.com/DataMashup"/>
  </ds:schemaRefs>
</ds:datastoreItem>
</file>

<file path=customXml/itemProps4.xml><?xml version="1.0" encoding="utf-8"?>
<ds:datastoreItem xmlns:ds="http://schemas.openxmlformats.org/officeDocument/2006/customXml" ds:itemID="{69036F11-100C-4DF7-8C40-7E9CDC1A000E}">
  <ds:schemaRefs>
    <ds:schemaRef ds:uri="http://www.w3.org/2001/XMLSchema"/>
    <ds:schemaRef ds:uri="http://microsoft.data.visualization.Client.Excel.CustomMapList/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vt:i4>
      </vt:variant>
    </vt:vector>
  </HeadingPairs>
  <TitlesOfParts>
    <vt:vector size="16" baseType="lpstr">
      <vt:lpstr>ANASAYFA GİRİŞ</vt:lpstr>
      <vt:lpstr>SINIF DÜZEN</vt:lpstr>
      <vt:lpstr>PROGRAM</vt:lpstr>
      <vt:lpstr>PRG (2)</vt:lpstr>
      <vt:lpstr>PRG (3)</vt:lpstr>
      <vt:lpstr>PRG (4)</vt:lpstr>
      <vt:lpstr>PRG (5)</vt:lpstr>
      <vt:lpstr>AMFİ-S.SALONU</vt:lpstr>
      <vt:lpstr>Bölüme Göre Ders Programı</vt:lpstr>
      <vt:lpstr>Öğr. Elm. Göre Ders Programı</vt:lpstr>
      <vt:lpstr>ing gözetmen</vt:lpstr>
      <vt:lpstr>D.P. veri</vt:lpstr>
      <vt:lpstr>D.P. veri (2)</vt:lpstr>
      <vt:lpstr>Sayfa2</vt:lpstr>
      <vt:lpstr>Sayfa1</vt:lpstr>
      <vt:lpstr>Sayfa2!BB</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cp:lastPrinted>2025-02-03T15:43:08Z</cp:lastPrinted>
  <dcterms:created xsi:type="dcterms:W3CDTF">2023-10-16T09:21:35Z</dcterms:created>
  <dcterms:modified xsi:type="dcterms:W3CDTF">2025-03-03T08:46:07Z</dcterms:modified>
</cp:coreProperties>
</file>